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29" activeTab="0"/>
  </bookViews>
  <sheets>
    <sheet name="CELKOVÉ POŘADÍ" sheetId="1" r:id="rId1"/>
    <sheet name="CELKOVÉ POŘADI ŽENY" sheetId="2" r:id="rId2"/>
    <sheet name="Celkové výsledky" sheetId="3" r:id="rId3"/>
    <sheet name="Celkové výsledky ženy" sheetId="4" r:id="rId4"/>
    <sheet name="Kuželky" sheetId="5" r:id="rId5"/>
    <sheet name="Slalom" sheetId="6" r:id="rId6"/>
    <sheet name="Atletika" sheetId="7" r:id="rId7"/>
    <sheet name="Cross" sheetId="8" r:id="rId8"/>
    <sheet name="Časovka" sheetId="9" r:id="rId9"/>
    <sheet name="In-line" sheetId="10" r:id="rId10"/>
    <sheet name="Plavání" sheetId="11" r:id="rId11"/>
    <sheet name="Triatlon" sheetId="12" r:id="rId12"/>
    <sheet name="Etapa" sheetId="13" r:id="rId13"/>
    <sheet name="Duatlon" sheetId="14" r:id="rId14"/>
    <sheet name="Koule" sheetId="15" r:id="rId15"/>
  </sheets>
  <definedNames>
    <definedName name="_xlfn.AGGREGATE" hidden="1">#NAME?</definedName>
    <definedName name="Excel_BuiltIn__FilterDatabase">'Celkové výsledky'!$A$5:$V$20</definedName>
    <definedName name="Excel_BuiltIn__FilterDatabase_1">'Celkové výsledky'!$A$18:$U$22</definedName>
    <definedName name="Excel_BuiltIn__FilterDatabase_1_2">'Celkové výsledky ženy'!#REF!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4_4">#REF!</definedName>
    <definedName name="Excel_BuiltIn__FilterDatabase_5">'Kuželky'!$A$9:$E$134</definedName>
    <definedName name="Excel_BuiltIn__FilterDatabase_5_3">#REF!</definedName>
    <definedName name="Excel_BuiltIn__FilterDatabase_6">'Cross'!$A$8:$F$97</definedName>
    <definedName name="Excel_BuiltIn__FilterDatabase_7">'In-line'!$A$7:$F$7</definedName>
    <definedName name="Excel_BuiltIn_Print_Titles_1">'Celkové výsledky'!$A$2:$HD$4</definedName>
    <definedName name="_xlnm.Print_Titles" localSheetId="2">'Celkové výsledky'!$2:$4</definedName>
    <definedName name="_xlnm.Print_Titles" localSheetId="3">'Celkové výsledky ženy'!$2:$4</definedName>
    <definedName name="_xlnm.Print_Area" localSheetId="6">'Atletika'!$A$9:$K$97</definedName>
    <definedName name="_xlnm.Print_Area" localSheetId="9">'In-line'!$A$7:$F$51</definedName>
  </definedNames>
  <calcPr fullCalcOnLoad="1"/>
</workbook>
</file>

<file path=xl/sharedStrings.xml><?xml version="1.0" encoding="utf-8"?>
<sst xmlns="http://schemas.openxmlformats.org/spreadsheetml/2006/main" count="4496" uniqueCount="1076">
  <si>
    <t>Žďárský dvanáctiboj "LIGA MISTRŮ"</t>
  </si>
  <si>
    <t>CELKEM</t>
  </si>
  <si>
    <t>Účasti</t>
  </si>
  <si>
    <t>Odstup</t>
  </si>
  <si>
    <t>Celkové výsledky</t>
  </si>
  <si>
    <t>Běh na lyžích</t>
  </si>
  <si>
    <t>Short track</t>
  </si>
  <si>
    <t>Bowling</t>
  </si>
  <si>
    <t>Kuželky</t>
  </si>
  <si>
    <t>Cross</t>
  </si>
  <si>
    <t>Atletika</t>
  </si>
  <si>
    <t>Rychlobruslení</t>
  </si>
  <si>
    <t>Cykločasovka</t>
  </si>
  <si>
    <t>BONUS</t>
  </si>
  <si>
    <t>Den konání</t>
  </si>
  <si>
    <t>neděle</t>
  </si>
  <si>
    <t>Datum konání</t>
  </si>
  <si>
    <t>Místo konání</t>
  </si>
  <si>
    <t>sjezdovka Harusův kopec</t>
  </si>
  <si>
    <t>Počet účastníků</t>
  </si>
  <si>
    <t>P</t>
  </si>
  <si>
    <t>Čas</t>
  </si>
  <si>
    <t>Body celkem</t>
  </si>
  <si>
    <t>Body s bonusem</t>
  </si>
  <si>
    <t>kuželna Velká Losenice</t>
  </si>
  <si>
    <t>CELKEM hody</t>
  </si>
  <si>
    <t xml:space="preserve">  </t>
  </si>
  <si>
    <t>ZR - Račín (9,5 km)</t>
  </si>
  <si>
    <t>Disk</t>
  </si>
  <si>
    <t>Dálka</t>
  </si>
  <si>
    <t>Běh</t>
  </si>
  <si>
    <t>Body</t>
  </si>
  <si>
    <t>Okruh u zimního stadionu Žďár nad Sázavou</t>
  </si>
  <si>
    <t>ZR - Sklené</t>
  </si>
  <si>
    <t>Velké Dářko (1,5 - 40 - 10)</t>
  </si>
  <si>
    <t>sobota+neděle</t>
  </si>
  <si>
    <t>Pravá</t>
  </si>
  <si>
    <t>Levá</t>
  </si>
  <si>
    <t>WC</t>
  </si>
  <si>
    <t>Plavání</t>
  </si>
  <si>
    <t>Triatlon</t>
  </si>
  <si>
    <t>Cyklistická etapa</t>
  </si>
  <si>
    <t>Terénní duatlon</t>
  </si>
  <si>
    <t>Koule</t>
  </si>
  <si>
    <t>Střelba</t>
  </si>
  <si>
    <t>Plavání 100m</t>
  </si>
  <si>
    <t>sobota, neděle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</si>
  <si>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</si>
  <si>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</si>
  <si>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</si>
  <si>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</si>
  <si>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</si>
  <si>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</si>
  <si>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</si>
  <si>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</si>
  <si>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</si>
  <si>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</si>
  <si>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</si>
  <si>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</si>
  <si>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</si>
  <si>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</si>
  <si>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</si>
  <si>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</si>
  <si>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</si>
  <si>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</si>
  <si>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</si>
  <si>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</si>
  <si>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</si>
  <si>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</si>
  <si>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</si>
  <si>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</si>
  <si>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</si>
  <si>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</si>
  <si>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</si>
  <si>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</si>
  <si>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</si>
  <si>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</si>
  <si>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</si>
  <si>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</si>
  <si>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</si>
  <si>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</si>
  <si>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</si>
  <si>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</si>
  <si>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</si>
  <si>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</si>
  <si>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</si>
  <si>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</si>
  <si>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</si>
  <si>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</si>
  <si>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</si>
  <si>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</si>
  <si>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</si>
  <si>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</si>
  <si>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</si>
  <si>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</si>
  <si>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</si>
  <si>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</si>
  <si>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</si>
  <si>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</si>
  <si>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</si>
  <si>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</si>
  <si>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</si>
  <si>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</si>
  <si>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</si>
  <si>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</si>
  <si>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</si>
  <si>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</si>
  <si>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</si>
  <si>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</si>
  <si>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</si>
  <si>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</si>
  <si>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</si>
  <si>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</si>
  <si>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</si>
  <si>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</si>
  <si>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</si>
  <si>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</si>
  <si>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</si>
  <si>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</si>
  <si>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</si>
  <si>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</si>
  <si>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</si>
  <si>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</si>
  <si>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</si>
  <si>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</si>
  <si>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</si>
  <si>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</si>
  <si>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</si>
  <si>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</si>
  <si>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</si>
  <si>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</si>
  <si>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</si>
  <si>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</si>
  <si>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</si>
  <si>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</si>
  <si>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</si>
  <si>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</si>
  <si>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</si>
  <si>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</si>
  <si>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</si>
  <si>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</si>
  <si>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</si>
  <si>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</si>
  <si>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</si>
  <si>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</si>
  <si>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</si>
  <si>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</si>
  <si>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</si>
  <si>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</si>
  <si>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</si>
  <si>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</si>
  <si>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</si>
  <si>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</si>
  <si>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</si>
  <si>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</si>
  <si>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</si>
  <si>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</si>
  <si>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</si>
  <si>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</si>
  <si>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</si>
  <si>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</si>
  <si>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</si>
  <si>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</si>
  <si>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</si>
  <si>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</si>
  <si>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</si>
  <si>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</si>
  <si>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</si>
  <si>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</si>
  <si>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</si>
  <si>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</si>
  <si>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</si>
  <si>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</si>
  <si>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</si>
  <si>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</si>
  <si>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</si>
  <si>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</si>
  <si>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</si>
  <si>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</si>
  <si>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</si>
  <si>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</si>
  <si>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</si>
  <si>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</si>
  <si>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</si>
  <si>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</si>
  <si>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</si>
  <si>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</si>
  <si>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</si>
  <si>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</si>
  <si>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</si>
  <si>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</si>
  <si>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</si>
  <si>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</si>
  <si>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</si>
  <si>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</si>
  <si>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</si>
  <si>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</si>
  <si>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</si>
  <si>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</si>
  <si>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</si>
  <si>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</si>
  <si>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</si>
  <si>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</si>
  <si>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</si>
  <si>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</si>
  <si>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</si>
  <si>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</si>
  <si>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</si>
  <si>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</si>
  <si>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</si>
  <si>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</si>
  <si>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</si>
  <si>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</si>
  <si>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</si>
  <si>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</si>
  <si>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</si>
  <si>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</si>
  <si>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</si>
  <si>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</si>
  <si>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</si>
  <si>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</si>
  <si>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</si>
  <si>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</si>
  <si>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</si>
  <si>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</si>
  <si>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</si>
  <si>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</si>
  <si>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</si>
  <si>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</si>
  <si>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</si>
  <si>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</si>
  <si>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</si>
  <si>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</si>
  <si>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</si>
  <si>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</si>
  <si>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</si>
  <si>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</si>
  <si>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</si>
  <si>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</si>
  <si>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</si>
  <si>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</si>
  <si>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</si>
  <si>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</si>
  <si>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</si>
  <si>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</si>
  <si>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</si>
  <si>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</si>
  <si>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</si>
  <si>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</si>
  <si>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</si>
  <si>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</si>
  <si>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</si>
  <si>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</si>
  <si>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</si>
  <si>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</si>
  <si>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</si>
  <si>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</si>
  <si>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</si>
  <si>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</si>
  <si>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</si>
  <si>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</si>
  <si>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</si>
  <si>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</si>
  <si>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</si>
  <si>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</si>
  <si>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</si>
  <si>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</si>
  <si>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</si>
  <si>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</si>
  <si>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</si>
  <si>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průměr účasti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</si>
  <si>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</si>
  <si>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</si>
  <si>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</si>
  <si>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</si>
  <si>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</si>
  <si>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</si>
  <si>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</si>
  <si>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</si>
  <si>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</si>
  <si>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</si>
  <si>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</si>
  <si>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</si>
  <si>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</si>
  <si>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</si>
  <si>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</si>
  <si>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</si>
  <si>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</si>
  <si>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</si>
  <si>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</si>
  <si>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</si>
  <si>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</si>
  <si>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</si>
  <si>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</si>
  <si>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</si>
  <si>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</si>
  <si>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</si>
  <si>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</si>
  <si>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</si>
  <si>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</si>
  <si>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</si>
  <si>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</si>
  <si>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</si>
  <si>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</si>
  <si>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</si>
  <si>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</si>
  <si>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</si>
  <si>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</si>
  <si>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</si>
  <si>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122.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</si>
  <si>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</si>
  <si>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</si>
  <si>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</si>
  <si>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</si>
  <si>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</si>
  <si>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</si>
  <si>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</si>
  <si>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</si>
  <si>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</si>
  <si>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</si>
  <si>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</si>
  <si>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</si>
  <si>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</si>
  <si>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</si>
  <si>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</si>
  <si>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</si>
  <si>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</si>
  <si>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</si>
  <si>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</si>
  <si>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</si>
  <si>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</si>
  <si>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</si>
  <si>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</si>
  <si>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</si>
  <si>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Top 12 disciplín</t>
  </si>
  <si>
    <t>Ročník</t>
  </si>
  <si>
    <t>Disk (b)</t>
  </si>
  <si>
    <t>Dálka (b)</t>
  </si>
  <si>
    <t>Běh (b)</t>
  </si>
  <si>
    <t>celkem</t>
  </si>
  <si>
    <t>BODY S BONUSEM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</si>
  <si>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</si>
  <si>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</si>
  <si>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</si>
  <si>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</si>
  <si>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</si>
  <si>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</si>
  <si>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</si>
  <si>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</si>
  <si>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</si>
  <si>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</si>
  <si>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</si>
  <si>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</si>
  <si>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</si>
  <si>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</si>
  <si>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</si>
  <si>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</si>
  <si>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</si>
  <si>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</si>
  <si>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</si>
  <si>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</si>
  <si>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</si>
  <si>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</si>
  <si>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</si>
  <si>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</si>
  <si>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</si>
  <si>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</si>
  <si>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</si>
  <si>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</si>
  <si>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</si>
  <si>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</si>
  <si>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</si>
  <si>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</si>
  <si>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</si>
  <si>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</si>
  <si>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</si>
  <si>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</si>
  <si>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</si>
  <si>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</si>
  <si>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</si>
  <si>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</si>
  <si>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</si>
  <si>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</si>
  <si>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</si>
  <si>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</si>
  <si>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Medlov 1,6 km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</si>
  <si>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</si>
  <si>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</si>
  <si>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</si>
  <si>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</si>
  <si>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</si>
  <si>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</si>
  <si>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</si>
  <si>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</si>
  <si>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</si>
  <si>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</si>
  <si>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</si>
  <si>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</si>
  <si>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</si>
  <si>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</si>
  <si>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</si>
  <si>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</si>
  <si>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</si>
  <si>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</si>
  <si>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</si>
  <si>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</si>
  <si>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</si>
  <si>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</si>
  <si>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</si>
  <si>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</si>
  <si>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</si>
  <si>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</si>
  <si>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</si>
  <si>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</si>
  <si>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</si>
  <si>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</si>
  <si>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</si>
  <si>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</si>
  <si>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</si>
  <si>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</si>
  <si>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</si>
  <si>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</si>
  <si>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</si>
  <si>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</si>
  <si>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</si>
  <si>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</si>
  <si>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</si>
  <si>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</si>
  <si>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</si>
  <si>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</si>
  <si>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</si>
  <si>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</si>
  <si>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</si>
  <si>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</si>
  <si>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</si>
  <si>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</si>
  <si>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</si>
  <si>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</si>
  <si>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</si>
  <si>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</si>
  <si>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</si>
  <si>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</si>
  <si>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</si>
  <si>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</si>
  <si>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</si>
  <si>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</si>
  <si>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</si>
  <si>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</si>
  <si>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</si>
  <si>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</si>
  <si>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</si>
  <si>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</si>
  <si>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</si>
  <si>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</si>
  <si>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</si>
  <si>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</si>
  <si>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</si>
  <si>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</si>
  <si>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</si>
  <si>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</si>
  <si>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</si>
  <si>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</si>
  <si>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</si>
  <si>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</si>
  <si>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</si>
  <si>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</si>
  <si>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</si>
  <si>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</si>
  <si>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</si>
  <si>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</si>
  <si>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</si>
  <si>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</si>
  <si>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</si>
  <si>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</si>
  <si>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</si>
  <si>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</si>
  <si>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</si>
  <si>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</si>
  <si>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</si>
  <si>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</si>
  <si>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</si>
  <si>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</si>
  <si>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</si>
  <si>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</si>
  <si>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</si>
  <si>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</si>
  <si>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</si>
  <si>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</si>
  <si>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</si>
  <si>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</si>
  <si>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</si>
  <si>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</si>
  <si>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</si>
  <si>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</si>
  <si>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</si>
  <si>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</si>
  <si>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atletické hřiště  Nové Město na Moravě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</si>
  <si>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</si>
  <si>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</si>
  <si>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</si>
  <si>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</si>
  <si>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</si>
  <si>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</si>
  <si>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</si>
  <si>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</si>
  <si>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</si>
  <si>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</si>
  <si>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</si>
  <si>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</si>
  <si>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</si>
  <si>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</si>
  <si>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</si>
  <si>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</si>
  <si>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</si>
  <si>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</si>
  <si>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</si>
  <si>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</si>
  <si>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</si>
  <si>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</si>
  <si>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</si>
  <si>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</si>
  <si>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</si>
  <si>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</si>
  <si>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</si>
  <si>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</si>
  <si>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</si>
  <si>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</si>
  <si>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</si>
  <si>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</si>
  <si>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</si>
  <si>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</si>
  <si>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</si>
  <si>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</si>
  <si>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</si>
  <si>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</si>
  <si>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</si>
  <si>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</si>
  <si>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</si>
  <si>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</si>
  <si>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</si>
  <si>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</si>
  <si>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</si>
  <si>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</si>
  <si>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</si>
  <si>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</si>
  <si>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</si>
  <si>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</si>
  <si>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</si>
  <si>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</si>
  <si>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</si>
  <si>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</si>
  <si>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</si>
  <si>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</si>
  <si>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</si>
  <si>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</si>
  <si>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</si>
  <si>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</si>
  <si>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</si>
  <si>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</si>
  <si>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</si>
  <si>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</si>
  <si>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</si>
  <si>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</si>
  <si>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</si>
  <si>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</si>
  <si>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</si>
  <si>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</si>
  <si>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</si>
  <si>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</si>
  <si>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</si>
  <si>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</si>
  <si>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</si>
  <si>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</si>
  <si>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</si>
  <si>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</si>
  <si>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Vrchem dopředu</t>
  </si>
  <si>
    <t>Spodem dopředu</t>
  </si>
  <si>
    <t>Vrchem dozadu</t>
  </si>
  <si>
    <t>Spodem dozadu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</si>
  <si>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</si>
  <si>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</si>
  <si>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</si>
  <si>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</si>
  <si>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</si>
  <si>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</si>
  <si>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</si>
  <si>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</si>
  <si>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</si>
  <si>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</si>
  <si>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</si>
  <si>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</si>
  <si>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</si>
  <si>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</si>
  <si>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</si>
  <si>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</si>
  <si>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</si>
  <si>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</si>
  <si>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</si>
  <si>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</si>
  <si>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</si>
  <si>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</si>
  <si>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</si>
  <si>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</si>
  <si>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</si>
  <si>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</si>
  <si>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</si>
  <si>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</si>
  <si>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</si>
  <si>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</si>
  <si>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</si>
  <si>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</si>
  <si>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</si>
  <si>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</si>
  <si>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</si>
  <si>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</si>
  <si>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</si>
  <si>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</si>
  <si>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</si>
  <si>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</si>
  <si>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</si>
  <si>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</si>
  <si>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</si>
  <si>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</si>
  <si>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</si>
  <si>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</si>
  <si>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</si>
  <si>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</si>
  <si>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</si>
  <si>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</si>
  <si>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</si>
  <si>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</si>
  <si>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</si>
  <si>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</si>
  <si>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</si>
  <si>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</si>
  <si>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</si>
  <si>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</si>
  <si>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</si>
  <si>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</si>
  <si>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</si>
  <si>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</si>
  <si>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</si>
  <si>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</si>
  <si>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</si>
  <si>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</si>
  <si>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</si>
  <si>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</si>
  <si>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</si>
  <si>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</si>
  <si>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</si>
  <si>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</si>
  <si>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</si>
  <si>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</si>
  <si>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</si>
  <si>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</si>
  <si>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</si>
  <si>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</si>
  <si>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</si>
  <si>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</si>
  <si>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</si>
  <si>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</si>
  <si>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</si>
  <si>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</si>
  <si>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</si>
  <si>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Velká Losenice 5,2 - 11 - 2,6</t>
  </si>
  <si>
    <t>Obří slalom</t>
  </si>
  <si>
    <t>Drdla Marek</t>
  </si>
  <si>
    <t>Krbůšková Ilona</t>
  </si>
  <si>
    <t>Nechuta Milan</t>
  </si>
  <si>
    <t>Rosecký Martin</t>
  </si>
  <si>
    <t>Klement Vojtěch</t>
  </si>
  <si>
    <t>Černý František</t>
  </si>
  <si>
    <t>Jána Tomáš</t>
  </si>
  <si>
    <t>Klimeš Michal</t>
  </si>
  <si>
    <t>Mašek Daniel</t>
  </si>
  <si>
    <t>Bílek Petr</t>
  </si>
  <si>
    <t>Ptáček Jindřich</t>
  </si>
  <si>
    <t>Šimeček Tomáš st.</t>
  </si>
  <si>
    <t>Prouza Rudolf</t>
  </si>
  <si>
    <t>Götzová Eva</t>
  </si>
  <si>
    <t>Pařík Jan</t>
  </si>
  <si>
    <t>Bílková Šárka</t>
  </si>
  <si>
    <t>Martinčič Rudolf</t>
  </si>
  <si>
    <t>Jánová Petra</t>
  </si>
  <si>
    <t>Svoboda Ladislav</t>
  </si>
  <si>
    <t>Všianský Martin</t>
  </si>
  <si>
    <t>Závorka Vladimír</t>
  </si>
  <si>
    <t>Dvořák Lukáš</t>
  </si>
  <si>
    <t>Nechutová Alena</t>
  </si>
  <si>
    <t>Bárta Pavel</t>
  </si>
  <si>
    <t>Novotný Petr</t>
  </si>
  <si>
    <t>Svatoň Josef</t>
  </si>
  <si>
    <t>Thomayer Jan</t>
  </si>
  <si>
    <t>Vábek Jiří</t>
  </si>
  <si>
    <t>Benešová Anita</t>
  </si>
  <si>
    <t>Bednář Marek</t>
  </si>
  <si>
    <t>Dlouhý Filip</t>
  </si>
  <si>
    <t>Voldánová Lenka</t>
  </si>
  <si>
    <t>Benda Petr</t>
  </si>
  <si>
    <t>Šustr Jiří II.</t>
  </si>
  <si>
    <t>Dvořák Kamil</t>
  </si>
  <si>
    <t>Papoušek Marek</t>
  </si>
  <si>
    <t>Švanda Miroslav</t>
  </si>
  <si>
    <t>Bárta Jiří</t>
  </si>
  <si>
    <t>Havlíková Michaela</t>
  </si>
  <si>
    <t>Pospíchal Marek</t>
  </si>
  <si>
    <t>Mašek Jiří</t>
  </si>
  <si>
    <t>Žáková Jitka</t>
  </si>
  <si>
    <t>Hanslová Lenka</t>
  </si>
  <si>
    <t>Kamenský Radim</t>
  </si>
  <si>
    <t>Plachta Marek</t>
  </si>
  <si>
    <t>Starý Stanislav</t>
  </si>
  <si>
    <t>Ležalová Petra</t>
  </si>
  <si>
    <t>Stará Ladislava</t>
  </si>
  <si>
    <t>Šulc Pavel</t>
  </si>
  <si>
    <t>Ptáček David</t>
  </si>
  <si>
    <t>Beneš Jan</t>
  </si>
  <si>
    <t>Mokrý Miroslav</t>
  </si>
  <si>
    <t>Marečková Pavla</t>
  </si>
  <si>
    <t>Opat Zdeněk</t>
  </si>
  <si>
    <t>Sobotka Petr (1976)</t>
  </si>
  <si>
    <t>Kellerová Dana</t>
  </si>
  <si>
    <t>Augustin Libor</t>
  </si>
  <si>
    <t>Šilerová Marta</t>
  </si>
  <si>
    <t>Vábek Jaroslav st.</t>
  </si>
  <si>
    <t>Šubrtová Lucie</t>
  </si>
  <si>
    <t>Havlíková Jana</t>
  </si>
  <si>
    <t>Dvořáková Marie</t>
  </si>
  <si>
    <t>Bezchleba Petr</t>
  </si>
  <si>
    <t>Janík Martin</t>
  </si>
  <si>
    <t>Kamenský Pavel</t>
  </si>
  <si>
    <t>Málek Rostislav</t>
  </si>
  <si>
    <t>Švanda Luboš st.</t>
  </si>
  <si>
    <t>Sedláková Lucie</t>
  </si>
  <si>
    <t>Gondová Jana</t>
  </si>
  <si>
    <t>Janíková Barbara</t>
  </si>
  <si>
    <t>Blažíček Jiří</t>
  </si>
  <si>
    <t>Škarka Daniel</t>
  </si>
  <si>
    <t>Nečas Ladislav</t>
  </si>
  <si>
    <t>Jánošková Naďa</t>
  </si>
  <si>
    <t>Klíma Josef</t>
  </si>
  <si>
    <t>Topolovský Stanislav ml.</t>
  </si>
  <si>
    <t>Dlouhá Tereza</t>
  </si>
  <si>
    <t>Prouza Filip</t>
  </si>
  <si>
    <t>Šustr Jan</t>
  </si>
  <si>
    <t>Závodná Lucie</t>
  </si>
  <si>
    <t>Závodný Martin</t>
  </si>
  <si>
    <t>Danielová Denisa</t>
  </si>
  <si>
    <t>Hansl Milan</t>
  </si>
  <si>
    <t>Martinčičová Anna</t>
  </si>
  <si>
    <t>Pospíchalová Martina</t>
  </si>
  <si>
    <t>Škarka René</t>
  </si>
  <si>
    <t>Kamenská Hana</t>
  </si>
  <si>
    <t>Kavková Vendula</t>
  </si>
  <si>
    <t>Klementová Jana</t>
  </si>
  <si>
    <t>Musilová Miroslava</t>
  </si>
  <si>
    <t>Bednář Dominik</t>
  </si>
  <si>
    <t>Konečná Světlana</t>
  </si>
  <si>
    <t>Majská Milada</t>
  </si>
  <si>
    <t>Forstová Veronika</t>
  </si>
  <si>
    <t>Šubrtová Eliška</t>
  </si>
  <si>
    <t>Vábková Lenka</t>
  </si>
  <si>
    <t>Škarka Libor</t>
  </si>
  <si>
    <t>Danielová Dagmar</t>
  </si>
  <si>
    <t>Sobotková Šárka</t>
  </si>
  <si>
    <t>Svobodová Petra</t>
  </si>
  <si>
    <t>Šulcová Renata</t>
  </si>
  <si>
    <t>Jánoška Ivan</t>
  </si>
  <si>
    <t>Škarková Markéta</t>
  </si>
  <si>
    <t>Paříková Pavla</t>
  </si>
  <si>
    <t>Danielová Klaudie</t>
  </si>
  <si>
    <t>Šustr Adam</t>
  </si>
  <si>
    <t>Augustinová Dana</t>
  </si>
  <si>
    <t>Ležal Filip</t>
  </si>
  <si>
    <t>Ptáček Vojtěch</t>
  </si>
  <si>
    <t>Hansl Matěj</t>
  </si>
  <si>
    <t>Bílková Kristýna</t>
  </si>
  <si>
    <t>Havlík Lukáš</t>
  </si>
  <si>
    <t>Hansl Tadeáš</t>
  </si>
  <si>
    <t>Závorka Lukáš</t>
  </si>
  <si>
    <t>Chlubna Jan</t>
  </si>
  <si>
    <t>Humlíčková Jitka</t>
  </si>
  <si>
    <t>Ondráčková Michala</t>
  </si>
  <si>
    <t>Svobodová Ema</t>
  </si>
  <si>
    <t>Forst Matouš</t>
  </si>
  <si>
    <t>Nečasová Magdaléna</t>
  </si>
  <si>
    <t>Ležal Adam</t>
  </si>
  <si>
    <t>Šubrtová Šárka</t>
  </si>
  <si>
    <t>Bílková Bára</t>
  </si>
  <si>
    <t>Honusová Julie</t>
  </si>
  <si>
    <t>Mašek Vojtěch</t>
  </si>
  <si>
    <t>Molva František</t>
  </si>
  <si>
    <t>Bořil Martin</t>
  </si>
  <si>
    <t>Pokorná Monika</t>
  </si>
  <si>
    <t>Veselý Jan</t>
  </si>
  <si>
    <t>Slovák František st.</t>
  </si>
  <si>
    <t>Hudeček Libor</t>
  </si>
  <si>
    <t>Keclík Martin</t>
  </si>
  <si>
    <t>Ožana Václav</t>
  </si>
  <si>
    <t>Jána Lubomír</t>
  </si>
  <si>
    <t>Kotrchová Lucie</t>
  </si>
  <si>
    <t>Vábek Jaroslav ml.</t>
  </si>
  <si>
    <t>Trávníček Vladimír</t>
  </si>
  <si>
    <t>Kadlec Petr</t>
  </si>
  <si>
    <t>Mlejnková Petra</t>
  </si>
  <si>
    <t>Fuchs Jiří</t>
  </si>
  <si>
    <t>Matyáš Jan</t>
  </si>
  <si>
    <t>Špaček Jiří</t>
  </si>
  <si>
    <t>Doubek Petr</t>
  </si>
  <si>
    <t>Pajer Jaroslav</t>
  </si>
  <si>
    <t>Ortová Natali</t>
  </si>
  <si>
    <t>Páral Marek</t>
  </si>
  <si>
    <t>Papoušková Marta</t>
  </si>
  <si>
    <t>Anděl Jakub</t>
  </si>
  <si>
    <t>Augustin Daniel</t>
  </si>
  <si>
    <t>Anděl Marek</t>
  </si>
  <si>
    <t>Bárta Adam</t>
  </si>
  <si>
    <t>Papoušková Lucie</t>
  </si>
  <si>
    <t>Sáblík Pavel</t>
  </si>
  <si>
    <t>Polnická Dana</t>
  </si>
  <si>
    <t>Sáblíková Lenka</t>
  </si>
  <si>
    <t>Klímová Marie</t>
  </si>
  <si>
    <t>Klíma Milan st.</t>
  </si>
  <si>
    <t>Stará Pavla</t>
  </si>
  <si>
    <t>Dušková Veronika</t>
  </si>
  <si>
    <t>Klimešová Kateřina</t>
  </si>
  <si>
    <t>Švandová Kateřina</t>
  </si>
  <si>
    <t>Bártová Ladislava</t>
  </si>
  <si>
    <t>Škarková Lucie</t>
  </si>
  <si>
    <t>Dospělová Jana</t>
  </si>
  <si>
    <t>Forst Vlastimil</t>
  </si>
  <si>
    <t>Kotík Šimon</t>
  </si>
  <si>
    <t>Dospěl Petr st.</t>
  </si>
  <si>
    <t>Novohradská Alena</t>
  </si>
  <si>
    <t>Novohradský Jiří st.</t>
  </si>
  <si>
    <t>Bártová Adéla</t>
  </si>
  <si>
    <t>Bártová Lucie</t>
  </si>
  <si>
    <t>Bořil Lukáš</t>
  </si>
  <si>
    <t>Sedlák Lukaš</t>
  </si>
  <si>
    <t>Řezníček Roman</t>
  </si>
  <si>
    <t>Stuna Tomáš</t>
  </si>
  <si>
    <t>Metzenauer Martin</t>
  </si>
  <si>
    <t>Hrubý Zdeněk</t>
  </si>
  <si>
    <t>Vítek Robert</t>
  </si>
  <si>
    <t>Hrdina Milan</t>
  </si>
  <si>
    <t>Sláma Kamil</t>
  </si>
  <si>
    <t>Hakl Zdeněk</t>
  </si>
  <si>
    <t>Malušková Kateřina</t>
  </si>
  <si>
    <t>Malušek Petr</t>
  </si>
  <si>
    <t>Poul Kryštof</t>
  </si>
  <si>
    <t>Sáblíková Aneta</t>
  </si>
  <si>
    <t>Kunstmüller Tomáš</t>
  </si>
  <si>
    <t>Tomanová Monika</t>
  </si>
  <si>
    <t>Štyl Pavel</t>
  </si>
  <si>
    <t>Valenta Šimon</t>
  </si>
  <si>
    <t>Kudláčková Eliška</t>
  </si>
  <si>
    <t>Sláma Jiří</t>
  </si>
  <si>
    <t>Pohanková Markéta</t>
  </si>
  <si>
    <t>Sedláková Lenka</t>
  </si>
  <si>
    <t>Poul Jáchym</t>
  </si>
  <si>
    <t>Stunová Alžběta</t>
  </si>
  <si>
    <t>Ptáčková Klára</t>
  </si>
  <si>
    <t>Bílková Lucie</t>
  </si>
  <si>
    <t>Kocmanová Hana</t>
  </si>
  <si>
    <t>Strnadová Klára</t>
  </si>
  <si>
    <t>Dostálová Barbora</t>
  </si>
  <si>
    <t>Šaclová Patricie</t>
  </si>
  <si>
    <t>Šolcová Veronika</t>
  </si>
  <si>
    <t>Macková Barbora</t>
  </si>
  <si>
    <t>Šolc Marek</t>
  </si>
  <si>
    <t>Němec Matouš</t>
  </si>
  <si>
    <t>Kunstmüllerová Jana</t>
  </si>
  <si>
    <t>Nečasová Kateřina</t>
  </si>
  <si>
    <t>Žilková Barbora</t>
  </si>
  <si>
    <t>Forstová Viola</t>
  </si>
  <si>
    <t>Vábková Lenka ml.</t>
  </si>
  <si>
    <t>Vítek Roman</t>
  </si>
  <si>
    <t>Ročárek Tomáš</t>
  </si>
  <si>
    <t>Mičková Kateřina</t>
  </si>
  <si>
    <t>Polívka Martin</t>
  </si>
  <si>
    <t>Polívková Kateřina</t>
  </si>
  <si>
    <t>Novák Matěj</t>
  </si>
  <si>
    <t>Lištinský Ján</t>
  </si>
  <si>
    <t>Sedláček Roman</t>
  </si>
  <si>
    <t>Kučera Petr</t>
  </si>
  <si>
    <t>Štursa Radek</t>
  </si>
  <si>
    <t>Fišar Dalimil</t>
  </si>
  <si>
    <t>Mička Jan</t>
  </si>
  <si>
    <t>Havlová Lucie</t>
  </si>
  <si>
    <t>Zedník Vojtěch</t>
  </si>
  <si>
    <t>Mokřičková Tereza</t>
  </si>
  <si>
    <t>Čermáková Kateřina</t>
  </si>
  <si>
    <t>Sobotka Martin</t>
  </si>
  <si>
    <t>Šaclová Lucie</t>
  </si>
  <si>
    <t>Limonová Monika</t>
  </si>
  <si>
    <t>Pagáčová Lenka</t>
  </si>
  <si>
    <t>Ptáček Pavel</t>
  </si>
  <si>
    <t>Nechutová Aneta</t>
  </si>
  <si>
    <t>Marcoňová Anna</t>
  </si>
  <si>
    <t>Kotenová Klára</t>
  </si>
  <si>
    <t>Pavlíková Petra</t>
  </si>
  <si>
    <t>Škrtal Otto</t>
  </si>
  <si>
    <t>Stříteský Jan</t>
  </si>
  <si>
    <t>Kučera Josef ml.</t>
  </si>
  <si>
    <t>Řetický Tomáš</t>
  </si>
  <si>
    <t>Marek David</t>
  </si>
  <si>
    <t>Bořil Šimon</t>
  </si>
  <si>
    <t>Parajka Jaromír</t>
  </si>
  <si>
    <t>Merhaut Lukáš</t>
  </si>
  <si>
    <t>Procházka Mirek</t>
  </si>
  <si>
    <t>Soukop Radek</t>
  </si>
  <si>
    <t>Lemfeld Petr</t>
  </si>
  <si>
    <t>Bořil Vojtěch</t>
  </si>
  <si>
    <t>Uchytil Jiří ml.</t>
  </si>
  <si>
    <t>Kmentová Martina</t>
  </si>
  <si>
    <t>Bárta Daniel</t>
  </si>
  <si>
    <t>Nečasová Marcela</t>
  </si>
  <si>
    <t>Bártová Tereza</t>
  </si>
  <si>
    <t>Pátek Vojtěch</t>
  </si>
  <si>
    <t>Kafka Šimon</t>
  </si>
  <si>
    <t>Gregor Lukáš</t>
  </si>
  <si>
    <t>Buček Jan</t>
  </si>
  <si>
    <t>Topolovská/Chlubnová Jana</t>
  </si>
  <si>
    <t>Černá Martina</t>
  </si>
  <si>
    <t>1. Kuželky</t>
  </si>
  <si>
    <t>11.a 12. 1. 2020</t>
  </si>
  <si>
    <t>Solnička Radek</t>
  </si>
  <si>
    <t>Pujman Dominik</t>
  </si>
  <si>
    <t>Benda Jakub</t>
  </si>
  <si>
    <t>Tatíčková Hana</t>
  </si>
  <si>
    <t>Mrázek Tomáš</t>
  </si>
  <si>
    <t>Závorková Stanislava</t>
  </si>
  <si>
    <t>Žďárská Eva</t>
  </si>
  <si>
    <t>Zolichová Irena</t>
  </si>
  <si>
    <t>Kuchta Josef</t>
  </si>
  <si>
    <t>Benda Marek</t>
  </si>
  <si>
    <t>Máčel Martin</t>
  </si>
  <si>
    <t>Bártová Eva</t>
  </si>
  <si>
    <t>Živela Pavel</t>
  </si>
  <si>
    <t>Weisshauptová Karolína</t>
  </si>
  <si>
    <t>Linsbauer Filip</t>
  </si>
  <si>
    <t>Havlasová Petra</t>
  </si>
  <si>
    <t>Thomayerová Lenka</t>
  </si>
  <si>
    <t>Řezníček Šimon</t>
  </si>
  <si>
    <t>Bezchlebová Adéla</t>
  </si>
  <si>
    <t>Zolichová Viktorie</t>
  </si>
  <si>
    <t>Bezchleba Jakub</t>
  </si>
  <si>
    <t>Klimešová Johana</t>
  </si>
  <si>
    <t>2. Obří slalom</t>
  </si>
  <si>
    <t>2.2.2020</t>
  </si>
  <si>
    <t>3. Atletický trojboj</t>
  </si>
  <si>
    <t>17.5.2020</t>
  </si>
  <si>
    <t>Nejedlý Tomáš</t>
  </si>
  <si>
    <t>Slámová Karolína</t>
  </si>
  <si>
    <t>Žáková Radka</t>
  </si>
  <si>
    <t>Klementová Lucie</t>
  </si>
  <si>
    <t>Klementová Lenka</t>
  </si>
  <si>
    <t>Jirků Adam</t>
  </si>
  <si>
    <t>Kopřivová Kateřina</t>
  </si>
  <si>
    <t>Kalášek Adam</t>
  </si>
  <si>
    <t>Kalášek Vilém</t>
  </si>
  <si>
    <t>Hubáček Petr nejml.</t>
  </si>
  <si>
    <t>Kunstmüller Jan</t>
  </si>
  <si>
    <t>Podhajský David</t>
  </si>
  <si>
    <t>Zolichová Izabela</t>
  </si>
  <si>
    <t>4. Cross</t>
  </si>
  <si>
    <t>Brychta Jiří</t>
  </si>
  <si>
    <t>Bořil Tomáš</t>
  </si>
  <si>
    <t>Hamák Petr</t>
  </si>
  <si>
    <t>Mareček Šimon</t>
  </si>
  <si>
    <t>Havlíček Radek</t>
  </si>
  <si>
    <t>Bořil Jan</t>
  </si>
  <si>
    <t>Pechová Helena</t>
  </si>
  <si>
    <t>Lasovský Zdeněk</t>
  </si>
  <si>
    <t>Bořilová Klára</t>
  </si>
  <si>
    <t>Hrubý Jan</t>
  </si>
  <si>
    <t>Koňařík Vojtěch</t>
  </si>
  <si>
    <t>Sláma Adolf</t>
  </si>
  <si>
    <t>Koňařík Jan</t>
  </si>
  <si>
    <t>Burešová Kateřina</t>
  </si>
  <si>
    <t>Necid Vlastimil</t>
  </si>
  <si>
    <t>Dvořáček David</t>
  </si>
  <si>
    <t>Kudláček František</t>
  </si>
  <si>
    <t>5. Cyklistická časovka</t>
  </si>
  <si>
    <t>Petr Daniel</t>
  </si>
  <si>
    <t>Pařík Ondřej</t>
  </si>
  <si>
    <t>Jánoška Lubomír</t>
  </si>
  <si>
    <t>Kunc Tomáš</t>
  </si>
  <si>
    <t>21.6.2020</t>
  </si>
  <si>
    <t>6. Rychlobruslení in-line</t>
  </si>
  <si>
    <t>28.6.2020</t>
  </si>
  <si>
    <t>Marek Luděk</t>
  </si>
  <si>
    <t>Tomšík Ondřej</t>
  </si>
  <si>
    <t>Paříková Barbora</t>
  </si>
  <si>
    <t>Paříková Tereza</t>
  </si>
  <si>
    <t>7. Plavání</t>
  </si>
  <si>
    <t>Peřina David</t>
  </si>
  <si>
    <t>Licková Eliška</t>
  </si>
  <si>
    <t>Licková Kristýna</t>
  </si>
  <si>
    <t>Svatošová Viktorie</t>
  </si>
  <si>
    <t>DNF</t>
  </si>
  <si>
    <t>8. Olympijský triatlon</t>
  </si>
  <si>
    <t>9.8.2020</t>
  </si>
  <si>
    <t>Štafeta A</t>
  </si>
  <si>
    <t>Štafeta B</t>
  </si>
  <si>
    <t>Pech Michal</t>
  </si>
  <si>
    <t>Štafeta C</t>
  </si>
  <si>
    <t>Miláček Petr</t>
  </si>
  <si>
    <t>Štafeta D</t>
  </si>
  <si>
    <t>Štafeta E</t>
  </si>
  <si>
    <t>Winkelhofer Filip</t>
  </si>
  <si>
    <t>Štafeta F</t>
  </si>
  <si>
    <t>Štafeta G</t>
  </si>
  <si>
    <t>Štafeta H</t>
  </si>
  <si>
    <t>Polívka Luděk</t>
  </si>
  <si>
    <t>Šenkýř Michal</t>
  </si>
  <si>
    <t>Borkovec Luděk</t>
  </si>
  <si>
    <t>Štafeta I</t>
  </si>
  <si>
    <t>Štafeta J</t>
  </si>
  <si>
    <t>Štafeta K</t>
  </si>
  <si>
    <t>Ciencala Jan ml.</t>
  </si>
  <si>
    <t>Budínová Jana</t>
  </si>
  <si>
    <t>( 12 Štafet)</t>
  </si>
  <si>
    <t>plavání</t>
  </si>
  <si>
    <t>kolo</t>
  </si>
  <si>
    <t>běh</t>
  </si>
  <si>
    <t>Humlíček Kryštof</t>
  </si>
  <si>
    <t>Škrkal Otto</t>
  </si>
  <si>
    <t>Harvánek Pavel</t>
  </si>
  <si>
    <t>Imramovský Jiří</t>
  </si>
  <si>
    <t>Kafka Radek</t>
  </si>
  <si>
    <t>Ryšavý David</t>
  </si>
  <si>
    <t>Ciencala Jan st.</t>
  </si>
  <si>
    <t>Nový Petr</t>
  </si>
  <si>
    <t>Stupka Václav</t>
  </si>
  <si>
    <t>Kudelová Barbora</t>
  </si>
  <si>
    <t>Marková Karolína</t>
  </si>
  <si>
    <t>Pozdenkov Michael</t>
  </si>
  <si>
    <t>Harvánek Pavel st.</t>
  </si>
  <si>
    <t>Němec Luboš</t>
  </si>
  <si>
    <t>Kakač Miroslav</t>
  </si>
  <si>
    <t>Pazderka Jiří</t>
  </si>
  <si>
    <t>Matoušek Pavel</t>
  </si>
  <si>
    <t>Hlavenka Vít</t>
  </si>
  <si>
    <t>Balabán Jaroslav ml.</t>
  </si>
  <si>
    <t>Ondráček Tomáš ml.</t>
  </si>
  <si>
    <t>Vrána Dušan</t>
  </si>
  <si>
    <t>Strádal Milan</t>
  </si>
  <si>
    <t>Fidler Tomáš</t>
  </si>
  <si>
    <t>Horká Magda</t>
  </si>
  <si>
    <t>Dvořáková Kristýna</t>
  </si>
  <si>
    <t>Musil Jakub</t>
  </si>
  <si>
    <t>Hamerský Tomáš</t>
  </si>
  <si>
    <t>Brabec Aleš</t>
  </si>
  <si>
    <t>ZR - Světnov - Svratka - Sněžné - Fryšava - Tři Studně - Vlachovice</t>
  </si>
  <si>
    <t>30.8.2020</t>
  </si>
  <si>
    <t>9. Cyklistická etapa</t>
  </si>
  <si>
    <t>10. Duatlon</t>
  </si>
  <si>
    <t>Frieb Vilém</t>
  </si>
  <si>
    <t>Kubát Jan</t>
  </si>
  <si>
    <t>27.9.2020</t>
  </si>
  <si>
    <t>Matoušová Michaela</t>
  </si>
  <si>
    <t>3. a 4.10.2020</t>
  </si>
  <si>
    <t>ZR a NMNM</t>
  </si>
  <si>
    <t>Jambor Michal</t>
  </si>
  <si>
    <t>Lojek Lukáš</t>
  </si>
  <si>
    <t>Klíma Petr</t>
  </si>
  <si>
    <t>Randa Michal</t>
  </si>
  <si>
    <t>Staňková Michaela</t>
  </si>
  <si>
    <t>Švandová Eliška</t>
  </si>
  <si>
    <t>Peřina Matyáš</t>
  </si>
  <si>
    <t>Janík Kryštof</t>
  </si>
  <si>
    <t>Němec Matouš (2006) koule 4kg</t>
  </si>
  <si>
    <t>Uchytil Jiří ml. (2007) koule 4kg</t>
  </si>
  <si>
    <t>11. Koule</t>
  </si>
  <si>
    <t>604.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</si>
</sst>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"/>
    <numFmt numFmtId="166" formatCode="h:mm:ss.0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B2d/m/yyyy"/>
    <numFmt numFmtId="172" formatCode="m:ss.0"/>
    <numFmt numFmtId="173" formatCode="h:mm:ss.0"/>
    <numFmt numFmtId="174" formatCode="0.0"/>
  </numFmts>
  <fonts count="73">
    <font>
      <sz val="10"/>
      <name val="Arial CE"/>
      <family val="2"/>
    </font>
    <font>
      <sz val="10"/>
      <name val="Arial"/>
      <family val="0"/>
    </font>
    <font>
      <sz val="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20"/>
      <name val="Arial Black"/>
      <family val="2"/>
    </font>
    <font>
      <b/>
      <sz val="8"/>
      <name val="Arial CE"/>
      <family val="2"/>
    </font>
    <font>
      <b/>
      <sz val="6"/>
      <name val="Arial CE"/>
      <family val="2"/>
    </font>
    <font>
      <b/>
      <sz val="4"/>
      <name val="Arial CE"/>
      <family val="2"/>
    </font>
    <font>
      <b/>
      <sz val="10"/>
      <name val="Arial Black"/>
      <family val="2"/>
    </font>
    <font>
      <b/>
      <sz val="12"/>
      <name val="Antique Olive CE"/>
      <family val="2"/>
    </font>
    <font>
      <b/>
      <sz val="7"/>
      <name val="Arial CE"/>
      <family val="2"/>
    </font>
    <font>
      <sz val="5"/>
      <name val="Arial CE"/>
      <family val="2"/>
    </font>
    <font>
      <b/>
      <sz val="7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5"/>
      <name val="Arial CE"/>
      <family val="2"/>
    </font>
    <font>
      <b/>
      <sz val="18"/>
      <name val="Arial Black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24"/>
      <name val="Albertus Extra Bold"/>
      <family val="2"/>
    </font>
    <font>
      <sz val="11"/>
      <color indexed="8"/>
      <name val="Calibri"/>
      <family val="2"/>
    </font>
    <font>
      <b/>
      <sz val="4"/>
      <name val="Arial"/>
      <family val="2"/>
    </font>
    <font>
      <b/>
      <sz val="8"/>
      <color indexed="10"/>
      <name val="Arial CE"/>
      <family val="2"/>
    </font>
    <font>
      <sz val="11"/>
      <color indexed="8"/>
      <name val="Arial"/>
      <family val="2"/>
    </font>
    <font>
      <b/>
      <sz val="6"/>
      <color indexed="17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i/>
      <sz val="8"/>
      <name val="Arial CE"/>
      <family val="0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6"/>
      <color indexed="12"/>
      <name val="Arial CE"/>
      <family val="2"/>
    </font>
    <font>
      <u val="single"/>
      <sz val="16"/>
      <color indexed="36"/>
      <name val="Arial CE"/>
      <family val="2"/>
    </font>
    <font>
      <sz val="9"/>
      <color indexed="9"/>
      <name val="Arial CE"/>
      <family val="0"/>
    </font>
    <font>
      <b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21" fillId="23" borderId="6" applyNumberFormat="0" applyFont="0" applyAlignment="0" applyProtection="0"/>
    <xf numFmtId="9" fontId="1" fillId="0" borderId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 textRotation="255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6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0" fillId="0" borderId="0" xfId="47">
      <alignment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textRotation="255" wrapText="1"/>
    </xf>
    <xf numFmtId="0" fontId="14" fillId="0" borderId="11" xfId="0" applyFont="1" applyBorder="1" applyAlignment="1">
      <alignment vertical="center"/>
    </xf>
    <xf numFmtId="49" fontId="8" fillId="33" borderId="13" xfId="0" applyNumberFormat="1" applyFont="1" applyFill="1" applyBorder="1" applyAlignment="1">
      <alignment horizontal="center" vertical="center" textRotation="255" wrapText="1"/>
    </xf>
    <xf numFmtId="49" fontId="8" fillId="33" borderId="14" xfId="0" applyNumberFormat="1" applyFont="1" applyFill="1" applyBorder="1" applyAlignment="1">
      <alignment horizontal="center" vertical="center" textRotation="255" wrapText="1"/>
    </xf>
    <xf numFmtId="0" fontId="0" fillId="0" borderId="0" xfId="0" applyFont="1" applyAlignment="1">
      <alignment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47" applyAlignment="1">
      <alignment vertical="center"/>
      <protection/>
    </xf>
    <xf numFmtId="0" fontId="6" fillId="0" borderId="12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1" fontId="6" fillId="35" borderId="16" xfId="0" applyNumberFormat="1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19" fillId="0" borderId="12" xfId="47" applyFont="1" applyBorder="1" applyAlignment="1">
      <alignment horizontal="center"/>
      <protection/>
    </xf>
    <xf numFmtId="2" fontId="19" fillId="0" borderId="12" xfId="47" applyNumberFormat="1" applyFont="1" applyBorder="1" applyAlignment="1">
      <alignment horizontal="center"/>
      <protection/>
    </xf>
    <xf numFmtId="0" fontId="19" fillId="35" borderId="17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left" vertical="center" wrapText="1"/>
      <protection/>
    </xf>
    <xf numFmtId="0" fontId="19" fillId="35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6" fillId="35" borderId="16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 vertical="center"/>
    </xf>
    <xf numFmtId="0" fontId="0" fillId="35" borderId="16" xfId="47" applyFont="1" applyFill="1" applyBorder="1" applyAlignment="1">
      <alignment horizontal="center" vertical="center" wrapText="1"/>
      <protection/>
    </xf>
    <xf numFmtId="0" fontId="19" fillId="35" borderId="16" xfId="47" applyFont="1" applyFill="1" applyBorder="1" applyAlignment="1">
      <alignment horizontal="center" vertical="center" wrapText="1"/>
      <protection/>
    </xf>
    <xf numFmtId="0" fontId="0" fillId="35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30" fillId="0" borderId="21" xfId="0" applyFont="1" applyBorder="1" applyAlignment="1">
      <alignment/>
    </xf>
    <xf numFmtId="0" fontId="27" fillId="0" borderId="0" xfId="0" applyFont="1" applyBorder="1" applyAlignment="1">
      <alignment horizontal="center"/>
    </xf>
    <xf numFmtId="1" fontId="28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1" fontId="34" fillId="0" borderId="12" xfId="0" applyNumberFormat="1" applyFont="1" applyBorder="1" applyAlignment="1">
      <alignment horizontal="center"/>
    </xf>
    <xf numFmtId="2" fontId="1" fillId="0" borderId="12" xfId="47" applyNumberFormat="1" applyFont="1" applyBorder="1" applyAlignment="1">
      <alignment horizontal="center"/>
      <protection/>
    </xf>
    <xf numFmtId="2" fontId="1" fillId="0" borderId="11" xfId="47" applyNumberFormat="1" applyFont="1" applyBorder="1" applyAlignment="1">
      <alignment horizontal="center"/>
      <protection/>
    </xf>
    <xf numFmtId="49" fontId="27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7" fontId="14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/>
    </xf>
    <xf numFmtId="46" fontId="3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14" fillId="36" borderId="11" xfId="0" applyFont="1" applyFill="1" applyBorder="1" applyAlignment="1">
      <alignment vertical="center"/>
    </xf>
    <xf numFmtId="2" fontId="3" fillId="33" borderId="22" xfId="0" applyNumberFormat="1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27" fillId="0" borderId="21" xfId="0" applyFont="1" applyBorder="1" applyAlignment="1">
      <alignment/>
    </xf>
    <xf numFmtId="0" fontId="0" fillId="0" borderId="12" xfId="0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21" fontId="0" fillId="0" borderId="11" xfId="0" applyNumberFormat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14" fillId="36" borderId="11" xfId="0" applyFont="1" applyFill="1" applyBorder="1" applyAlignment="1">
      <alignment/>
    </xf>
    <xf numFmtId="49" fontId="27" fillId="0" borderId="0" xfId="0" applyNumberFormat="1" applyFont="1" applyAlignment="1">
      <alignment horizontal="left"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2" fontId="38" fillId="0" borderId="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2" fillId="0" borderId="21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1" fillId="36" borderId="12" xfId="47" applyFont="1" applyFill="1" applyBorder="1" applyAlignment="1">
      <alignment horizontal="left"/>
      <protection/>
    </xf>
    <xf numFmtId="0" fontId="1" fillId="36" borderId="11" xfId="47" applyFont="1" applyFill="1" applyBorder="1" applyAlignment="1">
      <alignment horizontal="left"/>
      <protection/>
    </xf>
    <xf numFmtId="2" fontId="18" fillId="0" borderId="20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1" fillId="0" borderId="23" xfId="0" applyFont="1" applyFill="1" applyBorder="1" applyAlignment="1">
      <alignment/>
    </xf>
    <xf numFmtId="14" fontId="27" fillId="0" borderId="0" xfId="0" applyNumberFormat="1" applyFont="1" applyAlignment="1">
      <alignment horizontal="center"/>
    </xf>
    <xf numFmtId="0" fontId="0" fillId="0" borderId="22" xfId="0" applyBorder="1" applyAlignment="1">
      <alignment/>
    </xf>
    <xf numFmtId="14" fontId="0" fillId="0" borderId="0" xfId="0" applyNumberFormat="1" applyAlignment="1">
      <alignment/>
    </xf>
    <xf numFmtId="14" fontId="27" fillId="0" borderId="0" xfId="0" applyNumberFormat="1" applyFont="1" applyAlignment="1">
      <alignment horizontal="left"/>
    </xf>
    <xf numFmtId="0" fontId="1" fillId="0" borderId="11" xfId="49" applyBorder="1">
      <alignment/>
      <protection/>
    </xf>
    <xf numFmtId="0" fontId="1" fillId="0" borderId="12" xfId="49" applyBorder="1">
      <alignment/>
      <protection/>
    </xf>
    <xf numFmtId="21" fontId="1" fillId="0" borderId="11" xfId="49" applyNumberFormat="1" applyBorder="1" applyAlignment="1">
      <alignment horizontal="center"/>
      <protection/>
    </xf>
    <xf numFmtId="21" fontId="1" fillId="0" borderId="12" xfId="49" applyNumberFormat="1" applyBorder="1" applyAlignment="1">
      <alignment horizontal="center"/>
      <protection/>
    </xf>
    <xf numFmtId="0" fontId="6" fillId="0" borderId="22" xfId="0" applyFont="1" applyBorder="1" applyAlignment="1">
      <alignment horizontal="center"/>
    </xf>
    <xf numFmtId="21" fontId="34" fillId="0" borderId="11" xfId="0" applyNumberFormat="1" applyFont="1" applyBorder="1" applyAlignment="1">
      <alignment horizontal="center"/>
    </xf>
    <xf numFmtId="0" fontId="1" fillId="0" borderId="11" xfId="49" applyFont="1" applyBorder="1">
      <alignment/>
      <protection/>
    </xf>
    <xf numFmtId="1" fontId="2" fillId="0" borderId="0" xfId="0" applyNumberFormat="1" applyFont="1" applyAlignment="1">
      <alignment horizontal="center" vertic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2" fontId="23" fillId="33" borderId="11" xfId="0" applyNumberFormat="1" applyFont="1" applyFill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3" fillId="33" borderId="11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27" fillId="0" borderId="22" xfId="0" applyFont="1" applyBorder="1" applyAlignment="1">
      <alignment/>
    </xf>
    <xf numFmtId="2" fontId="23" fillId="33" borderId="22" xfId="0" applyNumberFormat="1" applyFont="1" applyFill="1" applyBorder="1" applyAlignment="1">
      <alignment horizontal="center" vertical="center"/>
    </xf>
    <xf numFmtId="2" fontId="23" fillId="33" borderId="22" xfId="0" applyNumberFormat="1" applyFont="1" applyFill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33" fillId="0" borderId="11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1" fontId="0" fillId="0" borderId="11" xfId="0" applyNumberFormat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0" fontId="1" fillId="0" borderId="11" xfId="49" applyBorder="1" applyAlignment="1">
      <alignment horizont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textRotation="255"/>
    </xf>
    <xf numFmtId="0" fontId="10" fillId="38" borderId="11" xfId="0" applyFont="1" applyFill="1" applyBorder="1" applyAlignment="1">
      <alignment horizontal="center" vertical="center" wrapText="1"/>
    </xf>
    <xf numFmtId="1" fontId="39" fillId="38" borderId="11" xfId="0" applyNumberFormat="1" applyFont="1" applyFill="1" applyBorder="1" applyAlignment="1">
      <alignment horizontal="center" vertical="center" textRotation="255"/>
    </xf>
    <xf numFmtId="0" fontId="39" fillId="38" borderId="11" xfId="0" applyFont="1" applyFill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 textRotation="255"/>
    </xf>
    <xf numFmtId="0" fontId="9" fillId="33" borderId="11" xfId="0" applyFont="1" applyFill="1" applyBorder="1" applyAlignment="1">
      <alignment horizontal="center" vertical="center" textRotation="255"/>
    </xf>
    <xf numFmtId="0" fontId="22" fillId="33" borderId="11" xfId="0" applyFont="1" applyFill="1" applyBorder="1" applyAlignment="1">
      <alignment horizontal="center" vertical="center" textRotation="255"/>
    </xf>
    <xf numFmtId="0" fontId="2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4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Triatlon" xfId="49"/>
    <cellStyle name="Followed Hyperlink" xfId="50"/>
    <cellStyle name="Poznámka" xfId="51"/>
    <cellStyle name="Poznámka 2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3">
    <dxf>
      <font>
        <color indexed="8"/>
      </font>
      <fill>
        <patternFill>
          <fgColor indexed="64"/>
          <bgColor indexed="45"/>
        </patternFill>
      </fill>
    </dxf>
    <dxf>
      <font>
        <color indexed="8"/>
      </font>
      <fill>
        <patternFill>
          <fgColor indexed="64"/>
          <bgColor indexed="45"/>
        </patternFill>
      </fill>
    </dxf>
    <dxf>
      <font>
        <color rgb="FF000000"/>
      </font>
      <fill>
        <patternFill>
          <fgColor indexed="64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504"/>
  <sheetViews>
    <sheetView tabSelected="1"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1" bestFit="1" customWidth="1"/>
    <col min="2" max="2" width="15.75390625" style="2" customWidth="1"/>
    <col min="3" max="3" width="2.375" style="124" bestFit="1" customWidth="1"/>
    <col min="4" max="4" width="3.625" style="32" customWidth="1" outlineLevel="1"/>
    <col min="5" max="5" width="3.125" style="34" customWidth="1" outlineLevel="1"/>
    <col min="6" max="10" width="3.125" style="32" customWidth="1" outlineLevel="1"/>
    <col min="11" max="12" width="3.00390625" style="32" customWidth="1" outlineLevel="1"/>
    <col min="13" max="13" width="3.00390625" style="35" customWidth="1" outlineLevel="1"/>
    <col min="14" max="14" width="3.00390625" style="32" customWidth="1" outlineLevel="1"/>
    <col min="15" max="17" width="3.25390625" style="32" customWidth="1" outlineLevel="1"/>
    <col min="18" max="18" width="3.00390625" style="32" customWidth="1" outlineLevel="1"/>
    <col min="19" max="19" width="3.00390625" style="32" customWidth="1"/>
    <col min="20" max="20" width="5.75390625" style="1" bestFit="1" customWidth="1"/>
    <col min="21" max="21" width="3.875" style="8" bestFit="1" customWidth="1"/>
    <col min="22" max="16384" width="9.125" style="1" customWidth="1"/>
  </cols>
  <sheetData>
    <row r="1" spans="1:21" ht="32.2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1" ht="12.75" customHeight="1">
      <c r="A2" s="174">
        <f>AVERAGE(D2:N2)</f>
        <v>71.63636363636364</v>
      </c>
      <c r="B2" s="138" t="s">
        <v>270</v>
      </c>
      <c r="C2" s="213" t="s">
        <v>335</v>
      </c>
      <c r="D2" s="41">
        <f>COUNTA(D5:D500)</f>
        <v>155</v>
      </c>
      <c r="E2" s="41">
        <f aca="true" t="shared" si="0" ref="E2:S2">COUNTA(E5:E500)</f>
        <v>50</v>
      </c>
      <c r="F2" s="41">
        <f t="shared" si="0"/>
        <v>88</v>
      </c>
      <c r="G2" s="41">
        <f t="shared" si="0"/>
        <v>89</v>
      </c>
      <c r="H2" s="41">
        <f t="shared" si="0"/>
        <v>51</v>
      </c>
      <c r="I2" s="41">
        <f t="shared" si="0"/>
        <v>44</v>
      </c>
      <c r="J2" s="41">
        <f t="shared" si="0"/>
        <v>40</v>
      </c>
      <c r="K2" s="41">
        <f t="shared" si="0"/>
        <v>81</v>
      </c>
      <c r="L2" s="41">
        <f t="shared" si="0"/>
        <v>73</v>
      </c>
      <c r="M2" s="41">
        <f t="shared" si="0"/>
        <v>37</v>
      </c>
      <c r="N2" s="41">
        <f t="shared" si="0"/>
        <v>80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  <c r="T2" s="211" t="s">
        <v>1</v>
      </c>
      <c r="U2" s="211" t="s">
        <v>3</v>
      </c>
    </row>
    <row r="3" spans="1:21" ht="82.5" customHeight="1">
      <c r="A3" s="212" t="s">
        <v>4</v>
      </c>
      <c r="B3" s="212"/>
      <c r="C3" s="213"/>
      <c r="D3" s="3" t="s">
        <v>8</v>
      </c>
      <c r="E3" s="38" t="s">
        <v>665</v>
      </c>
      <c r="F3" s="3" t="s">
        <v>10</v>
      </c>
      <c r="G3" s="3" t="s">
        <v>9</v>
      </c>
      <c r="H3" s="3" t="s">
        <v>12</v>
      </c>
      <c r="I3" s="3" t="s">
        <v>11</v>
      </c>
      <c r="J3" s="3" t="s">
        <v>39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7</v>
      </c>
      <c r="P3" s="3" t="s">
        <v>6</v>
      </c>
      <c r="Q3" s="38" t="s">
        <v>5</v>
      </c>
      <c r="R3" s="39" t="s">
        <v>45</v>
      </c>
      <c r="S3" s="39" t="s">
        <v>44</v>
      </c>
      <c r="T3" s="211"/>
      <c r="U3" s="211"/>
    </row>
    <row r="4" spans="1:21" ht="14.25" customHeight="1">
      <c r="A4" s="212"/>
      <c r="B4" s="212"/>
      <c r="C4" s="213"/>
      <c r="D4" s="42">
        <v>1</v>
      </c>
      <c r="E4" s="36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211"/>
      <c r="U4" s="211"/>
    </row>
    <row r="5" spans="1:21" ht="12.75" customHeight="1">
      <c r="A5" s="75" t="s">
        <v>47</v>
      </c>
      <c r="B5" s="37" t="s">
        <v>680</v>
      </c>
      <c r="C5" s="123">
        <v>1986</v>
      </c>
      <c r="D5" s="175">
        <v>80.62962962962963</v>
      </c>
      <c r="E5" s="175">
        <v>96.31147540983608</v>
      </c>
      <c r="F5" s="175">
        <v>106.09391881246695</v>
      </c>
      <c r="G5" s="175">
        <v>108.81371222372576</v>
      </c>
      <c r="H5" s="175">
        <v>95.18518518518519</v>
      </c>
      <c r="I5" s="175">
        <v>96.81868950111689</v>
      </c>
      <c r="J5" s="175">
        <v>88.80886426592797</v>
      </c>
      <c r="K5" s="175">
        <v>124.003879728419</v>
      </c>
      <c r="L5" s="175">
        <v>116.41173804668027</v>
      </c>
      <c r="M5" s="175">
        <v>122.26504751847942</v>
      </c>
      <c r="N5" s="175">
        <v>81.05871372815204</v>
      </c>
      <c r="O5" s="175"/>
      <c r="P5" s="175"/>
      <c r="Q5" s="175"/>
      <c r="R5" s="175"/>
      <c r="S5" s="175"/>
      <c r="T5" s="87">
        <f>IF((COUNTA(D5:S5)&gt;12),LARGE(D5:S5,1)+LARGE(D5:S5,2)+LARGE(D5:S5,3)+LARGE(D5:S5,4)+LARGE(D5:S5,5)+LARGE(D5:S5,6)+LARGE(D5:S5,7)+LARGE(D5:S5,8)+LARGE(D5:S5,9)+LARGE(D5:S5,10)+LARGE(D5:S5,11)+LARGE(D5:S5,12),SUM(D5:S5))</f>
        <v>1116.400854049619</v>
      </c>
      <c r="U5" s="24">
        <f>T5-$T$5</f>
        <v>0</v>
      </c>
    </row>
    <row r="6" spans="1:21" ht="12.75" customHeight="1">
      <c r="A6" s="75" t="s">
        <v>48</v>
      </c>
      <c r="B6" s="37" t="s">
        <v>701</v>
      </c>
      <c r="C6" s="123">
        <v>1977</v>
      </c>
      <c r="D6" s="175">
        <v>83.4074074074074</v>
      </c>
      <c r="E6" s="175">
        <v>89.44511825348697</v>
      </c>
      <c r="F6" s="175">
        <v>89.7461247512521</v>
      </c>
      <c r="G6" s="175">
        <v>107.27836879432623</v>
      </c>
      <c r="H6" s="175">
        <v>91.86440677966101</v>
      </c>
      <c r="I6" s="175">
        <v>104.70689306650495</v>
      </c>
      <c r="J6" s="175">
        <v>91.01200686106347</v>
      </c>
      <c r="K6" s="175">
        <v>123.18382794665385</v>
      </c>
      <c r="L6" s="175">
        <v>116.41173804668027</v>
      </c>
      <c r="M6" s="175">
        <v>121.8286915396742</v>
      </c>
      <c r="N6" s="175">
        <v>58.31987103342949</v>
      </c>
      <c r="O6" s="175"/>
      <c r="P6" s="175"/>
      <c r="Q6" s="175"/>
      <c r="R6" s="175"/>
      <c r="S6" s="175"/>
      <c r="T6" s="87">
        <f>IF((COUNTA(D6:S6)&gt;12),LARGE(D6:S6,1)+LARGE(D6:S6,2)+LARGE(D6:S6,3)+LARGE(D6:S6,4)+LARGE(D6:S6,5)+LARGE(D6:S6,6)+LARGE(D6:S6,7)+LARGE(D6:S6,8)+LARGE(D6:S6,9)+LARGE(D6:S6,10)+LARGE(D6:S6,11)+LARGE(D6:S6,12),SUM(D6:S6))</f>
        <v>1077.20445448014</v>
      </c>
      <c r="U6" s="24">
        <f>T6-$T$5</f>
        <v>-39.19639956947913</v>
      </c>
    </row>
    <row r="7" spans="1:21" ht="12.75" customHeight="1">
      <c r="A7" s="75" t="s">
        <v>49</v>
      </c>
      <c r="B7" s="37" t="s">
        <v>684</v>
      </c>
      <c r="C7" s="123">
        <v>1977</v>
      </c>
      <c r="D7" s="175">
        <v>91.74074074074075</v>
      </c>
      <c r="E7" s="175">
        <v>90.48189073050952</v>
      </c>
      <c r="F7" s="175">
        <v>102.70162202741135</v>
      </c>
      <c r="G7" s="175">
        <v>100.13838013838014</v>
      </c>
      <c r="H7" s="175">
        <v>90.2992518703242</v>
      </c>
      <c r="I7" s="175">
        <v>86.52892561983471</v>
      </c>
      <c r="J7" s="175">
        <v>80.64453125</v>
      </c>
      <c r="K7" s="175">
        <v>116.01260783012607</v>
      </c>
      <c r="L7" s="175">
        <v>96.43616079334159</v>
      </c>
      <c r="M7" s="175">
        <v>113.27376697641174</v>
      </c>
      <c r="N7" s="175">
        <v>80.66842015951127</v>
      </c>
      <c r="O7" s="175"/>
      <c r="P7" s="175"/>
      <c r="Q7" s="175"/>
      <c r="R7" s="175"/>
      <c r="S7" s="175"/>
      <c r="T7" s="87">
        <f>IF((COUNTA(D7:S7)&gt;12),LARGE(D7:S7,1)+LARGE(D7:S7,2)+LARGE(D7:S7,3)+LARGE(D7:S7,4)+LARGE(D7:S7,5)+LARGE(D7:S7,6)+LARGE(D7:S7,7)+LARGE(D7:S7,8)+LARGE(D7:S7,9)+LARGE(D7:S7,10)+LARGE(D7:S7,11)+LARGE(D7:S7,12),SUM(D7:S7))</f>
        <v>1048.9262981365914</v>
      </c>
      <c r="U7" s="24">
        <f>T7-$T$5</f>
        <v>-67.47455591302764</v>
      </c>
    </row>
    <row r="8" spans="1:21" ht="12.75" customHeight="1">
      <c r="A8" s="75" t="s">
        <v>50</v>
      </c>
      <c r="B8" s="37" t="s">
        <v>838</v>
      </c>
      <c r="C8" s="123">
        <v>1980</v>
      </c>
      <c r="D8" s="175">
        <v>62.111111111111114</v>
      </c>
      <c r="E8" s="175">
        <v>77.03828246249354</v>
      </c>
      <c r="F8" s="175">
        <v>87.63582761383958</v>
      </c>
      <c r="G8" s="175">
        <v>109.4187102633969</v>
      </c>
      <c r="H8" s="175">
        <v>89.90074441687347</v>
      </c>
      <c r="I8" s="175">
        <v>88.9788882267813</v>
      </c>
      <c r="J8" s="175">
        <v>90.20915771622384</v>
      </c>
      <c r="K8" s="175">
        <v>123</v>
      </c>
      <c r="L8" s="175">
        <v>111.01279317697228</v>
      </c>
      <c r="M8" s="175">
        <v>120.4737250841315</v>
      </c>
      <c r="N8" s="175">
        <v>69.19718309859154</v>
      </c>
      <c r="O8" s="175"/>
      <c r="P8" s="175"/>
      <c r="Q8" s="175"/>
      <c r="R8" s="175"/>
      <c r="S8" s="175"/>
      <c r="T8" s="87">
        <f>IF((COUNTA(D8:S8)&gt;12),LARGE(D8:S8,1)+LARGE(D8:S8,2)+LARGE(D8:S8,3)+LARGE(D8:S8,4)+LARGE(D8:S8,5)+LARGE(D8:S8,6)+LARGE(D8:S8,7)+LARGE(D8:S8,8)+LARGE(D8:S8,9)+LARGE(D8:S8,10)+LARGE(D8:S8,11)+LARGE(D8:S8,12),SUM(D8:S8))</f>
        <v>1028.976423170415</v>
      </c>
      <c r="U8" s="24">
        <f>T8-$T$5</f>
        <v>-87.42443087920401</v>
      </c>
    </row>
    <row r="9" spans="1:21" ht="12.75" customHeight="1">
      <c r="A9" s="75" t="s">
        <v>51</v>
      </c>
      <c r="B9" s="37" t="s">
        <v>718</v>
      </c>
      <c r="C9" s="123">
        <v>1974</v>
      </c>
      <c r="D9" s="175">
        <v>56.55555555555556</v>
      </c>
      <c r="E9" s="175">
        <v>84.27697124964416</v>
      </c>
      <c r="F9" s="175">
        <v>90.59324559435542</v>
      </c>
      <c r="G9" s="175">
        <v>90.7509881422925</v>
      </c>
      <c r="H9" s="175">
        <v>84.76780185758514</v>
      </c>
      <c r="I9" s="175">
        <v>91.01447379893625</v>
      </c>
      <c r="J9" s="175">
        <v>86.70247046186894</v>
      </c>
      <c r="K9" s="175">
        <v>116.76297288249079</v>
      </c>
      <c r="L9" s="175">
        <v>107.17559584436749</v>
      </c>
      <c r="M9" s="175">
        <v>109.77630677927414</v>
      </c>
      <c r="N9" s="175">
        <v>74.38978449007296</v>
      </c>
      <c r="O9" s="175"/>
      <c r="P9" s="175"/>
      <c r="Q9" s="175"/>
      <c r="R9" s="175"/>
      <c r="S9" s="175"/>
      <c r="T9" s="87">
        <f>IF((COUNTA(D9:S9)&gt;12),LARGE(D9:S9,1)+LARGE(D9:S9,2)+LARGE(D9:S9,3)+LARGE(D9:S9,4)+LARGE(D9:S9,5)+LARGE(D9:S9,6)+LARGE(D9:S9,7)+LARGE(D9:S9,8)+LARGE(D9:S9,9)+LARGE(D9:S9,10)+LARGE(D9:S9,11)+LARGE(D9:S9,12),SUM(D9:S9))</f>
        <v>992.7661666564435</v>
      </c>
      <c r="U9" s="24">
        <f>T9-$T$5</f>
        <v>-123.63468739317557</v>
      </c>
    </row>
    <row r="10" spans="1:21" ht="12.75" customHeight="1">
      <c r="A10" s="75" t="s">
        <v>52</v>
      </c>
      <c r="B10" s="37" t="s">
        <v>751</v>
      </c>
      <c r="C10" s="123">
        <v>1976</v>
      </c>
      <c r="D10" s="175">
        <v>70.44444444444444</v>
      </c>
      <c r="E10" s="175">
        <v>69.37817845584836</v>
      </c>
      <c r="F10" s="175">
        <v>85.5083079255791</v>
      </c>
      <c r="G10" s="175">
        <v>97.3066352571653</v>
      </c>
      <c r="H10" s="175">
        <v>88.4090909090909</v>
      </c>
      <c r="I10" s="175">
        <v>75.46428571428571</v>
      </c>
      <c r="J10" s="175">
        <v>84.38569206842925</v>
      </c>
      <c r="K10" s="175">
        <v>116.73493975903614</v>
      </c>
      <c r="L10" s="175">
        <v>103.43671009138635</v>
      </c>
      <c r="M10" s="175">
        <v>112.68275372604685</v>
      </c>
      <c r="N10" s="175">
        <v>69.41778381130152</v>
      </c>
      <c r="O10" s="175"/>
      <c r="P10" s="175"/>
      <c r="Q10" s="175"/>
      <c r="R10" s="175"/>
      <c r="S10" s="175"/>
      <c r="T10" s="87">
        <f>IF((COUNTA(D10:S10)&gt;12),LARGE(D10:S10,1)+LARGE(D10:S10,2)+LARGE(D10:S10,3)+LARGE(D10:S10,4)+LARGE(D10:S10,5)+LARGE(D10:S10,6)+LARGE(D10:S10,7)+LARGE(D10:S10,8)+LARGE(D10:S10,9)+LARGE(D10:S10,10)+LARGE(D10:S10,11)+LARGE(D10:S10,12),SUM(D10:S10))</f>
        <v>973.1688221626139</v>
      </c>
      <c r="U10" s="24">
        <f>T10-$T$5</f>
        <v>-143.23203188700518</v>
      </c>
    </row>
    <row r="11" spans="1:21" ht="12.75" customHeight="1">
      <c r="A11" s="75" t="s">
        <v>53</v>
      </c>
      <c r="B11" s="37" t="s">
        <v>672</v>
      </c>
      <c r="C11" s="123">
        <v>1990</v>
      </c>
      <c r="D11" s="175">
        <v>82.01851851851852</v>
      </c>
      <c r="E11" s="175"/>
      <c r="F11" s="175">
        <v>83.19930518619786</v>
      </c>
      <c r="G11" s="175">
        <v>96.4957264957265</v>
      </c>
      <c r="H11" s="175">
        <v>92.21276595744682</v>
      </c>
      <c r="I11" s="175">
        <v>86.9624459953473</v>
      </c>
      <c r="J11" s="175">
        <v>80.40856031128405</v>
      </c>
      <c r="K11" s="175">
        <v>115.59242957746478</v>
      </c>
      <c r="L11" s="175">
        <v>111.27031650983746</v>
      </c>
      <c r="M11" s="175">
        <v>114.56327123155094</v>
      </c>
      <c r="N11" s="175">
        <v>76.42609876124216</v>
      </c>
      <c r="O11" s="175"/>
      <c r="P11" s="175"/>
      <c r="Q11" s="175"/>
      <c r="R11" s="175"/>
      <c r="S11" s="175"/>
      <c r="T11" s="87">
        <f>IF((COUNTA(D11:S11)&gt;12),LARGE(D11:S11,1)+LARGE(D11:S11,2)+LARGE(D11:S11,3)+LARGE(D11:S11,4)+LARGE(D11:S11,5)+LARGE(D11:S11,6)+LARGE(D11:S11,7)+LARGE(D11:S11,8)+LARGE(D11:S11,9)+LARGE(D11:S11,10)+LARGE(D11:S11,11)+LARGE(D11:S11,12),SUM(D11:S11))</f>
        <v>939.1494385446166</v>
      </c>
      <c r="U11" s="24">
        <f>T11-$T$5</f>
        <v>-177.25141550500246</v>
      </c>
    </row>
    <row r="12" spans="1:21" ht="12.75" customHeight="1">
      <c r="A12" s="75" t="s">
        <v>54</v>
      </c>
      <c r="B12" s="37" t="s">
        <v>705</v>
      </c>
      <c r="C12" s="123">
        <v>1986</v>
      </c>
      <c r="D12" s="175">
        <v>71.37037037037037</v>
      </c>
      <c r="E12" s="175">
        <v>86.5281030444965</v>
      </c>
      <c r="F12" s="175">
        <v>90.08395513448593</v>
      </c>
      <c r="G12" s="175">
        <v>96.14075792730085</v>
      </c>
      <c r="H12" s="175">
        <v>93.56401384083047</v>
      </c>
      <c r="I12" s="175">
        <v>83.78134483309374</v>
      </c>
      <c r="J12" s="175"/>
      <c r="K12" s="175">
        <v>111.95235089933733</v>
      </c>
      <c r="L12" s="175">
        <v>89.51303374380298</v>
      </c>
      <c r="M12" s="175">
        <v>112.37096394060806</v>
      </c>
      <c r="N12" s="175">
        <v>66.9911759714916</v>
      </c>
      <c r="O12" s="175"/>
      <c r="P12" s="175"/>
      <c r="Q12" s="175"/>
      <c r="R12" s="175"/>
      <c r="S12" s="175"/>
      <c r="T12" s="87">
        <f>IF((COUNTA(D12:S12)&gt;12),LARGE(D12:S12,1)+LARGE(D12:S12,2)+LARGE(D12:S12,3)+LARGE(D12:S12,4)+LARGE(D12:S12,5)+LARGE(D12:S12,6)+LARGE(D12:S12,7)+LARGE(D12:S12,8)+LARGE(D12:S12,9)+LARGE(D12:S12,10)+LARGE(D12:S12,11)+LARGE(D12:S12,12),SUM(D12:S12))</f>
        <v>902.2960697058179</v>
      </c>
      <c r="U12" s="24">
        <f>T12-$T$5</f>
        <v>-214.10478434380116</v>
      </c>
    </row>
    <row r="13" spans="1:21" ht="12.75" customHeight="1">
      <c r="A13" s="75" t="s">
        <v>55</v>
      </c>
      <c r="B13" s="37" t="s">
        <v>737</v>
      </c>
      <c r="C13" s="123">
        <v>1978</v>
      </c>
      <c r="D13" s="175">
        <v>67.20370370370371</v>
      </c>
      <c r="E13" s="175">
        <v>79.40555703980763</v>
      </c>
      <c r="F13" s="175">
        <v>87.49334644222544</v>
      </c>
      <c r="G13" s="175">
        <v>93.55248412401943</v>
      </c>
      <c r="H13" s="175">
        <v>84.30769230769232</v>
      </c>
      <c r="I13" s="175">
        <v>82.53065073876138</v>
      </c>
      <c r="J13" s="175">
        <v>80.88235294117646</v>
      </c>
      <c r="K13" s="175">
        <v>111.5475094181666</v>
      </c>
      <c r="L13" s="175">
        <v>100.84132355705961</v>
      </c>
      <c r="M13" s="175">
        <v>111.75438596491229</v>
      </c>
      <c r="N13" s="175"/>
      <c r="O13" s="175"/>
      <c r="P13" s="175"/>
      <c r="Q13" s="175"/>
      <c r="R13" s="175"/>
      <c r="S13" s="175"/>
      <c r="T13" s="87">
        <f>IF((COUNTA(D13:S13)&gt;12),LARGE(D13:S13,1)+LARGE(D13:S13,2)+LARGE(D13:S13,3)+LARGE(D13:S13,4)+LARGE(D13:S13,5)+LARGE(D13:S13,6)+LARGE(D13:S13,7)+LARGE(D13:S13,8)+LARGE(D13:S13,9)+LARGE(D13:S13,10)+LARGE(D13:S13,11)+LARGE(D13:S13,12),SUM(D13:S13))</f>
        <v>899.5190062375249</v>
      </c>
      <c r="U13" s="24">
        <f>T13-$T$5</f>
        <v>-216.88184781209418</v>
      </c>
    </row>
    <row r="14" spans="1:21" ht="12.75" customHeight="1">
      <c r="A14" s="75" t="s">
        <v>56</v>
      </c>
      <c r="B14" s="37" t="s">
        <v>674</v>
      </c>
      <c r="C14" s="125">
        <v>1974</v>
      </c>
      <c r="D14" s="175">
        <v>63.96296296296296</v>
      </c>
      <c r="E14" s="175">
        <v>81.05133806663027</v>
      </c>
      <c r="F14" s="175">
        <v>86.02256880161893</v>
      </c>
      <c r="G14" s="175">
        <v>79.829838954725</v>
      </c>
      <c r="H14" s="175"/>
      <c r="I14" s="175">
        <v>91.41380518570426</v>
      </c>
      <c r="J14" s="175">
        <v>87.98029556650246</v>
      </c>
      <c r="K14" s="175">
        <v>109.93726937269372</v>
      </c>
      <c r="L14" s="175">
        <v>106.23238018525977</v>
      </c>
      <c r="M14" s="175">
        <v>111.07167710508003</v>
      </c>
      <c r="N14" s="175">
        <v>63.32581028338706</v>
      </c>
      <c r="O14" s="175"/>
      <c r="P14" s="175"/>
      <c r="Q14" s="175"/>
      <c r="R14" s="175"/>
      <c r="S14" s="175"/>
      <c r="T14" s="87">
        <f>IF((COUNTA(D14:S14)&gt;12),LARGE(D14:S14,1)+LARGE(D14:S14,2)+LARGE(D14:S14,3)+LARGE(D14:S14,4)+LARGE(D14:S14,5)+LARGE(D14:S14,6)+LARGE(D14:S14,7)+LARGE(D14:S14,8)+LARGE(D14:S14,9)+LARGE(D14:S14,10)+LARGE(D14:S14,11)+LARGE(D14:S14,12),SUM(D14:S14))</f>
        <v>880.8279464845646</v>
      </c>
      <c r="U14" s="24">
        <f>T14-$T$5</f>
        <v>-235.5729075650545</v>
      </c>
    </row>
    <row r="15" spans="1:21" ht="12.75" customHeight="1">
      <c r="A15" s="75" t="s">
        <v>57</v>
      </c>
      <c r="B15" s="37" t="s">
        <v>840</v>
      </c>
      <c r="C15" s="123">
        <v>1985</v>
      </c>
      <c r="D15" s="175">
        <v>49.148148148148145</v>
      </c>
      <c r="E15" s="175">
        <v>74.60759810047489</v>
      </c>
      <c r="F15" s="175">
        <v>85.40540619556455</v>
      </c>
      <c r="G15" s="175">
        <v>99.7165991902834</v>
      </c>
      <c r="H15" s="175">
        <v>100.53420805998125</v>
      </c>
      <c r="I15" s="175">
        <v>98.97028005334349</v>
      </c>
      <c r="J15" s="175">
        <v>96.57213316892724</v>
      </c>
      <c r="K15" s="175">
        <v>126.97771378490046</v>
      </c>
      <c r="L15" s="175">
        <v>123.96957801766438</v>
      </c>
      <c r="M15" s="175"/>
      <c r="N15" s="175"/>
      <c r="O15" s="175"/>
      <c r="P15" s="175"/>
      <c r="Q15" s="175"/>
      <c r="R15" s="175"/>
      <c r="S15" s="175"/>
      <c r="T15" s="87">
        <f>IF((COUNTA(D15:S15)&gt;12),LARGE(D15:S15,1)+LARGE(D15:S15,2)+LARGE(D15:S15,3)+LARGE(D15:S15,4)+LARGE(D15:S15,5)+LARGE(D15:S15,6)+LARGE(D15:S15,7)+LARGE(D15:S15,8)+LARGE(D15:S15,9)+LARGE(D15:S15,10)+LARGE(D15:S15,11)+LARGE(D15:S15,12),SUM(D15:S15))</f>
        <v>855.901664719288</v>
      </c>
      <c r="U15" s="24">
        <f>T15-$T$5</f>
        <v>-260.4991893303311</v>
      </c>
    </row>
    <row r="16" spans="1:21" ht="12.75" customHeight="1">
      <c r="A16" s="75" t="s">
        <v>58</v>
      </c>
      <c r="B16" s="37" t="s">
        <v>724</v>
      </c>
      <c r="C16" s="123">
        <v>1957</v>
      </c>
      <c r="D16" s="175">
        <v>86.64814814814815</v>
      </c>
      <c r="E16" s="175"/>
      <c r="F16" s="175">
        <v>72.46986849270277</v>
      </c>
      <c r="G16" s="175">
        <v>85.06939854593524</v>
      </c>
      <c r="H16" s="175">
        <v>79.34673366834173</v>
      </c>
      <c r="I16" s="175">
        <v>91.50473518063836</v>
      </c>
      <c r="J16" s="175">
        <v>53.04949441192123</v>
      </c>
      <c r="K16" s="175">
        <v>89.9369642721687</v>
      </c>
      <c r="L16" s="175">
        <v>102.75636083269083</v>
      </c>
      <c r="M16" s="175">
        <v>98.58320251177393</v>
      </c>
      <c r="N16" s="175">
        <v>50.53096894620736</v>
      </c>
      <c r="O16" s="175"/>
      <c r="P16" s="175"/>
      <c r="Q16" s="175"/>
      <c r="R16" s="175"/>
      <c r="S16" s="175"/>
      <c r="T16" s="87">
        <f>IF((COUNTA(D16:S16)&gt;12),LARGE(D16:S16,1)+LARGE(D16:S16,2)+LARGE(D16:S16,3)+LARGE(D16:S16,4)+LARGE(D16:S16,5)+LARGE(D16:S16,6)+LARGE(D16:S16,7)+LARGE(D16:S16,8)+LARGE(D16:S16,9)+LARGE(D16:S16,10)+LARGE(D16:S16,11)+LARGE(D16:S16,12),SUM(D16:S16))</f>
        <v>809.8958750105284</v>
      </c>
      <c r="U16" s="24">
        <f>T16-$T$5</f>
        <v>-306.5049790390907</v>
      </c>
    </row>
    <row r="17" spans="1:21" ht="12.75" customHeight="1">
      <c r="A17" s="75" t="s">
        <v>59</v>
      </c>
      <c r="B17" s="37" t="s">
        <v>693</v>
      </c>
      <c r="C17" s="123">
        <v>1981</v>
      </c>
      <c r="D17" s="175">
        <v>83.4074074074074</v>
      </c>
      <c r="E17" s="175"/>
      <c r="F17" s="175">
        <v>88.26261043668111</v>
      </c>
      <c r="G17" s="175"/>
      <c r="H17" s="175">
        <v>82.9056603773585</v>
      </c>
      <c r="I17" s="175">
        <v>87.27689741451209</v>
      </c>
      <c r="J17" s="175">
        <v>72.62711864406779</v>
      </c>
      <c r="K17" s="175">
        <v>109.46699266503667</v>
      </c>
      <c r="L17" s="175">
        <v>108.48509933774835</v>
      </c>
      <c r="M17" s="175">
        <v>112.29338356486932</v>
      </c>
      <c r="N17" s="175">
        <v>61.425250296962496</v>
      </c>
      <c r="O17" s="175"/>
      <c r="P17" s="175"/>
      <c r="Q17" s="175"/>
      <c r="R17" s="175"/>
      <c r="S17" s="175"/>
      <c r="T17" s="87">
        <f>IF((COUNTA(D17:S17)&gt;12),LARGE(D17:S17,1)+LARGE(D17:S17,2)+LARGE(D17:S17,3)+LARGE(D17:S17,4)+LARGE(D17:S17,5)+LARGE(D17:S17,6)+LARGE(D17:S17,7)+LARGE(D17:S17,8)+LARGE(D17:S17,9)+LARGE(D17:S17,10)+LARGE(D17:S17,11)+LARGE(D17:S17,12),SUM(D17:S17))</f>
        <v>806.1504201446437</v>
      </c>
      <c r="U17" s="24">
        <f>T17-$T$5</f>
        <v>-310.25043390497535</v>
      </c>
    </row>
    <row r="18" spans="1:21" ht="12.75" customHeight="1">
      <c r="A18" s="75" t="s">
        <v>60</v>
      </c>
      <c r="B18" s="37" t="s">
        <v>799</v>
      </c>
      <c r="C18" s="123">
        <v>1964</v>
      </c>
      <c r="D18" s="175">
        <v>75.07407407407408</v>
      </c>
      <c r="E18" s="175"/>
      <c r="F18" s="175"/>
      <c r="G18" s="175">
        <v>86.38570465273096</v>
      </c>
      <c r="H18" s="175">
        <v>76.52892561983471</v>
      </c>
      <c r="I18" s="175">
        <v>87.566119852695</v>
      </c>
      <c r="J18" s="175">
        <v>87.57</v>
      </c>
      <c r="K18" s="175">
        <v>108.28585757271816</v>
      </c>
      <c r="L18" s="175">
        <v>102.96675686122923</v>
      </c>
      <c r="M18" s="175">
        <v>102.85803627267042</v>
      </c>
      <c r="N18" s="175">
        <v>70.7413880875615</v>
      </c>
      <c r="O18" s="175"/>
      <c r="P18" s="175"/>
      <c r="Q18" s="175"/>
      <c r="R18" s="175"/>
      <c r="S18" s="175"/>
      <c r="T18" s="87">
        <f>IF((COUNTA(D18:S18)&gt;12),LARGE(D18:S18,1)+LARGE(D18:S18,2)+LARGE(D18:S18,3)+LARGE(D18:S18,4)+LARGE(D18:S18,5)+LARGE(D18:S18,6)+LARGE(D18:S18,7)+LARGE(D18:S18,8)+LARGE(D18:S18,9)+LARGE(D18:S18,10)+LARGE(D18:S18,11)+LARGE(D18:S18,12),SUM(D18:S18))</f>
        <v>797.976862993514</v>
      </c>
      <c r="U18" s="24">
        <f>T18-$T$5</f>
        <v>-318.423991056105</v>
      </c>
    </row>
    <row r="19" spans="1:21" ht="12.75" customHeight="1">
      <c r="A19" s="75" t="s">
        <v>61</v>
      </c>
      <c r="B19" s="37" t="s">
        <v>760</v>
      </c>
      <c r="C19" s="123">
        <v>2003</v>
      </c>
      <c r="D19" s="175"/>
      <c r="E19" s="175">
        <v>89.67619337184554</v>
      </c>
      <c r="F19" s="175"/>
      <c r="G19" s="175">
        <v>83.90782213567023</v>
      </c>
      <c r="H19" s="175">
        <v>72.93159609120521</v>
      </c>
      <c r="I19" s="175">
        <v>70.43946932006632</v>
      </c>
      <c r="J19" s="175">
        <v>106.61087866108787</v>
      </c>
      <c r="K19" s="175">
        <v>105.5778379423709</v>
      </c>
      <c r="L19" s="175">
        <v>102.74137598766623</v>
      </c>
      <c r="M19" s="175">
        <v>102.16601280198223</v>
      </c>
      <c r="N19" s="175">
        <v>51.82063465128118</v>
      </c>
      <c r="O19" s="175"/>
      <c r="P19" s="175"/>
      <c r="Q19" s="175"/>
      <c r="R19" s="175"/>
      <c r="S19" s="175"/>
      <c r="T19" s="87">
        <f>IF((COUNTA(D19:S19)&gt;12),LARGE(D19:S19,1)+LARGE(D19:S19,2)+LARGE(D19:S19,3)+LARGE(D19:S19,4)+LARGE(D19:S19,5)+LARGE(D19:S19,6)+LARGE(D19:S19,7)+LARGE(D19:S19,8)+LARGE(D19:S19,9)+LARGE(D19:S19,10)+LARGE(D19:S19,11)+LARGE(D19:S19,12),SUM(D19:S19))</f>
        <v>785.8718209631759</v>
      </c>
      <c r="U19" s="24">
        <f>T19-$T$5</f>
        <v>-330.5290330864432</v>
      </c>
    </row>
    <row r="20" spans="1:21" ht="12.75" customHeight="1">
      <c r="A20" s="75" t="s">
        <v>62</v>
      </c>
      <c r="B20" s="37" t="s">
        <v>686</v>
      </c>
      <c r="C20" s="123">
        <v>1975</v>
      </c>
      <c r="D20" s="175">
        <v>58.870370370370374</v>
      </c>
      <c r="E20" s="175"/>
      <c r="F20" s="175">
        <v>84.59597885967769</v>
      </c>
      <c r="G20" s="175">
        <v>88.60627177700349</v>
      </c>
      <c r="H20" s="175">
        <v>86.24309392265194</v>
      </c>
      <c r="I20" s="175"/>
      <c r="J20" s="175">
        <v>76.60893345487693</v>
      </c>
      <c r="K20" s="175">
        <v>105.99426237479335</v>
      </c>
      <c r="L20" s="175">
        <v>103.62015201715066</v>
      </c>
      <c r="M20" s="175">
        <v>105.12897678417886</v>
      </c>
      <c r="N20" s="175">
        <v>70.67351094518921</v>
      </c>
      <c r="O20" s="175"/>
      <c r="P20" s="175"/>
      <c r="Q20" s="175"/>
      <c r="R20" s="175"/>
      <c r="S20" s="175"/>
      <c r="T20" s="87">
        <f>IF((COUNTA(D20:S20)&gt;12),LARGE(D20:S20,1)+LARGE(D20:S20,2)+LARGE(D20:S20,3)+LARGE(D20:S20,4)+LARGE(D20:S20,5)+LARGE(D20:S20,6)+LARGE(D20:S20,7)+LARGE(D20:S20,8)+LARGE(D20:S20,9)+LARGE(D20:S20,10)+LARGE(D20:S20,11)+LARGE(D20:S20,12),SUM(D20:S20))</f>
        <v>780.3415505058924</v>
      </c>
      <c r="U20" s="24">
        <f>T20-$T$5</f>
        <v>-336.0593035437266</v>
      </c>
    </row>
    <row r="21" spans="1:21" ht="12.75" customHeight="1">
      <c r="A21" s="75" t="s">
        <v>63</v>
      </c>
      <c r="B21" s="37" t="s">
        <v>696</v>
      </c>
      <c r="C21" s="123">
        <v>1998</v>
      </c>
      <c r="D21" s="175">
        <v>49.61111111111111</v>
      </c>
      <c r="E21" s="175">
        <v>75.95541401273884</v>
      </c>
      <c r="F21" s="175">
        <v>94.15993565843458</v>
      </c>
      <c r="G21" s="175">
        <v>98.38375796178345</v>
      </c>
      <c r="H21" s="175">
        <v>91.58783783783784</v>
      </c>
      <c r="I21" s="175"/>
      <c r="J21" s="175">
        <v>107.71186440677965</v>
      </c>
      <c r="K21" s="175">
        <v>130.05197827773466</v>
      </c>
      <c r="L21" s="175"/>
      <c r="M21" s="175">
        <v>114.62469733656177</v>
      </c>
      <c r="N21" s="175"/>
      <c r="O21" s="175"/>
      <c r="P21" s="175"/>
      <c r="Q21" s="175"/>
      <c r="R21" s="175"/>
      <c r="S21" s="175"/>
      <c r="T21" s="87">
        <f>IF((COUNTA(D21:S21)&gt;12),LARGE(D21:S21,1)+LARGE(D21:S21,2)+LARGE(D21:S21,3)+LARGE(D21:S21,4)+LARGE(D21:S21,5)+LARGE(D21:S21,6)+LARGE(D21:S21,7)+LARGE(D21:S21,8)+LARGE(D21:S21,9)+LARGE(D21:S21,10)+LARGE(D21:S21,11)+LARGE(D21:S21,12),SUM(D21:S21))</f>
        <v>762.0865966029819</v>
      </c>
      <c r="U21" s="24">
        <f>T21-$T$5</f>
        <v>-354.31425744663716</v>
      </c>
    </row>
    <row r="22" spans="1:21" ht="12.75" customHeight="1">
      <c r="A22" s="75" t="s">
        <v>64</v>
      </c>
      <c r="B22" s="37" t="s">
        <v>762</v>
      </c>
      <c r="C22" s="123">
        <v>1983</v>
      </c>
      <c r="D22" s="175">
        <v>64.88888888888889</v>
      </c>
      <c r="E22" s="175">
        <v>63.854606931530014</v>
      </c>
      <c r="F22" s="175">
        <v>80.98733504471292</v>
      </c>
      <c r="G22" s="175">
        <v>82.6870423432028</v>
      </c>
      <c r="H22" s="175">
        <v>74.70194239785667</v>
      </c>
      <c r="I22" s="175">
        <v>63.9483119211234</v>
      </c>
      <c r="J22" s="175">
        <v>71.47119767923746</v>
      </c>
      <c r="K22" s="175">
        <v>93.0720288115246</v>
      </c>
      <c r="L22" s="175"/>
      <c r="M22" s="175">
        <v>94.47149972329828</v>
      </c>
      <c r="N22" s="175">
        <v>67.0590531138639</v>
      </c>
      <c r="O22" s="175"/>
      <c r="P22" s="175"/>
      <c r="Q22" s="175"/>
      <c r="R22" s="175"/>
      <c r="S22" s="175"/>
      <c r="T22" s="87">
        <f>IF((COUNTA(D22:S22)&gt;12),LARGE(D22:S22,1)+LARGE(D22:S22,2)+LARGE(D22:S22,3)+LARGE(D22:S22,4)+LARGE(D22:S22,5)+LARGE(D22:S22,6)+LARGE(D22:S22,7)+LARGE(D22:S22,8)+LARGE(D22:S22,9)+LARGE(D22:S22,10)+LARGE(D22:S22,11)+LARGE(D22:S22,12),SUM(D22:S22))</f>
        <v>757.141906855239</v>
      </c>
      <c r="U22" s="24">
        <f>T22-$T$5</f>
        <v>-359.2589471943801</v>
      </c>
    </row>
    <row r="23" spans="1:21" ht="12.75" customHeight="1">
      <c r="A23" s="75" t="s">
        <v>65</v>
      </c>
      <c r="B23" s="37" t="s">
        <v>720</v>
      </c>
      <c r="C23" s="123">
        <v>1976</v>
      </c>
      <c r="D23" s="175">
        <v>76</v>
      </c>
      <c r="E23" s="175"/>
      <c r="F23" s="175">
        <v>94.92251668012513</v>
      </c>
      <c r="G23" s="175">
        <v>87.70976616231087</v>
      </c>
      <c r="H23" s="175">
        <v>94.96042216358842</v>
      </c>
      <c r="I23" s="175"/>
      <c r="J23" s="175">
        <v>88.1668496158068</v>
      </c>
      <c r="K23" s="175">
        <v>110.15078630897317</v>
      </c>
      <c r="L23" s="175">
        <v>113.65934065934067</v>
      </c>
      <c r="M23" s="175"/>
      <c r="N23" s="175">
        <v>86.52282368912269</v>
      </c>
      <c r="O23" s="175"/>
      <c r="P23" s="175"/>
      <c r="Q23" s="175"/>
      <c r="R23" s="175"/>
      <c r="S23" s="175"/>
      <c r="T23" s="87">
        <f>IF((COUNTA(D23:S23)&gt;12),LARGE(D23:S23,1)+LARGE(D23:S23,2)+LARGE(D23:S23,3)+LARGE(D23:S23,4)+LARGE(D23:S23,5)+LARGE(D23:S23,6)+LARGE(D23:S23,7)+LARGE(D23:S23,8)+LARGE(D23:S23,9)+LARGE(D23:S23,10)+LARGE(D23:S23,11)+LARGE(D23:S23,12),SUM(D23:S23))</f>
        <v>752.0925052792676</v>
      </c>
      <c r="U23" s="24">
        <f>T23-$T$5</f>
        <v>-364.3083487703515</v>
      </c>
    </row>
    <row r="24" spans="1:21" ht="12.75" customHeight="1">
      <c r="A24" s="75" t="s">
        <v>66</v>
      </c>
      <c r="B24" s="37" t="s">
        <v>768</v>
      </c>
      <c r="C24" s="123">
        <v>2004</v>
      </c>
      <c r="D24" s="175">
        <v>71.37037037037037</v>
      </c>
      <c r="E24" s="175">
        <v>53.51071241943913</v>
      </c>
      <c r="F24" s="175">
        <v>72.5809491304813</v>
      </c>
      <c r="G24" s="175">
        <v>83.39343206696716</v>
      </c>
      <c r="H24" s="175">
        <v>73.80449141347424</v>
      </c>
      <c r="I24" s="175">
        <v>61.695402298850574</v>
      </c>
      <c r="J24" s="175">
        <v>84.35233160621762</v>
      </c>
      <c r="K24" s="175">
        <v>103.65135542168674</v>
      </c>
      <c r="L24" s="175"/>
      <c r="M24" s="175">
        <v>94.47149972329828</v>
      </c>
      <c r="N24" s="175">
        <v>51.05701679959273</v>
      </c>
      <c r="O24" s="175"/>
      <c r="P24" s="175"/>
      <c r="Q24" s="175"/>
      <c r="R24" s="175"/>
      <c r="S24" s="175"/>
      <c r="T24" s="87">
        <f>IF((COUNTA(D24:S24)&gt;12),LARGE(D24:S24,1)+LARGE(D24:S24,2)+LARGE(D24:S24,3)+LARGE(D24:S24,4)+LARGE(D24:S24,5)+LARGE(D24:S24,6)+LARGE(D24:S24,7)+LARGE(D24:S24,8)+LARGE(D24:S24,9)+LARGE(D24:S24,10)+LARGE(D24:S24,11)+LARGE(D24:S24,12),SUM(D24:S24))</f>
        <v>749.8875612503781</v>
      </c>
      <c r="U24" s="24">
        <f>T24-$T$5</f>
        <v>-366.51329279924096</v>
      </c>
    </row>
    <row r="25" spans="1:21" ht="12.75" customHeight="1">
      <c r="A25" s="75" t="s">
        <v>67</v>
      </c>
      <c r="B25" s="37" t="s">
        <v>673</v>
      </c>
      <c r="C25" s="123">
        <v>1985</v>
      </c>
      <c r="D25" s="175">
        <v>85.72222222222221</v>
      </c>
      <c r="E25" s="175">
        <v>105</v>
      </c>
      <c r="F25" s="175">
        <v>93.63032439601504</v>
      </c>
      <c r="G25" s="175"/>
      <c r="H25" s="175">
        <v>91.51898734177216</v>
      </c>
      <c r="I25" s="175">
        <v>89.01464827116334</v>
      </c>
      <c r="J25" s="175">
        <v>66.58664666166541</v>
      </c>
      <c r="K25" s="175">
        <v>78.94</v>
      </c>
      <c r="L25" s="175">
        <v>113.89378580872632</v>
      </c>
      <c r="M25" s="175"/>
      <c r="N25" s="175"/>
      <c r="O25" s="175"/>
      <c r="P25" s="175"/>
      <c r="Q25" s="175"/>
      <c r="R25" s="175"/>
      <c r="S25" s="175"/>
      <c r="T25" s="87">
        <f>IF((COUNTA(D25:S25)&gt;12),LARGE(D25:S25,1)+LARGE(D25:S25,2)+LARGE(D25:S25,3)+LARGE(D25:S25,4)+LARGE(D25:S25,5)+LARGE(D25:S25,6)+LARGE(D25:S25,7)+LARGE(D25:S25,8)+LARGE(D25:S25,9)+LARGE(D25:S25,10)+LARGE(D25:S25,11)+LARGE(D25:S25,12),SUM(D25:S25))</f>
        <v>724.3066147015645</v>
      </c>
      <c r="U25" s="24">
        <f>T25-$T$5</f>
        <v>-392.09423934805454</v>
      </c>
    </row>
    <row r="26" spans="1:21" ht="12.75" customHeight="1">
      <c r="A26" s="75" t="s">
        <v>68</v>
      </c>
      <c r="B26" s="37" t="s">
        <v>712</v>
      </c>
      <c r="C26" s="123">
        <v>1978</v>
      </c>
      <c r="D26" s="175">
        <v>77.38888888888889</v>
      </c>
      <c r="E26" s="175">
        <v>65.13819909306847</v>
      </c>
      <c r="F26" s="175">
        <v>88.4215456435832</v>
      </c>
      <c r="G26" s="175">
        <v>87.47772446881426</v>
      </c>
      <c r="H26" s="175">
        <v>68.26296743063932</v>
      </c>
      <c r="I26" s="175"/>
      <c r="J26" s="175">
        <v>67.06328154604017</v>
      </c>
      <c r="K26" s="175">
        <v>91.56284621986424</v>
      </c>
      <c r="L26" s="175"/>
      <c r="M26" s="175">
        <v>98.58320251177393</v>
      </c>
      <c r="N26" s="175">
        <v>70.60563380281688</v>
      </c>
      <c r="O26" s="175"/>
      <c r="P26" s="175"/>
      <c r="Q26" s="175"/>
      <c r="R26" s="175"/>
      <c r="S26" s="175"/>
      <c r="T26" s="87">
        <f>IF((COUNTA(D26:S26)&gt;12),LARGE(D26:S26,1)+LARGE(D26:S26,2)+LARGE(D26:S26,3)+LARGE(D26:S26,4)+LARGE(D26:S26,5)+LARGE(D26:S26,6)+LARGE(D26:S26,7)+LARGE(D26:S26,8)+LARGE(D26:S26,9)+LARGE(D26:S26,10)+LARGE(D26:S26,11)+LARGE(D26:S26,12),SUM(D26:S26))</f>
        <v>714.5042896054894</v>
      </c>
      <c r="U26" s="24">
        <f>T26-$T$5</f>
        <v>-401.8965644441297</v>
      </c>
    </row>
    <row r="27" spans="1:21" ht="12.75" customHeight="1">
      <c r="A27" s="75" t="s">
        <v>69</v>
      </c>
      <c r="B27" s="37" t="s">
        <v>787</v>
      </c>
      <c r="C27" s="123">
        <v>2008</v>
      </c>
      <c r="D27" s="175">
        <v>50.53703703703704</v>
      </c>
      <c r="E27" s="175">
        <v>74.64241060265067</v>
      </c>
      <c r="F27" s="175"/>
      <c r="G27" s="175">
        <v>88.84615384615385</v>
      </c>
      <c r="H27" s="175">
        <v>72.44343891402715</v>
      </c>
      <c r="I27" s="175">
        <v>64.1072498502097</v>
      </c>
      <c r="J27" s="175">
        <v>96.95167286245353</v>
      </c>
      <c r="K27" s="175">
        <v>39.97</v>
      </c>
      <c r="L27" s="175">
        <v>87.15716486902929</v>
      </c>
      <c r="M27" s="175">
        <v>96.82600382409179</v>
      </c>
      <c r="N27" s="175">
        <v>41.01119972849143</v>
      </c>
      <c r="O27" s="175"/>
      <c r="P27" s="175"/>
      <c r="Q27" s="175"/>
      <c r="R27" s="175"/>
      <c r="S27" s="175"/>
      <c r="T27" s="87">
        <f>IF((COUNTA(D27:S27)&gt;12),LARGE(D27:S27,1)+LARGE(D27:S27,2)+LARGE(D27:S27,3)+LARGE(D27:S27,4)+LARGE(D27:S27,5)+LARGE(D27:S27,6)+LARGE(D27:S27,7)+LARGE(D27:S27,8)+LARGE(D27:S27,9)+LARGE(D27:S27,10)+LARGE(D27:S27,11)+LARGE(D27:S27,12),SUM(D27:S27))</f>
        <v>712.4923315341446</v>
      </c>
      <c r="U27" s="24">
        <f>T27-$T$5</f>
        <v>-403.9085225154745</v>
      </c>
    </row>
    <row r="28" spans="1:21" ht="12.75" customHeight="1">
      <c r="A28" s="75" t="s">
        <v>70</v>
      </c>
      <c r="B28" s="37" t="s">
        <v>677</v>
      </c>
      <c r="C28" s="123">
        <v>1966</v>
      </c>
      <c r="D28" s="175">
        <v>80.16666666666666</v>
      </c>
      <c r="E28" s="175">
        <v>74.31309109009457</v>
      </c>
      <c r="F28" s="175">
        <v>79.80039325276958</v>
      </c>
      <c r="G28" s="175"/>
      <c r="H28" s="175">
        <v>86.36363636363637</v>
      </c>
      <c r="I28" s="175"/>
      <c r="J28" s="175"/>
      <c r="K28" s="175">
        <v>100.4575357239148</v>
      </c>
      <c r="L28" s="175">
        <v>108.55426677713339</v>
      </c>
      <c r="M28" s="175">
        <v>104.2668933276668</v>
      </c>
      <c r="N28" s="175">
        <v>68.60325810283386</v>
      </c>
      <c r="O28" s="175"/>
      <c r="P28" s="175"/>
      <c r="Q28" s="175"/>
      <c r="R28" s="175"/>
      <c r="S28" s="175"/>
      <c r="T28" s="87">
        <f>IF((COUNTA(D28:S28)&gt;12),LARGE(D28:S28,1)+LARGE(D28:S28,2)+LARGE(D28:S28,3)+LARGE(D28:S28,4)+LARGE(D28:S28,5)+LARGE(D28:S28,6)+LARGE(D28:S28,7)+LARGE(D28:S28,8)+LARGE(D28:S28,9)+LARGE(D28:S28,10)+LARGE(D28:S28,11)+LARGE(D28:S28,12),SUM(D28:S28))</f>
        <v>702.525741304716</v>
      </c>
      <c r="U28" s="24">
        <f>T28-$T$5</f>
        <v>-413.87511274490305</v>
      </c>
    </row>
    <row r="29" spans="1:21" ht="12.75" customHeight="1">
      <c r="A29" s="75" t="s">
        <v>71</v>
      </c>
      <c r="B29" s="37" t="s">
        <v>735</v>
      </c>
      <c r="C29" s="123">
        <v>1986</v>
      </c>
      <c r="D29" s="175">
        <v>57.018518518518526</v>
      </c>
      <c r="E29" s="175">
        <v>104.07506225542512</v>
      </c>
      <c r="F29" s="175">
        <v>83.20291212981321</v>
      </c>
      <c r="G29" s="175">
        <v>95.70165321030373</v>
      </c>
      <c r="H29" s="175">
        <v>80.97722263041882</v>
      </c>
      <c r="I29" s="175">
        <v>85.63593264672224</v>
      </c>
      <c r="J29" s="175"/>
      <c r="K29" s="175"/>
      <c r="L29" s="175">
        <v>100.47240411599626</v>
      </c>
      <c r="M29" s="175"/>
      <c r="N29" s="175">
        <v>67.46631596809775</v>
      </c>
      <c r="O29" s="175"/>
      <c r="P29" s="175"/>
      <c r="Q29" s="175"/>
      <c r="R29" s="175"/>
      <c r="S29" s="175"/>
      <c r="T29" s="87">
        <f>IF((COUNTA(D29:S29)&gt;12),LARGE(D29:S29,1)+LARGE(D29:S29,2)+LARGE(D29:S29,3)+LARGE(D29:S29,4)+LARGE(D29:S29,5)+LARGE(D29:S29,6)+LARGE(D29:S29,7)+LARGE(D29:S29,8)+LARGE(D29:S29,9)+LARGE(D29:S29,10)+LARGE(D29:S29,11)+LARGE(D29:S29,12),SUM(D29:S29))</f>
        <v>674.5500214752957</v>
      </c>
      <c r="U29" s="24">
        <f>T29-$T$5</f>
        <v>-441.85083257432336</v>
      </c>
    </row>
    <row r="30" spans="1:21" ht="12.75" customHeight="1">
      <c r="A30" s="75" t="s">
        <v>72</v>
      </c>
      <c r="B30" s="37" t="s">
        <v>765</v>
      </c>
      <c r="C30" s="123">
        <v>1983</v>
      </c>
      <c r="D30" s="175">
        <v>62.57407407407407</v>
      </c>
      <c r="E30" s="175"/>
      <c r="F30" s="175">
        <v>82.22205628687108</v>
      </c>
      <c r="G30" s="175">
        <v>87.66323024054984</v>
      </c>
      <c r="H30" s="175">
        <v>77.59972008397483</v>
      </c>
      <c r="I30" s="175"/>
      <c r="J30" s="175">
        <v>70.2834008097166</v>
      </c>
      <c r="K30" s="175">
        <v>95.91701592623637</v>
      </c>
      <c r="L30" s="175">
        <v>94.92546368521407</v>
      </c>
      <c r="M30" s="175">
        <v>102.16601280198223</v>
      </c>
      <c r="N30" s="175"/>
      <c r="O30" s="175"/>
      <c r="P30" s="175"/>
      <c r="Q30" s="175"/>
      <c r="R30" s="175"/>
      <c r="S30" s="175"/>
      <c r="T30" s="87">
        <f>IF((COUNTA(D30:S30)&gt;12),LARGE(D30:S30,1)+LARGE(D30:S30,2)+LARGE(D30:S30,3)+LARGE(D30:S30,4)+LARGE(D30:S30,5)+LARGE(D30:S30,6)+LARGE(D30:S30,7)+LARGE(D30:S30,8)+LARGE(D30:S30,9)+LARGE(D30:S30,10)+LARGE(D30:S30,11)+LARGE(D30:S30,12),SUM(D30:S30))</f>
        <v>673.350973908619</v>
      </c>
      <c r="U30" s="24">
        <f>T30-$T$5</f>
        <v>-443.049880141</v>
      </c>
    </row>
    <row r="31" spans="1:21" ht="12.75" customHeight="1">
      <c r="A31" s="75" t="s">
        <v>73</v>
      </c>
      <c r="B31" s="37" t="s">
        <v>728</v>
      </c>
      <c r="C31" s="123">
        <v>1978</v>
      </c>
      <c r="D31" s="175">
        <v>79.24074074074075</v>
      </c>
      <c r="E31" s="175"/>
      <c r="F31" s="175">
        <v>91.01816580658588</v>
      </c>
      <c r="G31" s="175">
        <v>92.4163295329165</v>
      </c>
      <c r="H31" s="175">
        <v>86.97211155378486</v>
      </c>
      <c r="I31" s="175"/>
      <c r="J31" s="175"/>
      <c r="K31" s="175">
        <v>121.0779159821638</v>
      </c>
      <c r="L31" s="175">
        <v>112.07101230304339</v>
      </c>
      <c r="M31" s="175"/>
      <c r="N31" s="175">
        <v>79.39572374003055</v>
      </c>
      <c r="O31" s="175"/>
      <c r="P31" s="175"/>
      <c r="Q31" s="175"/>
      <c r="R31" s="175"/>
      <c r="S31" s="175"/>
      <c r="T31" s="87">
        <f>IF((COUNTA(D31:S31)&gt;12),LARGE(D31:S31,1)+LARGE(D31:S31,2)+LARGE(D31:S31,3)+LARGE(D31:S31,4)+LARGE(D31:S31,5)+LARGE(D31:S31,6)+LARGE(D31:S31,7)+LARGE(D31:S31,8)+LARGE(D31:S31,9)+LARGE(D31:S31,10)+LARGE(D31:S31,11)+LARGE(D31:S31,12),SUM(D31:S31))</f>
        <v>662.1919996592658</v>
      </c>
      <c r="U31" s="24">
        <f>T31-$T$5</f>
        <v>-454.2088543903533</v>
      </c>
    </row>
    <row r="32" spans="1:21" ht="12.75" customHeight="1">
      <c r="A32" s="75" t="s">
        <v>74</v>
      </c>
      <c r="B32" s="37" t="s">
        <v>741</v>
      </c>
      <c r="C32" s="123">
        <v>1981</v>
      </c>
      <c r="D32" s="175"/>
      <c r="E32" s="175"/>
      <c r="F32" s="175">
        <v>98.81569554275657</v>
      </c>
      <c r="G32" s="175"/>
      <c r="H32" s="175">
        <v>95.26037069726391</v>
      </c>
      <c r="I32" s="175">
        <v>105</v>
      </c>
      <c r="J32" s="175"/>
      <c r="K32" s="175">
        <v>44.32</v>
      </c>
      <c r="L32" s="175">
        <v>116.4324569356301</v>
      </c>
      <c r="M32" s="175">
        <v>108.43357271095152</v>
      </c>
      <c r="N32" s="175">
        <v>72.86254878669607</v>
      </c>
      <c r="O32" s="175"/>
      <c r="P32" s="175"/>
      <c r="Q32" s="175"/>
      <c r="R32" s="175"/>
      <c r="S32" s="175"/>
      <c r="T32" s="87">
        <f>IF((COUNTA(D32:S32)&gt;12),LARGE(D32:S32,1)+LARGE(D32:S32,2)+LARGE(D32:S32,3)+LARGE(D32:S32,4)+LARGE(D32:S32,5)+LARGE(D32:S32,6)+LARGE(D32:S32,7)+LARGE(D32:S32,8)+LARGE(D32:S32,9)+LARGE(D32:S32,10)+LARGE(D32:S32,11)+LARGE(D32:S32,12),SUM(D32:S32))</f>
        <v>641.1246446732981</v>
      </c>
      <c r="U32" s="24">
        <f>T32-$T$5</f>
        <v>-475.27620937632094</v>
      </c>
    </row>
    <row r="33" spans="1:21" ht="12.75" customHeight="1">
      <c r="A33" s="75" t="s">
        <v>75</v>
      </c>
      <c r="B33" s="37" t="s">
        <v>685</v>
      </c>
      <c r="C33" s="123">
        <v>1986</v>
      </c>
      <c r="D33" s="175">
        <v>83.41</v>
      </c>
      <c r="E33" s="175">
        <v>93.89243536546441</v>
      </c>
      <c r="F33" s="175">
        <v>87.11055241730568</v>
      </c>
      <c r="G33" s="175"/>
      <c r="H33" s="175"/>
      <c r="I33" s="175">
        <v>87.91309463775424</v>
      </c>
      <c r="J33" s="175"/>
      <c r="K33" s="175">
        <v>111.75354107648725</v>
      </c>
      <c r="L33" s="175">
        <v>109.23470453121737</v>
      </c>
      <c r="M33" s="175"/>
      <c r="N33" s="175">
        <v>60.32224673341252</v>
      </c>
      <c r="O33" s="175"/>
      <c r="P33" s="175"/>
      <c r="Q33" s="175"/>
      <c r="R33" s="175"/>
      <c r="S33" s="175"/>
      <c r="T33" s="87">
        <f>IF((COUNTA(D33:S33)&gt;12),LARGE(D33:S33,1)+LARGE(D33:S33,2)+LARGE(D33:S33,3)+LARGE(D33:S33,4)+LARGE(D33:S33,5)+LARGE(D33:S33,6)+LARGE(D33:S33,7)+LARGE(D33:S33,8)+LARGE(D33:S33,9)+LARGE(D33:S33,10)+LARGE(D33:S33,11)+LARGE(D33:S33,12),SUM(D33:S33))</f>
        <v>633.6365747616414</v>
      </c>
      <c r="U33" s="24">
        <f>T33-$T$5</f>
        <v>-482.7642792879776</v>
      </c>
    </row>
    <row r="34" spans="1:21" ht="12.75" customHeight="1">
      <c r="A34" s="75" t="s">
        <v>76</v>
      </c>
      <c r="B34" s="37" t="s">
        <v>708</v>
      </c>
      <c r="C34" s="123">
        <v>1973</v>
      </c>
      <c r="D34" s="175">
        <v>67.66666666666666</v>
      </c>
      <c r="E34" s="175"/>
      <c r="F34" s="175">
        <v>67.93631992286421</v>
      </c>
      <c r="G34" s="175">
        <v>86.86</v>
      </c>
      <c r="H34" s="175">
        <v>70</v>
      </c>
      <c r="I34" s="175"/>
      <c r="J34" s="175">
        <v>66.65664913598798</v>
      </c>
      <c r="K34" s="175">
        <v>39.97</v>
      </c>
      <c r="L34" s="175">
        <v>82.80197736065338</v>
      </c>
      <c r="M34" s="175">
        <v>98.28839390386871</v>
      </c>
      <c r="N34" s="175">
        <v>52.29577464788732</v>
      </c>
      <c r="O34" s="175"/>
      <c r="P34" s="175"/>
      <c r="Q34" s="175"/>
      <c r="R34" s="175"/>
      <c r="S34" s="175"/>
      <c r="T34" s="87">
        <f>IF((COUNTA(D34:S34)&gt;12),LARGE(D34:S34,1)+LARGE(D34:S34,2)+LARGE(D34:S34,3)+LARGE(D34:S34,4)+LARGE(D34:S34,5)+LARGE(D34:S34,6)+LARGE(D34:S34,7)+LARGE(D34:S34,8)+LARGE(D34:S34,9)+LARGE(D34:S34,10)+LARGE(D34:S34,11)+LARGE(D34:S34,12),SUM(D34:S34))</f>
        <v>632.4757816379283</v>
      </c>
      <c r="U34" s="24">
        <f>T34-$T$5</f>
        <v>-483.92507241169073</v>
      </c>
    </row>
    <row r="35" spans="1:21" ht="12.75" customHeight="1">
      <c r="A35" s="75" t="s">
        <v>77</v>
      </c>
      <c r="B35" s="37" t="s">
        <v>729</v>
      </c>
      <c r="C35" s="123">
        <v>1981</v>
      </c>
      <c r="D35" s="175">
        <v>82.01851851851852</v>
      </c>
      <c r="E35" s="175">
        <v>92.03125</v>
      </c>
      <c r="F35" s="175">
        <v>88.4846758321392</v>
      </c>
      <c r="G35" s="175">
        <v>92.2834067547724</v>
      </c>
      <c r="H35" s="175">
        <v>85.17509727626461</v>
      </c>
      <c r="I35" s="175"/>
      <c r="J35" s="175"/>
      <c r="K35" s="175"/>
      <c r="L35" s="175">
        <v>102.87644787644787</v>
      </c>
      <c r="M35" s="175"/>
      <c r="N35" s="175">
        <v>68.36568810453079</v>
      </c>
      <c r="O35" s="175"/>
      <c r="P35" s="175"/>
      <c r="Q35" s="175"/>
      <c r="R35" s="175"/>
      <c r="S35" s="175"/>
      <c r="T35" s="87">
        <f>IF((COUNTA(D35:S35)&gt;12),LARGE(D35:S35,1)+LARGE(D35:S35,2)+LARGE(D35:S35,3)+LARGE(D35:S35,4)+LARGE(D35:S35,5)+LARGE(D35:S35,6)+LARGE(D35:S35,7)+LARGE(D35:S35,8)+LARGE(D35:S35,9)+LARGE(D35:S35,10)+LARGE(D35:S35,11)+LARGE(D35:S35,12),SUM(D35:S35))</f>
        <v>611.2350843626734</v>
      </c>
      <c r="U35" s="24">
        <f>T35-$T$5</f>
        <v>-505.1657696869456</v>
      </c>
    </row>
    <row r="36" spans="1:21" ht="12.75" customHeight="1">
      <c r="A36" s="75" t="s">
        <v>78</v>
      </c>
      <c r="B36" s="37" t="s">
        <v>842</v>
      </c>
      <c r="C36" s="123"/>
      <c r="D36" s="175"/>
      <c r="E36" s="175"/>
      <c r="F36" s="175"/>
      <c r="G36" s="175">
        <v>93.38799850913156</v>
      </c>
      <c r="H36" s="175">
        <v>86.54516640253566</v>
      </c>
      <c r="I36" s="175"/>
      <c r="J36" s="175">
        <v>78.14606741573033</v>
      </c>
      <c r="K36" s="175">
        <v>113.944678097703</v>
      </c>
      <c r="L36" s="175">
        <v>111.9959025231831</v>
      </c>
      <c r="M36" s="175">
        <v>111.39264089427108</v>
      </c>
      <c r="N36" s="175"/>
      <c r="O36" s="175"/>
      <c r="P36" s="175"/>
      <c r="Q36" s="175"/>
      <c r="R36" s="175"/>
      <c r="S36" s="175"/>
      <c r="T36" s="87">
        <f>IF((COUNTA(D36:S36)&gt;12),LARGE(D36:S36,1)+LARGE(D36:S36,2)+LARGE(D36:S36,3)+LARGE(D36:S36,4)+LARGE(D36:S36,5)+LARGE(D36:S36,6)+LARGE(D36:S36,7)+LARGE(D36:S36,8)+LARGE(D36:S36,9)+LARGE(D36:S36,10)+LARGE(D36:S36,11)+LARGE(D36:S36,12),SUM(D36:S36))</f>
        <v>595.4124538425547</v>
      </c>
      <c r="U36" s="24">
        <f>T36-$T$5</f>
        <v>-520.9884002070644</v>
      </c>
    </row>
    <row r="37" spans="1:21" ht="12.75" customHeight="1">
      <c r="A37" s="75" t="s">
        <v>79</v>
      </c>
      <c r="B37" s="37" t="s">
        <v>802</v>
      </c>
      <c r="C37" s="123">
        <v>1956</v>
      </c>
      <c r="D37" s="175">
        <v>41.27777777777778</v>
      </c>
      <c r="E37" s="175"/>
      <c r="F37" s="175">
        <v>62.45720044220236</v>
      </c>
      <c r="G37" s="175">
        <v>66.10161554671038</v>
      </c>
      <c r="H37" s="175">
        <v>68.68772782503038</v>
      </c>
      <c r="I37" s="175">
        <v>68.8139595057895</v>
      </c>
      <c r="J37" s="175">
        <v>56.08367228355607</v>
      </c>
      <c r="K37" s="175">
        <v>89.81628945575656</v>
      </c>
      <c r="L37" s="175">
        <v>88.51755629034798</v>
      </c>
      <c r="M37" s="175"/>
      <c r="N37" s="175">
        <v>44.38808756151366</v>
      </c>
      <c r="O37" s="175"/>
      <c r="P37" s="175"/>
      <c r="Q37" s="175"/>
      <c r="R37" s="175"/>
      <c r="S37" s="175"/>
      <c r="T37" s="87">
        <f>IF((COUNTA(D37:S37)&gt;12),LARGE(D37:S37,1)+LARGE(D37:S37,2)+LARGE(D37:S37,3)+LARGE(D37:S37,4)+LARGE(D37:S37,5)+LARGE(D37:S37,6)+LARGE(D37:S37,7)+LARGE(D37:S37,8)+LARGE(D37:S37,9)+LARGE(D37:S37,10)+LARGE(D37:S37,11)+LARGE(D37:S37,12),SUM(D37:S37))</f>
        <v>586.1438866886847</v>
      </c>
      <c r="U37" s="24">
        <f>T37-$T$5</f>
        <v>-530.2569673609344</v>
      </c>
    </row>
    <row r="38" spans="1:21" ht="12.75" customHeight="1">
      <c r="A38" s="75" t="s">
        <v>80</v>
      </c>
      <c r="B38" s="37" t="s">
        <v>911</v>
      </c>
      <c r="C38" s="123"/>
      <c r="D38" s="175">
        <v>73.68518518518519</v>
      </c>
      <c r="E38" s="175">
        <v>77.24383916990922</v>
      </c>
      <c r="F38" s="175">
        <v>83.44199149016528</v>
      </c>
      <c r="G38" s="175"/>
      <c r="H38" s="175">
        <v>82.35955056179776</v>
      </c>
      <c r="I38" s="175"/>
      <c r="J38" s="175">
        <v>63.53312302839116</v>
      </c>
      <c r="K38" s="175">
        <v>101.27981442736287</v>
      </c>
      <c r="L38" s="175">
        <v>99.31834929992631</v>
      </c>
      <c r="M38" s="175"/>
      <c r="N38" s="175"/>
      <c r="O38" s="175"/>
      <c r="P38" s="175"/>
      <c r="Q38" s="175"/>
      <c r="R38" s="175"/>
      <c r="S38" s="175"/>
      <c r="T38" s="87">
        <f>IF((COUNTA(D38:S38)&gt;12),LARGE(D38:S38,1)+LARGE(D38:S38,2)+LARGE(D38:S38,3)+LARGE(D38:S38,4)+LARGE(D38:S38,5)+LARGE(D38:S38,6)+LARGE(D38:S38,7)+LARGE(D38:S38,8)+LARGE(D38:S38,9)+LARGE(D38:S38,10)+LARGE(D38:S38,11)+LARGE(D38:S38,12),SUM(D38:S38))</f>
        <v>580.8618531627378</v>
      </c>
      <c r="U38" s="24">
        <f>T38-$T$5</f>
        <v>-535.5390008868812</v>
      </c>
    </row>
    <row r="39" spans="1:21" ht="12.75" customHeight="1">
      <c r="A39" s="75" t="s">
        <v>81</v>
      </c>
      <c r="B39" s="37" t="s">
        <v>781</v>
      </c>
      <c r="C39" s="123">
        <v>1975</v>
      </c>
      <c r="D39" s="175">
        <v>53.77777777777778</v>
      </c>
      <c r="E39" s="175"/>
      <c r="F39" s="175">
        <v>63.17272136239848</v>
      </c>
      <c r="G39" s="175">
        <v>68.20073439412485</v>
      </c>
      <c r="H39" s="175">
        <v>56.13180515759313</v>
      </c>
      <c r="I39" s="175">
        <v>65.38809990205681</v>
      </c>
      <c r="J39" s="175">
        <v>74.95575221238937</v>
      </c>
      <c r="K39" s="175"/>
      <c r="L39" s="175">
        <v>82.2360953461975</v>
      </c>
      <c r="M39" s="175"/>
      <c r="N39" s="175">
        <v>63.24096385542169</v>
      </c>
      <c r="O39" s="175"/>
      <c r="P39" s="175"/>
      <c r="Q39" s="175"/>
      <c r="R39" s="175"/>
      <c r="S39" s="175"/>
      <c r="T39" s="87">
        <f>IF((COUNTA(D39:S39)&gt;12),LARGE(D39:S39,1)+LARGE(D39:S39,2)+LARGE(D39:S39,3)+LARGE(D39:S39,4)+LARGE(D39:S39,5)+LARGE(D39:S39,6)+LARGE(D39:S39,7)+LARGE(D39:S39,8)+LARGE(D39:S39,9)+LARGE(D39:S39,10)+LARGE(D39:S39,11)+LARGE(D39:S39,12),SUM(D39:S39))</f>
        <v>527.1039500079596</v>
      </c>
      <c r="U39" s="24">
        <f>T39-$T$5</f>
        <v>-589.2969040416594</v>
      </c>
    </row>
    <row r="40" spans="1:21" ht="12.75" customHeight="1">
      <c r="A40" s="75" t="s">
        <v>82</v>
      </c>
      <c r="B40" s="37" t="s">
        <v>748</v>
      </c>
      <c r="C40" s="123">
        <v>1972</v>
      </c>
      <c r="D40" s="175">
        <v>43.592592592592595</v>
      </c>
      <c r="E40" s="175">
        <v>90.58696988322065</v>
      </c>
      <c r="F40" s="175"/>
      <c r="G40" s="175">
        <v>93.08834446919079</v>
      </c>
      <c r="H40" s="175">
        <v>82.96072507552871</v>
      </c>
      <c r="I40" s="175"/>
      <c r="J40" s="175">
        <v>76.9986232216613</v>
      </c>
      <c r="K40" s="175">
        <v>39.97</v>
      </c>
      <c r="L40" s="175"/>
      <c r="M40" s="175"/>
      <c r="N40" s="175">
        <v>68.06024096385542</v>
      </c>
      <c r="O40" s="175"/>
      <c r="P40" s="175"/>
      <c r="Q40" s="175"/>
      <c r="R40" s="175"/>
      <c r="S40" s="175"/>
      <c r="T40" s="87">
        <f>IF((COUNTA(D40:S40)&gt;12),LARGE(D40:S40,1)+LARGE(D40:S40,2)+LARGE(D40:S40,3)+LARGE(D40:S40,4)+LARGE(D40:S40,5)+LARGE(D40:S40,6)+LARGE(D40:S40,7)+LARGE(D40:S40,8)+LARGE(D40:S40,9)+LARGE(D40:S40,10)+LARGE(D40:S40,11)+LARGE(D40:S40,12),SUM(D40:S40))</f>
        <v>495.2574962060495</v>
      </c>
      <c r="U40" s="24">
        <f>T40-$T$5</f>
        <v>-621.1433578435696</v>
      </c>
    </row>
    <row r="41" spans="1:21" ht="12.75" customHeight="1">
      <c r="A41" s="75" t="s">
        <v>83</v>
      </c>
      <c r="B41" s="37" t="s">
        <v>671</v>
      </c>
      <c r="C41" s="123">
        <v>1969</v>
      </c>
      <c r="D41" s="175">
        <v>92.66666666666666</v>
      </c>
      <c r="E41" s="175"/>
      <c r="F41" s="175">
        <v>78.75738457099327</v>
      </c>
      <c r="G41" s="175">
        <v>90.64944384642986</v>
      </c>
      <c r="H41" s="175"/>
      <c r="I41" s="175">
        <v>82.12454069267454</v>
      </c>
      <c r="J41" s="175"/>
      <c r="K41" s="175">
        <v>38.07</v>
      </c>
      <c r="L41" s="175"/>
      <c r="M41" s="175"/>
      <c r="N41" s="175">
        <v>64.71729170201935</v>
      </c>
      <c r="O41" s="175"/>
      <c r="P41" s="175"/>
      <c r="Q41" s="175"/>
      <c r="R41" s="175"/>
      <c r="S41" s="175"/>
      <c r="T41" s="87">
        <f>IF((COUNTA(D41:S41)&gt;12),LARGE(D41:S41,1)+LARGE(D41:S41,2)+LARGE(D41:S41,3)+LARGE(D41:S41,4)+LARGE(D41:S41,5)+LARGE(D41:S41,6)+LARGE(D41:S41,7)+LARGE(D41:S41,8)+LARGE(D41:S41,9)+LARGE(D41:S41,10)+LARGE(D41:S41,11)+LARGE(D41:S41,12),SUM(D41:S41))</f>
        <v>446.98532747878363</v>
      </c>
      <c r="U41" s="24">
        <f>T41-$T$5</f>
        <v>-669.4155265708355</v>
      </c>
    </row>
    <row r="42" spans="1:21" ht="12.75" customHeight="1">
      <c r="A42" s="75" t="s">
        <v>84</v>
      </c>
      <c r="B42" s="37" t="s">
        <v>790</v>
      </c>
      <c r="C42" s="123">
        <v>2010</v>
      </c>
      <c r="D42" s="175">
        <v>39.88888888888889</v>
      </c>
      <c r="E42" s="175">
        <v>68.32423829013189</v>
      </c>
      <c r="F42" s="175">
        <v>64.77631756492046</v>
      </c>
      <c r="G42" s="175">
        <v>79.84802431610943</v>
      </c>
      <c r="H42" s="175">
        <v>57.91666666666667</v>
      </c>
      <c r="I42" s="175">
        <v>68.20071753475558</v>
      </c>
      <c r="J42" s="175"/>
      <c r="K42" s="175"/>
      <c r="L42" s="175"/>
      <c r="M42" s="175"/>
      <c r="N42" s="175">
        <v>67.95842525029695</v>
      </c>
      <c r="O42" s="175"/>
      <c r="P42" s="175"/>
      <c r="Q42" s="175"/>
      <c r="R42" s="175"/>
      <c r="S42" s="175"/>
      <c r="T42" s="87">
        <f>IF((COUNTA(D42:S42)&gt;12),LARGE(D42:S42,1)+LARGE(D42:S42,2)+LARGE(D42:S42,3)+LARGE(D42:S42,4)+LARGE(D42:S42,5)+LARGE(D42:S42,6)+LARGE(D42:S42,7)+LARGE(D42:S42,8)+LARGE(D42:S42,9)+LARGE(D42:S42,10)+LARGE(D42:S42,11)+LARGE(D42:S42,12),SUM(D42:S42))</f>
        <v>446.91327851176993</v>
      </c>
      <c r="U42" s="24">
        <f>T42-$T$5</f>
        <v>-669.4875755378491</v>
      </c>
    </row>
    <row r="43" spans="1:21" ht="12.75" customHeight="1">
      <c r="A43" s="75" t="s">
        <v>85</v>
      </c>
      <c r="B43" s="37" t="s">
        <v>730</v>
      </c>
      <c r="C43" s="123">
        <v>1974</v>
      </c>
      <c r="D43" s="175">
        <v>51.46296296296296</v>
      </c>
      <c r="E43" s="175"/>
      <c r="F43" s="175"/>
      <c r="G43" s="175">
        <v>89.40430031723652</v>
      </c>
      <c r="H43" s="175">
        <v>83.6280487804878</v>
      </c>
      <c r="I43" s="175"/>
      <c r="J43" s="175"/>
      <c r="K43" s="175">
        <v>107.94009584664538</v>
      </c>
      <c r="L43" s="175"/>
      <c r="M43" s="175">
        <v>104.6475865014951</v>
      </c>
      <c r="N43" s="175"/>
      <c r="O43" s="175"/>
      <c r="P43" s="175"/>
      <c r="Q43" s="175"/>
      <c r="R43" s="175"/>
      <c r="S43" s="175"/>
      <c r="T43" s="87">
        <f>IF((COUNTA(D43:S43)&gt;12),LARGE(D43:S43,1)+LARGE(D43:S43,2)+LARGE(D43:S43,3)+LARGE(D43:S43,4)+LARGE(D43:S43,5)+LARGE(D43:S43,6)+LARGE(D43:S43,7)+LARGE(D43:S43,8)+LARGE(D43:S43,9)+LARGE(D43:S43,10)+LARGE(D43:S43,11)+LARGE(D43:S43,12),SUM(D43:S43))</f>
        <v>437.08299440882774</v>
      </c>
      <c r="U43" s="24">
        <f>T43-$T$5</f>
        <v>-679.3178596407913</v>
      </c>
    </row>
    <row r="44" spans="1:21" ht="12.75" customHeight="1">
      <c r="A44" s="75" t="s">
        <v>86</v>
      </c>
      <c r="B44" s="37" t="s">
        <v>738</v>
      </c>
      <c r="C44" s="123">
        <v>1978</v>
      </c>
      <c r="D44" s="175">
        <v>76.46296296296296</v>
      </c>
      <c r="E44" s="175">
        <v>73.37711760373189</v>
      </c>
      <c r="F44" s="175"/>
      <c r="G44" s="175">
        <v>91.6</v>
      </c>
      <c r="H44" s="175"/>
      <c r="I44" s="175"/>
      <c r="J44" s="175"/>
      <c r="K44" s="175">
        <v>76.42</v>
      </c>
      <c r="L44" s="175">
        <v>116.12265642647391</v>
      </c>
      <c r="M44" s="175"/>
      <c r="N44" s="175"/>
      <c r="O44" s="175"/>
      <c r="P44" s="175"/>
      <c r="Q44" s="175"/>
      <c r="R44" s="175"/>
      <c r="S44" s="175"/>
      <c r="T44" s="87">
        <f>IF((COUNTA(D44:S44)&gt;12),LARGE(D44:S44,1)+LARGE(D44:S44,2)+LARGE(D44:S44,3)+LARGE(D44:S44,4)+LARGE(D44:S44,5)+LARGE(D44:S44,6)+LARGE(D44:S44,7)+LARGE(D44:S44,8)+LARGE(D44:S44,9)+LARGE(D44:S44,10)+LARGE(D44:S44,11)+LARGE(D44:S44,12),SUM(D44:S44))</f>
        <v>433.9827369931687</v>
      </c>
      <c r="U44" s="24">
        <f>T44-$T$5</f>
        <v>-682.4181170564503</v>
      </c>
    </row>
    <row r="45" spans="1:21" ht="12.75" customHeight="1">
      <c r="A45" s="75" t="s">
        <v>87</v>
      </c>
      <c r="B45" s="37" t="s">
        <v>683</v>
      </c>
      <c r="C45" s="123">
        <v>1968</v>
      </c>
      <c r="D45" s="175">
        <v>52.388888888888886</v>
      </c>
      <c r="E45" s="175"/>
      <c r="F45" s="175"/>
      <c r="G45" s="175">
        <v>70.69515962924821</v>
      </c>
      <c r="H45" s="175">
        <v>69.81424148606811</v>
      </c>
      <c r="I45" s="175">
        <v>64.04003830271111</v>
      </c>
      <c r="J45" s="175">
        <v>77.21</v>
      </c>
      <c r="K45" s="175"/>
      <c r="L45" s="175">
        <v>91.01210931107839</v>
      </c>
      <c r="M45" s="175"/>
      <c r="N45" s="175"/>
      <c r="O45" s="175"/>
      <c r="P45" s="175"/>
      <c r="Q45" s="175"/>
      <c r="R45" s="175"/>
      <c r="S45" s="175"/>
      <c r="T45" s="87">
        <f>IF((COUNTA(D45:S45)&gt;12),LARGE(D45:S45,1)+LARGE(D45:S45,2)+LARGE(D45:S45,3)+LARGE(D45:S45,4)+LARGE(D45:S45,5)+LARGE(D45:S45,6)+LARGE(D45:S45,7)+LARGE(D45:S45,8)+LARGE(D45:S45,9)+LARGE(D45:S45,10)+LARGE(D45:S45,11)+LARGE(D45:S45,12),SUM(D45:S45))</f>
        <v>425.1604376179947</v>
      </c>
      <c r="U45" s="24">
        <f>T45-$T$5</f>
        <v>-691.2404164316243</v>
      </c>
    </row>
    <row r="46" spans="1:21" ht="12.75" customHeight="1">
      <c r="A46" s="75" t="s">
        <v>88</v>
      </c>
      <c r="B46" s="37" t="s">
        <v>811</v>
      </c>
      <c r="C46" s="123">
        <v>1996</v>
      </c>
      <c r="D46" s="175"/>
      <c r="E46" s="175">
        <v>76.28231379575122</v>
      </c>
      <c r="F46" s="175"/>
      <c r="G46" s="175">
        <v>109.297052154195</v>
      </c>
      <c r="H46" s="175"/>
      <c r="I46" s="175"/>
      <c r="J46" s="175">
        <v>98.06411062225015</v>
      </c>
      <c r="K46" s="175">
        <v>130.30360383717914</v>
      </c>
      <c r="L46" s="175"/>
      <c r="M46" s="175"/>
      <c r="N46" s="175"/>
      <c r="O46" s="175"/>
      <c r="P46" s="175"/>
      <c r="Q46" s="175"/>
      <c r="R46" s="175"/>
      <c r="S46" s="175"/>
      <c r="T46" s="87">
        <f>IF((COUNTA(D46:S46)&gt;12),LARGE(D46:S46,1)+LARGE(D46:S46,2)+LARGE(D46:S46,3)+LARGE(D46:S46,4)+LARGE(D46:S46,5)+LARGE(D46:S46,6)+LARGE(D46:S46,7)+LARGE(D46:S46,8)+LARGE(D46:S46,9)+LARGE(D46:S46,10)+LARGE(D46:S46,11)+LARGE(D46:S46,12),SUM(D46:S46))</f>
        <v>413.94708040937553</v>
      </c>
      <c r="U46" s="24">
        <f>T46-$T$5</f>
        <v>-702.4537736402435</v>
      </c>
    </row>
    <row r="47" spans="1:21" ht="12.75" customHeight="1">
      <c r="A47" s="75" t="s">
        <v>89</v>
      </c>
      <c r="B47" s="37" t="s">
        <v>812</v>
      </c>
      <c r="C47" s="123">
        <v>2009</v>
      </c>
      <c r="D47" s="175">
        <v>32.01851851851852</v>
      </c>
      <c r="E47" s="175">
        <v>75.73914147828295</v>
      </c>
      <c r="F47" s="175">
        <v>67.8531065838846</v>
      </c>
      <c r="G47" s="175">
        <v>86.9</v>
      </c>
      <c r="H47" s="175"/>
      <c r="I47" s="175">
        <v>93.3564711150918</v>
      </c>
      <c r="J47" s="175"/>
      <c r="K47" s="175"/>
      <c r="L47" s="175"/>
      <c r="M47" s="175"/>
      <c r="N47" s="175">
        <v>57.997454607161025</v>
      </c>
      <c r="O47" s="175"/>
      <c r="P47" s="175"/>
      <c r="Q47" s="175"/>
      <c r="R47" s="175"/>
      <c r="S47" s="175"/>
      <c r="T47" s="87">
        <f>IF((COUNTA(D47:S47)&gt;12),LARGE(D47:S47,1)+LARGE(D47:S47,2)+LARGE(D47:S47,3)+LARGE(D47:S47,4)+LARGE(D47:S47,5)+LARGE(D47:S47,6)+LARGE(D47:S47,7)+LARGE(D47:S47,8)+LARGE(D47:S47,9)+LARGE(D47:S47,10)+LARGE(D47:S47,11)+LARGE(D47:S47,12),SUM(D47:S47))</f>
        <v>413.8646923029389</v>
      </c>
      <c r="U47" s="24">
        <f>T47-$T$5</f>
        <v>-702.5361617466801</v>
      </c>
    </row>
    <row r="48" spans="1:21" ht="12.75" customHeight="1">
      <c r="A48" s="75" t="s">
        <v>90</v>
      </c>
      <c r="B48" s="37" t="s">
        <v>792</v>
      </c>
      <c r="C48" s="123">
        <v>1998</v>
      </c>
      <c r="D48" s="175"/>
      <c r="E48" s="175"/>
      <c r="F48" s="175"/>
      <c r="G48" s="175">
        <v>120</v>
      </c>
      <c r="H48" s="175"/>
      <c r="I48" s="175"/>
      <c r="J48" s="175"/>
      <c r="K48" s="175"/>
      <c r="L48" s="175">
        <v>122.77023751817741</v>
      </c>
      <c r="M48" s="175">
        <v>130</v>
      </c>
      <c r="N48" s="175"/>
      <c r="O48" s="175"/>
      <c r="P48" s="175"/>
      <c r="Q48" s="175"/>
      <c r="R48" s="175"/>
      <c r="S48" s="175"/>
      <c r="T48" s="87">
        <f>IF((COUNTA(D48:S48)&gt;12),LARGE(D48:S48,1)+LARGE(D48:S48,2)+LARGE(D48:S48,3)+LARGE(D48:S48,4)+LARGE(D48:S48,5)+LARGE(D48:S48,6)+LARGE(D48:S48,7)+LARGE(D48:S48,8)+LARGE(D48:S48,9)+LARGE(D48:S48,10)+LARGE(D48:S48,11)+LARGE(D48:S48,12),SUM(D48:S48))</f>
        <v>372.7702375181774</v>
      </c>
      <c r="U48" s="24">
        <f>T48-$T$5</f>
        <v>-743.6306165314417</v>
      </c>
    </row>
    <row r="49" spans="1:21" ht="12.75" customHeight="1">
      <c r="A49" s="75" t="s">
        <v>91</v>
      </c>
      <c r="B49" s="37" t="s">
        <v>761</v>
      </c>
      <c r="C49" s="123"/>
      <c r="D49" s="175">
        <v>45.44444444444444</v>
      </c>
      <c r="E49" s="175"/>
      <c r="F49" s="175">
        <v>65.09596873173084</v>
      </c>
      <c r="G49" s="175"/>
      <c r="H49" s="175">
        <v>54.02917046490428</v>
      </c>
      <c r="I49" s="175">
        <v>72.50838294669128</v>
      </c>
      <c r="J49" s="175"/>
      <c r="K49" s="175"/>
      <c r="L49" s="175">
        <v>81.0901001112347</v>
      </c>
      <c r="M49" s="175"/>
      <c r="N49" s="175">
        <v>48.30799253351434</v>
      </c>
      <c r="O49" s="175"/>
      <c r="P49" s="175"/>
      <c r="Q49" s="175"/>
      <c r="R49" s="175"/>
      <c r="S49" s="175"/>
      <c r="T49" s="87">
        <f>IF((COUNTA(D49:S49)&gt;12),LARGE(D49:S49,1)+LARGE(D49:S49,2)+LARGE(D49:S49,3)+LARGE(D49:S49,4)+LARGE(D49:S49,5)+LARGE(D49:S49,6)+LARGE(D49:S49,7)+LARGE(D49:S49,8)+LARGE(D49:S49,9)+LARGE(D49:S49,10)+LARGE(D49:S49,11)+LARGE(D49:S49,12),SUM(D49:S49))</f>
        <v>366.47605923251984</v>
      </c>
      <c r="U49" s="24">
        <f>T49-$T$5</f>
        <v>-749.9247948170992</v>
      </c>
    </row>
    <row r="50" spans="1:21" ht="12.75" customHeight="1">
      <c r="A50" s="75" t="s">
        <v>92</v>
      </c>
      <c r="B50" s="37" t="s">
        <v>844</v>
      </c>
      <c r="C50" s="123">
        <v>1976</v>
      </c>
      <c r="D50" s="175">
        <v>65.81481481481481</v>
      </c>
      <c r="E50" s="175">
        <v>84.5032829003711</v>
      </c>
      <c r="F50" s="175"/>
      <c r="G50" s="175"/>
      <c r="H50" s="175"/>
      <c r="I50" s="175"/>
      <c r="J50" s="175"/>
      <c r="K50" s="175">
        <v>102.95992170752167</v>
      </c>
      <c r="L50" s="175"/>
      <c r="M50" s="175">
        <v>106.66154858521607</v>
      </c>
      <c r="N50" s="175"/>
      <c r="O50" s="175"/>
      <c r="P50" s="175"/>
      <c r="Q50" s="175"/>
      <c r="R50" s="175"/>
      <c r="S50" s="175"/>
      <c r="T50" s="87">
        <f>IF((COUNTA(D50:S50)&gt;12),LARGE(D50:S50,1)+LARGE(D50:S50,2)+LARGE(D50:S50,3)+LARGE(D50:S50,4)+LARGE(D50:S50,5)+LARGE(D50:S50,6)+LARGE(D50:S50,7)+LARGE(D50:S50,8)+LARGE(D50:S50,9)+LARGE(D50:S50,10)+LARGE(D50:S50,11)+LARGE(D50:S50,12),SUM(D50:S50))</f>
        <v>359.93956800792364</v>
      </c>
      <c r="U50" s="24">
        <f>T50-$T$5</f>
        <v>-756.4612860416954</v>
      </c>
    </row>
    <row r="51" spans="1:21" ht="12.75" customHeight="1">
      <c r="A51" s="75" t="s">
        <v>93</v>
      </c>
      <c r="B51" s="37" t="s">
        <v>837</v>
      </c>
      <c r="C51" s="123">
        <v>1992</v>
      </c>
      <c r="D51" s="175"/>
      <c r="E51" s="175"/>
      <c r="F51" s="175"/>
      <c r="G51" s="175">
        <v>110.5703771849126</v>
      </c>
      <c r="H51" s="175"/>
      <c r="I51" s="175"/>
      <c r="J51" s="175"/>
      <c r="K51" s="175"/>
      <c r="L51" s="175">
        <v>116.47392290249432</v>
      </c>
      <c r="M51" s="175">
        <v>124.94702526487369</v>
      </c>
      <c r="N51" s="175"/>
      <c r="O51" s="175"/>
      <c r="P51" s="175"/>
      <c r="Q51" s="175"/>
      <c r="R51" s="175"/>
      <c r="S51" s="175"/>
      <c r="T51" s="87">
        <f>IF((COUNTA(D51:S51)&gt;12),LARGE(D51:S51,1)+LARGE(D51:S51,2)+LARGE(D51:S51,3)+LARGE(D51:S51,4)+LARGE(D51:S51,5)+LARGE(D51:S51,6)+LARGE(D51:S51,7)+LARGE(D51:S51,8)+LARGE(D51:S51,9)+LARGE(D51:S51,10)+LARGE(D51:S51,11)+LARGE(D51:S51,12),SUM(D51:S51))</f>
        <v>351.9913253522806</v>
      </c>
      <c r="U51" s="24">
        <f>T51-$T$5</f>
        <v>-764.4095286973384</v>
      </c>
    </row>
    <row r="52" spans="1:21" ht="12.75" customHeight="1">
      <c r="A52" s="75" t="s">
        <v>94</v>
      </c>
      <c r="B52" s="37" t="s">
        <v>779</v>
      </c>
      <c r="C52" s="123">
        <v>2005</v>
      </c>
      <c r="D52" s="175"/>
      <c r="E52" s="175"/>
      <c r="F52" s="175">
        <v>88.10170567434055</v>
      </c>
      <c r="G52" s="175"/>
      <c r="H52" s="175">
        <v>68.72340425531915</v>
      </c>
      <c r="I52" s="175"/>
      <c r="J52" s="175"/>
      <c r="K52" s="175"/>
      <c r="L52" s="175">
        <v>85.50697465126744</v>
      </c>
      <c r="M52" s="175"/>
      <c r="N52" s="175">
        <v>75.34006448328523</v>
      </c>
      <c r="O52" s="175"/>
      <c r="P52" s="175"/>
      <c r="Q52" s="175"/>
      <c r="R52" s="175"/>
      <c r="S52" s="175"/>
      <c r="T52" s="87">
        <f>IF((COUNTA(D52:S52)&gt;12),LARGE(D52:S52,1)+LARGE(D52:S52,2)+LARGE(D52:S52,3)+LARGE(D52:S52,4)+LARGE(D52:S52,5)+LARGE(D52:S52,6)+LARGE(D52:S52,7)+LARGE(D52:S52,8)+LARGE(D52:S52,9)+LARGE(D52:S52,10)+LARGE(D52:S52,11)+LARGE(D52:S52,12),SUM(D52:S52))</f>
        <v>317.67214906421236</v>
      </c>
      <c r="U52" s="24">
        <f>T52-$T$5</f>
        <v>-798.7287049854067</v>
      </c>
    </row>
    <row r="53" spans="1:21" ht="12.75" customHeight="1">
      <c r="A53" s="75" t="s">
        <v>95</v>
      </c>
      <c r="B53" s="37" t="s">
        <v>885</v>
      </c>
      <c r="C53" s="123"/>
      <c r="D53" s="175"/>
      <c r="E53" s="175"/>
      <c r="F53" s="175"/>
      <c r="G53" s="175"/>
      <c r="H53" s="175"/>
      <c r="I53" s="175"/>
      <c r="J53" s="175">
        <v>76.19909502262442</v>
      </c>
      <c r="K53" s="175">
        <v>118.63605248146034</v>
      </c>
      <c r="L53" s="175"/>
      <c r="M53" s="175">
        <v>122.48478433448003</v>
      </c>
      <c r="N53" s="175"/>
      <c r="O53" s="175"/>
      <c r="P53" s="175"/>
      <c r="Q53" s="175"/>
      <c r="R53" s="175"/>
      <c r="S53" s="175"/>
      <c r="T53" s="87">
        <f>IF((COUNTA(D53:S53)&gt;12),LARGE(D53:S53,1)+LARGE(D53:S53,2)+LARGE(D53:S53,3)+LARGE(D53:S53,4)+LARGE(D53:S53,5)+LARGE(D53:S53,6)+LARGE(D53:S53,7)+LARGE(D53:S53,8)+LARGE(D53:S53,9)+LARGE(D53:S53,10)+LARGE(D53:S53,11)+LARGE(D53:S53,12),SUM(D53:S53))</f>
        <v>317.3199318385648</v>
      </c>
      <c r="U53" s="24">
        <f>T53-$T$5</f>
        <v>-799.0809222110543</v>
      </c>
    </row>
    <row r="54" spans="1:21" ht="12.75" customHeight="1">
      <c r="A54" s="75" t="s">
        <v>96</v>
      </c>
      <c r="B54" s="37" t="s">
        <v>775</v>
      </c>
      <c r="C54" s="123">
        <v>2008</v>
      </c>
      <c r="D54" s="175">
        <v>51.46296296296296</v>
      </c>
      <c r="E54" s="175">
        <v>64.16719779052475</v>
      </c>
      <c r="F54" s="175">
        <v>75.55885957811617</v>
      </c>
      <c r="G54" s="175"/>
      <c r="H54" s="175"/>
      <c r="I54" s="175"/>
      <c r="J54" s="175">
        <v>77.02479338842974</v>
      </c>
      <c r="K54" s="175"/>
      <c r="L54" s="175"/>
      <c r="M54" s="175"/>
      <c r="N54" s="175">
        <v>41.774817580179864</v>
      </c>
      <c r="O54" s="175"/>
      <c r="P54" s="175"/>
      <c r="Q54" s="175"/>
      <c r="R54" s="175"/>
      <c r="S54" s="175"/>
      <c r="T54" s="87">
        <f>IF((COUNTA(D54:S54)&gt;12),LARGE(D54:S54,1)+LARGE(D54:S54,2)+LARGE(D54:S54,3)+LARGE(D54:S54,4)+LARGE(D54:S54,5)+LARGE(D54:S54,6)+LARGE(D54:S54,7)+LARGE(D54:S54,8)+LARGE(D54:S54,9)+LARGE(D54:S54,10)+LARGE(D54:S54,11)+LARGE(D54:S54,12),SUM(D54:S54))</f>
        <v>309.98863130021346</v>
      </c>
      <c r="U54" s="24">
        <f>T54-$T$5</f>
        <v>-806.4122227494056</v>
      </c>
    </row>
    <row r="55" spans="1:21" ht="12.75" customHeight="1">
      <c r="A55" s="75" t="s">
        <v>97</v>
      </c>
      <c r="B55" s="37" t="s">
        <v>813</v>
      </c>
      <c r="C55" s="123"/>
      <c r="D55" s="175">
        <v>16.27777777777778</v>
      </c>
      <c r="E55" s="175">
        <v>77.31887821345106</v>
      </c>
      <c r="F55" s="175">
        <v>59.63555680155146</v>
      </c>
      <c r="G55" s="175"/>
      <c r="H55" s="175"/>
      <c r="I55" s="175">
        <v>91.48956689461687</v>
      </c>
      <c r="J55" s="175"/>
      <c r="K55" s="175"/>
      <c r="L55" s="175"/>
      <c r="M55" s="175"/>
      <c r="N55" s="175">
        <v>57.74291532326488</v>
      </c>
      <c r="O55" s="175"/>
      <c r="P55" s="175"/>
      <c r="Q55" s="175"/>
      <c r="R55" s="175"/>
      <c r="S55" s="175"/>
      <c r="T55" s="87">
        <f>IF((COUNTA(D55:S55)&gt;12),LARGE(D55:S55,1)+LARGE(D55:S55,2)+LARGE(D55:S55,3)+LARGE(D55:S55,4)+LARGE(D55:S55,5)+LARGE(D55:S55,6)+LARGE(D55:S55,7)+LARGE(D55:S55,8)+LARGE(D55:S55,9)+LARGE(D55:S55,10)+LARGE(D55:S55,11)+LARGE(D55:S55,12),SUM(D55:S55))</f>
        <v>302.464695010662</v>
      </c>
      <c r="U55" s="24">
        <f>T55-$T$5</f>
        <v>-813.936159038957</v>
      </c>
    </row>
    <row r="56" spans="1:21" ht="12.75" customHeight="1">
      <c r="A56" s="75" t="s">
        <v>98</v>
      </c>
      <c r="B56" s="37" t="s">
        <v>884</v>
      </c>
      <c r="C56" s="123"/>
      <c r="D56" s="175"/>
      <c r="E56" s="175"/>
      <c r="F56" s="175">
        <v>92.49669525054959</v>
      </c>
      <c r="G56" s="175">
        <v>90.70017953321364</v>
      </c>
      <c r="H56" s="175"/>
      <c r="I56" s="175"/>
      <c r="J56" s="175"/>
      <c r="K56" s="175">
        <v>116.14133805937085</v>
      </c>
      <c r="L56" s="175"/>
      <c r="M56" s="175"/>
      <c r="N56" s="175"/>
      <c r="O56" s="175"/>
      <c r="P56" s="175"/>
      <c r="Q56" s="175"/>
      <c r="R56" s="175"/>
      <c r="S56" s="175"/>
      <c r="T56" s="87">
        <f>IF((COUNTA(D56:S56)&gt;12),LARGE(D56:S56,1)+LARGE(D56:S56,2)+LARGE(D56:S56,3)+LARGE(D56:S56,4)+LARGE(D56:S56,5)+LARGE(D56:S56,6)+LARGE(D56:S56,7)+LARGE(D56:S56,8)+LARGE(D56:S56,9)+LARGE(D56:S56,10)+LARGE(D56:S56,11)+LARGE(D56:S56,12),SUM(D56:S56))</f>
        <v>299.3382128431341</v>
      </c>
      <c r="U56" s="24">
        <f>T56-$T$5</f>
        <v>-817.062641206485</v>
      </c>
    </row>
    <row r="57" spans="1:21" ht="12.75" customHeight="1">
      <c r="A57" s="75" t="s">
        <v>99</v>
      </c>
      <c r="B57" s="37" t="s">
        <v>803</v>
      </c>
      <c r="C57" s="123">
        <v>1985</v>
      </c>
      <c r="D57" s="175"/>
      <c r="E57" s="175"/>
      <c r="F57" s="175"/>
      <c r="G57" s="175"/>
      <c r="H57" s="175"/>
      <c r="I57" s="175"/>
      <c r="J57" s="175"/>
      <c r="K57" s="175">
        <v>103.32699334769981</v>
      </c>
      <c r="L57" s="175">
        <v>100.72742631875353</v>
      </c>
      <c r="M57" s="175"/>
      <c r="N57" s="175">
        <v>88.21975224843034</v>
      </c>
      <c r="O57" s="175"/>
      <c r="P57" s="175"/>
      <c r="Q57" s="175"/>
      <c r="R57" s="175"/>
      <c r="S57" s="175"/>
      <c r="T57" s="87">
        <f>IF((COUNTA(D57:S57)&gt;12),LARGE(D57:S57,1)+LARGE(D57:S57,2)+LARGE(D57:S57,3)+LARGE(D57:S57,4)+LARGE(D57:S57,5)+LARGE(D57:S57,6)+LARGE(D57:S57,7)+LARGE(D57:S57,8)+LARGE(D57:S57,9)+LARGE(D57:S57,10)+LARGE(D57:S57,11)+LARGE(D57:S57,12),SUM(D57:S57))</f>
        <v>292.27417191488365</v>
      </c>
      <c r="U57" s="24">
        <f>T57-$T$5</f>
        <v>-824.1266821347353</v>
      </c>
    </row>
    <row r="58" spans="1:21" ht="12.75" customHeight="1">
      <c r="A58" s="75" t="s">
        <v>100</v>
      </c>
      <c r="B58" s="37" t="s">
        <v>716</v>
      </c>
      <c r="C58" s="123">
        <v>2002</v>
      </c>
      <c r="D58" s="175">
        <v>54.70370370370371</v>
      </c>
      <c r="E58" s="175"/>
      <c r="F58" s="175">
        <v>109.77358282933572</v>
      </c>
      <c r="G58" s="175">
        <v>100.79606073040624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87">
        <f>IF((COUNTA(D58:S58)&gt;12),LARGE(D58:S58,1)+LARGE(D58:S58,2)+LARGE(D58:S58,3)+LARGE(D58:S58,4)+LARGE(D58:S58,5)+LARGE(D58:S58,6)+LARGE(D58:S58,7)+LARGE(D58:S58,8)+LARGE(D58:S58,9)+LARGE(D58:S58,10)+LARGE(D58:S58,11)+LARGE(D58:S58,12),SUM(D58:S58))</f>
        <v>265.27334726344566</v>
      </c>
      <c r="U58" s="24">
        <f>T58-$T$5</f>
        <v>-851.1275067861734</v>
      </c>
    </row>
    <row r="59" spans="1:21" ht="12.75" customHeight="1">
      <c r="A59" s="75" t="s">
        <v>101</v>
      </c>
      <c r="B59" s="203" t="s">
        <v>780</v>
      </c>
      <c r="C59" s="123">
        <v>1984</v>
      </c>
      <c r="D59" s="175"/>
      <c r="E59" s="175"/>
      <c r="F59" s="175">
        <v>69.81326859687434</v>
      </c>
      <c r="G59" s="175">
        <v>105.27501082719793</v>
      </c>
      <c r="H59" s="175"/>
      <c r="I59" s="175"/>
      <c r="J59" s="175"/>
      <c r="K59" s="175">
        <v>44.32</v>
      </c>
      <c r="L59" s="175"/>
      <c r="M59" s="175"/>
      <c r="N59" s="175">
        <v>41.180892584422196</v>
      </c>
      <c r="O59" s="175"/>
      <c r="P59" s="175"/>
      <c r="Q59" s="175"/>
      <c r="R59" s="175"/>
      <c r="S59" s="175"/>
      <c r="T59" s="87">
        <f>IF((COUNTA(D59:S59)&gt;12),LARGE(D59:S59,1)+LARGE(D59:S59,2)+LARGE(D59:S59,3)+LARGE(D59:S59,4)+LARGE(D59:S59,5)+LARGE(D59:S59,6)+LARGE(D59:S59,7)+LARGE(D59:S59,8)+LARGE(D59:S59,9)+LARGE(D59:S59,10)+LARGE(D59:S59,11)+LARGE(D59:S59,12),SUM(D59:S59))</f>
        <v>260.5891720084944</v>
      </c>
      <c r="U59" s="24">
        <f>T59-$T$5</f>
        <v>-855.8116820411246</v>
      </c>
    </row>
    <row r="60" spans="1:21" ht="12.75" customHeight="1">
      <c r="A60" s="75" t="s">
        <v>102</v>
      </c>
      <c r="B60" s="37" t="s">
        <v>676</v>
      </c>
      <c r="C60" s="123">
        <v>1976</v>
      </c>
      <c r="D60" s="175">
        <v>63.96296296296296</v>
      </c>
      <c r="E60" s="175"/>
      <c r="F60" s="175"/>
      <c r="G60" s="175">
        <v>94.27385892116183</v>
      </c>
      <c r="H60" s="175"/>
      <c r="I60" s="175"/>
      <c r="J60" s="175"/>
      <c r="K60" s="175">
        <v>102.28189034520952</v>
      </c>
      <c r="L60" s="175"/>
      <c r="M60" s="175"/>
      <c r="N60" s="175"/>
      <c r="O60" s="175"/>
      <c r="P60" s="175"/>
      <c r="Q60" s="175"/>
      <c r="R60" s="175"/>
      <c r="S60" s="175"/>
      <c r="T60" s="87">
        <f>IF((COUNTA(D60:S60)&gt;12),LARGE(D60:S60,1)+LARGE(D60:S60,2)+LARGE(D60:S60,3)+LARGE(D60:S60,4)+LARGE(D60:S60,5)+LARGE(D60:S60,6)+LARGE(D60:S60,7)+LARGE(D60:S60,8)+LARGE(D60:S60,9)+LARGE(D60:S60,10)+LARGE(D60:S60,11)+LARGE(D60:S60,12),SUM(D60:S60))</f>
        <v>260.5187122293343</v>
      </c>
      <c r="U60" s="24">
        <f>T60-$T$5</f>
        <v>-855.8821418202847</v>
      </c>
    </row>
    <row r="61" spans="1:21" ht="12.75" customHeight="1">
      <c r="A61" s="75" t="s">
        <v>103</v>
      </c>
      <c r="B61" s="37" t="s">
        <v>773</v>
      </c>
      <c r="C61" s="123">
        <v>2005</v>
      </c>
      <c r="D61" s="175">
        <v>46.83333333333333</v>
      </c>
      <c r="E61" s="175">
        <v>59.57573976092495</v>
      </c>
      <c r="F61" s="175">
        <v>72.75542891969494</v>
      </c>
      <c r="G61" s="175"/>
      <c r="H61" s="175"/>
      <c r="I61" s="175"/>
      <c r="J61" s="175"/>
      <c r="K61" s="175"/>
      <c r="L61" s="175"/>
      <c r="M61" s="175"/>
      <c r="N61" s="175">
        <v>75.56066519599523</v>
      </c>
      <c r="O61" s="175"/>
      <c r="P61" s="175"/>
      <c r="Q61" s="175"/>
      <c r="R61" s="175"/>
      <c r="S61" s="175"/>
      <c r="T61" s="87">
        <f>IF((COUNTA(D61:S61)&gt;12),LARGE(D61:S61,1)+LARGE(D61:S61,2)+LARGE(D61:S61,3)+LARGE(D61:S61,4)+LARGE(D61:S61,5)+LARGE(D61:S61,6)+LARGE(D61:S61,7)+LARGE(D61:S61,8)+LARGE(D61:S61,9)+LARGE(D61:S61,10)+LARGE(D61:S61,11)+LARGE(D61:S61,12),SUM(D61:S61))</f>
        <v>254.72516720994844</v>
      </c>
      <c r="U61" s="24">
        <f>T61-$T$5</f>
        <v>-861.6756868396706</v>
      </c>
    </row>
    <row r="62" spans="1:21" ht="12.75" customHeight="1">
      <c r="A62" s="75" t="s">
        <v>104</v>
      </c>
      <c r="B62" s="37" t="s">
        <v>996</v>
      </c>
      <c r="C62" s="123"/>
      <c r="D62" s="175"/>
      <c r="E62" s="175"/>
      <c r="F62" s="175"/>
      <c r="G62" s="175"/>
      <c r="H62" s="175"/>
      <c r="I62" s="175"/>
      <c r="J62" s="175">
        <v>64.82136412847348</v>
      </c>
      <c r="K62" s="175"/>
      <c r="L62" s="175"/>
      <c r="M62" s="175">
        <v>107.68392976216938</v>
      </c>
      <c r="N62" s="175">
        <v>81.78839300865432</v>
      </c>
      <c r="O62" s="175"/>
      <c r="P62" s="175"/>
      <c r="Q62" s="175"/>
      <c r="R62" s="175"/>
      <c r="S62" s="175"/>
      <c r="T62" s="87">
        <f>IF((COUNTA(D62:S62)&gt;12),LARGE(D62:S62,1)+LARGE(D62:S62,2)+LARGE(D62:S62,3)+LARGE(D62:S62,4)+LARGE(D62:S62,5)+LARGE(D62:S62,6)+LARGE(D62:S62,7)+LARGE(D62:S62,8)+LARGE(D62:S62,9)+LARGE(D62:S62,10)+LARGE(D62:S62,11)+LARGE(D62:S62,12),SUM(D62:S62))</f>
        <v>254.2936868992972</v>
      </c>
      <c r="U62" s="24">
        <f>T62-$T$5</f>
        <v>-862.1071671503219</v>
      </c>
    </row>
    <row r="63" spans="1:21" ht="12.75" customHeight="1">
      <c r="A63" s="75" t="s">
        <v>105</v>
      </c>
      <c r="B63" s="37" t="s">
        <v>702</v>
      </c>
      <c r="C63" s="123">
        <v>1973</v>
      </c>
      <c r="D63" s="175"/>
      <c r="E63" s="175">
        <v>89.59902794653703</v>
      </c>
      <c r="F63" s="175"/>
      <c r="G63" s="175"/>
      <c r="H63" s="175"/>
      <c r="I63" s="175"/>
      <c r="J63" s="175"/>
      <c r="K63" s="175"/>
      <c r="L63" s="175">
        <v>98.90985709050935</v>
      </c>
      <c r="M63" s="175"/>
      <c r="N63" s="175">
        <v>65.07364669947394</v>
      </c>
      <c r="O63" s="175"/>
      <c r="P63" s="175"/>
      <c r="Q63" s="175"/>
      <c r="R63" s="175"/>
      <c r="S63" s="175"/>
      <c r="T63" s="87">
        <f>IF((COUNTA(D63:S63)&gt;12),LARGE(D63:S63,1)+LARGE(D63:S63,2)+LARGE(D63:S63,3)+LARGE(D63:S63,4)+LARGE(D63:S63,5)+LARGE(D63:S63,6)+LARGE(D63:S63,7)+LARGE(D63:S63,8)+LARGE(D63:S63,9)+LARGE(D63:S63,10)+LARGE(D63:S63,11)+LARGE(D63:S63,12),SUM(D63:S63))</f>
        <v>253.5825317365203</v>
      </c>
      <c r="U63" s="24">
        <f>T63-$T$5</f>
        <v>-862.8183223130987</v>
      </c>
    </row>
    <row r="64" spans="1:21" ht="12.75" customHeight="1">
      <c r="A64" s="75" t="s">
        <v>106</v>
      </c>
      <c r="B64" s="37" t="s">
        <v>878</v>
      </c>
      <c r="C64" s="123">
        <v>2004</v>
      </c>
      <c r="D64" s="175"/>
      <c r="E64" s="175"/>
      <c r="F64" s="175"/>
      <c r="G64" s="175"/>
      <c r="H64" s="175"/>
      <c r="I64" s="175"/>
      <c r="J64" s="175">
        <v>120</v>
      </c>
      <c r="K64" s="175">
        <v>131.82817643186308</v>
      </c>
      <c r="L64" s="175"/>
      <c r="M64" s="175"/>
      <c r="N64" s="175"/>
      <c r="O64" s="175"/>
      <c r="P64" s="175"/>
      <c r="Q64" s="175"/>
      <c r="R64" s="175"/>
      <c r="S64" s="175"/>
      <c r="T64" s="87">
        <f>IF((COUNTA(D64:S64)&gt;12),LARGE(D64:S64,1)+LARGE(D64:S64,2)+LARGE(D64:S64,3)+LARGE(D64:S64,4)+LARGE(D64:S64,5)+LARGE(D64:S64,6)+LARGE(D64:S64,7)+LARGE(D64:S64,8)+LARGE(D64:S64,9)+LARGE(D64:S64,10)+LARGE(D64:S64,11)+LARGE(D64:S64,12),SUM(D64:S64))</f>
        <v>251.82817643186308</v>
      </c>
      <c r="U64" s="24">
        <f>T64-$T$5</f>
        <v>-864.572677617756</v>
      </c>
    </row>
    <row r="65" spans="1:21" ht="12.75" customHeight="1">
      <c r="A65" s="75" t="s">
        <v>107</v>
      </c>
      <c r="B65" s="37" t="s">
        <v>725</v>
      </c>
      <c r="C65" s="123">
        <v>1977</v>
      </c>
      <c r="D65" s="175">
        <v>64.88888888888889</v>
      </c>
      <c r="E65" s="175"/>
      <c r="F65" s="175"/>
      <c r="G65" s="175"/>
      <c r="H65" s="175">
        <v>55.781990521327025</v>
      </c>
      <c r="I65" s="175"/>
      <c r="J65" s="175">
        <v>77.42024965325936</v>
      </c>
      <c r="K65" s="175"/>
      <c r="L65" s="175"/>
      <c r="M65" s="175"/>
      <c r="N65" s="175">
        <v>49.08857967079585</v>
      </c>
      <c r="O65" s="175"/>
      <c r="P65" s="175"/>
      <c r="Q65" s="175"/>
      <c r="R65" s="175"/>
      <c r="S65" s="175"/>
      <c r="T65" s="87">
        <f>IF((COUNTA(D65:S65)&gt;12),LARGE(D65:S65,1)+LARGE(D65:S65,2)+LARGE(D65:S65,3)+LARGE(D65:S65,4)+LARGE(D65:S65,5)+LARGE(D65:S65,6)+LARGE(D65:S65,7)+LARGE(D65:S65,8)+LARGE(D65:S65,9)+LARGE(D65:S65,10)+LARGE(D65:S65,11)+LARGE(D65:S65,12),SUM(D65:S65))</f>
        <v>247.17970873427112</v>
      </c>
      <c r="U65" s="24">
        <f>T65-$T$5</f>
        <v>-869.2211453153479</v>
      </c>
    </row>
    <row r="66" spans="1:21" ht="12.75" customHeight="1">
      <c r="A66" s="75" t="s">
        <v>108</v>
      </c>
      <c r="B66" s="37" t="s">
        <v>912</v>
      </c>
      <c r="C66" s="123">
        <v>1990</v>
      </c>
      <c r="D66" s="175"/>
      <c r="E66" s="175"/>
      <c r="F66" s="175"/>
      <c r="G66" s="175">
        <v>114.89156626506023</v>
      </c>
      <c r="H66" s="175"/>
      <c r="I66" s="175"/>
      <c r="J66" s="175"/>
      <c r="K66" s="175"/>
      <c r="L66" s="175"/>
      <c r="M66" s="175">
        <v>128.42297944241056</v>
      </c>
      <c r="N66" s="175"/>
      <c r="O66" s="175"/>
      <c r="P66" s="175"/>
      <c r="Q66" s="175"/>
      <c r="R66" s="175"/>
      <c r="S66" s="175"/>
      <c r="T66" s="87">
        <f>IF((COUNTA(D66:S66)&gt;12),LARGE(D66:S66,1)+LARGE(D66:S66,2)+LARGE(D66:S66,3)+LARGE(D66:S66,4)+LARGE(D66:S66,5)+LARGE(D66:S66,6)+LARGE(D66:S66,7)+LARGE(D66:S66,8)+LARGE(D66:S66,9)+LARGE(D66:S66,10)+LARGE(D66:S66,11)+LARGE(D66:S66,12),SUM(D66:S66))</f>
        <v>243.3145457074708</v>
      </c>
      <c r="U66" s="24">
        <f>T66-$T$5</f>
        <v>-873.0863083421482</v>
      </c>
    </row>
    <row r="67" spans="1:21" ht="12.75" customHeight="1">
      <c r="A67" s="75" t="s">
        <v>109</v>
      </c>
      <c r="B67" s="37" t="s">
        <v>1005</v>
      </c>
      <c r="C67" s="123"/>
      <c r="D67" s="175"/>
      <c r="E67" s="175"/>
      <c r="F67" s="175"/>
      <c r="G67" s="175"/>
      <c r="H67" s="175"/>
      <c r="I67" s="175"/>
      <c r="J67" s="175"/>
      <c r="K67" s="175">
        <v>126.67278172968923</v>
      </c>
      <c r="L67" s="175">
        <v>116.64016356201728</v>
      </c>
      <c r="M67" s="175"/>
      <c r="N67" s="175"/>
      <c r="O67" s="175"/>
      <c r="P67" s="175"/>
      <c r="Q67" s="175"/>
      <c r="R67" s="175"/>
      <c r="S67" s="175"/>
      <c r="T67" s="87">
        <f>IF((COUNTA(D67:S67)&gt;12),LARGE(D67:S67,1)+LARGE(D67:S67,2)+LARGE(D67:S67,3)+LARGE(D67:S67,4)+LARGE(D67:S67,5)+LARGE(D67:S67,6)+LARGE(D67:S67,7)+LARGE(D67:S67,8)+LARGE(D67:S67,9)+LARGE(D67:S67,10)+LARGE(D67:S67,11)+LARGE(D67:S67,12),SUM(D67:S67))</f>
        <v>243.3129452917065</v>
      </c>
      <c r="U67" s="24">
        <f>T67-$T$5</f>
        <v>-873.0879087579126</v>
      </c>
    </row>
    <row r="68" spans="1:21" ht="12.75" customHeight="1">
      <c r="A68" s="75" t="s">
        <v>110</v>
      </c>
      <c r="B68" s="37" t="s">
        <v>815</v>
      </c>
      <c r="C68" s="123"/>
      <c r="D68" s="175">
        <v>11.185185185185185</v>
      </c>
      <c r="E68" s="175">
        <v>68.30984314616958</v>
      </c>
      <c r="F68" s="175">
        <v>52.68594157491351</v>
      </c>
      <c r="G68" s="175"/>
      <c r="H68" s="175"/>
      <c r="I68" s="175">
        <v>69.30061269717116</v>
      </c>
      <c r="J68" s="175"/>
      <c r="K68" s="175"/>
      <c r="L68" s="175"/>
      <c r="M68" s="175"/>
      <c r="N68" s="175">
        <v>36.208891905650766</v>
      </c>
      <c r="O68" s="175"/>
      <c r="P68" s="175"/>
      <c r="Q68" s="175"/>
      <c r="R68" s="175"/>
      <c r="S68" s="175"/>
      <c r="T68" s="87">
        <f>IF((COUNTA(D68:S68)&gt;12),LARGE(D68:S68,1)+LARGE(D68:S68,2)+LARGE(D68:S68,3)+LARGE(D68:S68,4)+LARGE(D68:S68,5)+LARGE(D68:S68,6)+LARGE(D68:S68,7)+LARGE(D68:S68,8)+LARGE(D68:S68,9)+LARGE(D68:S68,10)+LARGE(D68:S68,11)+LARGE(D68:S68,12),SUM(D68:S68))</f>
        <v>237.69047450909022</v>
      </c>
      <c r="U68" s="24">
        <f>T68-$T$5</f>
        <v>-878.7103795405288</v>
      </c>
    </row>
    <row r="69" spans="1:21" ht="12.75" customHeight="1">
      <c r="A69" s="75" t="s">
        <v>111</v>
      </c>
      <c r="B69" s="37" t="s">
        <v>984</v>
      </c>
      <c r="C69" s="123">
        <v>1989</v>
      </c>
      <c r="D69" s="175"/>
      <c r="E69" s="175"/>
      <c r="F69" s="175"/>
      <c r="G69" s="175"/>
      <c r="H69" s="175">
        <v>110</v>
      </c>
      <c r="I69" s="175"/>
      <c r="J69" s="175"/>
      <c r="K69" s="175"/>
      <c r="L69" s="175">
        <v>125</v>
      </c>
      <c r="M69" s="175"/>
      <c r="N69" s="175"/>
      <c r="O69" s="175"/>
      <c r="P69" s="175"/>
      <c r="Q69" s="175"/>
      <c r="R69" s="175"/>
      <c r="S69" s="175"/>
      <c r="T69" s="87">
        <f>IF((COUNTA(D69:S69)&gt;12),LARGE(D69:S69,1)+LARGE(D69:S69,2)+LARGE(D69:S69,3)+LARGE(D69:S69,4)+LARGE(D69:S69,5)+LARGE(D69:S69,6)+LARGE(D69:S69,7)+LARGE(D69:S69,8)+LARGE(D69:S69,9)+LARGE(D69:S69,10)+LARGE(D69:S69,11)+LARGE(D69:S69,12),SUM(D69:S69))</f>
        <v>235</v>
      </c>
      <c r="U69" s="24">
        <f>T69-$T$5</f>
        <v>-881.400854049619</v>
      </c>
    </row>
    <row r="70" spans="1:21" ht="12.75" customHeight="1">
      <c r="A70" s="75" t="s">
        <v>112</v>
      </c>
      <c r="B70" s="37" t="s">
        <v>876</v>
      </c>
      <c r="C70" s="123">
        <v>1969</v>
      </c>
      <c r="D70" s="175"/>
      <c r="E70" s="175"/>
      <c r="F70" s="175"/>
      <c r="G70" s="175"/>
      <c r="H70" s="175">
        <v>108.6721144024515</v>
      </c>
      <c r="I70" s="175"/>
      <c r="J70" s="175"/>
      <c r="K70" s="175"/>
      <c r="L70" s="175">
        <v>123.87254901960785</v>
      </c>
      <c r="M70" s="175"/>
      <c r="N70" s="175"/>
      <c r="O70" s="175"/>
      <c r="P70" s="175"/>
      <c r="Q70" s="175"/>
      <c r="R70" s="175"/>
      <c r="S70" s="175"/>
      <c r="T70" s="87">
        <f>IF((COUNTA(D70:S70)&gt;12),LARGE(D70:S70,1)+LARGE(D70:S70,2)+LARGE(D70:S70,3)+LARGE(D70:S70,4)+LARGE(D70:S70,5)+LARGE(D70:S70,6)+LARGE(D70:S70,7)+LARGE(D70:S70,8)+LARGE(D70:S70,9)+LARGE(D70:S70,10)+LARGE(D70:S70,11)+LARGE(D70:S70,12),SUM(D70:S70))</f>
        <v>232.54466342205933</v>
      </c>
      <c r="U70" s="24">
        <f>T70-$T$5</f>
        <v>-883.8561906275597</v>
      </c>
    </row>
    <row r="71" spans="1:21" ht="12.75" customHeight="1">
      <c r="A71" s="75" t="s">
        <v>113</v>
      </c>
      <c r="B71" s="37" t="s">
        <v>794</v>
      </c>
      <c r="C71" s="123"/>
      <c r="D71" s="175"/>
      <c r="E71" s="175"/>
      <c r="F71" s="175"/>
      <c r="G71" s="175">
        <v>105.79520697167756</v>
      </c>
      <c r="H71" s="175"/>
      <c r="I71" s="175"/>
      <c r="J71" s="175"/>
      <c r="K71" s="175"/>
      <c r="L71" s="175"/>
      <c r="M71" s="175">
        <v>123.4242181234964</v>
      </c>
      <c r="N71" s="175"/>
      <c r="O71" s="175"/>
      <c r="P71" s="175"/>
      <c r="Q71" s="175"/>
      <c r="R71" s="175"/>
      <c r="S71" s="175"/>
      <c r="T71" s="87">
        <f>IF((COUNTA(D71:S71)&gt;12),LARGE(D71:S71,1)+LARGE(D71:S71,2)+LARGE(D71:S71,3)+LARGE(D71:S71,4)+LARGE(D71:S71,5)+LARGE(D71:S71,6)+LARGE(D71:S71,7)+LARGE(D71:S71,8)+LARGE(D71:S71,9)+LARGE(D71:S71,10)+LARGE(D71:S71,11)+LARGE(D71:S71,12),SUM(D71:S71))</f>
        <v>229.21942509517396</v>
      </c>
      <c r="U71" s="24">
        <f>T71-$T$5</f>
        <v>-887.1814289544451</v>
      </c>
    </row>
    <row r="72" spans="1:21" ht="12.75" customHeight="1">
      <c r="A72" s="75" t="s">
        <v>114</v>
      </c>
      <c r="B72" s="37" t="s">
        <v>852</v>
      </c>
      <c r="C72" s="123">
        <v>1977</v>
      </c>
      <c r="D72" s="175">
        <v>70.9074074074074</v>
      </c>
      <c r="E72" s="175"/>
      <c r="F72" s="175"/>
      <c r="G72" s="175">
        <v>92.73734761728852</v>
      </c>
      <c r="H72" s="175"/>
      <c r="I72" s="175"/>
      <c r="J72" s="175"/>
      <c r="K72" s="175"/>
      <c r="L72" s="175"/>
      <c r="M72" s="175"/>
      <c r="N72" s="175">
        <v>61.74766672323094</v>
      </c>
      <c r="O72" s="175"/>
      <c r="P72" s="175"/>
      <c r="Q72" s="175"/>
      <c r="R72" s="175"/>
      <c r="S72" s="175"/>
      <c r="T72" s="87">
        <f>IF((COUNTA(D72:S72)&gt;12),LARGE(D72:S72,1)+LARGE(D72:S72,2)+LARGE(D72:S72,3)+LARGE(D72:S72,4)+LARGE(D72:S72,5)+LARGE(D72:S72,6)+LARGE(D72:S72,7)+LARGE(D72:S72,8)+LARGE(D72:S72,9)+LARGE(D72:S72,10)+LARGE(D72:S72,11)+LARGE(D72:S72,12),SUM(D72:S72))</f>
        <v>225.39242174792687</v>
      </c>
      <c r="U72" s="24">
        <f>T72-$T$5</f>
        <v>-891.0084323016922</v>
      </c>
    </row>
    <row r="73" spans="1:21" ht="12.75" customHeight="1">
      <c r="A73" s="75" t="s">
        <v>115</v>
      </c>
      <c r="B73" s="37" t="s">
        <v>1014</v>
      </c>
      <c r="C73" s="123">
        <v>1978</v>
      </c>
      <c r="D73" s="175"/>
      <c r="E73" s="175"/>
      <c r="F73" s="175"/>
      <c r="G73" s="175"/>
      <c r="H73" s="175"/>
      <c r="I73" s="175"/>
      <c r="J73" s="175"/>
      <c r="K73" s="175">
        <v>118.02492070684185</v>
      </c>
      <c r="L73" s="175">
        <v>106.80896369904684</v>
      </c>
      <c r="M73" s="175"/>
      <c r="N73" s="175"/>
      <c r="O73" s="175"/>
      <c r="P73" s="175"/>
      <c r="Q73" s="175"/>
      <c r="R73" s="175"/>
      <c r="S73" s="175"/>
      <c r="T73" s="87">
        <f>IF((COUNTA(D73:S73)&gt;12),LARGE(D73:S73,1)+LARGE(D73:S73,2)+LARGE(D73:S73,3)+LARGE(D73:S73,4)+LARGE(D73:S73,5)+LARGE(D73:S73,6)+LARGE(D73:S73,7)+LARGE(D73:S73,8)+LARGE(D73:S73,9)+LARGE(D73:S73,10)+LARGE(D73:S73,11)+LARGE(D73:S73,12),SUM(D73:S73))</f>
        <v>224.83388440588868</v>
      </c>
      <c r="U73" s="24">
        <f>T73-$T$5</f>
        <v>-891.5669696437303</v>
      </c>
    </row>
    <row r="74" spans="1:21" ht="12.75" customHeight="1">
      <c r="A74" s="75" t="s">
        <v>116</v>
      </c>
      <c r="B74" s="37" t="s">
        <v>777</v>
      </c>
      <c r="C74" s="123">
        <v>2008</v>
      </c>
      <c r="D74" s="175">
        <v>32.01851851851852</v>
      </c>
      <c r="E74" s="175">
        <v>73.27653836724687</v>
      </c>
      <c r="F74" s="175">
        <v>70.4197675747152</v>
      </c>
      <c r="G74" s="175"/>
      <c r="H74" s="175"/>
      <c r="I74" s="175"/>
      <c r="J74" s="175"/>
      <c r="K74" s="175"/>
      <c r="L74" s="175"/>
      <c r="M74" s="175"/>
      <c r="N74" s="175">
        <v>47.47649753945359</v>
      </c>
      <c r="O74" s="175"/>
      <c r="P74" s="175"/>
      <c r="Q74" s="175"/>
      <c r="R74" s="175"/>
      <c r="S74" s="175"/>
      <c r="T74" s="87">
        <f>IF((COUNTA(D74:S74)&gt;12),LARGE(D74:S74,1)+LARGE(D74:S74,2)+LARGE(D74:S74,3)+LARGE(D74:S74,4)+LARGE(D74:S74,5)+LARGE(D74:S74,6)+LARGE(D74:S74,7)+LARGE(D74:S74,8)+LARGE(D74:S74,9)+LARGE(D74:S74,10)+LARGE(D74:S74,11)+LARGE(D74:S74,12),SUM(D74:S74))</f>
        <v>223.1913219999342</v>
      </c>
      <c r="U74" s="24">
        <f>T74-$T$5</f>
        <v>-893.2095320496849</v>
      </c>
    </row>
    <row r="75" spans="1:21" ht="12.75" customHeight="1">
      <c r="A75" s="75" t="s">
        <v>117</v>
      </c>
      <c r="B75" s="37" t="s">
        <v>707</v>
      </c>
      <c r="C75" s="123">
        <v>1983</v>
      </c>
      <c r="D75" s="175">
        <v>63.5</v>
      </c>
      <c r="E75" s="175"/>
      <c r="F75" s="175">
        <v>76.64</v>
      </c>
      <c r="G75" s="175">
        <v>81.74349325807462</v>
      </c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87">
        <f>IF((COUNTA(D75:S75)&gt;12),LARGE(D75:S75,1)+LARGE(D75:S75,2)+LARGE(D75:S75,3)+LARGE(D75:S75,4)+LARGE(D75:S75,5)+LARGE(D75:S75,6)+LARGE(D75:S75,7)+LARGE(D75:S75,8)+LARGE(D75:S75,9)+LARGE(D75:S75,10)+LARGE(D75:S75,11)+LARGE(D75:S75,12),SUM(D75:S75))</f>
        <v>221.88349325807462</v>
      </c>
      <c r="U75" s="24">
        <f>T75-$T$5</f>
        <v>-894.5173607915444</v>
      </c>
    </row>
    <row r="76" spans="1:21" ht="12.75" customHeight="1">
      <c r="A76" s="75" t="s">
        <v>118</v>
      </c>
      <c r="B76" s="37" t="s">
        <v>947</v>
      </c>
      <c r="C76" s="123">
        <v>1990</v>
      </c>
      <c r="D76" s="175">
        <v>63.96296296296296</v>
      </c>
      <c r="E76" s="175">
        <v>79.08885341846235</v>
      </c>
      <c r="F76" s="175">
        <v>74.31491260424878</v>
      </c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87">
        <f>IF((COUNTA(D76:S76)&gt;12),LARGE(D76:S76,1)+LARGE(D76:S76,2)+LARGE(D76:S76,3)+LARGE(D76:S76,4)+LARGE(D76:S76,5)+LARGE(D76:S76,6)+LARGE(D76:S76,7)+LARGE(D76:S76,8)+LARGE(D76:S76,9)+LARGE(D76:S76,10)+LARGE(D76:S76,11)+LARGE(D76:S76,12),SUM(D76:S76))</f>
        <v>217.3667289856741</v>
      </c>
      <c r="U76" s="24">
        <f>T76-$T$5</f>
        <v>-899.034125063945</v>
      </c>
    </row>
    <row r="77" spans="1:21" ht="12.75" customHeight="1">
      <c r="A77" s="75" t="s">
        <v>119</v>
      </c>
      <c r="B77" s="37" t="s">
        <v>804</v>
      </c>
      <c r="C77" s="123">
        <v>1988</v>
      </c>
      <c r="D77" s="175"/>
      <c r="E77" s="175"/>
      <c r="F77" s="175"/>
      <c r="G77" s="175"/>
      <c r="H77" s="175"/>
      <c r="I77" s="175"/>
      <c r="J77" s="175"/>
      <c r="K77" s="175">
        <v>107.32419051391226</v>
      </c>
      <c r="L77" s="175">
        <v>101.11320754716982</v>
      </c>
      <c r="M77" s="175"/>
      <c r="N77" s="175"/>
      <c r="O77" s="175"/>
      <c r="P77" s="175"/>
      <c r="Q77" s="175"/>
      <c r="R77" s="175"/>
      <c r="S77" s="175"/>
      <c r="T77" s="87">
        <f>IF((COUNTA(D77:S77)&gt;12),LARGE(D77:S77,1)+LARGE(D77:S77,2)+LARGE(D77:S77,3)+LARGE(D77:S77,4)+LARGE(D77:S77,5)+LARGE(D77:S77,6)+LARGE(D77:S77,7)+LARGE(D77:S77,8)+LARGE(D77:S77,9)+LARGE(D77:S77,10)+LARGE(D77:S77,11)+LARGE(D77:S77,12),SUM(D77:S77))</f>
        <v>208.4373980610821</v>
      </c>
      <c r="U77" s="24">
        <f>T77-$T$5</f>
        <v>-907.9634559885369</v>
      </c>
    </row>
    <row r="78" spans="1:21" ht="12.75" customHeight="1">
      <c r="A78" s="75" t="s">
        <v>120</v>
      </c>
      <c r="B78" s="37" t="s">
        <v>734</v>
      </c>
      <c r="C78" s="123">
        <v>1964</v>
      </c>
      <c r="D78" s="175">
        <v>50.074074074074076</v>
      </c>
      <c r="E78" s="175">
        <v>75.09816259753336</v>
      </c>
      <c r="F78" s="175">
        <v>80.3753523963841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87">
        <f>IF((COUNTA(D78:S78)&gt;12),LARGE(D78:S78,1)+LARGE(D78:S78,2)+LARGE(D78:S78,3)+LARGE(D78:S78,4)+LARGE(D78:S78,5)+LARGE(D78:S78,6)+LARGE(D78:S78,7)+LARGE(D78:S78,8)+LARGE(D78:S78,9)+LARGE(D78:S78,10)+LARGE(D78:S78,11)+LARGE(D78:S78,12),SUM(D78:S78))</f>
        <v>205.54758906799154</v>
      </c>
      <c r="U78" s="24">
        <f>T78-$T$5</f>
        <v>-910.8532649816275</v>
      </c>
    </row>
    <row r="79" spans="1:21" ht="12.75" customHeight="1">
      <c r="A79" s="75" t="s">
        <v>121</v>
      </c>
      <c r="B79" s="37" t="s">
        <v>957</v>
      </c>
      <c r="C79" s="123"/>
      <c r="D79" s="175"/>
      <c r="E79" s="175"/>
      <c r="F79" s="175">
        <v>86.36216216184982</v>
      </c>
      <c r="G79" s="175">
        <v>118.3025461807289</v>
      </c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87">
        <f>IF((COUNTA(D79:S79)&gt;12),LARGE(D79:S79,1)+LARGE(D79:S79,2)+LARGE(D79:S79,3)+LARGE(D79:S79,4)+LARGE(D79:S79,5)+LARGE(D79:S79,6)+LARGE(D79:S79,7)+LARGE(D79:S79,8)+LARGE(D79:S79,9)+LARGE(D79:S79,10)+LARGE(D79:S79,11)+LARGE(D79:S79,12),SUM(D79:S79))</f>
        <v>204.6647083425787</v>
      </c>
      <c r="U79" s="24">
        <f>T79-$T$5</f>
        <v>-911.7361457070404</v>
      </c>
    </row>
    <row r="80" spans="1:21" ht="12.75" customHeight="1">
      <c r="A80" s="75" t="s">
        <v>122</v>
      </c>
      <c r="B80" s="37" t="s">
        <v>870</v>
      </c>
      <c r="C80" s="123">
        <v>2006</v>
      </c>
      <c r="D80" s="175"/>
      <c r="E80" s="175"/>
      <c r="F80" s="175">
        <v>97.01373049645422</v>
      </c>
      <c r="G80" s="175"/>
      <c r="H80" s="175"/>
      <c r="I80" s="175"/>
      <c r="J80" s="175"/>
      <c r="K80" s="175"/>
      <c r="L80" s="175"/>
      <c r="M80" s="175"/>
      <c r="N80" s="175">
        <v>103</v>
      </c>
      <c r="O80" s="175"/>
      <c r="P80" s="175"/>
      <c r="Q80" s="175"/>
      <c r="R80" s="175"/>
      <c r="S80" s="175"/>
      <c r="T80" s="87">
        <f>IF((COUNTA(D80:S80)&gt;12),LARGE(D80:S80,1)+LARGE(D80:S80,2)+LARGE(D80:S80,3)+LARGE(D80:S80,4)+LARGE(D80:S80,5)+LARGE(D80:S80,6)+LARGE(D80:S80,7)+LARGE(D80:S80,8)+LARGE(D80:S80,9)+LARGE(D80:S80,10)+LARGE(D80:S80,11)+LARGE(D80:S80,12),SUM(D80:S80))</f>
        <v>200.01373049645423</v>
      </c>
      <c r="U80" s="24">
        <f>T80-$T$5</f>
        <v>-916.3871235531649</v>
      </c>
    </row>
    <row r="81" spans="1:21" ht="12.75" customHeight="1">
      <c r="A81" s="75" t="s">
        <v>123</v>
      </c>
      <c r="B81" s="37" t="s">
        <v>726</v>
      </c>
      <c r="C81" s="123">
        <v>1978</v>
      </c>
      <c r="D81" s="175">
        <v>56.55555555555556</v>
      </c>
      <c r="E81" s="175"/>
      <c r="F81" s="175">
        <v>71.718247751044</v>
      </c>
      <c r="G81" s="175"/>
      <c r="H81" s="175"/>
      <c r="I81" s="175"/>
      <c r="J81" s="175"/>
      <c r="K81" s="175"/>
      <c r="L81" s="175"/>
      <c r="M81" s="175"/>
      <c r="N81" s="175">
        <v>69.92686237909383</v>
      </c>
      <c r="O81" s="175"/>
      <c r="P81" s="175"/>
      <c r="Q81" s="175"/>
      <c r="R81" s="175"/>
      <c r="S81" s="175"/>
      <c r="T81" s="87">
        <f>IF((COUNTA(D81:S81)&gt;12),LARGE(D81:S81,1)+LARGE(D81:S81,2)+LARGE(D81:S81,3)+LARGE(D81:S81,4)+LARGE(D81:S81,5)+LARGE(D81:S81,6)+LARGE(D81:S81,7)+LARGE(D81:S81,8)+LARGE(D81:S81,9)+LARGE(D81:S81,10)+LARGE(D81:S81,11)+LARGE(D81:S81,12),SUM(D81:S81))</f>
        <v>198.20066568569342</v>
      </c>
      <c r="U81" s="24">
        <f>T81-$T$5</f>
        <v>-918.2001883639257</v>
      </c>
    </row>
    <row r="82" spans="1:21" ht="12.75" customHeight="1">
      <c r="A82" s="75" t="s">
        <v>124</v>
      </c>
      <c r="B82" s="37" t="s">
        <v>732</v>
      </c>
      <c r="C82" s="123">
        <v>1944</v>
      </c>
      <c r="D82" s="175">
        <v>79.24074074074075</v>
      </c>
      <c r="E82" s="175"/>
      <c r="F82" s="175">
        <v>58.854841981367755</v>
      </c>
      <c r="G82" s="175"/>
      <c r="H82" s="175"/>
      <c r="I82" s="175"/>
      <c r="J82" s="175"/>
      <c r="K82" s="175"/>
      <c r="L82" s="175"/>
      <c r="M82" s="175"/>
      <c r="N82" s="175">
        <v>55.214491769896476</v>
      </c>
      <c r="O82" s="175"/>
      <c r="P82" s="175"/>
      <c r="Q82" s="175"/>
      <c r="R82" s="175"/>
      <c r="S82" s="175"/>
      <c r="T82" s="87">
        <f>IF((COUNTA(D82:S82)&gt;12),LARGE(D82:S82,1)+LARGE(D82:S82,2)+LARGE(D82:S82,3)+LARGE(D82:S82,4)+LARGE(D82:S82,5)+LARGE(D82:S82,6)+LARGE(D82:S82,7)+LARGE(D82:S82,8)+LARGE(D82:S82,9)+LARGE(D82:S82,10)+LARGE(D82:S82,11)+LARGE(D82:S82,12),SUM(D82:S82))</f>
        <v>193.310074492005</v>
      </c>
      <c r="U82" s="24">
        <f>T82-$T$5</f>
        <v>-923.090779557614</v>
      </c>
    </row>
    <row r="83" spans="1:21" ht="12.75" customHeight="1">
      <c r="A83" s="75" t="s">
        <v>125</v>
      </c>
      <c r="B83" s="37" t="s">
        <v>786</v>
      </c>
      <c r="C83" s="123">
        <v>2012</v>
      </c>
      <c r="D83" s="175">
        <v>22.296296296296298</v>
      </c>
      <c r="E83" s="175">
        <v>50.85871891980899</v>
      </c>
      <c r="F83" s="175">
        <v>55.946240673001206</v>
      </c>
      <c r="G83" s="175"/>
      <c r="H83" s="175"/>
      <c r="I83" s="175"/>
      <c r="J83" s="175"/>
      <c r="K83" s="175"/>
      <c r="L83" s="175"/>
      <c r="M83" s="175"/>
      <c r="N83" s="175">
        <v>63.41065671135245</v>
      </c>
      <c r="O83" s="175"/>
      <c r="P83" s="175"/>
      <c r="Q83" s="175"/>
      <c r="R83" s="175"/>
      <c r="S83" s="175"/>
      <c r="T83" s="87">
        <f>IF((COUNTA(D83:S83)&gt;12),LARGE(D83:S83,1)+LARGE(D83:S83,2)+LARGE(D83:S83,3)+LARGE(D83:S83,4)+LARGE(D83:S83,5)+LARGE(D83:S83,6)+LARGE(D83:S83,7)+LARGE(D83:S83,8)+LARGE(D83:S83,9)+LARGE(D83:S83,10)+LARGE(D83:S83,11)+LARGE(D83:S83,12),SUM(D83:S83))</f>
        <v>192.51191260045894</v>
      </c>
      <c r="U83" s="24">
        <f>T83-$T$5</f>
        <v>-923.8889414491601</v>
      </c>
    </row>
    <row r="84" spans="1:21" ht="12.75" customHeight="1">
      <c r="A84" s="75" t="s">
        <v>126</v>
      </c>
      <c r="B84" s="37" t="s">
        <v>892</v>
      </c>
      <c r="C84" s="123"/>
      <c r="D84" s="175"/>
      <c r="E84" s="175"/>
      <c r="F84" s="175"/>
      <c r="G84" s="175"/>
      <c r="H84" s="175"/>
      <c r="I84" s="175"/>
      <c r="J84" s="175">
        <v>84.41908713692945</v>
      </c>
      <c r="K84" s="175"/>
      <c r="L84" s="175">
        <v>107.19233903830482</v>
      </c>
      <c r="M84" s="175"/>
      <c r="N84" s="175"/>
      <c r="O84" s="175"/>
      <c r="P84" s="175"/>
      <c r="Q84" s="175"/>
      <c r="R84" s="175"/>
      <c r="S84" s="175"/>
      <c r="T84" s="87">
        <f>IF((COUNTA(D84:S84)&gt;12),LARGE(D84:S84,1)+LARGE(D84:S84,2)+LARGE(D84:S84,3)+LARGE(D84:S84,4)+LARGE(D84:S84,5)+LARGE(D84:S84,6)+LARGE(D84:S84,7)+LARGE(D84:S84,8)+LARGE(D84:S84,9)+LARGE(D84:S84,10)+LARGE(D84:S84,11)+LARGE(D84:S84,12),SUM(D84:S84))</f>
        <v>191.61142617523427</v>
      </c>
      <c r="U84" s="24">
        <f>T84-$T$5</f>
        <v>-924.7894278743847</v>
      </c>
    </row>
    <row r="85" spans="1:21" ht="12.75" customHeight="1">
      <c r="A85" s="75" t="s">
        <v>127</v>
      </c>
      <c r="B85" s="37" t="s">
        <v>733</v>
      </c>
      <c r="C85" s="123"/>
      <c r="D85" s="175"/>
      <c r="E85" s="175"/>
      <c r="F85" s="175"/>
      <c r="G85" s="175">
        <v>64.82130662417482</v>
      </c>
      <c r="H85" s="175"/>
      <c r="I85" s="175"/>
      <c r="J85" s="175"/>
      <c r="K85" s="175"/>
      <c r="L85" s="175">
        <v>69.74267968056787</v>
      </c>
      <c r="M85" s="175"/>
      <c r="N85" s="175">
        <v>51.464279653826566</v>
      </c>
      <c r="O85" s="175"/>
      <c r="P85" s="175"/>
      <c r="Q85" s="175"/>
      <c r="R85" s="175"/>
      <c r="S85" s="175"/>
      <c r="T85" s="87">
        <f>IF((COUNTA(D85:S85)&gt;12),LARGE(D85:S85,1)+LARGE(D85:S85,2)+LARGE(D85:S85,3)+LARGE(D85:S85,4)+LARGE(D85:S85,5)+LARGE(D85:S85,6)+LARGE(D85:S85,7)+LARGE(D85:S85,8)+LARGE(D85:S85,9)+LARGE(D85:S85,10)+LARGE(D85:S85,11)+LARGE(D85:S85,12),SUM(D85:S85))</f>
        <v>186.02826595856925</v>
      </c>
      <c r="U85" s="24">
        <f>T85-$T$5</f>
        <v>-930.3725880910498</v>
      </c>
    </row>
    <row r="86" spans="1:21" ht="12.75" customHeight="1">
      <c r="A86" s="75" t="s">
        <v>128</v>
      </c>
      <c r="B86" s="37" t="s">
        <v>755</v>
      </c>
      <c r="C86" s="123">
        <v>1960</v>
      </c>
      <c r="D86" s="175"/>
      <c r="E86" s="175"/>
      <c r="F86" s="175"/>
      <c r="G86" s="175"/>
      <c r="H86" s="175"/>
      <c r="I86" s="175">
        <v>66.4182542647242</v>
      </c>
      <c r="J86" s="175">
        <v>80.34985422740525</v>
      </c>
      <c r="K86" s="175">
        <v>38.21</v>
      </c>
      <c r="L86" s="175"/>
      <c r="M86" s="175"/>
      <c r="N86" s="175"/>
      <c r="O86" s="175"/>
      <c r="P86" s="175"/>
      <c r="Q86" s="175"/>
      <c r="R86" s="175"/>
      <c r="S86" s="175"/>
      <c r="T86" s="87">
        <f>IF((COUNTA(D86:S86)&gt;12),LARGE(D86:S86,1)+LARGE(D86:S86,2)+LARGE(D86:S86,3)+LARGE(D86:S86,4)+LARGE(D86:S86,5)+LARGE(D86:S86,6)+LARGE(D86:S86,7)+LARGE(D86:S86,8)+LARGE(D86:S86,9)+LARGE(D86:S86,10)+LARGE(D86:S86,11)+LARGE(D86:S86,12),SUM(D86:S86))</f>
        <v>184.97810849212945</v>
      </c>
      <c r="U86" s="24">
        <f>T86-$T$5</f>
        <v>-931.4227455574896</v>
      </c>
    </row>
    <row r="87" spans="1:21" ht="12.75" customHeight="1">
      <c r="A87" s="75" t="s">
        <v>129</v>
      </c>
      <c r="B87" s="37" t="s">
        <v>703</v>
      </c>
      <c r="C87" s="123">
        <v>1980</v>
      </c>
      <c r="D87" s="175">
        <v>80.62962962962963</v>
      </c>
      <c r="E87" s="175"/>
      <c r="F87" s="175"/>
      <c r="G87" s="175"/>
      <c r="H87" s="175"/>
      <c r="I87" s="175"/>
      <c r="J87" s="175"/>
      <c r="K87" s="175"/>
      <c r="L87" s="175"/>
      <c r="M87" s="175"/>
      <c r="N87" s="175">
        <v>96.95893432886474</v>
      </c>
      <c r="O87" s="175"/>
      <c r="P87" s="175"/>
      <c r="Q87" s="175"/>
      <c r="R87" s="175"/>
      <c r="S87" s="175"/>
      <c r="T87" s="87">
        <f>IF((COUNTA(D87:S87)&gt;12),LARGE(D87:S87,1)+LARGE(D87:S87,2)+LARGE(D87:S87,3)+LARGE(D87:S87,4)+LARGE(D87:S87,5)+LARGE(D87:S87,6)+LARGE(D87:S87,7)+LARGE(D87:S87,8)+LARGE(D87:S87,9)+LARGE(D87:S87,10)+LARGE(D87:S87,11)+LARGE(D87:S87,12),SUM(D87:S87))</f>
        <v>177.58856395849438</v>
      </c>
      <c r="U87" s="24">
        <f>T87-$T$5</f>
        <v>-938.8122900911246</v>
      </c>
    </row>
    <row r="88" spans="1:21" ht="12.75" customHeight="1">
      <c r="A88" s="75" t="s">
        <v>130</v>
      </c>
      <c r="B88" s="37" t="s">
        <v>810</v>
      </c>
      <c r="C88" s="123"/>
      <c r="D88" s="175"/>
      <c r="E88" s="175"/>
      <c r="F88" s="175">
        <v>93.74033402929817</v>
      </c>
      <c r="G88" s="175">
        <v>81.55048452641451</v>
      </c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87">
        <f>IF((COUNTA(D88:S88)&gt;12),LARGE(D88:S88,1)+LARGE(D88:S88,2)+LARGE(D88:S88,3)+LARGE(D88:S88,4)+LARGE(D88:S88,5)+LARGE(D88:S88,6)+LARGE(D88:S88,7)+LARGE(D88:S88,8)+LARGE(D88:S88,9)+LARGE(D88:S88,10)+LARGE(D88:S88,11)+LARGE(D88:S88,12),SUM(D88:S88))</f>
        <v>175.2908185557127</v>
      </c>
      <c r="U88" s="24">
        <f>T88-$T$5</f>
        <v>-941.1100354939064</v>
      </c>
    </row>
    <row r="89" spans="1:21" ht="12.75" customHeight="1">
      <c r="A89" s="75" t="s">
        <v>131</v>
      </c>
      <c r="B89" s="37" t="s">
        <v>689</v>
      </c>
      <c r="C89" s="123">
        <v>1972</v>
      </c>
      <c r="D89" s="175">
        <v>90.35185185185185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5">
        <v>84.85983370100118</v>
      </c>
      <c r="O89" s="175"/>
      <c r="P89" s="175"/>
      <c r="Q89" s="175"/>
      <c r="R89" s="175"/>
      <c r="S89" s="175"/>
      <c r="T89" s="87">
        <f>IF((COUNTA(D89:S89)&gt;12),LARGE(D89:S89,1)+LARGE(D89:S89,2)+LARGE(D89:S89,3)+LARGE(D89:S89,4)+LARGE(D89:S89,5)+LARGE(D89:S89,6)+LARGE(D89:S89,7)+LARGE(D89:S89,8)+LARGE(D89:S89,9)+LARGE(D89:S89,10)+LARGE(D89:S89,11)+LARGE(D89:S89,12),SUM(D89:S89))</f>
        <v>175.21168555285303</v>
      </c>
      <c r="U89" s="24">
        <f>T89-$T$5</f>
        <v>-941.189168496766</v>
      </c>
    </row>
    <row r="90" spans="1:21" ht="12.75" customHeight="1">
      <c r="A90" s="75" t="s">
        <v>132</v>
      </c>
      <c r="B90" s="37" t="s">
        <v>704</v>
      </c>
      <c r="C90" s="123">
        <v>2000</v>
      </c>
      <c r="D90" s="175">
        <v>53.31481481481482</v>
      </c>
      <c r="E90" s="175">
        <v>77.9248494370254</v>
      </c>
      <c r="F90" s="175"/>
      <c r="G90" s="175"/>
      <c r="H90" s="175"/>
      <c r="I90" s="175"/>
      <c r="J90" s="175"/>
      <c r="K90" s="175">
        <v>39.67</v>
      </c>
      <c r="L90" s="175"/>
      <c r="M90" s="175"/>
      <c r="N90" s="175"/>
      <c r="O90" s="175"/>
      <c r="P90" s="175"/>
      <c r="Q90" s="175"/>
      <c r="R90" s="175"/>
      <c r="S90" s="175"/>
      <c r="T90" s="87">
        <f>IF((COUNTA(D90:S90)&gt;12),LARGE(D90:S90,1)+LARGE(D90:S90,2)+LARGE(D90:S90,3)+LARGE(D90:S90,4)+LARGE(D90:S90,5)+LARGE(D90:S90,6)+LARGE(D90:S90,7)+LARGE(D90:S90,8)+LARGE(D90:S90,9)+LARGE(D90:S90,10)+LARGE(D90:S90,11)+LARGE(D90:S90,12),SUM(D90:S90))</f>
        <v>170.90966425184024</v>
      </c>
      <c r="U90" s="24">
        <f>T90-$T$5</f>
        <v>-945.4911897977788</v>
      </c>
    </row>
    <row r="91" spans="1:21" ht="12.75">
      <c r="A91" s="75" t="s">
        <v>133</v>
      </c>
      <c r="B91" s="37" t="s">
        <v>698</v>
      </c>
      <c r="C91" s="123">
        <v>1977</v>
      </c>
      <c r="D91" s="175">
        <v>89.88888888888889</v>
      </c>
      <c r="E91" s="175">
        <v>79.66487935656838</v>
      </c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87">
        <f>IF((COUNTA(D91:S91)&gt;12),LARGE(D91:S91,1)+LARGE(D91:S91,2)+LARGE(D91:S91,3)+LARGE(D91:S91,4)+LARGE(D91:S91,5)+LARGE(D91:S91,6)+LARGE(D91:S91,7)+LARGE(D91:S91,8)+LARGE(D91:S91,9)+LARGE(D91:S91,10)+LARGE(D91:S91,11)+LARGE(D91:S91,12),SUM(D91:S91))</f>
        <v>169.55376824545726</v>
      </c>
      <c r="U91" s="24">
        <f>T91-$T$5</f>
        <v>-946.8470858041618</v>
      </c>
    </row>
    <row r="92" spans="1:21" ht="12.75">
      <c r="A92" s="75" t="s">
        <v>134</v>
      </c>
      <c r="B92" s="37" t="s">
        <v>667</v>
      </c>
      <c r="C92" s="123">
        <v>1976</v>
      </c>
      <c r="D92" s="175">
        <v>82.94444444444444</v>
      </c>
      <c r="E92" s="175"/>
      <c r="F92" s="175"/>
      <c r="G92" s="175"/>
      <c r="H92" s="175"/>
      <c r="I92" s="175"/>
      <c r="J92" s="175"/>
      <c r="K92" s="175"/>
      <c r="L92" s="175"/>
      <c r="M92" s="175"/>
      <c r="N92" s="175">
        <v>86.01374512133039</v>
      </c>
      <c r="O92" s="175"/>
      <c r="P92" s="175"/>
      <c r="Q92" s="175"/>
      <c r="R92" s="175"/>
      <c r="S92" s="175"/>
      <c r="T92" s="87">
        <f>IF((COUNTA(D92:S92)&gt;12),LARGE(D92:S92,1)+LARGE(D92:S92,2)+LARGE(D92:S92,3)+LARGE(D92:S92,4)+LARGE(D92:S92,5)+LARGE(D92:S92,6)+LARGE(D92:S92,7)+LARGE(D92:S92,8)+LARGE(D92:S92,9)+LARGE(D92:S92,10)+LARGE(D92:S92,11)+LARGE(D92:S92,12),SUM(D92:S92))</f>
        <v>168.95818956577483</v>
      </c>
      <c r="U92" s="24">
        <f>T92-$T$5</f>
        <v>-947.4426644838443</v>
      </c>
    </row>
    <row r="93" spans="1:21" ht="12.75">
      <c r="A93" s="75" t="s">
        <v>135</v>
      </c>
      <c r="B93" s="37" t="s">
        <v>801</v>
      </c>
      <c r="C93" s="123">
        <v>1988</v>
      </c>
      <c r="D93" s="175"/>
      <c r="E93" s="175"/>
      <c r="F93" s="175">
        <v>97.03120122892255</v>
      </c>
      <c r="G93" s="175"/>
      <c r="H93" s="175">
        <v>70.26200873362444</v>
      </c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87">
        <f>IF((COUNTA(D93:S93)&gt;12),LARGE(D93:S93,1)+LARGE(D93:S93,2)+LARGE(D93:S93,3)+LARGE(D93:S93,4)+LARGE(D93:S93,5)+LARGE(D93:S93,6)+LARGE(D93:S93,7)+LARGE(D93:S93,8)+LARGE(D93:S93,9)+LARGE(D93:S93,10)+LARGE(D93:S93,11)+LARGE(D93:S93,12),SUM(D93:S93))</f>
        <v>167.293209962547</v>
      </c>
      <c r="U93" s="24">
        <f>T93-$T$5</f>
        <v>-949.107644087072</v>
      </c>
    </row>
    <row r="94" spans="1:21" ht="12.75">
      <c r="A94" s="75" t="s">
        <v>136</v>
      </c>
      <c r="B94" s="37" t="s">
        <v>913</v>
      </c>
      <c r="C94" s="123">
        <v>2007</v>
      </c>
      <c r="D94" s="175">
        <v>69.05555555555556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>
        <v>97.90921432207703</v>
      </c>
      <c r="O94" s="175"/>
      <c r="P94" s="175"/>
      <c r="Q94" s="175"/>
      <c r="R94" s="175"/>
      <c r="S94" s="175"/>
      <c r="T94" s="87">
        <f>IF((COUNTA(D94:S94)&gt;12),LARGE(D94:S94,1)+LARGE(D94:S94,2)+LARGE(D94:S94,3)+LARGE(D94:S94,4)+LARGE(D94:S94,5)+LARGE(D94:S94,6)+LARGE(D94:S94,7)+LARGE(D94:S94,8)+LARGE(D94:S94,9)+LARGE(D94:S94,10)+LARGE(D94:S94,11)+LARGE(D94:S94,12),SUM(D94:S94))</f>
        <v>166.9647698776326</v>
      </c>
      <c r="U94" s="24">
        <f>T94-$T$5</f>
        <v>-949.4360841719865</v>
      </c>
    </row>
    <row r="95" spans="1:21" ht="12.75">
      <c r="A95" s="75" t="s">
        <v>137</v>
      </c>
      <c r="B95" s="37" t="s">
        <v>926</v>
      </c>
      <c r="C95" s="123">
        <v>1980</v>
      </c>
      <c r="D95" s="175">
        <v>79.24074074074075</v>
      </c>
      <c r="E95" s="175"/>
      <c r="F95" s="175">
        <v>84.76400887334711</v>
      </c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87">
        <f>IF((COUNTA(D95:S95)&gt;12),LARGE(D95:S95,1)+LARGE(D95:S95,2)+LARGE(D95:S95,3)+LARGE(D95:S95,4)+LARGE(D95:S95,5)+LARGE(D95:S95,6)+LARGE(D95:S95,7)+LARGE(D95:S95,8)+LARGE(D95:S95,9)+LARGE(D95:S95,10)+LARGE(D95:S95,11)+LARGE(D95:S95,12),SUM(D95:S95))</f>
        <v>164.00474961408787</v>
      </c>
      <c r="U95" s="24">
        <f>T95-$T$5</f>
        <v>-952.3961044355312</v>
      </c>
    </row>
    <row r="96" spans="1:21" ht="12.75">
      <c r="A96" s="75" t="s">
        <v>138</v>
      </c>
      <c r="B96" s="37" t="s">
        <v>933</v>
      </c>
      <c r="C96" s="123"/>
      <c r="D96" s="175">
        <v>65.81481481481481</v>
      </c>
      <c r="E96" s="175"/>
      <c r="F96" s="175"/>
      <c r="G96" s="175"/>
      <c r="H96" s="175"/>
      <c r="I96" s="175">
        <v>36.53671557814648</v>
      </c>
      <c r="J96" s="175"/>
      <c r="K96" s="175"/>
      <c r="L96" s="175"/>
      <c r="M96" s="175"/>
      <c r="N96" s="175">
        <v>59.45681316816561</v>
      </c>
      <c r="O96" s="175"/>
      <c r="P96" s="175"/>
      <c r="Q96" s="175"/>
      <c r="R96" s="175"/>
      <c r="S96" s="175"/>
      <c r="T96" s="87">
        <f>IF((COUNTA(D96:S96)&gt;12),LARGE(D96:S96,1)+LARGE(D96:S96,2)+LARGE(D96:S96,3)+LARGE(D96:S96,4)+LARGE(D96:S96,5)+LARGE(D96:S96,6)+LARGE(D96:S96,7)+LARGE(D96:S96,8)+LARGE(D96:S96,9)+LARGE(D96:S96,10)+LARGE(D96:S96,11)+LARGE(D96:S96,12),SUM(D96:S96))</f>
        <v>161.8083435611269</v>
      </c>
      <c r="U96" s="24">
        <f>T96-$T$5</f>
        <v>-954.5925104884922</v>
      </c>
    </row>
    <row r="97" spans="1:21" ht="12.75">
      <c r="A97" s="75" t="s">
        <v>139</v>
      </c>
      <c r="B97" s="37" t="s">
        <v>928</v>
      </c>
      <c r="C97" s="123"/>
      <c r="D97" s="175">
        <v>70.9074074074074</v>
      </c>
      <c r="E97" s="175">
        <v>88.8855421686747</v>
      </c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87">
        <f>IF((COUNTA(D97:S97)&gt;12),LARGE(D97:S97,1)+LARGE(D97:S97,2)+LARGE(D97:S97,3)+LARGE(D97:S97,4)+LARGE(D97:S97,5)+LARGE(D97:S97,6)+LARGE(D97:S97,7)+LARGE(D97:S97,8)+LARGE(D97:S97,9)+LARGE(D97:S97,10)+LARGE(D97:S97,11)+LARGE(D97:S97,12),SUM(D97:S97))</f>
        <v>159.7929495760821</v>
      </c>
      <c r="U97" s="24">
        <f>T97-$T$5</f>
        <v>-956.607904473537</v>
      </c>
    </row>
    <row r="98" spans="1:21" ht="12.75">
      <c r="A98" s="75" t="s">
        <v>140</v>
      </c>
      <c r="B98" s="37" t="s">
        <v>935</v>
      </c>
      <c r="C98" s="123"/>
      <c r="D98" s="175">
        <v>62.111111111111114</v>
      </c>
      <c r="E98" s="175">
        <v>97.00528576148002</v>
      </c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87">
        <f>IF((COUNTA(D98:S98)&gt;12),LARGE(D98:S98,1)+LARGE(D98:S98,2)+LARGE(D98:S98,3)+LARGE(D98:S98,4)+LARGE(D98:S98,5)+LARGE(D98:S98,6)+LARGE(D98:S98,7)+LARGE(D98:S98,8)+LARGE(D98:S98,9)+LARGE(D98:S98,10)+LARGE(D98:S98,11)+LARGE(D98:S98,12),SUM(D98:S98))</f>
        <v>159.11639687259114</v>
      </c>
      <c r="U98" s="24">
        <f>T98-$T$5</f>
        <v>-957.2844571770279</v>
      </c>
    </row>
    <row r="99" spans="1:21" ht="12.75">
      <c r="A99" s="75" t="s">
        <v>141</v>
      </c>
      <c r="B99" s="37" t="s">
        <v>945</v>
      </c>
      <c r="C99" s="123"/>
      <c r="D99" s="175">
        <v>14.88888888888889</v>
      </c>
      <c r="E99" s="175"/>
      <c r="F99" s="175">
        <v>53.32349923209813</v>
      </c>
      <c r="G99" s="175"/>
      <c r="H99" s="175"/>
      <c r="I99" s="175">
        <v>39.43280977312391</v>
      </c>
      <c r="J99" s="175"/>
      <c r="K99" s="175"/>
      <c r="L99" s="175"/>
      <c r="M99" s="175"/>
      <c r="N99" s="175">
        <v>50.649753945358896</v>
      </c>
      <c r="O99" s="175"/>
      <c r="P99" s="175"/>
      <c r="Q99" s="175"/>
      <c r="R99" s="175"/>
      <c r="S99" s="175"/>
      <c r="T99" s="87">
        <f>IF((COUNTA(D99:S99)&gt;12),LARGE(D99:S99,1)+LARGE(D99:S99,2)+LARGE(D99:S99,3)+LARGE(D99:S99,4)+LARGE(D99:S99,5)+LARGE(D99:S99,6)+LARGE(D99:S99,7)+LARGE(D99:S99,8)+LARGE(D99:S99,9)+LARGE(D99:S99,10)+LARGE(D99:S99,11)+LARGE(D99:S99,12),SUM(D99:S99))</f>
        <v>158.29495183946983</v>
      </c>
      <c r="U99" s="24">
        <f>T99-$T$5</f>
        <v>-958.1059022101492</v>
      </c>
    </row>
    <row r="100" spans="1:21" ht="12.75">
      <c r="A100" s="75" t="s">
        <v>142</v>
      </c>
      <c r="B100" s="37" t="s">
        <v>710</v>
      </c>
      <c r="C100" s="123">
        <v>1975</v>
      </c>
      <c r="D100" s="175">
        <v>74.61111111111111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>
        <v>81.31325301204816</v>
      </c>
      <c r="O100" s="175"/>
      <c r="P100" s="175"/>
      <c r="Q100" s="175"/>
      <c r="R100" s="175"/>
      <c r="S100" s="175"/>
      <c r="T100" s="87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155.92436412315928</v>
      </c>
      <c r="U100" s="24">
        <f>T100-$T$5</f>
        <v>-960.4764899264597</v>
      </c>
    </row>
    <row r="101" spans="1:21" ht="12.75">
      <c r="A101" s="75" t="s">
        <v>143</v>
      </c>
      <c r="B101" s="37" t="s">
        <v>896</v>
      </c>
      <c r="C101" s="123">
        <v>1982</v>
      </c>
      <c r="D101" s="175">
        <v>69.51851851851852</v>
      </c>
      <c r="E101" s="175"/>
      <c r="F101" s="175"/>
      <c r="G101" s="175"/>
      <c r="H101" s="175">
        <v>86.12293144208039</v>
      </c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87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155.6414499605989</v>
      </c>
      <c r="U101" s="24">
        <f>T101-$T$5</f>
        <v>-960.7594040890201</v>
      </c>
    </row>
    <row r="102" spans="1:21" ht="12.75">
      <c r="A102" s="75" t="s">
        <v>144</v>
      </c>
      <c r="B102" s="37" t="s">
        <v>927</v>
      </c>
      <c r="C102" s="123"/>
      <c r="D102" s="175">
        <v>71.37037037037037</v>
      </c>
      <c r="E102" s="175"/>
      <c r="F102" s="175">
        <v>79.07919686662184</v>
      </c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87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150.4495672369922</v>
      </c>
      <c r="U102" s="24">
        <f>T102-$T$5</f>
        <v>-965.9512868126269</v>
      </c>
    </row>
    <row r="103" spans="1:21" ht="12.75">
      <c r="A103" s="75" t="s">
        <v>145</v>
      </c>
      <c r="B103" s="37" t="s">
        <v>695</v>
      </c>
      <c r="C103" s="123">
        <v>1968</v>
      </c>
      <c r="D103" s="175">
        <v>69.98148148148148</v>
      </c>
      <c r="E103" s="175"/>
      <c r="F103" s="175">
        <v>80.12943054347211</v>
      </c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87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150.1109120249536</v>
      </c>
      <c r="U103" s="24">
        <f>T103-$T$5</f>
        <v>-966.2899420246655</v>
      </c>
    </row>
    <row r="104" spans="1:21" ht="12.75">
      <c r="A104" s="75" t="s">
        <v>146</v>
      </c>
      <c r="B104" s="37" t="s">
        <v>1038</v>
      </c>
      <c r="C104" s="123">
        <v>1948</v>
      </c>
      <c r="D104" s="175"/>
      <c r="E104" s="175"/>
      <c r="F104" s="175"/>
      <c r="G104" s="175"/>
      <c r="H104" s="175"/>
      <c r="I104" s="175"/>
      <c r="J104" s="175"/>
      <c r="K104" s="175">
        <v>42.11</v>
      </c>
      <c r="L104" s="175">
        <v>107.24260958205912</v>
      </c>
      <c r="M104" s="175"/>
      <c r="N104" s="175"/>
      <c r="O104" s="175"/>
      <c r="P104" s="175"/>
      <c r="Q104" s="175"/>
      <c r="R104" s="175"/>
      <c r="S104" s="175"/>
      <c r="T104" s="87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149.35260958205913</v>
      </c>
      <c r="U104" s="24">
        <f>T104-$T$5</f>
        <v>-967.0482444675599</v>
      </c>
    </row>
    <row r="105" spans="1:21" ht="12.75">
      <c r="A105" s="75" t="s">
        <v>147</v>
      </c>
      <c r="B105" s="37" t="s">
        <v>817</v>
      </c>
      <c r="C105" s="123"/>
      <c r="D105" s="175"/>
      <c r="E105" s="175"/>
      <c r="F105" s="175">
        <v>53.431505766584806</v>
      </c>
      <c r="G105" s="175"/>
      <c r="H105" s="175"/>
      <c r="I105" s="175">
        <v>65.91762381128812</v>
      </c>
      <c r="J105" s="175"/>
      <c r="K105" s="175"/>
      <c r="L105" s="175"/>
      <c r="M105" s="175"/>
      <c r="N105" s="175">
        <v>28.793314101476327</v>
      </c>
      <c r="O105" s="175"/>
      <c r="P105" s="175"/>
      <c r="Q105" s="175"/>
      <c r="R105" s="175"/>
      <c r="S105" s="175"/>
      <c r="T105" s="87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148.14244367934924</v>
      </c>
      <c r="U105" s="24">
        <f>T105-$T$5</f>
        <v>-968.2584103702698</v>
      </c>
    </row>
    <row r="106" spans="1:21" ht="12.75">
      <c r="A106" s="75" t="s">
        <v>148</v>
      </c>
      <c r="B106" s="37" t="s">
        <v>688</v>
      </c>
      <c r="C106" s="123">
        <v>1969</v>
      </c>
      <c r="D106" s="175">
        <v>76</v>
      </c>
      <c r="E106" s="175"/>
      <c r="F106" s="175"/>
      <c r="G106" s="175">
        <v>71.69335783670255</v>
      </c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87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147.69335783670255</v>
      </c>
      <c r="U106" s="24">
        <f>T106-$T$5</f>
        <v>-968.7074962129166</v>
      </c>
    </row>
    <row r="107" spans="1:21" ht="12.75">
      <c r="A107" s="75" t="s">
        <v>149</v>
      </c>
      <c r="B107" s="37" t="s">
        <v>699</v>
      </c>
      <c r="C107" s="123">
        <v>1954</v>
      </c>
      <c r="D107" s="175">
        <v>75.53703703703704</v>
      </c>
      <c r="E107" s="175"/>
      <c r="F107" s="175">
        <v>24.22839826503042</v>
      </c>
      <c r="G107" s="175"/>
      <c r="H107" s="175"/>
      <c r="I107" s="175"/>
      <c r="J107" s="175"/>
      <c r="K107" s="175"/>
      <c r="L107" s="175"/>
      <c r="M107" s="175"/>
      <c r="N107" s="175">
        <v>46.86560325810282</v>
      </c>
      <c r="O107" s="175"/>
      <c r="P107" s="175"/>
      <c r="Q107" s="175"/>
      <c r="R107" s="175"/>
      <c r="S107" s="175"/>
      <c r="T107" s="87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146.63103856017028</v>
      </c>
      <c r="U107" s="24">
        <f>T107-$T$5</f>
        <v>-969.7698154894488</v>
      </c>
    </row>
    <row r="108" spans="1:21" ht="12.75">
      <c r="A108" s="75" t="s">
        <v>150</v>
      </c>
      <c r="B108" s="37" t="s">
        <v>862</v>
      </c>
      <c r="C108" s="123"/>
      <c r="D108" s="175">
        <v>68.12962962962963</v>
      </c>
      <c r="E108" s="175">
        <v>77.16895568800207</v>
      </c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87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145.2985853176317</v>
      </c>
      <c r="U108" s="24">
        <f>T108-$T$5</f>
        <v>-971.1022687319874</v>
      </c>
    </row>
    <row r="109" spans="1:21" ht="12.75">
      <c r="A109" s="75" t="s">
        <v>151</v>
      </c>
      <c r="B109" s="37" t="s">
        <v>740</v>
      </c>
      <c r="C109" s="123">
        <v>1959</v>
      </c>
      <c r="D109" s="175">
        <v>75.53703703703704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>
        <v>64.61547598846087</v>
      </c>
      <c r="O109" s="175"/>
      <c r="P109" s="175"/>
      <c r="Q109" s="175"/>
      <c r="R109" s="175"/>
      <c r="S109" s="175"/>
      <c r="T109" s="87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140.1525130254979</v>
      </c>
      <c r="U109" s="24">
        <f>T109-$T$5</f>
        <v>-976.2483410241211</v>
      </c>
    </row>
    <row r="110" spans="1:21" ht="12.75">
      <c r="A110" s="75" t="s">
        <v>152</v>
      </c>
      <c r="B110" s="37" t="s">
        <v>759</v>
      </c>
      <c r="C110" s="123">
        <v>1981</v>
      </c>
      <c r="D110" s="175"/>
      <c r="E110" s="175"/>
      <c r="F110" s="175">
        <v>78.32642436977866</v>
      </c>
      <c r="G110" s="175"/>
      <c r="H110" s="175"/>
      <c r="I110" s="175">
        <v>60.76596947427925</v>
      </c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87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139.0923938440579</v>
      </c>
      <c r="U110" s="24">
        <f>T110-$T$5</f>
        <v>-977.3084602055611</v>
      </c>
    </row>
    <row r="111" spans="1:21" ht="12.75">
      <c r="A111" s="75" t="s">
        <v>153</v>
      </c>
      <c r="B111" s="37" t="s">
        <v>757</v>
      </c>
      <c r="C111" s="123">
        <v>1966</v>
      </c>
      <c r="D111" s="175">
        <v>70.44444444444444</v>
      </c>
      <c r="E111" s="175"/>
      <c r="F111" s="175"/>
      <c r="G111" s="175"/>
      <c r="H111" s="175"/>
      <c r="I111" s="175">
        <v>67.42485603999239</v>
      </c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87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137.86930048443685</v>
      </c>
      <c r="U111" s="24">
        <f>T111-$T$5</f>
        <v>-978.5315535651822</v>
      </c>
    </row>
    <row r="112" spans="1:21" ht="12.75">
      <c r="A112" s="75" t="s">
        <v>154</v>
      </c>
      <c r="B112" s="37" t="s">
        <v>706</v>
      </c>
      <c r="C112" s="123">
        <v>1972</v>
      </c>
      <c r="D112" s="175">
        <v>60.72222222222222</v>
      </c>
      <c r="E112" s="175">
        <v>75.41719342604299</v>
      </c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87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136.1394156482652</v>
      </c>
      <c r="U112" s="24">
        <f>T112-$T$5</f>
        <v>-980.2614384013539</v>
      </c>
    </row>
    <row r="113" spans="1:21" ht="12.75">
      <c r="A113" s="75" t="s">
        <v>155</v>
      </c>
      <c r="B113" s="37" t="s">
        <v>881</v>
      </c>
      <c r="C113" s="123"/>
      <c r="D113" s="175"/>
      <c r="E113" s="175"/>
      <c r="F113" s="175"/>
      <c r="G113" s="175"/>
      <c r="H113" s="175"/>
      <c r="I113" s="175"/>
      <c r="J113" s="175"/>
      <c r="K113" s="175">
        <v>131.14330543933056</v>
      </c>
      <c r="L113" s="175"/>
      <c r="M113" s="175"/>
      <c r="N113" s="175"/>
      <c r="O113" s="175"/>
      <c r="P113" s="175"/>
      <c r="Q113" s="175"/>
      <c r="R113" s="175"/>
      <c r="S113" s="175"/>
      <c r="T113" s="87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131.14330543933056</v>
      </c>
      <c r="U113" s="24">
        <f>T113-$T$5</f>
        <v>-985.2575486102885</v>
      </c>
    </row>
    <row r="114" spans="1:21" ht="12.75">
      <c r="A114" s="75" t="s">
        <v>156</v>
      </c>
      <c r="B114" s="37" t="s">
        <v>882</v>
      </c>
      <c r="C114" s="123">
        <v>1980</v>
      </c>
      <c r="D114" s="175"/>
      <c r="E114" s="175"/>
      <c r="F114" s="175"/>
      <c r="G114" s="175"/>
      <c r="H114" s="175"/>
      <c r="I114" s="175"/>
      <c r="J114" s="175"/>
      <c r="K114" s="175">
        <v>130.6453753089632</v>
      </c>
      <c r="L114" s="175"/>
      <c r="M114" s="175"/>
      <c r="N114" s="175"/>
      <c r="O114" s="175"/>
      <c r="P114" s="175"/>
      <c r="Q114" s="175"/>
      <c r="R114" s="175"/>
      <c r="S114" s="175"/>
      <c r="T114" s="87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130.6453753089632</v>
      </c>
      <c r="U114" s="24">
        <f>T114-$T$5</f>
        <v>-985.7554787406559</v>
      </c>
    </row>
    <row r="115" spans="1:21" ht="12.75">
      <c r="A115" s="75" t="s">
        <v>157</v>
      </c>
      <c r="B115" s="37" t="s">
        <v>830</v>
      </c>
      <c r="C115" s="123">
        <v>1956</v>
      </c>
      <c r="D115" s="175"/>
      <c r="E115" s="175"/>
      <c r="F115" s="175">
        <v>61.204957263939534</v>
      </c>
      <c r="G115" s="175"/>
      <c r="H115" s="175"/>
      <c r="I115" s="175">
        <v>68.3630933264821</v>
      </c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87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129.56805059042165</v>
      </c>
      <c r="U115" s="24">
        <f>T115-$T$5</f>
        <v>-986.8328034591974</v>
      </c>
    </row>
    <row r="116" spans="1:21" ht="12.75">
      <c r="A116" s="75" t="s">
        <v>158</v>
      </c>
      <c r="B116" s="37" t="s">
        <v>854</v>
      </c>
      <c r="C116" s="123"/>
      <c r="D116" s="175"/>
      <c r="E116" s="175"/>
      <c r="F116" s="175"/>
      <c r="G116" s="175">
        <v>86.18487394957984</v>
      </c>
      <c r="H116" s="175"/>
      <c r="I116" s="175"/>
      <c r="J116" s="175"/>
      <c r="K116" s="175">
        <v>40.39</v>
      </c>
      <c r="L116" s="175"/>
      <c r="M116" s="175"/>
      <c r="N116" s="175"/>
      <c r="O116" s="175"/>
      <c r="P116" s="175"/>
      <c r="Q116" s="175"/>
      <c r="R116" s="175"/>
      <c r="S116" s="175"/>
      <c r="T116" s="87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126.57487394957984</v>
      </c>
      <c r="U116" s="24">
        <f>T116-$T$5</f>
        <v>-989.8259801000393</v>
      </c>
    </row>
    <row r="117" spans="1:21" ht="12.75">
      <c r="A117" s="75" t="s">
        <v>159</v>
      </c>
      <c r="B117" s="37" t="s">
        <v>961</v>
      </c>
      <c r="C117" s="123">
        <v>2008</v>
      </c>
      <c r="D117" s="175"/>
      <c r="E117" s="175"/>
      <c r="F117" s="175">
        <v>70.3611360863589</v>
      </c>
      <c r="G117" s="175"/>
      <c r="H117" s="175"/>
      <c r="I117" s="175"/>
      <c r="J117" s="175"/>
      <c r="K117" s="175"/>
      <c r="L117" s="175"/>
      <c r="M117" s="175"/>
      <c r="N117" s="175">
        <v>55.808416765654165</v>
      </c>
      <c r="O117" s="175"/>
      <c r="P117" s="175"/>
      <c r="Q117" s="175"/>
      <c r="R117" s="175"/>
      <c r="S117" s="175"/>
      <c r="T117" s="87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126.16955285201306</v>
      </c>
      <c r="U117" s="24">
        <f>T117-$T$5</f>
        <v>-990.231301197606</v>
      </c>
    </row>
    <row r="118" spans="1:21" ht="12.75">
      <c r="A118" s="75" t="s">
        <v>160</v>
      </c>
      <c r="B118" s="37" t="s">
        <v>682</v>
      </c>
      <c r="C118" s="123">
        <v>1967</v>
      </c>
      <c r="D118" s="175">
        <v>67.66666666666666</v>
      </c>
      <c r="E118" s="175"/>
      <c r="F118" s="175"/>
      <c r="G118" s="175"/>
      <c r="H118" s="175"/>
      <c r="I118" s="175"/>
      <c r="J118" s="175"/>
      <c r="K118" s="175"/>
      <c r="L118" s="175"/>
      <c r="M118" s="175"/>
      <c r="N118" s="175">
        <v>57.997454607161025</v>
      </c>
      <c r="O118" s="175"/>
      <c r="P118" s="175"/>
      <c r="Q118" s="175"/>
      <c r="R118" s="175"/>
      <c r="S118" s="175"/>
      <c r="T118" s="87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125.66412127382767</v>
      </c>
      <c r="U118" s="24">
        <f>T118-$T$5</f>
        <v>-990.7367327757913</v>
      </c>
    </row>
    <row r="119" spans="1:21" ht="12.75">
      <c r="A119" s="75" t="s">
        <v>161</v>
      </c>
      <c r="B119" s="37" t="s">
        <v>1007</v>
      </c>
      <c r="C119" s="123"/>
      <c r="D119" s="175"/>
      <c r="E119" s="175"/>
      <c r="F119" s="175"/>
      <c r="G119" s="175"/>
      <c r="H119" s="175"/>
      <c r="I119" s="175"/>
      <c r="J119" s="175"/>
      <c r="K119" s="175">
        <v>124.72675058047169</v>
      </c>
      <c r="L119" s="175"/>
      <c r="M119" s="175"/>
      <c r="N119" s="175"/>
      <c r="O119" s="175"/>
      <c r="P119" s="175"/>
      <c r="Q119" s="175"/>
      <c r="R119" s="175"/>
      <c r="S119" s="175"/>
      <c r="T119" s="87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124.72675058047169</v>
      </c>
      <c r="U119" s="24">
        <f>T119-$T$5</f>
        <v>-991.6741034691473</v>
      </c>
    </row>
    <row r="120" spans="1:21" ht="12.75">
      <c r="A120" s="75" t="s">
        <v>162</v>
      </c>
      <c r="B120" s="37" t="s">
        <v>903</v>
      </c>
      <c r="C120" s="123">
        <v>1971</v>
      </c>
      <c r="D120" s="175"/>
      <c r="E120" s="175"/>
      <c r="F120" s="175"/>
      <c r="G120" s="175"/>
      <c r="H120" s="175"/>
      <c r="I120" s="175"/>
      <c r="J120" s="175"/>
      <c r="K120" s="175"/>
      <c r="L120" s="175">
        <v>124.40857565303106</v>
      </c>
      <c r="M120" s="175"/>
      <c r="N120" s="175"/>
      <c r="O120" s="175"/>
      <c r="P120" s="175"/>
      <c r="Q120" s="175"/>
      <c r="R120" s="175"/>
      <c r="S120" s="175"/>
      <c r="T120" s="87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124.40857565303106</v>
      </c>
      <c r="U120" s="24">
        <f>T120-$T$5</f>
        <v>-991.992278396588</v>
      </c>
    </row>
    <row r="121" spans="1:21" ht="12.75">
      <c r="A121" s="75" t="s">
        <v>163</v>
      </c>
      <c r="B121" s="37" t="s">
        <v>1039</v>
      </c>
      <c r="C121" s="123"/>
      <c r="D121" s="175"/>
      <c r="E121" s="175"/>
      <c r="F121" s="175"/>
      <c r="G121" s="175"/>
      <c r="H121" s="175"/>
      <c r="I121" s="175"/>
      <c r="J121" s="175"/>
      <c r="K121" s="175"/>
      <c r="L121" s="175">
        <v>124.01816396661759</v>
      </c>
      <c r="M121" s="175"/>
      <c r="N121" s="175"/>
      <c r="O121" s="175"/>
      <c r="P121" s="175"/>
      <c r="Q121" s="175"/>
      <c r="R121" s="175"/>
      <c r="S121" s="175"/>
      <c r="T121" s="87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124.01816396661759</v>
      </c>
      <c r="U121" s="24">
        <f>T121-$T$5</f>
        <v>-992.3826900830014</v>
      </c>
    </row>
    <row r="122" spans="1:21" ht="12.75">
      <c r="A122" s="75" t="s">
        <v>164</v>
      </c>
      <c r="B122" s="37" t="s">
        <v>1040</v>
      </c>
      <c r="C122" s="123"/>
      <c r="D122" s="175"/>
      <c r="E122" s="175"/>
      <c r="F122" s="175"/>
      <c r="G122" s="175"/>
      <c r="H122" s="175"/>
      <c r="I122" s="175"/>
      <c r="J122" s="175"/>
      <c r="K122" s="175"/>
      <c r="L122" s="175">
        <v>123.89678842853641</v>
      </c>
      <c r="M122" s="175"/>
      <c r="N122" s="175"/>
      <c r="O122" s="175"/>
      <c r="P122" s="175"/>
      <c r="Q122" s="175"/>
      <c r="R122" s="175"/>
      <c r="S122" s="175"/>
      <c r="T122" s="87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123.89678842853641</v>
      </c>
      <c r="U122" s="24">
        <f>T122-$T$5</f>
        <v>-992.5040656210826</v>
      </c>
    </row>
    <row r="123" spans="1:21" ht="12.75">
      <c r="A123" s="75" t="s">
        <v>165</v>
      </c>
      <c r="B123" s="37" t="s">
        <v>1041</v>
      </c>
      <c r="C123" s="123"/>
      <c r="D123" s="175"/>
      <c r="E123" s="175"/>
      <c r="F123" s="175"/>
      <c r="G123" s="175"/>
      <c r="H123" s="175"/>
      <c r="I123" s="175"/>
      <c r="J123" s="175"/>
      <c r="K123" s="175"/>
      <c r="L123" s="175">
        <v>123.84832148983092</v>
      </c>
      <c r="M123" s="175"/>
      <c r="N123" s="175"/>
      <c r="O123" s="175"/>
      <c r="P123" s="175"/>
      <c r="Q123" s="175"/>
      <c r="R123" s="175"/>
      <c r="S123" s="175"/>
      <c r="T123" s="87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123.84832148983092</v>
      </c>
      <c r="U123" s="24">
        <f>T123-$T$5</f>
        <v>-992.5525325597881</v>
      </c>
    </row>
    <row r="124" spans="1:21" ht="12.75">
      <c r="A124" s="75" t="s">
        <v>166</v>
      </c>
      <c r="B124" s="37" t="s">
        <v>1042</v>
      </c>
      <c r="C124" s="123"/>
      <c r="D124" s="175"/>
      <c r="E124" s="175"/>
      <c r="F124" s="175"/>
      <c r="G124" s="175"/>
      <c r="H124" s="175"/>
      <c r="I124" s="175"/>
      <c r="J124" s="175"/>
      <c r="K124" s="175"/>
      <c r="L124" s="175">
        <v>123.72736172295643</v>
      </c>
      <c r="M124" s="175"/>
      <c r="N124" s="175"/>
      <c r="O124" s="175"/>
      <c r="P124" s="175"/>
      <c r="Q124" s="175"/>
      <c r="R124" s="175"/>
      <c r="S124" s="175"/>
      <c r="T124" s="87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123.72736172295643</v>
      </c>
      <c r="U124" s="24">
        <f>T124-$T$5</f>
        <v>-992.6734923266627</v>
      </c>
    </row>
    <row r="125" spans="1:21" ht="12.75">
      <c r="A125" s="75" t="s">
        <v>167</v>
      </c>
      <c r="B125" s="37" t="s">
        <v>1043</v>
      </c>
      <c r="C125" s="123">
        <v>1978</v>
      </c>
      <c r="D125" s="175"/>
      <c r="E125" s="175"/>
      <c r="F125" s="175"/>
      <c r="G125" s="175"/>
      <c r="H125" s="175"/>
      <c r="I125" s="175"/>
      <c r="J125" s="175"/>
      <c r="K125" s="175"/>
      <c r="L125" s="175">
        <v>123.46228948010739</v>
      </c>
      <c r="M125" s="175"/>
      <c r="N125" s="175"/>
      <c r="O125" s="175"/>
      <c r="P125" s="175"/>
      <c r="Q125" s="175"/>
      <c r="R125" s="175"/>
      <c r="S125" s="175"/>
      <c r="T125" s="87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123.46228948010739</v>
      </c>
      <c r="U125" s="24">
        <f>T125-$T$5</f>
        <v>-992.9385645695116</v>
      </c>
    </row>
    <row r="126" spans="1:21" ht="12.75">
      <c r="A126" s="75" t="s">
        <v>309</v>
      </c>
      <c r="B126" s="37" t="s">
        <v>902</v>
      </c>
      <c r="C126" s="123">
        <v>1994</v>
      </c>
      <c r="D126" s="175"/>
      <c r="E126" s="175"/>
      <c r="F126" s="175"/>
      <c r="G126" s="175"/>
      <c r="H126" s="175"/>
      <c r="I126" s="175"/>
      <c r="J126" s="175"/>
      <c r="K126" s="175"/>
      <c r="L126" s="175">
        <v>123.46228948010739</v>
      </c>
      <c r="M126" s="175"/>
      <c r="N126" s="175"/>
      <c r="O126" s="175"/>
      <c r="P126" s="175"/>
      <c r="Q126" s="175"/>
      <c r="R126" s="175"/>
      <c r="S126" s="175"/>
      <c r="T126" s="87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123.46228948010739</v>
      </c>
      <c r="U126" s="24">
        <f>T126-$T$5</f>
        <v>-992.9385645695116</v>
      </c>
    </row>
    <row r="127" spans="1:21" ht="12.75">
      <c r="A127" s="75" t="s">
        <v>168</v>
      </c>
      <c r="B127" s="37" t="s">
        <v>906</v>
      </c>
      <c r="C127" s="123"/>
      <c r="D127" s="175"/>
      <c r="E127" s="175"/>
      <c r="F127" s="175"/>
      <c r="G127" s="175"/>
      <c r="H127" s="175"/>
      <c r="I127" s="175"/>
      <c r="J127" s="175"/>
      <c r="K127" s="175"/>
      <c r="L127" s="175">
        <v>120.11907568969583</v>
      </c>
      <c r="M127" s="175"/>
      <c r="N127" s="175"/>
      <c r="O127" s="175"/>
      <c r="P127" s="175"/>
      <c r="Q127" s="175"/>
      <c r="R127" s="175"/>
      <c r="S127" s="175"/>
      <c r="T127" s="87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120.11907568969583</v>
      </c>
      <c r="U127" s="24">
        <f>T127-$T$5</f>
        <v>-996.2817783599232</v>
      </c>
    </row>
    <row r="128" spans="1:21" ht="12.75">
      <c r="A128" s="75" t="s">
        <v>169</v>
      </c>
      <c r="B128" s="37" t="s">
        <v>1044</v>
      </c>
      <c r="C128" s="123">
        <v>1973</v>
      </c>
      <c r="D128" s="175"/>
      <c r="E128" s="175"/>
      <c r="F128" s="175"/>
      <c r="G128" s="175"/>
      <c r="H128" s="175"/>
      <c r="I128" s="175"/>
      <c r="J128" s="175"/>
      <c r="K128" s="175"/>
      <c r="L128" s="175">
        <v>120.0966525223951</v>
      </c>
      <c r="M128" s="175"/>
      <c r="N128" s="175"/>
      <c r="O128" s="175"/>
      <c r="P128" s="175"/>
      <c r="Q128" s="175"/>
      <c r="R128" s="175"/>
      <c r="S128" s="175"/>
      <c r="T128" s="87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120.0966525223951</v>
      </c>
      <c r="U128" s="24">
        <f>T128-$T$5</f>
        <v>-996.304201527224</v>
      </c>
    </row>
    <row r="129" spans="1:21" ht="12.75">
      <c r="A129" s="75" t="s">
        <v>170</v>
      </c>
      <c r="B129" s="37" t="s">
        <v>1045</v>
      </c>
      <c r="C129" s="123">
        <v>1990</v>
      </c>
      <c r="D129" s="175"/>
      <c r="E129" s="175"/>
      <c r="F129" s="175"/>
      <c r="G129" s="175"/>
      <c r="H129" s="175"/>
      <c r="I129" s="175"/>
      <c r="J129" s="175"/>
      <c r="K129" s="175"/>
      <c r="L129" s="175">
        <v>120.0966525223951</v>
      </c>
      <c r="M129" s="175"/>
      <c r="N129" s="175"/>
      <c r="O129" s="175"/>
      <c r="P129" s="175"/>
      <c r="Q129" s="175"/>
      <c r="R129" s="175"/>
      <c r="S129" s="175"/>
      <c r="T129" s="87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120.0966525223951</v>
      </c>
      <c r="U129" s="24">
        <f>T129-$T$5</f>
        <v>-996.304201527224</v>
      </c>
    </row>
    <row r="130" spans="1:21" ht="12.75">
      <c r="A130" s="75" t="s">
        <v>171</v>
      </c>
      <c r="B130" s="37" t="s">
        <v>1046</v>
      </c>
      <c r="C130" s="123"/>
      <c r="D130" s="175"/>
      <c r="E130" s="175"/>
      <c r="F130" s="175"/>
      <c r="G130" s="175"/>
      <c r="H130" s="175"/>
      <c r="I130" s="175"/>
      <c r="J130" s="175"/>
      <c r="K130" s="175"/>
      <c r="L130" s="175">
        <v>120.05183788878418</v>
      </c>
      <c r="M130" s="175"/>
      <c r="N130" s="175"/>
      <c r="O130" s="175"/>
      <c r="P130" s="175"/>
      <c r="Q130" s="175"/>
      <c r="R130" s="175"/>
      <c r="S130" s="175"/>
      <c r="T130" s="87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120.05183788878418</v>
      </c>
      <c r="U130" s="24">
        <f>T130-$T$5</f>
        <v>-996.3490161608349</v>
      </c>
    </row>
    <row r="131" spans="1:21" ht="12.75">
      <c r="A131" s="75" t="s">
        <v>172</v>
      </c>
      <c r="B131" s="37" t="s">
        <v>877</v>
      </c>
      <c r="C131" s="123">
        <v>1979</v>
      </c>
      <c r="D131" s="175"/>
      <c r="E131" s="175"/>
      <c r="F131" s="175"/>
      <c r="G131" s="175"/>
      <c r="H131" s="175"/>
      <c r="I131" s="175"/>
      <c r="J131" s="175"/>
      <c r="K131" s="175"/>
      <c r="L131" s="175">
        <v>120.02944640753829</v>
      </c>
      <c r="M131" s="175"/>
      <c r="N131" s="175"/>
      <c r="O131" s="175"/>
      <c r="P131" s="175"/>
      <c r="Q131" s="175"/>
      <c r="R131" s="175"/>
      <c r="S131" s="175"/>
      <c r="T131" s="87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120.02944640753829</v>
      </c>
      <c r="U131" s="24">
        <f>T131-$T$5</f>
        <v>-996.3714076420807</v>
      </c>
    </row>
    <row r="132" spans="1:21" ht="12.75">
      <c r="A132" s="75" t="s">
        <v>173</v>
      </c>
      <c r="B132" s="37" t="s">
        <v>1047</v>
      </c>
      <c r="C132" s="123">
        <v>1974</v>
      </c>
      <c r="D132" s="175"/>
      <c r="E132" s="175"/>
      <c r="F132" s="175"/>
      <c r="G132" s="175"/>
      <c r="H132" s="175"/>
      <c r="I132" s="175"/>
      <c r="J132" s="175"/>
      <c r="K132" s="175"/>
      <c r="L132" s="175">
        <v>119.80611045828438</v>
      </c>
      <c r="M132" s="175"/>
      <c r="N132" s="175"/>
      <c r="O132" s="175"/>
      <c r="P132" s="175"/>
      <c r="Q132" s="175"/>
      <c r="R132" s="175"/>
      <c r="S132" s="175"/>
      <c r="T132" s="87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119.80611045828438</v>
      </c>
      <c r="U132" s="24">
        <f>T132-$T$5</f>
        <v>-996.5947435913347</v>
      </c>
    </row>
    <row r="133" spans="1:21" ht="12.75">
      <c r="A133" s="75" t="s">
        <v>174</v>
      </c>
      <c r="B133" s="37" t="s">
        <v>883</v>
      </c>
      <c r="C133" s="123"/>
      <c r="D133" s="175"/>
      <c r="E133" s="175"/>
      <c r="F133" s="175"/>
      <c r="G133" s="175"/>
      <c r="H133" s="175"/>
      <c r="I133" s="175"/>
      <c r="J133" s="175"/>
      <c r="K133" s="175">
        <v>119.77456647398843</v>
      </c>
      <c r="L133" s="175"/>
      <c r="M133" s="175"/>
      <c r="N133" s="175"/>
      <c r="O133" s="175"/>
      <c r="P133" s="175"/>
      <c r="Q133" s="175"/>
      <c r="R133" s="175"/>
      <c r="S133" s="175"/>
      <c r="T133" s="87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119.77456647398843</v>
      </c>
      <c r="U133" s="24">
        <f>T133-$T$5</f>
        <v>-996.6262875756306</v>
      </c>
    </row>
    <row r="134" spans="1:21" ht="12.75">
      <c r="A134" s="75" t="s">
        <v>175</v>
      </c>
      <c r="B134" s="37" t="s">
        <v>1010</v>
      </c>
      <c r="C134" s="123"/>
      <c r="D134" s="175"/>
      <c r="E134" s="175"/>
      <c r="F134" s="175"/>
      <c r="G134" s="175"/>
      <c r="H134" s="175"/>
      <c r="I134" s="175"/>
      <c r="J134" s="175"/>
      <c r="K134" s="175">
        <v>119.664357464496</v>
      </c>
      <c r="L134" s="175"/>
      <c r="M134" s="175"/>
      <c r="N134" s="175"/>
      <c r="O134" s="175"/>
      <c r="P134" s="175"/>
      <c r="Q134" s="175"/>
      <c r="R134" s="175"/>
      <c r="S134" s="175"/>
      <c r="T134" s="87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119.664357464496</v>
      </c>
      <c r="U134" s="24">
        <f>T134-$T$5</f>
        <v>-996.7364965851231</v>
      </c>
    </row>
    <row r="135" spans="1:21" ht="12.75">
      <c r="A135" s="75" t="s">
        <v>176</v>
      </c>
      <c r="B135" s="37" t="s">
        <v>791</v>
      </c>
      <c r="C135" s="171"/>
      <c r="D135" s="175"/>
      <c r="E135" s="175"/>
      <c r="F135" s="175"/>
      <c r="G135" s="175"/>
      <c r="H135" s="175"/>
      <c r="I135" s="175"/>
      <c r="J135" s="175"/>
      <c r="K135" s="175">
        <v>119.56441010264099</v>
      </c>
      <c r="L135" s="175"/>
      <c r="M135" s="175"/>
      <c r="N135" s="175"/>
      <c r="O135" s="175"/>
      <c r="P135" s="175"/>
      <c r="Q135" s="175"/>
      <c r="R135" s="175"/>
      <c r="S135" s="175"/>
      <c r="T135" s="87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119.56441010264099</v>
      </c>
      <c r="U135" s="24">
        <f>T135-$T$5</f>
        <v>-996.8364439469781</v>
      </c>
    </row>
    <row r="136" spans="1:21" ht="12.75">
      <c r="A136" s="75" t="s">
        <v>177</v>
      </c>
      <c r="B136" s="37" t="s">
        <v>806</v>
      </c>
      <c r="C136" s="123">
        <v>1983</v>
      </c>
      <c r="D136" s="175"/>
      <c r="E136" s="175"/>
      <c r="F136" s="175"/>
      <c r="G136" s="175"/>
      <c r="H136" s="175"/>
      <c r="I136" s="175"/>
      <c r="J136" s="175"/>
      <c r="K136" s="175">
        <v>119.49458400553121</v>
      </c>
      <c r="L136" s="175"/>
      <c r="M136" s="175"/>
      <c r="N136" s="175"/>
      <c r="O136" s="175"/>
      <c r="P136" s="175"/>
      <c r="Q136" s="175"/>
      <c r="R136" s="175"/>
      <c r="S136" s="175"/>
      <c r="T136" s="87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119.49458400553121</v>
      </c>
      <c r="U136" s="24">
        <f>T136-$T$5</f>
        <v>-996.9062700440878</v>
      </c>
    </row>
    <row r="137" spans="1:21" ht="12.75">
      <c r="A137" s="75" t="s">
        <v>178</v>
      </c>
      <c r="B137" s="37" t="s">
        <v>904</v>
      </c>
      <c r="C137" s="123">
        <v>2005</v>
      </c>
      <c r="D137" s="175"/>
      <c r="E137" s="175"/>
      <c r="F137" s="175"/>
      <c r="G137" s="175"/>
      <c r="H137" s="175"/>
      <c r="I137" s="175"/>
      <c r="J137" s="175"/>
      <c r="K137" s="175"/>
      <c r="L137" s="175">
        <v>118.81395348837209</v>
      </c>
      <c r="M137" s="175"/>
      <c r="N137" s="175"/>
      <c r="O137" s="175"/>
      <c r="P137" s="175"/>
      <c r="Q137" s="175"/>
      <c r="R137" s="175"/>
      <c r="S137" s="175"/>
      <c r="T137" s="87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118.81395348837209</v>
      </c>
      <c r="U137" s="24">
        <f>T137-$T$5</f>
        <v>-997.5869005612469</v>
      </c>
    </row>
    <row r="138" spans="1:21" ht="12.75">
      <c r="A138" s="75" t="s">
        <v>179</v>
      </c>
      <c r="B138" s="37" t="s">
        <v>805</v>
      </c>
      <c r="C138" s="123"/>
      <c r="D138" s="175">
        <v>79.24074074074075</v>
      </c>
      <c r="E138" s="175"/>
      <c r="F138" s="175"/>
      <c r="G138" s="175"/>
      <c r="H138" s="175"/>
      <c r="I138" s="175"/>
      <c r="J138" s="175"/>
      <c r="K138" s="175">
        <v>39.47</v>
      </c>
      <c r="L138" s="175"/>
      <c r="M138" s="175"/>
      <c r="N138" s="175"/>
      <c r="O138" s="175"/>
      <c r="P138" s="175"/>
      <c r="Q138" s="175"/>
      <c r="R138" s="175"/>
      <c r="S138" s="175"/>
      <c r="T138" s="87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118.71074074074075</v>
      </c>
      <c r="U138" s="24">
        <f>T138-$T$5</f>
        <v>-997.6901133088783</v>
      </c>
    </row>
    <row r="139" spans="1:21" ht="12.75">
      <c r="A139" s="75" t="s">
        <v>180</v>
      </c>
      <c r="B139" s="37" t="s">
        <v>1058</v>
      </c>
      <c r="C139" s="123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>
        <v>118.21302372539122</v>
      </c>
      <c r="N139" s="175"/>
      <c r="O139" s="175"/>
      <c r="P139" s="175"/>
      <c r="Q139" s="175"/>
      <c r="R139" s="175"/>
      <c r="S139" s="175"/>
      <c r="T139" s="87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118.21302372539122</v>
      </c>
      <c r="U139" s="24">
        <f>T139-$T$5</f>
        <v>-998.1878303242279</v>
      </c>
    </row>
    <row r="140" spans="1:21" ht="12.75">
      <c r="A140" s="75" t="s">
        <v>181</v>
      </c>
      <c r="B140" s="37" t="s">
        <v>785</v>
      </c>
      <c r="C140" s="123">
        <v>2008</v>
      </c>
      <c r="D140" s="175">
        <v>48.68518518518518</v>
      </c>
      <c r="E140" s="175">
        <v>69.20009220839094</v>
      </c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87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117.88527739357613</v>
      </c>
      <c r="U140" s="24">
        <f>T140-$T$5</f>
        <v>-998.5155766560429</v>
      </c>
    </row>
    <row r="141" spans="1:21" ht="12.75">
      <c r="A141" s="75" t="s">
        <v>182</v>
      </c>
      <c r="B141" s="37" t="s">
        <v>784</v>
      </c>
      <c r="C141" s="123">
        <v>2011</v>
      </c>
      <c r="D141" s="175"/>
      <c r="E141" s="175"/>
      <c r="F141" s="175">
        <v>62.43461388369253</v>
      </c>
      <c r="G141" s="175"/>
      <c r="H141" s="175"/>
      <c r="I141" s="175">
        <v>54.969607942457706</v>
      </c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87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117.40422182615023</v>
      </c>
      <c r="U141" s="24">
        <f>T141-$T$5</f>
        <v>-998.9966322234689</v>
      </c>
    </row>
    <row r="142" spans="1:21" ht="12.75">
      <c r="A142" s="75" t="s">
        <v>183</v>
      </c>
      <c r="B142" s="37" t="s">
        <v>1015</v>
      </c>
      <c r="C142" s="123"/>
      <c r="D142" s="175"/>
      <c r="E142" s="175"/>
      <c r="F142" s="175"/>
      <c r="G142" s="175"/>
      <c r="H142" s="175"/>
      <c r="I142" s="175"/>
      <c r="J142" s="175"/>
      <c r="K142" s="175">
        <v>116.81909547738694</v>
      </c>
      <c r="L142" s="175"/>
      <c r="M142" s="175"/>
      <c r="N142" s="175"/>
      <c r="O142" s="175"/>
      <c r="P142" s="175"/>
      <c r="Q142" s="175"/>
      <c r="R142" s="175"/>
      <c r="S142" s="175"/>
      <c r="T142" s="87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116.81909547738694</v>
      </c>
      <c r="U142" s="24">
        <f>T142-$T$5</f>
        <v>-999.5817585722322</v>
      </c>
    </row>
    <row r="143" spans="1:21" ht="12.75">
      <c r="A143" s="75" t="s">
        <v>184</v>
      </c>
      <c r="B143" s="37" t="s">
        <v>778</v>
      </c>
      <c r="C143" s="123">
        <v>2005</v>
      </c>
      <c r="D143" s="175">
        <v>52.388888888888886</v>
      </c>
      <c r="E143" s="175"/>
      <c r="F143" s="175"/>
      <c r="G143" s="175"/>
      <c r="H143" s="175"/>
      <c r="I143" s="175"/>
      <c r="J143" s="175"/>
      <c r="K143" s="175"/>
      <c r="L143" s="175"/>
      <c r="M143" s="175"/>
      <c r="N143" s="175">
        <v>64.3100288477855</v>
      </c>
      <c r="O143" s="175"/>
      <c r="P143" s="175"/>
      <c r="Q143" s="175"/>
      <c r="R143" s="175"/>
      <c r="S143" s="175"/>
      <c r="T143" s="87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116.69891773667439</v>
      </c>
      <c r="U143" s="24">
        <f>T143-$T$5</f>
        <v>-999.7019363129447</v>
      </c>
    </row>
    <row r="144" spans="1:21" ht="12.75">
      <c r="A144" s="75" t="s">
        <v>185</v>
      </c>
      <c r="B144" s="37" t="s">
        <v>1048</v>
      </c>
      <c r="C144" s="123"/>
      <c r="D144" s="175"/>
      <c r="E144" s="175"/>
      <c r="F144" s="175"/>
      <c r="G144" s="175"/>
      <c r="H144" s="175"/>
      <c r="I144" s="175"/>
      <c r="J144" s="175"/>
      <c r="K144" s="175"/>
      <c r="L144" s="175">
        <v>116.4324569356301</v>
      </c>
      <c r="M144" s="175"/>
      <c r="N144" s="175"/>
      <c r="O144" s="175"/>
      <c r="P144" s="175"/>
      <c r="Q144" s="175"/>
      <c r="R144" s="175"/>
      <c r="S144" s="175"/>
      <c r="T144" s="87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116.4324569356301</v>
      </c>
      <c r="U144" s="24">
        <f>T144-$T$5</f>
        <v>-999.968397113989</v>
      </c>
    </row>
    <row r="145" spans="1:21" ht="12.75">
      <c r="A145" s="75" t="s">
        <v>186</v>
      </c>
      <c r="B145" s="37" t="s">
        <v>796</v>
      </c>
      <c r="C145" s="123">
        <v>1974</v>
      </c>
      <c r="D145" s="175"/>
      <c r="E145" s="175"/>
      <c r="F145" s="175"/>
      <c r="G145" s="175"/>
      <c r="H145" s="175"/>
      <c r="I145" s="175"/>
      <c r="J145" s="175"/>
      <c r="K145" s="175"/>
      <c r="L145" s="175">
        <v>116.39102854553693</v>
      </c>
      <c r="M145" s="175"/>
      <c r="N145" s="175"/>
      <c r="O145" s="175"/>
      <c r="P145" s="175"/>
      <c r="Q145" s="175"/>
      <c r="R145" s="175"/>
      <c r="S145" s="175"/>
      <c r="T145" s="87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116.39102854553693</v>
      </c>
      <c r="U145" s="24">
        <f>T145-$T$5</f>
        <v>-1000.0098255040821</v>
      </c>
    </row>
    <row r="146" spans="1:21" ht="12.75">
      <c r="A146" s="75" t="s">
        <v>187</v>
      </c>
      <c r="B146" s="37" t="s">
        <v>1049</v>
      </c>
      <c r="C146" s="123"/>
      <c r="D146" s="175"/>
      <c r="E146" s="175"/>
      <c r="F146" s="175"/>
      <c r="G146" s="175"/>
      <c r="H146" s="175"/>
      <c r="I146" s="175"/>
      <c r="J146" s="175"/>
      <c r="K146" s="175"/>
      <c r="L146" s="175">
        <v>115.978800180424</v>
      </c>
      <c r="M146" s="175"/>
      <c r="N146" s="175"/>
      <c r="O146" s="175"/>
      <c r="P146" s="175"/>
      <c r="Q146" s="175"/>
      <c r="R146" s="175"/>
      <c r="S146" s="175"/>
      <c r="T146" s="87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115.978800180424</v>
      </c>
      <c r="U146" s="24">
        <f>T146-$T$5</f>
        <v>-1000.422053869195</v>
      </c>
    </row>
    <row r="147" spans="1:21" ht="12.75">
      <c r="A147" s="75" t="s">
        <v>188</v>
      </c>
      <c r="B147" s="37" t="s">
        <v>1016</v>
      </c>
      <c r="C147" s="123"/>
      <c r="D147" s="175"/>
      <c r="E147" s="175"/>
      <c r="F147" s="175"/>
      <c r="G147" s="175"/>
      <c r="H147" s="175"/>
      <c r="I147" s="175"/>
      <c r="J147" s="175"/>
      <c r="K147" s="175">
        <v>115.27556724761591</v>
      </c>
      <c r="L147" s="175"/>
      <c r="M147" s="175"/>
      <c r="N147" s="175"/>
      <c r="O147" s="175"/>
      <c r="P147" s="175"/>
      <c r="Q147" s="175"/>
      <c r="R147" s="175"/>
      <c r="S147" s="175"/>
      <c r="T147" s="87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115.27556724761591</v>
      </c>
      <c r="U147" s="24">
        <f>T147-$T$5</f>
        <v>-1001.1252868020032</v>
      </c>
    </row>
    <row r="148" spans="1:21" ht="12.75">
      <c r="A148" s="75" t="s">
        <v>189</v>
      </c>
      <c r="B148" s="37" t="s">
        <v>920</v>
      </c>
      <c r="C148" s="123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>
        <v>115.01581123814158</v>
      </c>
      <c r="N148" s="175"/>
      <c r="O148" s="175"/>
      <c r="P148" s="175"/>
      <c r="Q148" s="175"/>
      <c r="R148" s="175"/>
      <c r="S148" s="175"/>
      <c r="T148" s="87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115.01581123814158</v>
      </c>
      <c r="U148" s="24">
        <f>T148-$T$5</f>
        <v>-1001.3850428114774</v>
      </c>
    </row>
    <row r="149" spans="1:21" ht="12.75">
      <c r="A149" s="75" t="s">
        <v>190</v>
      </c>
      <c r="B149" s="37" t="s">
        <v>1059</v>
      </c>
      <c r="C149" s="123">
        <v>1988</v>
      </c>
      <c r="D149" s="175"/>
      <c r="E149" s="175"/>
      <c r="F149" s="175"/>
      <c r="G149" s="175"/>
      <c r="H149" s="175"/>
      <c r="I149" s="175"/>
      <c r="J149" s="175"/>
      <c r="K149" s="175"/>
      <c r="L149" s="175"/>
      <c r="M149" s="175">
        <v>113.61244019138758</v>
      </c>
      <c r="N149" s="175"/>
      <c r="O149" s="175"/>
      <c r="P149" s="175"/>
      <c r="Q149" s="175"/>
      <c r="R149" s="175"/>
      <c r="S149" s="175"/>
      <c r="T149" s="87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113.61244019138758</v>
      </c>
      <c r="U149" s="24">
        <f>T149-$T$5</f>
        <v>-1002.7884138582315</v>
      </c>
    </row>
    <row r="150" spans="1:21" ht="12.75">
      <c r="A150" s="75" t="s">
        <v>191</v>
      </c>
      <c r="B150" s="37" t="s">
        <v>966</v>
      </c>
      <c r="C150" s="123"/>
      <c r="D150" s="175"/>
      <c r="E150" s="175"/>
      <c r="F150" s="175"/>
      <c r="G150" s="175">
        <v>113.00897496457252</v>
      </c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87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113.00897496457252</v>
      </c>
      <c r="U150" s="24">
        <f>T150-$T$5</f>
        <v>-1003.3918790850465</v>
      </c>
    </row>
    <row r="151" spans="1:21" ht="12.75">
      <c r="A151" s="75" t="s">
        <v>192</v>
      </c>
      <c r="B151" s="37" t="s">
        <v>1050</v>
      </c>
      <c r="C151" s="123"/>
      <c r="D151" s="175"/>
      <c r="E151" s="175"/>
      <c r="F151" s="175"/>
      <c r="G151" s="175"/>
      <c r="H151" s="175"/>
      <c r="I151" s="175"/>
      <c r="J151" s="175"/>
      <c r="K151" s="175"/>
      <c r="L151" s="175">
        <v>112.5814155449414</v>
      </c>
      <c r="M151" s="175"/>
      <c r="N151" s="175"/>
      <c r="O151" s="175"/>
      <c r="P151" s="175"/>
      <c r="Q151" s="175"/>
      <c r="R151" s="175"/>
      <c r="S151" s="175"/>
      <c r="T151" s="87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112.5814155449414</v>
      </c>
      <c r="U151" s="24">
        <f>T151-$T$5</f>
        <v>-1003.8194385046777</v>
      </c>
    </row>
    <row r="152" spans="1:21" ht="12.75">
      <c r="A152" s="75" t="s">
        <v>193</v>
      </c>
      <c r="B152" s="37" t="s">
        <v>1051</v>
      </c>
      <c r="C152" s="123"/>
      <c r="D152" s="175"/>
      <c r="E152" s="175"/>
      <c r="F152" s="175"/>
      <c r="G152" s="175"/>
      <c r="H152" s="175"/>
      <c r="I152" s="175"/>
      <c r="J152" s="175"/>
      <c r="K152" s="175"/>
      <c r="L152" s="175">
        <v>112.56240503581508</v>
      </c>
      <c r="M152" s="175"/>
      <c r="N152" s="175"/>
      <c r="O152" s="175"/>
      <c r="P152" s="175"/>
      <c r="Q152" s="175"/>
      <c r="R152" s="175"/>
      <c r="S152" s="175"/>
      <c r="T152" s="87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112.56240503581508</v>
      </c>
      <c r="U152" s="24">
        <f>T152-$T$5</f>
        <v>-1003.8384490138039</v>
      </c>
    </row>
    <row r="153" spans="1:21" ht="12.75">
      <c r="A153" s="75" t="s">
        <v>194</v>
      </c>
      <c r="B153" s="37" t="s">
        <v>905</v>
      </c>
      <c r="C153" s="123">
        <v>1982</v>
      </c>
      <c r="D153" s="175"/>
      <c r="E153" s="175"/>
      <c r="F153" s="175"/>
      <c r="G153" s="175"/>
      <c r="H153" s="175"/>
      <c r="I153" s="175"/>
      <c r="J153" s="175"/>
      <c r="K153" s="175"/>
      <c r="L153" s="175">
        <v>112.2593553969284</v>
      </c>
      <c r="M153" s="175"/>
      <c r="N153" s="175"/>
      <c r="O153" s="175"/>
      <c r="P153" s="175"/>
      <c r="Q153" s="175"/>
      <c r="R153" s="175"/>
      <c r="S153" s="175"/>
      <c r="T153" s="87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112.2593553969284</v>
      </c>
      <c r="U153" s="24">
        <f>T153-$T$5</f>
        <v>-1004.1414986526906</v>
      </c>
    </row>
    <row r="154" spans="1:21" ht="12.75">
      <c r="A154" s="75" t="s">
        <v>195</v>
      </c>
      <c r="B154" s="37" t="s">
        <v>1052</v>
      </c>
      <c r="C154" s="123"/>
      <c r="D154" s="175"/>
      <c r="E154" s="175"/>
      <c r="F154" s="175"/>
      <c r="G154" s="175"/>
      <c r="H154" s="175"/>
      <c r="I154" s="175"/>
      <c r="J154" s="175"/>
      <c r="K154" s="175"/>
      <c r="L154" s="175">
        <v>112.07101230304339</v>
      </c>
      <c r="M154" s="175"/>
      <c r="N154" s="175"/>
      <c r="O154" s="175"/>
      <c r="P154" s="175"/>
      <c r="Q154" s="175"/>
      <c r="R154" s="175"/>
      <c r="S154" s="175"/>
      <c r="T154" s="87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112.07101230304339</v>
      </c>
      <c r="U154" s="24">
        <f>T154-$T$5</f>
        <v>-1004.3298417465757</v>
      </c>
    </row>
    <row r="155" spans="1:21" ht="12.75">
      <c r="A155" s="75" t="s">
        <v>196</v>
      </c>
      <c r="B155" s="37" t="s">
        <v>771</v>
      </c>
      <c r="C155" s="123">
        <v>2002</v>
      </c>
      <c r="D155" s="175">
        <v>46.370370370370374</v>
      </c>
      <c r="E155" s="175"/>
      <c r="F155" s="175">
        <v>65.22479298266282</v>
      </c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87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111.5951633530332</v>
      </c>
      <c r="U155" s="24">
        <f>T155-$T$5</f>
        <v>-1004.8056906965859</v>
      </c>
    </row>
    <row r="156" spans="1:21" ht="12.75">
      <c r="A156" s="75" t="s">
        <v>197</v>
      </c>
      <c r="B156" s="37" t="s">
        <v>967</v>
      </c>
      <c r="C156" s="123"/>
      <c r="D156" s="175"/>
      <c r="E156" s="175"/>
      <c r="F156" s="175"/>
      <c r="G156" s="175">
        <v>111.53881915388192</v>
      </c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87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111.53881915388192</v>
      </c>
      <c r="U156" s="24">
        <f>T156-$T$5</f>
        <v>-1004.8620348957371</v>
      </c>
    </row>
    <row r="157" spans="1:21" ht="12.75">
      <c r="A157" s="75" t="s">
        <v>198</v>
      </c>
      <c r="B157" s="37" t="s">
        <v>1053</v>
      </c>
      <c r="C157" s="123"/>
      <c r="D157" s="175"/>
      <c r="E157" s="175"/>
      <c r="F157" s="175"/>
      <c r="G157" s="175"/>
      <c r="H157" s="175"/>
      <c r="I157" s="175"/>
      <c r="J157" s="175"/>
      <c r="K157" s="175"/>
      <c r="L157" s="175">
        <v>111.01279317697228</v>
      </c>
      <c r="M157" s="175"/>
      <c r="N157" s="175"/>
      <c r="O157" s="175"/>
      <c r="P157" s="175"/>
      <c r="Q157" s="175"/>
      <c r="R157" s="175"/>
      <c r="S157" s="175"/>
      <c r="T157" s="87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111.01279317697228</v>
      </c>
      <c r="U157" s="24">
        <f>T157-$T$5</f>
        <v>-1005.3880608726467</v>
      </c>
    </row>
    <row r="158" spans="1:21" ht="12.75">
      <c r="A158" s="75" t="s">
        <v>199</v>
      </c>
      <c r="B158" s="37" t="s">
        <v>1061</v>
      </c>
      <c r="C158" s="123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>
        <v>110.47432650241768</v>
      </c>
      <c r="N158" s="175"/>
      <c r="O158" s="175"/>
      <c r="P158" s="175"/>
      <c r="Q158" s="175"/>
      <c r="R158" s="175"/>
      <c r="S158" s="175"/>
      <c r="T158" s="87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110.47432650241768</v>
      </c>
      <c r="U158" s="24">
        <f>T158-$T$5</f>
        <v>-1005.9265275472014</v>
      </c>
    </row>
    <row r="159" spans="1:21" ht="12.75">
      <c r="A159" s="75" t="s">
        <v>200</v>
      </c>
      <c r="B159" s="37" t="s">
        <v>968</v>
      </c>
      <c r="C159" s="123"/>
      <c r="D159" s="175"/>
      <c r="E159" s="175"/>
      <c r="F159" s="175"/>
      <c r="G159" s="175">
        <v>110.07319304666058</v>
      </c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87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110.07319304666058</v>
      </c>
      <c r="U159" s="24">
        <f>T159-$T$5</f>
        <v>-1006.3276610029585</v>
      </c>
    </row>
    <row r="160" spans="1:21" ht="12.75">
      <c r="A160" s="75" t="s">
        <v>201</v>
      </c>
      <c r="B160" s="37" t="s">
        <v>952</v>
      </c>
      <c r="C160" s="123">
        <v>1993</v>
      </c>
      <c r="D160" s="175"/>
      <c r="E160" s="175"/>
      <c r="F160" s="175">
        <v>110.00039587075817</v>
      </c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87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110.00039587075817</v>
      </c>
      <c r="U160" s="24">
        <f>T160-$T$5</f>
        <v>-1006.4004581788608</v>
      </c>
    </row>
    <row r="161" spans="1:21" ht="12.75">
      <c r="A161" s="75" t="s">
        <v>202</v>
      </c>
      <c r="B161" s="37" t="s">
        <v>769</v>
      </c>
      <c r="C161" s="123"/>
      <c r="D161" s="175"/>
      <c r="E161" s="175"/>
      <c r="F161" s="175"/>
      <c r="G161" s="175"/>
      <c r="H161" s="175"/>
      <c r="I161" s="175"/>
      <c r="J161" s="175"/>
      <c r="K161" s="175">
        <v>39.43</v>
      </c>
      <c r="L161" s="175"/>
      <c r="M161" s="175"/>
      <c r="N161" s="175">
        <v>70.33412523332767</v>
      </c>
      <c r="O161" s="175"/>
      <c r="P161" s="175"/>
      <c r="Q161" s="175"/>
      <c r="R161" s="175"/>
      <c r="S161" s="175"/>
      <c r="T161" s="87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109.76412523332766</v>
      </c>
      <c r="U161" s="24">
        <f>T161-$T$5</f>
        <v>-1006.6367288162915</v>
      </c>
    </row>
    <row r="162" spans="1:21" ht="12.75">
      <c r="A162" s="75" t="s">
        <v>203</v>
      </c>
      <c r="B162" s="37" t="s">
        <v>860</v>
      </c>
      <c r="C162" s="123">
        <v>1987</v>
      </c>
      <c r="D162" s="175">
        <v>44.05555555555556</v>
      </c>
      <c r="E162" s="175">
        <v>64.69989281886389</v>
      </c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87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108.75544837441944</v>
      </c>
      <c r="U162" s="24">
        <f>T162-$T$5</f>
        <v>-1007.6454056751996</v>
      </c>
    </row>
    <row r="163" spans="1:21" ht="12.75">
      <c r="A163" s="75" t="s">
        <v>204</v>
      </c>
      <c r="B163" s="37" t="s">
        <v>839</v>
      </c>
      <c r="C163" s="123">
        <v>1977</v>
      </c>
      <c r="D163" s="175"/>
      <c r="E163" s="175"/>
      <c r="F163" s="175"/>
      <c r="G163" s="175">
        <v>107.66696349065006</v>
      </c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87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107.66696349065006</v>
      </c>
      <c r="U163" s="24">
        <f>T163-$T$5</f>
        <v>-1008.733890558969</v>
      </c>
    </row>
    <row r="164" spans="1:21" ht="12.75">
      <c r="A164" s="75" t="s">
        <v>205</v>
      </c>
      <c r="B164" s="37" t="s">
        <v>907</v>
      </c>
      <c r="C164" s="171"/>
      <c r="D164" s="175"/>
      <c r="E164" s="175"/>
      <c r="F164" s="175"/>
      <c r="G164" s="175"/>
      <c r="H164" s="175"/>
      <c r="I164" s="175"/>
      <c r="J164" s="175"/>
      <c r="K164" s="175"/>
      <c r="L164" s="175">
        <v>107.37696548907495</v>
      </c>
      <c r="M164" s="175"/>
      <c r="N164" s="175"/>
      <c r="O164" s="175"/>
      <c r="P164" s="175"/>
      <c r="Q164" s="175"/>
      <c r="R164" s="175"/>
      <c r="S164" s="175"/>
      <c r="T164" s="87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107.37696548907495</v>
      </c>
      <c r="U164" s="24">
        <f>T164-$T$5</f>
        <v>-1009.0238885605442</v>
      </c>
    </row>
    <row r="165" spans="1:21" ht="12.75">
      <c r="A165" s="75" t="s">
        <v>206</v>
      </c>
      <c r="B165" s="37" t="s">
        <v>865</v>
      </c>
      <c r="C165" s="123"/>
      <c r="D165" s="175"/>
      <c r="E165" s="175"/>
      <c r="F165" s="175">
        <v>106.97155550228635</v>
      </c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87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106.97155550228635</v>
      </c>
      <c r="U165" s="24">
        <f>T165-$T$5</f>
        <v>-1009.4292985473327</v>
      </c>
    </row>
    <row r="166" spans="1:21" ht="12.75">
      <c r="A166" s="75" t="s">
        <v>207</v>
      </c>
      <c r="B166" s="37" t="s">
        <v>886</v>
      </c>
      <c r="C166" s="123"/>
      <c r="D166" s="175"/>
      <c r="E166" s="175"/>
      <c r="F166" s="175"/>
      <c r="G166" s="175"/>
      <c r="H166" s="175"/>
      <c r="I166" s="175"/>
      <c r="J166" s="175"/>
      <c r="K166" s="175">
        <v>105.367913613575</v>
      </c>
      <c r="L166" s="175"/>
      <c r="M166" s="175"/>
      <c r="N166" s="175"/>
      <c r="O166" s="175"/>
      <c r="P166" s="175"/>
      <c r="Q166" s="175"/>
      <c r="R166" s="175"/>
      <c r="S166" s="175"/>
      <c r="T166" s="87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105.367913613575</v>
      </c>
      <c r="U166" s="24">
        <f>T166-$T$5</f>
        <v>-1011.0329404360441</v>
      </c>
    </row>
    <row r="167" spans="1:21" ht="12.75">
      <c r="A167" s="75" t="s">
        <v>208</v>
      </c>
      <c r="B167" s="37" t="s">
        <v>918</v>
      </c>
      <c r="C167" s="123"/>
      <c r="D167" s="175"/>
      <c r="E167" s="175"/>
      <c r="F167" s="175">
        <v>104.8634716237121</v>
      </c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87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104.8634716237121</v>
      </c>
      <c r="U167" s="24">
        <f>T167-$T$5</f>
        <v>-1011.5373824259069</v>
      </c>
    </row>
    <row r="168" spans="1:21" ht="12.75">
      <c r="A168" s="75" t="s">
        <v>209</v>
      </c>
      <c r="B168" s="37" t="s">
        <v>969</v>
      </c>
      <c r="C168" s="123"/>
      <c r="D168" s="175"/>
      <c r="E168" s="175"/>
      <c r="F168" s="175"/>
      <c r="G168" s="175">
        <v>102.83550694152294</v>
      </c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87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102.83550694152294</v>
      </c>
      <c r="U168" s="24">
        <f>T168-$T$5</f>
        <v>-1013.5653471080961</v>
      </c>
    </row>
    <row r="169" spans="1:21" ht="12.75">
      <c r="A169" s="75" t="s">
        <v>210</v>
      </c>
      <c r="B169" s="37" t="s">
        <v>866</v>
      </c>
      <c r="C169" s="123">
        <v>2002</v>
      </c>
      <c r="D169" s="175"/>
      <c r="E169" s="175"/>
      <c r="F169" s="175">
        <v>102.33512301080383</v>
      </c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87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102.33512301080383</v>
      </c>
      <c r="U169" s="24">
        <f>T169-$T$5</f>
        <v>-1014.0657310388152</v>
      </c>
    </row>
    <row r="170" spans="1:21" ht="12.75">
      <c r="A170" s="75" t="s">
        <v>211</v>
      </c>
      <c r="B170" s="37" t="s">
        <v>793</v>
      </c>
      <c r="C170" s="171">
        <v>1998</v>
      </c>
      <c r="D170" s="175"/>
      <c r="E170" s="175"/>
      <c r="F170" s="175"/>
      <c r="G170" s="175">
        <v>102.14434710054233</v>
      </c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87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102.14434710054233</v>
      </c>
      <c r="U170" s="24">
        <f>T170-$T$5</f>
        <v>-1014.2565069490768</v>
      </c>
    </row>
    <row r="171" spans="1:21" ht="12.75">
      <c r="A171" s="75" t="s">
        <v>212</v>
      </c>
      <c r="B171" s="37" t="s">
        <v>943</v>
      </c>
      <c r="C171" s="123">
        <v>2008</v>
      </c>
      <c r="D171" s="175">
        <v>30.166666666666668</v>
      </c>
      <c r="E171" s="175"/>
      <c r="F171" s="175">
        <v>71.72487828569098</v>
      </c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87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101.89154495235765</v>
      </c>
      <c r="U171" s="24">
        <f>T171-$T$5</f>
        <v>-1014.5093090972614</v>
      </c>
    </row>
    <row r="172" spans="1:21" ht="12.75">
      <c r="A172" s="75" t="s">
        <v>213</v>
      </c>
      <c r="B172" s="37" t="s">
        <v>1020</v>
      </c>
      <c r="C172" s="123"/>
      <c r="D172" s="175"/>
      <c r="E172" s="175"/>
      <c r="F172" s="175"/>
      <c r="G172" s="175"/>
      <c r="H172" s="175"/>
      <c r="I172" s="175"/>
      <c r="J172" s="175"/>
      <c r="K172" s="175">
        <v>101.16819544092272</v>
      </c>
      <c r="L172" s="175"/>
      <c r="M172" s="175"/>
      <c r="N172" s="175"/>
      <c r="O172" s="175"/>
      <c r="P172" s="175"/>
      <c r="Q172" s="175"/>
      <c r="R172" s="175"/>
      <c r="S172" s="175"/>
      <c r="T172" s="87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101.16819544092272</v>
      </c>
      <c r="U172" s="24">
        <f>T172-$T$5</f>
        <v>-1015.2326586086963</v>
      </c>
    </row>
    <row r="173" spans="1:21" ht="12.75">
      <c r="A173" s="75" t="s">
        <v>214</v>
      </c>
      <c r="B173" s="37" t="s">
        <v>818</v>
      </c>
      <c r="C173" s="123">
        <v>1970</v>
      </c>
      <c r="D173" s="175">
        <v>101</v>
      </c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87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101</v>
      </c>
      <c r="U173" s="24">
        <f>T173-$T$5</f>
        <v>-1015.400854049619</v>
      </c>
    </row>
    <row r="174" spans="1:21" ht="12.75">
      <c r="A174" s="75" t="s">
        <v>215</v>
      </c>
      <c r="B174" s="37" t="s">
        <v>970</v>
      </c>
      <c r="C174" s="123"/>
      <c r="D174" s="175"/>
      <c r="E174" s="175"/>
      <c r="F174" s="175"/>
      <c r="G174" s="175">
        <v>100.99547511312217</v>
      </c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87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100.99547511312217</v>
      </c>
      <c r="U174" s="24">
        <f>T174-$T$5</f>
        <v>-1015.4053789364968</v>
      </c>
    </row>
    <row r="175" spans="1:21" ht="12.75">
      <c r="A175" s="75" t="s">
        <v>216</v>
      </c>
      <c r="B175" s="37" t="s">
        <v>1021</v>
      </c>
      <c r="C175" s="123"/>
      <c r="D175" s="175"/>
      <c r="E175" s="175"/>
      <c r="F175" s="175"/>
      <c r="G175" s="175"/>
      <c r="H175" s="175"/>
      <c r="I175" s="175"/>
      <c r="J175" s="175"/>
      <c r="K175" s="175">
        <v>100.90916493259748</v>
      </c>
      <c r="L175" s="175"/>
      <c r="M175" s="175"/>
      <c r="N175" s="175"/>
      <c r="O175" s="175"/>
      <c r="P175" s="175"/>
      <c r="Q175" s="175"/>
      <c r="R175" s="175"/>
      <c r="S175" s="175"/>
      <c r="T175" s="87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100.90916493259748</v>
      </c>
      <c r="U175" s="24">
        <f>T175-$T$5</f>
        <v>-1015.4916891170216</v>
      </c>
    </row>
    <row r="176" spans="1:21" ht="12.75">
      <c r="A176" s="75" t="s">
        <v>217</v>
      </c>
      <c r="B176" s="37" t="s">
        <v>964</v>
      </c>
      <c r="C176" s="123"/>
      <c r="D176" s="175"/>
      <c r="E176" s="175"/>
      <c r="F176" s="175">
        <v>44.302775366583035</v>
      </c>
      <c r="G176" s="175"/>
      <c r="H176" s="175"/>
      <c r="I176" s="175">
        <v>25.122386537480875</v>
      </c>
      <c r="J176" s="175"/>
      <c r="K176" s="175"/>
      <c r="L176" s="175"/>
      <c r="M176" s="175"/>
      <c r="N176" s="175">
        <v>31.18598337010012</v>
      </c>
      <c r="O176" s="175"/>
      <c r="P176" s="175"/>
      <c r="Q176" s="175"/>
      <c r="R176" s="175"/>
      <c r="S176" s="175"/>
      <c r="T176" s="87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100.61114527416403</v>
      </c>
      <c r="U176" s="24">
        <f>T176-$T$5</f>
        <v>-1015.789708775455</v>
      </c>
    </row>
    <row r="177" spans="1:21" ht="12.75">
      <c r="A177" s="75" t="s">
        <v>218</v>
      </c>
      <c r="B177" s="37" t="s">
        <v>971</v>
      </c>
      <c r="C177" s="123"/>
      <c r="D177" s="175"/>
      <c r="E177" s="175"/>
      <c r="F177" s="175"/>
      <c r="G177" s="175">
        <v>100.49877350776778</v>
      </c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87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100.49877350776778</v>
      </c>
      <c r="U177" s="24">
        <f>T177-$T$5</f>
        <v>-1015.9020805418513</v>
      </c>
    </row>
    <row r="178" spans="1:21" ht="12.75">
      <c r="A178" s="75" t="s">
        <v>219</v>
      </c>
      <c r="B178" s="37" t="s">
        <v>909</v>
      </c>
      <c r="C178" s="123"/>
      <c r="D178" s="175"/>
      <c r="E178" s="175"/>
      <c r="F178" s="175"/>
      <c r="G178" s="175"/>
      <c r="H178" s="175"/>
      <c r="I178" s="175"/>
      <c r="J178" s="175"/>
      <c r="K178" s="175"/>
      <c r="L178" s="175">
        <v>100.13503445706834</v>
      </c>
      <c r="M178" s="175"/>
      <c r="N178" s="175"/>
      <c r="O178" s="175"/>
      <c r="P178" s="175"/>
      <c r="Q178" s="175"/>
      <c r="R178" s="175"/>
      <c r="S178" s="175"/>
      <c r="T178" s="87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100.13503445706834</v>
      </c>
      <c r="U178" s="24">
        <f>T178-$T$5</f>
        <v>-1016.2658195925508</v>
      </c>
    </row>
    <row r="179" spans="1:21" ht="12.75">
      <c r="A179" s="75" t="s">
        <v>220</v>
      </c>
      <c r="B179" s="37" t="s">
        <v>841</v>
      </c>
      <c r="C179" s="123">
        <v>1981</v>
      </c>
      <c r="D179" s="175"/>
      <c r="E179" s="175"/>
      <c r="F179" s="175"/>
      <c r="G179" s="175">
        <v>99.97562956945573</v>
      </c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87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99.97562956945573</v>
      </c>
      <c r="U179" s="24">
        <f>T179-$T$5</f>
        <v>-1016.4252244801634</v>
      </c>
    </row>
    <row r="180" spans="1:21" ht="12.75">
      <c r="A180" s="75" t="s">
        <v>221</v>
      </c>
      <c r="B180" s="37" t="s">
        <v>985</v>
      </c>
      <c r="C180" s="123"/>
      <c r="D180" s="175"/>
      <c r="E180" s="175"/>
      <c r="F180" s="175"/>
      <c r="G180" s="175"/>
      <c r="H180" s="175">
        <v>99.77695167286247</v>
      </c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87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99.77695167286247</v>
      </c>
      <c r="U180" s="24">
        <f>T180-$T$5</f>
        <v>-1016.6239023767566</v>
      </c>
    </row>
    <row r="181" spans="1:21" ht="12.75">
      <c r="A181" s="75" t="s">
        <v>222</v>
      </c>
      <c r="B181" s="37" t="s">
        <v>798</v>
      </c>
      <c r="C181" s="123">
        <v>1964</v>
      </c>
      <c r="D181" s="175"/>
      <c r="E181" s="175"/>
      <c r="F181" s="175"/>
      <c r="G181" s="175">
        <v>99.5877122069523</v>
      </c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87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99.5877122069523</v>
      </c>
      <c r="U181" s="24">
        <f>T181-$T$5</f>
        <v>-1016.8131418426667</v>
      </c>
    </row>
    <row r="182" spans="1:21" ht="12.75">
      <c r="A182" s="75" t="s">
        <v>223</v>
      </c>
      <c r="B182" s="37" t="s">
        <v>972</v>
      </c>
      <c r="C182" s="123"/>
      <c r="D182" s="175"/>
      <c r="E182" s="175"/>
      <c r="F182" s="175"/>
      <c r="G182" s="175">
        <v>99.044560417503</v>
      </c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87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99.044560417503</v>
      </c>
      <c r="U182" s="24">
        <f>T182-$T$5</f>
        <v>-1017.356293632116</v>
      </c>
    </row>
    <row r="183" spans="1:21" ht="12.75">
      <c r="A183" s="75" t="s">
        <v>224</v>
      </c>
      <c r="B183" s="37" t="s">
        <v>915</v>
      </c>
      <c r="C183" s="123"/>
      <c r="D183" s="175">
        <v>31.555555555555557</v>
      </c>
      <c r="E183" s="175"/>
      <c r="F183" s="175"/>
      <c r="G183" s="175"/>
      <c r="H183" s="175"/>
      <c r="I183" s="175"/>
      <c r="J183" s="175"/>
      <c r="K183" s="175"/>
      <c r="L183" s="175"/>
      <c r="M183" s="175"/>
      <c r="N183" s="175">
        <v>66.97420668589851</v>
      </c>
      <c r="O183" s="175"/>
      <c r="P183" s="175"/>
      <c r="Q183" s="175"/>
      <c r="R183" s="175"/>
      <c r="S183" s="175"/>
      <c r="T183" s="87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98.52976224145407</v>
      </c>
      <c r="U183" s="24">
        <f>T183-$T$5</f>
        <v>-1017.871091808165</v>
      </c>
    </row>
    <row r="184" spans="1:21" ht="12.75">
      <c r="A184" s="75" t="s">
        <v>225</v>
      </c>
      <c r="B184" s="37" t="s">
        <v>843</v>
      </c>
      <c r="C184" s="123">
        <v>1977</v>
      </c>
      <c r="D184" s="175"/>
      <c r="E184" s="175"/>
      <c r="F184" s="175"/>
      <c r="G184" s="175">
        <v>98.44621513944223</v>
      </c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87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98.44621513944223</v>
      </c>
      <c r="U184" s="24">
        <f>T184-$T$5</f>
        <v>-1017.9546389101769</v>
      </c>
    </row>
    <row r="185" spans="1:21" ht="12.75">
      <c r="A185" s="75" t="s">
        <v>226</v>
      </c>
      <c r="B185" s="37" t="s">
        <v>973</v>
      </c>
      <c r="C185" s="123"/>
      <c r="D185" s="175"/>
      <c r="E185" s="175"/>
      <c r="F185" s="175"/>
      <c r="G185" s="175">
        <v>97.61135199054003</v>
      </c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87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97.61135199054003</v>
      </c>
      <c r="U185" s="24">
        <f>T185-$T$5</f>
        <v>-1018.789502059079</v>
      </c>
    </row>
    <row r="186" spans="1:21" ht="12.75">
      <c r="A186" s="75" t="s">
        <v>227</v>
      </c>
      <c r="B186" s="37" t="s">
        <v>756</v>
      </c>
      <c r="C186" s="123">
        <v>2002</v>
      </c>
      <c r="D186" s="175"/>
      <c r="E186" s="175"/>
      <c r="F186" s="175">
        <v>97.21158248299233</v>
      </c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87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97.21158248299233</v>
      </c>
      <c r="U186" s="24">
        <f>T186-$T$5</f>
        <v>-1019.1892715666268</v>
      </c>
    </row>
    <row r="187" spans="1:21" ht="12.75">
      <c r="A187" s="75" t="s">
        <v>228</v>
      </c>
      <c r="B187" s="37" t="s">
        <v>974</v>
      </c>
      <c r="C187" s="123"/>
      <c r="D187" s="175"/>
      <c r="E187" s="175"/>
      <c r="F187" s="175"/>
      <c r="G187" s="175">
        <v>97.06457925636008</v>
      </c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87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97.06457925636008</v>
      </c>
      <c r="U187" s="24">
        <f>T187-$T$5</f>
        <v>-1019.336274793259</v>
      </c>
    </row>
    <row r="188" spans="1:21" ht="12.75">
      <c r="A188" s="75" t="s">
        <v>229</v>
      </c>
      <c r="B188" s="37" t="s">
        <v>908</v>
      </c>
      <c r="C188" s="123"/>
      <c r="D188" s="175"/>
      <c r="E188" s="175">
        <v>96.64198749588678</v>
      </c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87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96.64198749588678</v>
      </c>
      <c r="U188" s="24">
        <f>T188-$T$5</f>
        <v>-1019.7588665537323</v>
      </c>
    </row>
    <row r="189" spans="1:21" ht="12.75">
      <c r="A189" s="75" t="s">
        <v>230</v>
      </c>
      <c r="B189" s="37" t="s">
        <v>910</v>
      </c>
      <c r="C189" s="123">
        <v>1985</v>
      </c>
      <c r="D189" s="175"/>
      <c r="E189" s="175"/>
      <c r="F189" s="175"/>
      <c r="G189" s="175"/>
      <c r="H189" s="175"/>
      <c r="I189" s="175"/>
      <c r="J189" s="175"/>
      <c r="K189" s="175"/>
      <c r="L189" s="175">
        <v>95.8340649692713</v>
      </c>
      <c r="M189" s="175"/>
      <c r="N189" s="175"/>
      <c r="O189" s="175"/>
      <c r="P189" s="175"/>
      <c r="Q189" s="175"/>
      <c r="R189" s="175"/>
      <c r="S189" s="175"/>
      <c r="T189" s="87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95.8340649692713</v>
      </c>
      <c r="U189" s="24">
        <f>T189-$T$5</f>
        <v>-1020.5667890803478</v>
      </c>
    </row>
    <row r="190" spans="1:21" ht="12.75">
      <c r="A190" s="75" t="s">
        <v>231</v>
      </c>
      <c r="B190" s="37" t="s">
        <v>795</v>
      </c>
      <c r="C190" s="123">
        <v>1969</v>
      </c>
      <c r="D190" s="175"/>
      <c r="E190" s="175"/>
      <c r="F190" s="175"/>
      <c r="G190" s="175"/>
      <c r="H190" s="175"/>
      <c r="I190" s="175"/>
      <c r="J190" s="175"/>
      <c r="K190" s="175"/>
      <c r="L190" s="175">
        <v>95.47519217330539</v>
      </c>
      <c r="M190" s="175"/>
      <c r="N190" s="175"/>
      <c r="O190" s="175"/>
      <c r="P190" s="175"/>
      <c r="Q190" s="175"/>
      <c r="R190" s="175"/>
      <c r="S190" s="175"/>
      <c r="T190" s="87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95.47519217330539</v>
      </c>
      <c r="U190" s="24">
        <f>T190-$T$5</f>
        <v>-1020.9256618763137</v>
      </c>
    </row>
    <row r="191" spans="1:21" ht="12.75">
      <c r="A191" s="75" t="s">
        <v>232</v>
      </c>
      <c r="B191" s="37" t="s">
        <v>849</v>
      </c>
      <c r="C191" s="123"/>
      <c r="D191" s="175"/>
      <c r="E191" s="175"/>
      <c r="F191" s="175"/>
      <c r="G191" s="175">
        <v>95.35399923459626</v>
      </c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87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95.35399923459626</v>
      </c>
      <c r="U191" s="24">
        <f>T191-$T$5</f>
        <v>-1021.0468548150228</v>
      </c>
    </row>
    <row r="192" spans="1:21" ht="12.75">
      <c r="A192" s="75" t="s">
        <v>233</v>
      </c>
      <c r="B192" s="37" t="s">
        <v>1064</v>
      </c>
      <c r="C192" s="123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>
        <v>94.71898863057865</v>
      </c>
      <c r="O192" s="175"/>
      <c r="P192" s="175"/>
      <c r="Q192" s="175"/>
      <c r="R192" s="175"/>
      <c r="S192" s="175"/>
      <c r="T192" s="87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94.71898863057865</v>
      </c>
      <c r="U192" s="24">
        <f>T192-$T$5</f>
        <v>-1021.6818654190404</v>
      </c>
    </row>
    <row r="193" spans="1:21" ht="12.75">
      <c r="A193" s="75" t="s">
        <v>234</v>
      </c>
      <c r="B193" s="37" t="s">
        <v>963</v>
      </c>
      <c r="C193" s="123"/>
      <c r="D193" s="175"/>
      <c r="E193" s="175"/>
      <c r="F193" s="175">
        <v>51.69530542841574</v>
      </c>
      <c r="G193" s="175"/>
      <c r="H193" s="175"/>
      <c r="I193" s="175"/>
      <c r="J193" s="175"/>
      <c r="K193" s="175"/>
      <c r="L193" s="175"/>
      <c r="M193" s="175"/>
      <c r="N193" s="175">
        <v>42.87782114372985</v>
      </c>
      <c r="O193" s="175"/>
      <c r="P193" s="175"/>
      <c r="Q193" s="175"/>
      <c r="R193" s="175"/>
      <c r="S193" s="175"/>
      <c r="T193" s="87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94.57312657214558</v>
      </c>
      <c r="U193" s="24">
        <f>T193-$T$5</f>
        <v>-1021.8277274774734</v>
      </c>
    </row>
    <row r="194" spans="1:21" ht="12.75">
      <c r="A194" s="75" t="s">
        <v>235</v>
      </c>
      <c r="B194" s="37" t="s">
        <v>848</v>
      </c>
      <c r="C194" s="123">
        <v>1975</v>
      </c>
      <c r="D194" s="175"/>
      <c r="E194" s="175"/>
      <c r="F194" s="175"/>
      <c r="G194" s="175">
        <v>94.38609746883263</v>
      </c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87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94.38609746883263</v>
      </c>
      <c r="U194" s="24">
        <f>T194-$T$5</f>
        <v>-1022.0147565807864</v>
      </c>
    </row>
    <row r="195" spans="1:21" ht="12.75">
      <c r="A195" s="75" t="s">
        <v>236</v>
      </c>
      <c r="B195" s="37" t="s">
        <v>1065</v>
      </c>
      <c r="C195" s="123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>
        <v>94.09112506363482</v>
      </c>
      <c r="O195" s="175"/>
      <c r="P195" s="175"/>
      <c r="Q195" s="175"/>
      <c r="R195" s="175"/>
      <c r="S195" s="175"/>
      <c r="T195" s="87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94.09112506363482</v>
      </c>
      <c r="U195" s="24">
        <f>T195-$T$5</f>
        <v>-1022.3097289859843</v>
      </c>
    </row>
    <row r="196" spans="1:21" ht="12.75">
      <c r="A196" s="75" t="s">
        <v>237</v>
      </c>
      <c r="B196" s="37" t="s">
        <v>847</v>
      </c>
      <c r="C196" s="123"/>
      <c r="D196" s="175"/>
      <c r="E196" s="175"/>
      <c r="F196" s="175"/>
      <c r="G196" s="175">
        <v>93.88367729831145</v>
      </c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87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93.88367729831145</v>
      </c>
      <c r="U196" s="24">
        <f>T196-$T$5</f>
        <v>-1022.5171767513076</v>
      </c>
    </row>
    <row r="197" spans="1:21" ht="12.75">
      <c r="A197" s="75" t="s">
        <v>238</v>
      </c>
      <c r="B197" s="37" t="s">
        <v>797</v>
      </c>
      <c r="C197" s="123">
        <v>1976</v>
      </c>
      <c r="D197" s="175"/>
      <c r="E197" s="175">
        <v>93.72252309652755</v>
      </c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87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93.72252309652755</v>
      </c>
      <c r="U197" s="24">
        <f>T197-$T$5</f>
        <v>-1022.6783309530915</v>
      </c>
    </row>
    <row r="198" spans="1:21" ht="12.75">
      <c r="A198" s="75" t="s">
        <v>239</v>
      </c>
      <c r="B198" s="37" t="s">
        <v>975</v>
      </c>
      <c r="C198" s="123"/>
      <c r="D198" s="175"/>
      <c r="E198" s="175"/>
      <c r="F198" s="175"/>
      <c r="G198" s="175">
        <v>92.15097105166728</v>
      </c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87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92.15097105166728</v>
      </c>
      <c r="U198" s="24">
        <f>T198-$T$5</f>
        <v>-1024.2498829979518</v>
      </c>
    </row>
    <row r="199" spans="1:21" ht="12.75">
      <c r="A199" s="75" t="s">
        <v>240</v>
      </c>
      <c r="B199" s="37" t="s">
        <v>991</v>
      </c>
      <c r="C199" s="123"/>
      <c r="D199" s="175"/>
      <c r="E199" s="175"/>
      <c r="F199" s="175"/>
      <c r="G199" s="175"/>
      <c r="H199" s="175"/>
      <c r="I199" s="175">
        <v>91.98527466713693</v>
      </c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87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91.98527466713693</v>
      </c>
      <c r="U199" s="24">
        <f>T199-$T$5</f>
        <v>-1024.415579382482</v>
      </c>
    </row>
    <row r="200" spans="1:21" ht="12.75">
      <c r="A200" s="75" t="s">
        <v>241</v>
      </c>
      <c r="B200" s="37" t="s">
        <v>800</v>
      </c>
      <c r="C200" s="123">
        <v>1983</v>
      </c>
      <c r="D200" s="175"/>
      <c r="E200" s="175"/>
      <c r="F200" s="175"/>
      <c r="G200" s="175">
        <v>91.23733719247467</v>
      </c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87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91.23733719247467</v>
      </c>
      <c r="U200" s="24">
        <f>T200-$T$5</f>
        <v>-1025.1635168571445</v>
      </c>
    </row>
    <row r="201" spans="1:21" ht="12.75">
      <c r="A201" s="75" t="s">
        <v>242</v>
      </c>
      <c r="B201" s="37" t="s">
        <v>858</v>
      </c>
      <c r="C201" s="123"/>
      <c r="D201" s="175"/>
      <c r="E201" s="175"/>
      <c r="F201" s="175"/>
      <c r="G201" s="175">
        <v>90.57347670250896</v>
      </c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87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90.57347670250896</v>
      </c>
      <c r="U201" s="24">
        <f>T201-$T$5</f>
        <v>-1025.82737734711</v>
      </c>
    </row>
    <row r="202" spans="1:21" ht="12.75">
      <c r="A202" s="75" t="s">
        <v>243</v>
      </c>
      <c r="B202" s="37" t="s">
        <v>959</v>
      </c>
      <c r="C202" s="123"/>
      <c r="D202" s="175"/>
      <c r="E202" s="175"/>
      <c r="F202" s="175">
        <v>90.37219682745808</v>
      </c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87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90.37219682745808</v>
      </c>
      <c r="U202" s="24">
        <f>T202-$T$5</f>
        <v>-1026.028657222161</v>
      </c>
    </row>
    <row r="203" spans="1:21" ht="12.75">
      <c r="A203" s="75" t="s">
        <v>244</v>
      </c>
      <c r="B203" s="37" t="s">
        <v>976</v>
      </c>
      <c r="C203" s="123"/>
      <c r="D203" s="175"/>
      <c r="E203" s="175"/>
      <c r="F203" s="175"/>
      <c r="G203" s="175">
        <v>90.22111269614837</v>
      </c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87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90.22111269614837</v>
      </c>
      <c r="U203" s="24">
        <f>T203-$T$5</f>
        <v>-1026.1797413534707</v>
      </c>
    </row>
    <row r="204" spans="1:21" ht="12.75">
      <c r="A204" s="75" t="s">
        <v>245</v>
      </c>
      <c r="B204" s="37" t="s">
        <v>846</v>
      </c>
      <c r="C204" s="123">
        <v>1982</v>
      </c>
      <c r="D204" s="175"/>
      <c r="E204" s="175"/>
      <c r="F204" s="175"/>
      <c r="G204" s="175">
        <v>89.77321048901489</v>
      </c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87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89.77321048901489</v>
      </c>
      <c r="U204" s="24">
        <f>T204-$T$5</f>
        <v>-1026.6276435606042</v>
      </c>
    </row>
    <row r="205" spans="1:21" ht="12.75">
      <c r="A205" s="75" t="s">
        <v>246</v>
      </c>
      <c r="B205" s="37" t="s">
        <v>953</v>
      </c>
      <c r="C205" s="123"/>
      <c r="D205" s="175"/>
      <c r="E205" s="175"/>
      <c r="F205" s="175">
        <v>89.71313666197032</v>
      </c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87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89.71313666197032</v>
      </c>
      <c r="U205" s="24">
        <f>T205-$T$5</f>
        <v>-1026.6877173876487</v>
      </c>
    </row>
    <row r="206" spans="1:21" ht="12.75">
      <c r="A206" s="75" t="s">
        <v>247</v>
      </c>
      <c r="B206" s="37" t="s">
        <v>850</v>
      </c>
      <c r="C206" s="123"/>
      <c r="D206" s="175"/>
      <c r="E206" s="175"/>
      <c r="F206" s="175"/>
      <c r="G206" s="175">
        <v>89.55139526669022</v>
      </c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87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89.55139526669022</v>
      </c>
      <c r="U206" s="24">
        <f>T206-$T$5</f>
        <v>-1026.8494587829289</v>
      </c>
    </row>
    <row r="207" spans="1:21" ht="12.75">
      <c r="A207" s="75" t="s">
        <v>248</v>
      </c>
      <c r="B207" s="37" t="s">
        <v>879</v>
      </c>
      <c r="C207" s="123">
        <v>1973</v>
      </c>
      <c r="D207" s="175"/>
      <c r="E207" s="175"/>
      <c r="F207" s="175"/>
      <c r="G207" s="175"/>
      <c r="H207" s="175"/>
      <c r="I207" s="175"/>
      <c r="J207" s="175">
        <v>89.19220055710305</v>
      </c>
      <c r="K207" s="175"/>
      <c r="L207" s="175"/>
      <c r="M207" s="175"/>
      <c r="N207" s="175"/>
      <c r="O207" s="175"/>
      <c r="P207" s="175"/>
      <c r="Q207" s="175"/>
      <c r="R207" s="175"/>
      <c r="S207" s="175"/>
      <c r="T207" s="87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89.19220055710305</v>
      </c>
      <c r="U207" s="24">
        <f>T207-$T$5</f>
        <v>-1027.208653492516</v>
      </c>
    </row>
    <row r="208" spans="1:21" ht="12.75">
      <c r="A208" s="75" t="s">
        <v>249</v>
      </c>
      <c r="B208" s="37" t="s">
        <v>977</v>
      </c>
      <c r="C208" s="123"/>
      <c r="D208" s="175"/>
      <c r="E208" s="175"/>
      <c r="F208" s="175"/>
      <c r="G208" s="175">
        <v>89.16051984545135</v>
      </c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87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89.16051984545135</v>
      </c>
      <c r="U208" s="24">
        <f>T208-$T$5</f>
        <v>-1027.2403342041678</v>
      </c>
    </row>
    <row r="209" spans="1:21" ht="12.75">
      <c r="A209" s="75" t="s">
        <v>250</v>
      </c>
      <c r="B209" s="37" t="s">
        <v>675</v>
      </c>
      <c r="C209" s="123">
        <v>1974</v>
      </c>
      <c r="D209" s="175">
        <v>88.96296296296296</v>
      </c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87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88.96296296296296</v>
      </c>
      <c r="U209" s="24">
        <f>T209-$T$5</f>
        <v>-1027.437891086656</v>
      </c>
    </row>
    <row r="210" spans="1:21" ht="12.75">
      <c r="A210" s="75" t="s">
        <v>251</v>
      </c>
      <c r="B210" s="37" t="s">
        <v>880</v>
      </c>
      <c r="C210" s="123">
        <v>1975</v>
      </c>
      <c r="D210" s="175"/>
      <c r="E210" s="175"/>
      <c r="F210" s="175"/>
      <c r="G210" s="175"/>
      <c r="H210" s="175"/>
      <c r="I210" s="175"/>
      <c r="J210" s="175">
        <v>88.73270614277808</v>
      </c>
      <c r="K210" s="175"/>
      <c r="L210" s="175"/>
      <c r="M210" s="175"/>
      <c r="N210" s="175"/>
      <c r="O210" s="175"/>
      <c r="P210" s="175"/>
      <c r="Q210" s="175"/>
      <c r="R210" s="175"/>
      <c r="S210" s="175"/>
      <c r="T210" s="87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88.73270614277808</v>
      </c>
      <c r="U210" s="24">
        <f>T210-$T$5</f>
        <v>-1027.6681479068409</v>
      </c>
    </row>
    <row r="211" spans="1:21" ht="12.75">
      <c r="A211" s="75" t="s">
        <v>252</v>
      </c>
      <c r="B211" s="37" t="s">
        <v>954</v>
      </c>
      <c r="C211" s="123"/>
      <c r="D211" s="175"/>
      <c r="E211" s="175"/>
      <c r="F211" s="175">
        <v>88.48193029192302</v>
      </c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87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88.48193029192302</v>
      </c>
      <c r="U211" s="24">
        <f>T211-$T$5</f>
        <v>-1027.9189237576961</v>
      </c>
    </row>
    <row r="212" spans="1:21" ht="12.75">
      <c r="A212" s="75" t="s">
        <v>253</v>
      </c>
      <c r="B212" s="37" t="s">
        <v>853</v>
      </c>
      <c r="C212" s="123"/>
      <c r="D212" s="175"/>
      <c r="E212" s="175"/>
      <c r="F212" s="175"/>
      <c r="G212" s="175">
        <v>87.75636613902272</v>
      </c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87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87.75636613902272</v>
      </c>
      <c r="U212" s="24">
        <f>T212-$T$5</f>
        <v>-1028.6444879105964</v>
      </c>
    </row>
    <row r="213" spans="1:21" ht="12.75">
      <c r="A213" s="75" t="s">
        <v>254</v>
      </c>
      <c r="B213" s="37" t="s">
        <v>859</v>
      </c>
      <c r="C213" s="123"/>
      <c r="D213" s="175"/>
      <c r="E213" s="175"/>
      <c r="F213" s="175"/>
      <c r="G213" s="175">
        <v>87.63998625901752</v>
      </c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87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87.63998625901752</v>
      </c>
      <c r="U213" s="24">
        <f>T213-$T$5</f>
        <v>-1028.7608677906014</v>
      </c>
    </row>
    <row r="214" spans="1:21" ht="12.75">
      <c r="A214" s="75" t="s">
        <v>255</v>
      </c>
      <c r="B214" s="37" t="s">
        <v>700</v>
      </c>
      <c r="C214" s="123"/>
      <c r="D214" s="175">
        <v>85.25925925925925</v>
      </c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87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85.25925925925925</v>
      </c>
      <c r="U214" s="24">
        <f>T214-$T$5</f>
        <v>-1031.1415947903597</v>
      </c>
    </row>
    <row r="215" spans="1:21" ht="12.75">
      <c r="A215" s="75" t="s">
        <v>256</v>
      </c>
      <c r="B215" s="37" t="s">
        <v>869</v>
      </c>
      <c r="C215" s="123"/>
      <c r="D215" s="175"/>
      <c r="E215" s="175"/>
      <c r="F215" s="175">
        <v>85.25689470385637</v>
      </c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87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85.25689470385637</v>
      </c>
      <c r="U215" s="24">
        <f>T215-$T$5</f>
        <v>-1031.1439593457626</v>
      </c>
    </row>
    <row r="216" spans="1:21" ht="12.75">
      <c r="A216" s="75" t="s">
        <v>257</v>
      </c>
      <c r="B216" s="37" t="s">
        <v>669</v>
      </c>
      <c r="C216" s="123">
        <v>1977</v>
      </c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>
        <v>84.63923298829118</v>
      </c>
      <c r="O216" s="175"/>
      <c r="P216" s="175"/>
      <c r="Q216" s="175"/>
      <c r="R216" s="175"/>
      <c r="S216" s="175"/>
      <c r="T216" s="87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84.63923298829118</v>
      </c>
      <c r="U216" s="24">
        <f>T216-$T$5</f>
        <v>-1031.7616210613278</v>
      </c>
    </row>
    <row r="217" spans="1:21" ht="12.75">
      <c r="A217" s="75" t="s">
        <v>258</v>
      </c>
      <c r="B217" s="37" t="s">
        <v>692</v>
      </c>
      <c r="C217" s="123">
        <v>1979</v>
      </c>
      <c r="D217" s="175">
        <v>84.33333333333334</v>
      </c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87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84.33333333333334</v>
      </c>
      <c r="U217" s="24">
        <f>T217-$T$5</f>
        <v>-1032.0675207162858</v>
      </c>
    </row>
    <row r="218" spans="1:21" ht="12.75">
      <c r="A218" s="75" t="s">
        <v>259</v>
      </c>
      <c r="B218" s="37" t="s">
        <v>978</v>
      </c>
      <c r="C218" s="123"/>
      <c r="D218" s="175"/>
      <c r="E218" s="175"/>
      <c r="F218" s="175"/>
      <c r="G218" s="175">
        <v>83.86636393123581</v>
      </c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87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83.86636393123581</v>
      </c>
      <c r="U218" s="24">
        <f>T218-$T$5</f>
        <v>-1032.5344901183832</v>
      </c>
    </row>
    <row r="219" spans="1:21" ht="12.75">
      <c r="A219" s="75" t="s">
        <v>260</v>
      </c>
      <c r="B219" s="37" t="s">
        <v>979</v>
      </c>
      <c r="C219" s="123"/>
      <c r="D219" s="175"/>
      <c r="E219" s="175"/>
      <c r="F219" s="175"/>
      <c r="G219" s="175">
        <v>83.80427738172392</v>
      </c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87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83.80427738172392</v>
      </c>
      <c r="U219" s="24">
        <f>T219-$T$5</f>
        <v>-1032.596576667895</v>
      </c>
    </row>
    <row r="220" spans="1:21" ht="12.75">
      <c r="A220" s="75" t="s">
        <v>261</v>
      </c>
      <c r="B220" s="37" t="s">
        <v>851</v>
      </c>
      <c r="C220" s="123">
        <v>1980</v>
      </c>
      <c r="D220" s="175"/>
      <c r="E220" s="175"/>
      <c r="F220" s="175">
        <v>83.72025667827924</v>
      </c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87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83.72025667827924</v>
      </c>
      <c r="U220" s="24">
        <f>T220-$T$5</f>
        <v>-1032.68059737134</v>
      </c>
    </row>
    <row r="221" spans="1:21" ht="12.75">
      <c r="A221" s="75" t="s">
        <v>262</v>
      </c>
      <c r="B221" s="37" t="s">
        <v>922</v>
      </c>
      <c r="C221" s="123">
        <v>1988</v>
      </c>
      <c r="D221" s="175"/>
      <c r="E221" s="175"/>
      <c r="F221" s="175"/>
      <c r="G221" s="175"/>
      <c r="H221" s="175">
        <v>83.46007604562737</v>
      </c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87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83.46007604562737</v>
      </c>
      <c r="U221" s="24">
        <f>T221-$T$5</f>
        <v>-1032.9407780039917</v>
      </c>
    </row>
    <row r="222" spans="1:21" ht="12.75">
      <c r="A222" s="75" t="s">
        <v>263</v>
      </c>
      <c r="B222" s="37" t="s">
        <v>807</v>
      </c>
      <c r="C222" s="123"/>
      <c r="D222" s="175"/>
      <c r="E222" s="175">
        <v>83.09871003925969</v>
      </c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87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83.09871003925969</v>
      </c>
      <c r="U222" s="24">
        <f>T222-$T$5</f>
        <v>-1033.3021440103594</v>
      </c>
    </row>
    <row r="223" spans="1:21" ht="12.75">
      <c r="A223" s="75" t="s">
        <v>264</v>
      </c>
      <c r="B223" s="37" t="s">
        <v>1066</v>
      </c>
      <c r="C223" s="12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>
        <v>83.01018157135584</v>
      </c>
      <c r="O223" s="175"/>
      <c r="P223" s="175"/>
      <c r="Q223" s="175"/>
      <c r="R223" s="175"/>
      <c r="S223" s="175"/>
      <c r="T223" s="87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83.01018157135584</v>
      </c>
      <c r="U223" s="24">
        <f>T223-$T$5</f>
        <v>-1033.3906724782632</v>
      </c>
    </row>
    <row r="224" spans="1:21" ht="12.75">
      <c r="A224" s="75" t="s">
        <v>265</v>
      </c>
      <c r="B224" s="37" t="s">
        <v>868</v>
      </c>
      <c r="C224" s="123"/>
      <c r="D224" s="175"/>
      <c r="E224" s="175"/>
      <c r="F224" s="175">
        <v>82.77676849400524</v>
      </c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87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82.77676849400524</v>
      </c>
      <c r="U224" s="24">
        <f>T224-$T$5</f>
        <v>-1033.6240855556139</v>
      </c>
    </row>
    <row r="225" spans="1:21" ht="12.75">
      <c r="A225" s="75" t="s">
        <v>266</v>
      </c>
      <c r="B225" s="37" t="s">
        <v>809</v>
      </c>
      <c r="C225" s="123">
        <v>1964</v>
      </c>
      <c r="D225" s="175"/>
      <c r="E225" s="175">
        <v>82.49026154702281</v>
      </c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87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82.49026154702281</v>
      </c>
      <c r="U225" s="24">
        <f>T225-$T$5</f>
        <v>-1033.9105925025963</v>
      </c>
    </row>
    <row r="226" spans="1:21" ht="12.75">
      <c r="A226" s="75" t="s">
        <v>267</v>
      </c>
      <c r="B226" s="37" t="s">
        <v>856</v>
      </c>
      <c r="C226" s="123">
        <v>1965</v>
      </c>
      <c r="D226" s="175">
        <v>82.01851851851852</v>
      </c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87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82.01851851851852</v>
      </c>
      <c r="U226" s="24">
        <f>T226-$T$5</f>
        <v>-1034.3823355311006</v>
      </c>
    </row>
    <row r="227" spans="1:21" ht="12.75">
      <c r="A227" s="75" t="s">
        <v>268</v>
      </c>
      <c r="B227" s="37" t="s">
        <v>980</v>
      </c>
      <c r="C227" s="123"/>
      <c r="D227" s="175"/>
      <c r="E227" s="175"/>
      <c r="F227" s="175"/>
      <c r="G227" s="175">
        <v>81.68546365914787</v>
      </c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87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81.68546365914787</v>
      </c>
      <c r="U227" s="24">
        <f>T227-$T$5</f>
        <v>-1034.7153903904712</v>
      </c>
    </row>
    <row r="228" spans="1:21" ht="12.75">
      <c r="A228" s="75" t="s">
        <v>269</v>
      </c>
      <c r="B228" s="37" t="s">
        <v>955</v>
      </c>
      <c r="C228" s="123"/>
      <c r="D228" s="175"/>
      <c r="E228" s="175"/>
      <c r="F228" s="175">
        <v>81.66980048050672</v>
      </c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87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81.66980048050672</v>
      </c>
      <c r="U228" s="24">
        <f>T228-$T$5</f>
        <v>-1034.7310535691124</v>
      </c>
    </row>
    <row r="229" spans="1:21" ht="12.75">
      <c r="A229" s="75" t="s">
        <v>271</v>
      </c>
      <c r="B229" s="37" t="s">
        <v>1067</v>
      </c>
      <c r="C229" s="123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>
        <v>81.6696080095028</v>
      </c>
      <c r="O229" s="175"/>
      <c r="P229" s="175"/>
      <c r="Q229" s="175"/>
      <c r="R229" s="175"/>
      <c r="S229" s="175"/>
      <c r="T229" s="87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81.6696080095028</v>
      </c>
      <c r="U229" s="24">
        <f>T229-$T$5</f>
        <v>-1034.7312460401163</v>
      </c>
    </row>
    <row r="230" spans="1:21" ht="12.75">
      <c r="A230" s="75" t="s">
        <v>272</v>
      </c>
      <c r="B230" s="37" t="s">
        <v>981</v>
      </c>
      <c r="C230" s="123"/>
      <c r="D230" s="175"/>
      <c r="E230" s="175"/>
      <c r="F230" s="175"/>
      <c r="G230" s="175">
        <v>81.60826032540676</v>
      </c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87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81.60826032540676</v>
      </c>
      <c r="U230" s="24">
        <f>T230-$T$5</f>
        <v>-1034.7925937242123</v>
      </c>
    </row>
    <row r="231" spans="1:21" ht="12.75">
      <c r="A231" s="75" t="s">
        <v>273</v>
      </c>
      <c r="B231" s="37" t="s">
        <v>845</v>
      </c>
      <c r="C231" s="123"/>
      <c r="D231" s="175"/>
      <c r="E231" s="175"/>
      <c r="F231" s="175"/>
      <c r="G231" s="175">
        <v>81.60826032540676</v>
      </c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87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81.60826032540676</v>
      </c>
      <c r="U231" s="24">
        <f>T231-$T$5</f>
        <v>-1034.7925937242123</v>
      </c>
    </row>
    <row r="232" spans="1:21" ht="12.75">
      <c r="A232" s="75" t="s">
        <v>274</v>
      </c>
      <c r="B232" s="37" t="s">
        <v>956</v>
      </c>
      <c r="C232" s="123"/>
      <c r="D232" s="175"/>
      <c r="E232" s="175"/>
      <c r="F232" s="175">
        <v>80.72583436713873</v>
      </c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87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80.72583436713873</v>
      </c>
      <c r="U232" s="24">
        <f>T232-$T$5</f>
        <v>-1035.6750196824803</v>
      </c>
    </row>
    <row r="233" spans="1:21" ht="12.75">
      <c r="A233" s="75" t="s">
        <v>275</v>
      </c>
      <c r="B233" s="37" t="s">
        <v>992</v>
      </c>
      <c r="C233" s="123">
        <v>2010</v>
      </c>
      <c r="D233" s="175"/>
      <c r="E233" s="175"/>
      <c r="F233" s="175"/>
      <c r="G233" s="175"/>
      <c r="H233" s="175"/>
      <c r="I233" s="175">
        <v>80.53598774885145</v>
      </c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87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80.53598774885145</v>
      </c>
      <c r="U233" s="24">
        <f>T233-$T$5</f>
        <v>-1035.8648663007675</v>
      </c>
    </row>
    <row r="234" spans="1:21" ht="12.75">
      <c r="A234" s="75" t="s">
        <v>276</v>
      </c>
      <c r="B234" s="37" t="s">
        <v>767</v>
      </c>
      <c r="C234" s="123">
        <v>1988</v>
      </c>
      <c r="D234" s="175"/>
      <c r="E234" s="175"/>
      <c r="F234" s="175"/>
      <c r="G234" s="175"/>
      <c r="H234" s="175">
        <v>80.25454545454546</v>
      </c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87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80.25454545454546</v>
      </c>
      <c r="U234" s="24">
        <f>T234-$T$5</f>
        <v>-1036.1463085950736</v>
      </c>
    </row>
    <row r="235" spans="1:21" ht="12.75">
      <c r="A235" s="75" t="s">
        <v>277</v>
      </c>
      <c r="B235" s="37" t="s">
        <v>808</v>
      </c>
      <c r="C235" s="123">
        <v>1963</v>
      </c>
      <c r="D235" s="175"/>
      <c r="E235" s="175">
        <v>80.22960561858454</v>
      </c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87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80.22960561858454</v>
      </c>
      <c r="U235" s="24">
        <f>T235-$T$5</f>
        <v>-1036.1712484310344</v>
      </c>
    </row>
    <row r="236" spans="1:21" ht="12.75">
      <c r="A236" s="75" t="s">
        <v>278</v>
      </c>
      <c r="B236" s="37" t="s">
        <v>711</v>
      </c>
      <c r="C236" s="123"/>
      <c r="D236" s="175">
        <v>79.70370370370371</v>
      </c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87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79.70370370370371</v>
      </c>
      <c r="U236" s="24">
        <f>T236-$T$5</f>
        <v>-1036.6971503459154</v>
      </c>
    </row>
    <row r="237" spans="1:21" ht="12.75">
      <c r="A237" s="75" t="s">
        <v>279</v>
      </c>
      <c r="B237" s="37" t="s">
        <v>835</v>
      </c>
      <c r="C237" s="123"/>
      <c r="D237" s="175">
        <v>43.129629629629626</v>
      </c>
      <c r="E237" s="175"/>
      <c r="F237" s="175"/>
      <c r="G237" s="175"/>
      <c r="H237" s="175"/>
      <c r="I237" s="175"/>
      <c r="J237" s="175"/>
      <c r="K237" s="175"/>
      <c r="L237" s="175"/>
      <c r="M237" s="175"/>
      <c r="N237" s="175">
        <v>36.27676904802308</v>
      </c>
      <c r="O237" s="175"/>
      <c r="P237" s="175"/>
      <c r="Q237" s="175"/>
      <c r="R237" s="175"/>
      <c r="S237" s="175"/>
      <c r="T237" s="87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79.4063986776527</v>
      </c>
      <c r="U237" s="24">
        <f>T237-$T$5</f>
        <v>-1036.9944553719663</v>
      </c>
    </row>
    <row r="238" spans="1:21" ht="12.75">
      <c r="A238" s="75" t="s">
        <v>280</v>
      </c>
      <c r="B238" s="37" t="s">
        <v>855</v>
      </c>
      <c r="C238" s="123"/>
      <c r="D238" s="175"/>
      <c r="E238" s="175"/>
      <c r="F238" s="175"/>
      <c r="G238" s="175">
        <v>78.06546741374227</v>
      </c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87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78.06546741374227</v>
      </c>
      <c r="U238" s="24">
        <f>T238-$T$5</f>
        <v>-1038.3353866358768</v>
      </c>
    </row>
    <row r="239" spans="1:21" ht="12.75">
      <c r="A239" s="75" t="s">
        <v>281</v>
      </c>
      <c r="B239" s="37" t="s">
        <v>863</v>
      </c>
      <c r="C239" s="123"/>
      <c r="D239" s="175"/>
      <c r="E239" s="175"/>
      <c r="F239" s="175"/>
      <c r="G239" s="175">
        <v>77.91176470588235</v>
      </c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87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77.91176470588235</v>
      </c>
      <c r="U239" s="24">
        <f>T239-$T$5</f>
        <v>-1038.4890893437366</v>
      </c>
    </row>
    <row r="240" spans="1:21" ht="12.75">
      <c r="A240" s="75" t="s">
        <v>282</v>
      </c>
      <c r="B240" s="37" t="s">
        <v>857</v>
      </c>
      <c r="C240" s="123">
        <v>1971</v>
      </c>
      <c r="D240" s="175"/>
      <c r="E240" s="175"/>
      <c r="F240" s="175"/>
      <c r="G240" s="175">
        <v>77.64051522248245</v>
      </c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87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77.64051522248245</v>
      </c>
      <c r="U240" s="24">
        <f>T240-$T$5</f>
        <v>-1038.7603388271366</v>
      </c>
    </row>
    <row r="241" spans="1:21" ht="12.75">
      <c r="A241" s="75" t="s">
        <v>283</v>
      </c>
      <c r="B241" s="37" t="s">
        <v>694</v>
      </c>
      <c r="C241" s="123">
        <v>1974</v>
      </c>
      <c r="D241" s="175">
        <v>77.38888888888889</v>
      </c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87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77.38888888888889</v>
      </c>
      <c r="U241" s="24">
        <f>T241-$T$5</f>
        <v>-1039.0119651607301</v>
      </c>
    </row>
    <row r="242" spans="1:21" ht="12.75">
      <c r="A242" s="75" t="s">
        <v>284</v>
      </c>
      <c r="B242" s="37" t="s">
        <v>719</v>
      </c>
      <c r="C242" s="123">
        <v>1983</v>
      </c>
      <c r="D242" s="175">
        <v>77.38888888888889</v>
      </c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87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77.38888888888889</v>
      </c>
      <c r="U242" s="24">
        <f>T242-$T$5</f>
        <v>-1039.0119651607301</v>
      </c>
    </row>
    <row r="243" spans="1:21" ht="12.75">
      <c r="A243" s="75" t="s">
        <v>285</v>
      </c>
      <c r="B243" s="37" t="s">
        <v>958</v>
      </c>
      <c r="C243" s="123"/>
      <c r="D243" s="175"/>
      <c r="E243" s="175"/>
      <c r="F243" s="175">
        <v>77.36591700221948</v>
      </c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87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77.36591700221948</v>
      </c>
      <c r="U243" s="24">
        <f>T243-$T$5</f>
        <v>-1039.0349370473996</v>
      </c>
    </row>
    <row r="244" spans="1:21" ht="12.75">
      <c r="A244" s="75" t="s">
        <v>286</v>
      </c>
      <c r="B244" s="37" t="s">
        <v>861</v>
      </c>
      <c r="C244" s="123">
        <v>1971</v>
      </c>
      <c r="D244" s="175"/>
      <c r="E244" s="175"/>
      <c r="F244" s="175"/>
      <c r="G244" s="175">
        <v>76.67818077144503</v>
      </c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87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76.67818077144503</v>
      </c>
      <c r="U244" s="24">
        <f>T244-$T$5</f>
        <v>-1039.722673278174</v>
      </c>
    </row>
    <row r="245" spans="1:21" ht="12.75">
      <c r="A245" s="75" t="s">
        <v>287</v>
      </c>
      <c r="B245" s="37" t="s">
        <v>960</v>
      </c>
      <c r="C245" s="123"/>
      <c r="D245" s="175"/>
      <c r="E245" s="175"/>
      <c r="F245" s="175">
        <v>76.5745789504455</v>
      </c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87">
        <f>IF((COUNTA(D245:S245)&gt;12),LARGE(D245:S245,1)+LARGE(D245:S245,2)+LARGE(D245:S245,3)+LARGE(D245:S245,4)+LARGE(D245:S245,5)+LARGE(D245:S245,6)+LARGE(D245:S245,7)+LARGE(D245:S245,8)+LARGE(D245:S245,9)+LARGE(D245:S245,10)+LARGE(D245:S245,11)+LARGE(D245:S245,12),SUM(D245:S245))</f>
        <v>76.5745789504455</v>
      </c>
      <c r="U245" s="24">
        <f>T245-$T$5</f>
        <v>-1039.8262750991735</v>
      </c>
    </row>
    <row r="246" spans="1:21" ht="12.75">
      <c r="A246" s="75" t="s">
        <v>288</v>
      </c>
      <c r="B246" s="37" t="s">
        <v>670</v>
      </c>
      <c r="C246" s="123">
        <v>1991</v>
      </c>
      <c r="D246" s="175">
        <v>76.46296296296296</v>
      </c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87">
        <f>IF((COUNTA(D246:S246)&gt;12),LARGE(D246:S246,1)+LARGE(D246:S246,2)+LARGE(D246:S246,3)+LARGE(D246:S246,4)+LARGE(D246:S246,5)+LARGE(D246:S246,6)+LARGE(D246:S246,7)+LARGE(D246:S246,8)+LARGE(D246:S246,9)+LARGE(D246:S246,10)+LARGE(D246:S246,11)+LARGE(D246:S246,12),SUM(D246:S246))</f>
        <v>76.46296296296296</v>
      </c>
      <c r="U246" s="24">
        <f>T246-$T$5</f>
        <v>-1039.937891086656</v>
      </c>
    </row>
    <row r="247" spans="1:21" ht="12.75">
      <c r="A247" s="75" t="s">
        <v>289</v>
      </c>
      <c r="B247" s="37" t="s">
        <v>666</v>
      </c>
      <c r="C247" s="123"/>
      <c r="D247" s="175">
        <v>75.53703703703704</v>
      </c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87">
        <f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75.53703703703704</v>
      </c>
      <c r="U247" s="24">
        <f>T247-$T$5</f>
        <v>-1040.863817012582</v>
      </c>
    </row>
    <row r="248" spans="1:21" ht="12.75">
      <c r="A248" s="75" t="s">
        <v>290</v>
      </c>
      <c r="B248" s="37" t="s">
        <v>819</v>
      </c>
      <c r="C248" s="123">
        <v>1963</v>
      </c>
      <c r="D248" s="175">
        <v>74.61111111111111</v>
      </c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87">
        <f>IF((COUNTA(D248:S248)&gt;12),LARGE(D248:S248,1)+LARGE(D248:S248,2)+LARGE(D248:S248,3)+LARGE(D248:S248,4)+LARGE(D248:S248,5)+LARGE(D248:S248,6)+LARGE(D248:S248,7)+LARGE(D248:S248,8)+LARGE(D248:S248,9)+LARGE(D248:S248,10)+LARGE(D248:S248,11)+LARGE(D248:S248,12),SUM(D248:S248))</f>
        <v>74.61111111111111</v>
      </c>
      <c r="U248" s="24">
        <f>T248-$T$5</f>
        <v>-1041.789742938508</v>
      </c>
    </row>
    <row r="249" spans="1:21" ht="12.75">
      <c r="A249" s="75" t="s">
        <v>291</v>
      </c>
      <c r="B249" s="37" t="s">
        <v>722</v>
      </c>
      <c r="C249" s="123"/>
      <c r="D249" s="175">
        <v>74.14814814814815</v>
      </c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87">
        <f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74.14814814814815</v>
      </c>
      <c r="U249" s="24">
        <f>T249-$T$5</f>
        <v>-1042.252705901471</v>
      </c>
    </row>
    <row r="250" spans="1:21" ht="12.75">
      <c r="A250" s="75" t="s">
        <v>292</v>
      </c>
      <c r="B250" s="37" t="s">
        <v>916</v>
      </c>
      <c r="C250" s="123">
        <v>1980</v>
      </c>
      <c r="D250" s="175">
        <v>72.29629629629629</v>
      </c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87">
        <f>IF((COUNTA(D250:S250)&gt;12),LARGE(D250:S250,1)+LARGE(D250:S250,2)+LARGE(D250:S250,3)+LARGE(D250:S250,4)+LARGE(D250:S250,5)+LARGE(D250:S250,6)+LARGE(D250:S250,7)+LARGE(D250:S250,8)+LARGE(D250:S250,9)+LARGE(D250:S250,10)+LARGE(D250:S250,11)+LARGE(D250:S250,12),SUM(D250:S250))</f>
        <v>72.29629629629629</v>
      </c>
      <c r="U250" s="24">
        <f>T250-$T$5</f>
        <v>-1044.1045577533228</v>
      </c>
    </row>
    <row r="251" spans="1:21" ht="12.75">
      <c r="A251" s="75" t="s">
        <v>293</v>
      </c>
      <c r="B251" s="37" t="s">
        <v>678</v>
      </c>
      <c r="C251" s="123">
        <v>1973</v>
      </c>
      <c r="D251" s="175">
        <v>72.29629629629629</v>
      </c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87">
        <f>IF((COUNTA(D251:S251)&gt;12),LARGE(D251:S251,1)+LARGE(D251:S251,2)+LARGE(D251:S251,3)+LARGE(D251:S251,4)+LARGE(D251:S251,5)+LARGE(D251:S251,6)+LARGE(D251:S251,7)+LARGE(D251:S251,8)+LARGE(D251:S251,9)+LARGE(D251:S251,10)+LARGE(D251:S251,11)+LARGE(D251:S251,12),SUM(D251:S251))</f>
        <v>72.29629629629629</v>
      </c>
      <c r="U251" s="24">
        <f>T251-$T$5</f>
        <v>-1044.1045577533228</v>
      </c>
    </row>
    <row r="252" spans="1:21" ht="12.75">
      <c r="A252" s="75" t="s">
        <v>294</v>
      </c>
      <c r="B252" s="37" t="s">
        <v>986</v>
      </c>
      <c r="C252" s="123"/>
      <c r="D252" s="175"/>
      <c r="E252" s="175"/>
      <c r="F252" s="175"/>
      <c r="G252" s="175"/>
      <c r="H252" s="175">
        <v>71.96</v>
      </c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87">
        <f>IF((COUNTA(D252:S252)&gt;12),LARGE(D252:S252,1)+LARGE(D252:S252,2)+LARGE(D252:S252,3)+LARGE(D252:S252,4)+LARGE(D252:S252,5)+LARGE(D252:S252,6)+LARGE(D252:S252,7)+LARGE(D252:S252,8)+LARGE(D252:S252,9)+LARGE(D252:S252,10)+LARGE(D252:S252,11)+LARGE(D252:S252,12),SUM(D252:S252))</f>
        <v>71.96</v>
      </c>
      <c r="U252" s="24">
        <f>T252-$T$5</f>
        <v>-1044.440854049619</v>
      </c>
    </row>
    <row r="253" spans="1:21" ht="12.75">
      <c r="A253" s="75" t="s">
        <v>295</v>
      </c>
      <c r="B253" s="37" t="s">
        <v>714</v>
      </c>
      <c r="C253" s="123">
        <v>1967</v>
      </c>
      <c r="D253" s="175">
        <v>71.83333333333334</v>
      </c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87">
        <f>IF((COUNTA(D253:S253)&gt;12),LARGE(D253:S253,1)+LARGE(D253:S253,2)+LARGE(D253:S253,3)+LARGE(D253:S253,4)+LARGE(D253:S253,5)+LARGE(D253:S253,6)+LARGE(D253:S253,7)+LARGE(D253:S253,8)+LARGE(D253:S253,9)+LARGE(D253:S253,10)+LARGE(D253:S253,11)+LARGE(D253:S253,12),SUM(D253:S253))</f>
        <v>71.83333333333334</v>
      </c>
      <c r="U253" s="24">
        <f>T253-$T$5</f>
        <v>-1044.5675207162858</v>
      </c>
    </row>
    <row r="254" spans="1:21" ht="12.75">
      <c r="A254" s="75" t="s">
        <v>296</v>
      </c>
      <c r="B254" s="37" t="s">
        <v>929</v>
      </c>
      <c r="C254" s="123"/>
      <c r="D254" s="175">
        <v>70.9074074074074</v>
      </c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87">
        <f>IF((COUNTA(D254:S254)&gt;12),LARGE(D254:S254,1)+LARGE(D254:S254,2)+LARGE(D254:S254,3)+LARGE(D254:S254,4)+LARGE(D254:S254,5)+LARGE(D254:S254,6)+LARGE(D254:S254,7)+LARGE(D254:S254,8)+LARGE(D254:S254,9)+LARGE(D254:S254,10)+LARGE(D254:S254,11)+LARGE(D254:S254,12),SUM(D254:S254))</f>
        <v>70.9074074074074</v>
      </c>
      <c r="U254" s="24">
        <f>T254-$T$5</f>
        <v>-1045.4934466422117</v>
      </c>
    </row>
    <row r="255" spans="1:21" ht="12.75">
      <c r="A255" s="75" t="s">
        <v>297</v>
      </c>
      <c r="B255" s="37" t="s">
        <v>982</v>
      </c>
      <c r="C255" s="123"/>
      <c r="D255" s="175"/>
      <c r="E255" s="175"/>
      <c r="F255" s="175"/>
      <c r="G255" s="175">
        <v>70.69515962924821</v>
      </c>
      <c r="H255" s="175"/>
      <c r="I255" s="175"/>
      <c r="J255" s="175"/>
      <c r="K255" s="175"/>
      <c r="L255" s="175"/>
      <c r="M255" s="175"/>
      <c r="N255" s="175"/>
      <c r="O255" s="175"/>
      <c r="P255" s="175"/>
      <c r="Q255" s="175"/>
      <c r="R255" s="175"/>
      <c r="S255" s="175"/>
      <c r="T255" s="87">
        <f>IF((COUNTA(D255:S255)&gt;12),LARGE(D255:S255,1)+LARGE(D255:S255,2)+LARGE(D255:S255,3)+LARGE(D255:S255,4)+LARGE(D255:S255,5)+LARGE(D255:S255,6)+LARGE(D255:S255,7)+LARGE(D255:S255,8)+LARGE(D255:S255,9)+LARGE(D255:S255,10)+LARGE(D255:S255,11)+LARGE(D255:S255,12),SUM(D255:S255))</f>
        <v>70.69515962924821</v>
      </c>
      <c r="U255" s="24">
        <f>T255-$T$5</f>
        <v>-1045.705694420371</v>
      </c>
    </row>
    <row r="256" spans="1:21" ht="12.75">
      <c r="A256" s="75" t="s">
        <v>298</v>
      </c>
      <c r="B256" s="37" t="s">
        <v>864</v>
      </c>
      <c r="C256" s="123"/>
      <c r="D256" s="175"/>
      <c r="E256" s="175"/>
      <c r="F256" s="175"/>
      <c r="G256" s="175">
        <v>70.69515962924821</v>
      </c>
      <c r="H256" s="175"/>
      <c r="I256" s="175"/>
      <c r="J256" s="175"/>
      <c r="K256" s="175"/>
      <c r="L256" s="175"/>
      <c r="M256" s="175"/>
      <c r="N256" s="175"/>
      <c r="O256" s="175"/>
      <c r="P256" s="175"/>
      <c r="Q256" s="175"/>
      <c r="R256" s="175"/>
      <c r="S256" s="175"/>
      <c r="T256" s="87">
        <f>IF((COUNTA(D256:S256)&gt;12),LARGE(D256:S256,1)+LARGE(D256:S256,2)+LARGE(D256:S256,3)+LARGE(D256:S256,4)+LARGE(D256:S256,5)+LARGE(D256:S256,6)+LARGE(D256:S256,7)+LARGE(D256:S256,8)+LARGE(D256:S256,9)+LARGE(D256:S256,10)+LARGE(D256:S256,11)+LARGE(D256:S256,12),SUM(D256:S256))</f>
        <v>70.69515962924821</v>
      </c>
      <c r="U256" s="24">
        <f>T256-$T$5</f>
        <v>-1045.705694420371</v>
      </c>
    </row>
    <row r="257" spans="1:21" ht="12.75">
      <c r="A257" s="75" t="s">
        <v>299</v>
      </c>
      <c r="B257" s="37" t="s">
        <v>687</v>
      </c>
      <c r="C257" s="123">
        <v>1983</v>
      </c>
      <c r="D257" s="175">
        <v>69.98148148148148</v>
      </c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87">
        <f>IF((COUNTA(D257:S257)&gt;12),LARGE(D257:S257,1)+LARGE(D257:S257,2)+LARGE(D257:S257,3)+LARGE(D257:S257,4)+LARGE(D257:S257,5)+LARGE(D257:S257,6)+LARGE(D257:S257,7)+LARGE(D257:S257,8)+LARGE(D257:S257,9)+LARGE(D257:S257,10)+LARGE(D257:S257,11)+LARGE(D257:S257,12),SUM(D257:S257))</f>
        <v>69.98148148148148</v>
      </c>
      <c r="U257" s="24">
        <f>T257-$T$5</f>
        <v>-1046.4193725681375</v>
      </c>
    </row>
    <row r="258" spans="1:21" ht="12.75">
      <c r="A258" s="75" t="s">
        <v>300</v>
      </c>
      <c r="B258" s="37" t="s">
        <v>754</v>
      </c>
      <c r="C258" s="123">
        <v>1965</v>
      </c>
      <c r="D258" s="175">
        <v>69.51851851851852</v>
      </c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75"/>
      <c r="R258" s="175"/>
      <c r="S258" s="175"/>
      <c r="T258" s="87">
        <f>IF((COUNTA(D258:S258)&gt;12),LARGE(D258:S258,1)+LARGE(D258:S258,2)+LARGE(D258:S258,3)+LARGE(D258:S258,4)+LARGE(D258:S258,5)+LARGE(D258:S258,6)+LARGE(D258:S258,7)+LARGE(D258:S258,8)+LARGE(D258:S258,9)+LARGE(D258:S258,10)+LARGE(D258:S258,11)+LARGE(D258:S258,12),SUM(D258:S258))</f>
        <v>69.51851851851852</v>
      </c>
      <c r="U258" s="24">
        <f>T258-$T$5</f>
        <v>-1046.8823355311006</v>
      </c>
    </row>
    <row r="259" spans="1:21" ht="12.75">
      <c r="A259" s="75" t="s">
        <v>301</v>
      </c>
      <c r="B259" s="37" t="s">
        <v>681</v>
      </c>
      <c r="C259" s="123">
        <v>1982</v>
      </c>
      <c r="D259" s="175">
        <v>68.5925925925926</v>
      </c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75"/>
      <c r="R259" s="175"/>
      <c r="S259" s="175"/>
      <c r="T259" s="87">
        <f>IF((COUNTA(D259:S259)&gt;12),LARGE(D259:S259,1)+LARGE(D259:S259,2)+LARGE(D259:S259,3)+LARGE(D259:S259,4)+LARGE(D259:S259,5)+LARGE(D259:S259,6)+LARGE(D259:S259,7)+LARGE(D259:S259,8)+LARGE(D259:S259,9)+LARGE(D259:S259,10)+LARGE(D259:S259,11)+LARGE(D259:S259,12),SUM(D259:S259))</f>
        <v>68.5925925925926</v>
      </c>
      <c r="U259" s="24">
        <f>T259-$T$5</f>
        <v>-1047.8082614570264</v>
      </c>
    </row>
    <row r="260" spans="1:21" ht="12.75">
      <c r="A260" s="75" t="s">
        <v>302</v>
      </c>
      <c r="B260" s="37" t="s">
        <v>930</v>
      </c>
      <c r="C260" s="123"/>
      <c r="D260" s="175">
        <v>68.5925925925926</v>
      </c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75"/>
      <c r="R260" s="175"/>
      <c r="S260" s="175"/>
      <c r="T260" s="87">
        <f>IF((COUNTA(D260:S260)&gt;12),LARGE(D260:S260,1)+LARGE(D260:S260,2)+LARGE(D260:S260,3)+LARGE(D260:S260,4)+LARGE(D260:S260,5)+LARGE(D260:S260,6)+LARGE(D260:S260,7)+LARGE(D260:S260,8)+LARGE(D260:S260,9)+LARGE(D260:S260,10)+LARGE(D260:S260,11)+LARGE(D260:S260,12),SUM(D260:S260))</f>
        <v>68.5925925925926</v>
      </c>
      <c r="U260" s="24">
        <f>T260-$T$5</f>
        <v>-1047.8082614570264</v>
      </c>
    </row>
    <row r="261" spans="1:21" ht="12.75">
      <c r="A261" s="75" t="s">
        <v>303</v>
      </c>
      <c r="B261" s="37" t="s">
        <v>691</v>
      </c>
      <c r="C261" s="123">
        <v>1965</v>
      </c>
      <c r="D261" s="175">
        <v>68.12962962962963</v>
      </c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75"/>
      <c r="R261" s="175"/>
      <c r="S261" s="175"/>
      <c r="T261" s="87">
        <f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68.12962962962963</v>
      </c>
      <c r="U261" s="24">
        <f>T261-$T$5</f>
        <v>-1048.2712244199895</v>
      </c>
    </row>
    <row r="262" spans="1:21" ht="12.75">
      <c r="A262" s="75" t="s">
        <v>304</v>
      </c>
      <c r="B262" s="37" t="s">
        <v>827</v>
      </c>
      <c r="C262" s="123">
        <v>1975</v>
      </c>
      <c r="D262" s="175">
        <v>67.66666666666666</v>
      </c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75"/>
      <c r="R262" s="175"/>
      <c r="S262" s="175"/>
      <c r="T262" s="87">
        <f>IF((COUNTA(D262:S262)&gt;12),LARGE(D262:S262,1)+LARGE(D262:S262,2)+LARGE(D262:S262,3)+LARGE(D262:S262,4)+LARGE(D262:S262,5)+LARGE(D262:S262,6)+LARGE(D262:S262,7)+LARGE(D262:S262,8)+LARGE(D262:S262,9)+LARGE(D262:S262,10)+LARGE(D262:S262,11)+LARGE(D262:S262,12),SUM(D262:S262))</f>
        <v>67.66666666666666</v>
      </c>
      <c r="U262" s="24">
        <f>T262-$T$5</f>
        <v>-1048.7341873829523</v>
      </c>
    </row>
    <row r="263" spans="1:21" ht="12.75">
      <c r="A263" s="75" t="s">
        <v>305</v>
      </c>
      <c r="B263" s="37" t="s">
        <v>834</v>
      </c>
      <c r="C263" s="123">
        <v>1956</v>
      </c>
      <c r="D263" s="175">
        <v>67.20370370370371</v>
      </c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75"/>
      <c r="R263" s="175"/>
      <c r="S263" s="175"/>
      <c r="T263" s="87">
        <f>IF((COUNTA(D263:S263)&gt;12),LARGE(D263:S263,1)+LARGE(D263:S263,2)+LARGE(D263:S263,3)+LARGE(D263:S263,4)+LARGE(D263:S263,5)+LARGE(D263:S263,6)+LARGE(D263:S263,7)+LARGE(D263:S263,8)+LARGE(D263:S263,9)+LARGE(D263:S263,10)+LARGE(D263:S263,11)+LARGE(D263:S263,12),SUM(D263:S263))</f>
        <v>67.20370370370371</v>
      </c>
      <c r="U263" s="24">
        <f>T263-$T$5</f>
        <v>-1049.1971503459154</v>
      </c>
    </row>
    <row r="264" spans="1:21" ht="12.75">
      <c r="A264" s="75" t="s">
        <v>306</v>
      </c>
      <c r="B264" s="37" t="s">
        <v>931</v>
      </c>
      <c r="C264" s="123"/>
      <c r="D264" s="175">
        <v>67.20370370370371</v>
      </c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75"/>
      <c r="R264" s="175"/>
      <c r="S264" s="175"/>
      <c r="T264" s="87">
        <f>IF((COUNTA(D264:S264)&gt;12),LARGE(D264:S264,1)+LARGE(D264:S264,2)+LARGE(D264:S264,3)+LARGE(D264:S264,4)+LARGE(D264:S264,5)+LARGE(D264:S264,6)+LARGE(D264:S264,7)+LARGE(D264:S264,8)+LARGE(D264:S264,9)+LARGE(D264:S264,10)+LARGE(D264:S264,11)+LARGE(D264:S264,12),SUM(D264:S264))</f>
        <v>67.20370370370371</v>
      </c>
      <c r="U264" s="24">
        <f>T264-$T$5</f>
        <v>-1049.1971503459154</v>
      </c>
    </row>
    <row r="265" spans="1:21" ht="12.75">
      <c r="A265" s="75" t="s">
        <v>307</v>
      </c>
      <c r="B265" s="37" t="s">
        <v>871</v>
      </c>
      <c r="C265" s="123"/>
      <c r="D265" s="175"/>
      <c r="E265" s="175"/>
      <c r="F265" s="175">
        <v>67.03346713336941</v>
      </c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87">
        <f>IF((COUNTA(D265:S265)&gt;12),LARGE(D265:S265,1)+LARGE(D265:S265,2)+LARGE(D265:S265,3)+LARGE(D265:S265,4)+LARGE(D265:S265,5)+LARGE(D265:S265,6)+LARGE(D265:S265,7)+LARGE(D265:S265,8)+LARGE(D265:S265,9)+LARGE(D265:S265,10)+LARGE(D265:S265,11)+LARGE(D265:S265,12),SUM(D265:S265))</f>
        <v>67.03346713336941</v>
      </c>
      <c r="U265" s="24">
        <f>T265-$T$5</f>
        <v>-1049.3673869162496</v>
      </c>
    </row>
    <row r="266" spans="1:21" ht="12.75">
      <c r="A266" s="75" t="s">
        <v>308</v>
      </c>
      <c r="B266" s="37" t="s">
        <v>932</v>
      </c>
      <c r="C266" s="123"/>
      <c r="D266" s="175">
        <v>66.27777777777779</v>
      </c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87">
        <f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66.27777777777779</v>
      </c>
      <c r="U266" s="24">
        <f>T266-$T$5</f>
        <v>-1050.1230762718412</v>
      </c>
    </row>
    <row r="267" spans="1:21" ht="12.75">
      <c r="A267" s="75" t="s">
        <v>310</v>
      </c>
      <c r="B267" s="37" t="s">
        <v>987</v>
      </c>
      <c r="C267" s="123">
        <v>2009</v>
      </c>
      <c r="D267" s="175"/>
      <c r="E267" s="175"/>
      <c r="F267" s="175"/>
      <c r="G267" s="175"/>
      <c r="H267" s="175">
        <v>65.83815028901735</v>
      </c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87">
        <f>IF((COUNTA(D267:S267)&gt;12),LARGE(D267:S267,1)+LARGE(D267:S267,2)+LARGE(D267:S267,3)+LARGE(D267:S267,4)+LARGE(D267:S267,5)+LARGE(D267:S267,6)+LARGE(D267:S267,7)+LARGE(D267:S267,8)+LARGE(D267:S267,9)+LARGE(D267:S267,10)+LARGE(D267:S267,11)+LARGE(D267:S267,12),SUM(D267:S267))</f>
        <v>65.83815028901735</v>
      </c>
      <c r="U267" s="24">
        <f>T267-$T$5</f>
        <v>-1050.5627037606016</v>
      </c>
    </row>
    <row r="268" spans="1:21" ht="12.75">
      <c r="A268" s="75" t="s">
        <v>311</v>
      </c>
      <c r="B268" s="37" t="s">
        <v>962</v>
      </c>
      <c r="C268" s="123"/>
      <c r="D268" s="175"/>
      <c r="E268" s="175"/>
      <c r="F268" s="175">
        <v>64.80794410923261</v>
      </c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87">
        <f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64.80794410923261</v>
      </c>
      <c r="U268" s="24">
        <f>T268-$T$5</f>
        <v>-1051.5929099403866</v>
      </c>
    </row>
    <row r="269" spans="1:21" ht="12.75">
      <c r="A269" s="75" t="s">
        <v>312</v>
      </c>
      <c r="B269" s="37" t="s">
        <v>736</v>
      </c>
      <c r="C269" s="123">
        <v>1950</v>
      </c>
      <c r="D269" s="175">
        <v>64.42592592592592</v>
      </c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87">
        <f>IF((COUNTA(D269:S269)&gt;12),LARGE(D269:S269,1)+LARGE(D269:S269,2)+LARGE(D269:S269,3)+LARGE(D269:S269,4)+LARGE(D269:S269,5)+LARGE(D269:S269,6)+LARGE(D269:S269,7)+LARGE(D269:S269,8)+LARGE(D269:S269,9)+LARGE(D269:S269,10)+LARGE(D269:S269,11)+LARGE(D269:S269,12),SUM(D269:S269))</f>
        <v>64.42592592592592</v>
      </c>
      <c r="U269" s="24">
        <f>T269-$T$5</f>
        <v>-1051.9749281236932</v>
      </c>
    </row>
    <row r="270" spans="1:21" ht="12.75">
      <c r="A270" s="75" t="s">
        <v>313</v>
      </c>
      <c r="B270" s="37" t="s">
        <v>1068</v>
      </c>
      <c r="C270" s="123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>
        <v>63.61428813846936</v>
      </c>
      <c r="O270" s="175"/>
      <c r="P270" s="175"/>
      <c r="Q270" s="175"/>
      <c r="R270" s="175"/>
      <c r="S270" s="175"/>
      <c r="T270" s="87">
        <f>IF((COUNTA(D270:S270)&gt;12),LARGE(D270:S270,1)+LARGE(D270:S270,2)+LARGE(D270:S270,3)+LARGE(D270:S270,4)+LARGE(D270:S270,5)+LARGE(D270:S270,6)+LARGE(D270:S270,7)+LARGE(D270:S270,8)+LARGE(D270:S270,9)+LARGE(D270:S270,10)+LARGE(D270:S270,11)+LARGE(D270:S270,12),SUM(D270:S270))</f>
        <v>63.61428813846936</v>
      </c>
      <c r="U270" s="24">
        <f>T270-$T$5</f>
        <v>-1052.7865659111496</v>
      </c>
    </row>
    <row r="271" spans="1:21" ht="12.75">
      <c r="A271" s="75" t="s">
        <v>314</v>
      </c>
      <c r="B271" s="37" t="s">
        <v>934</v>
      </c>
      <c r="C271" s="123"/>
      <c r="D271" s="175">
        <v>63.5</v>
      </c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75"/>
      <c r="R271" s="175"/>
      <c r="S271" s="175"/>
      <c r="T271" s="87">
        <f>IF((COUNTA(D271:S271)&gt;12),LARGE(D271:S271,1)+LARGE(D271:S271,2)+LARGE(D271:S271,3)+LARGE(D271:S271,4)+LARGE(D271:S271,5)+LARGE(D271:S271,6)+LARGE(D271:S271,7)+LARGE(D271:S271,8)+LARGE(D271:S271,9)+LARGE(D271:S271,10)+LARGE(D271:S271,11)+LARGE(D271:S271,12),SUM(D271:S271))</f>
        <v>63.5</v>
      </c>
      <c r="U271" s="24">
        <f>T271-$T$5</f>
        <v>-1052.900854049619</v>
      </c>
    </row>
    <row r="272" spans="1:21" ht="12.75">
      <c r="A272" s="75" t="s">
        <v>315</v>
      </c>
      <c r="B272" s="37" t="s">
        <v>717</v>
      </c>
      <c r="C272" s="123">
        <v>1963</v>
      </c>
      <c r="D272" s="175">
        <v>62.111111111111114</v>
      </c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75"/>
      <c r="R272" s="175"/>
      <c r="S272" s="175"/>
      <c r="T272" s="87">
        <f>IF((COUNTA(D272:S272)&gt;12),LARGE(D272:S272,1)+LARGE(D272:S272,2)+LARGE(D272:S272,3)+LARGE(D272:S272,4)+LARGE(D272:S272,5)+LARGE(D272:S272,6)+LARGE(D272:S272,7)+LARGE(D272:S272,8)+LARGE(D272:S272,9)+LARGE(D272:S272,10)+LARGE(D272:S272,11)+LARGE(D272:S272,12),SUM(D272:S272))</f>
        <v>62.111111111111114</v>
      </c>
      <c r="U272" s="24">
        <f>T272-$T$5</f>
        <v>-1054.289742938508</v>
      </c>
    </row>
    <row r="273" spans="1:21" ht="12.75">
      <c r="A273" s="75" t="s">
        <v>316</v>
      </c>
      <c r="B273" s="37" t="s">
        <v>822</v>
      </c>
      <c r="C273" s="123">
        <v>1963</v>
      </c>
      <c r="D273" s="175">
        <v>61.64814814814815</v>
      </c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75"/>
      <c r="R273" s="175"/>
      <c r="S273" s="175"/>
      <c r="T273" s="87">
        <f>IF((COUNTA(D273:S273)&gt;12),LARGE(D273:S273,1)+LARGE(D273:S273,2)+LARGE(D273:S273,3)+LARGE(D273:S273,4)+LARGE(D273:S273,5)+LARGE(D273:S273,6)+LARGE(D273:S273,7)+LARGE(D273:S273,8)+LARGE(D273:S273,9)+LARGE(D273:S273,10)+LARGE(D273:S273,11)+LARGE(D273:S273,12),SUM(D273:S273))</f>
        <v>61.64814814814815</v>
      </c>
      <c r="U273" s="24">
        <f>T273-$T$5</f>
        <v>-1054.752705901471</v>
      </c>
    </row>
    <row r="274" spans="1:21" ht="12.75">
      <c r="A274" s="75" t="s">
        <v>317</v>
      </c>
      <c r="B274" s="37" t="s">
        <v>936</v>
      </c>
      <c r="C274" s="123"/>
      <c r="D274" s="175">
        <v>61.64814814814815</v>
      </c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75"/>
      <c r="R274" s="175"/>
      <c r="S274" s="175"/>
      <c r="T274" s="87">
        <f>IF((COUNTA(D274:S274)&gt;12),LARGE(D274:S274,1)+LARGE(D274:S274,2)+LARGE(D274:S274,3)+LARGE(D274:S274,4)+LARGE(D274:S274,5)+LARGE(D274:S274,6)+LARGE(D274:S274,7)+LARGE(D274:S274,8)+LARGE(D274:S274,9)+LARGE(D274:S274,10)+LARGE(D274:S274,11)+LARGE(D274:S274,12),SUM(D274:S274))</f>
        <v>61.64814814814815</v>
      </c>
      <c r="U274" s="24">
        <f>T274-$T$5</f>
        <v>-1054.752705901471</v>
      </c>
    </row>
    <row r="275" spans="1:21" ht="12.75">
      <c r="A275" s="75" t="s">
        <v>318</v>
      </c>
      <c r="B275" s="37" t="s">
        <v>820</v>
      </c>
      <c r="C275" s="123">
        <v>1969</v>
      </c>
      <c r="D275" s="175">
        <v>60.25925925925925</v>
      </c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75"/>
      <c r="R275" s="175"/>
      <c r="S275" s="175"/>
      <c r="T275" s="87">
        <f>IF((COUNTA(D275:S275)&gt;12),LARGE(D275:S275,1)+LARGE(D275:S275,2)+LARGE(D275:S275,3)+LARGE(D275:S275,4)+LARGE(D275:S275,5)+LARGE(D275:S275,6)+LARGE(D275:S275,7)+LARGE(D275:S275,8)+LARGE(D275:S275,9)+LARGE(D275:S275,10)+LARGE(D275:S275,11)+LARGE(D275:S275,12),SUM(D275:S275))</f>
        <v>60.25925925925925</v>
      </c>
      <c r="U275" s="24">
        <f>T275-$T$5</f>
        <v>-1056.1415947903597</v>
      </c>
    </row>
    <row r="276" spans="1:21" ht="12.75">
      <c r="A276" s="75" t="s">
        <v>319</v>
      </c>
      <c r="B276" s="37" t="s">
        <v>937</v>
      </c>
      <c r="C276" s="123">
        <v>1979</v>
      </c>
      <c r="D276" s="175">
        <v>59.79629629629629</v>
      </c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87">
        <f>IF((COUNTA(D276:S276)&gt;12),LARGE(D276:S276,1)+LARGE(D276:S276,2)+LARGE(D276:S276,3)+LARGE(D276:S276,4)+LARGE(D276:S276,5)+LARGE(D276:S276,6)+LARGE(D276:S276,7)+LARGE(D276:S276,8)+LARGE(D276:S276,9)+LARGE(D276:S276,10)+LARGE(D276:S276,11)+LARGE(D276:S276,12),SUM(D276:S276))</f>
        <v>59.79629629629629</v>
      </c>
      <c r="U276" s="24">
        <f>T276-$T$5</f>
        <v>-1056.6045577533228</v>
      </c>
    </row>
    <row r="277" spans="1:21" ht="12.75">
      <c r="A277" s="75" t="s">
        <v>320</v>
      </c>
      <c r="B277" s="37" t="s">
        <v>746</v>
      </c>
      <c r="C277" s="123">
        <v>1988</v>
      </c>
      <c r="D277" s="175">
        <v>59.333333333333336</v>
      </c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87">
        <f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59.333333333333336</v>
      </c>
      <c r="U277" s="24">
        <f>T277-$T$5</f>
        <v>-1057.0675207162858</v>
      </c>
    </row>
    <row r="278" spans="1:21" ht="12.75">
      <c r="A278" s="75" t="s">
        <v>321</v>
      </c>
      <c r="B278" s="37" t="s">
        <v>731</v>
      </c>
      <c r="C278" s="123">
        <v>1975</v>
      </c>
      <c r="D278" s="175">
        <v>58.407407407407405</v>
      </c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87">
        <f>IF((COUNTA(D278:S278)&gt;12),LARGE(D278:S278,1)+LARGE(D278:S278,2)+LARGE(D278:S278,3)+LARGE(D278:S278,4)+LARGE(D278:S278,5)+LARGE(D278:S278,6)+LARGE(D278:S278,7)+LARGE(D278:S278,8)+LARGE(D278:S278,9)+LARGE(D278:S278,10)+LARGE(D278:S278,11)+LARGE(D278:S278,12),SUM(D278:S278))</f>
        <v>58.407407407407405</v>
      </c>
      <c r="U278" s="24">
        <f>T278-$T$5</f>
        <v>-1057.9934466422117</v>
      </c>
    </row>
    <row r="279" spans="1:21" ht="12.75">
      <c r="A279" s="75" t="s">
        <v>322</v>
      </c>
      <c r="B279" s="37" t="s">
        <v>668</v>
      </c>
      <c r="C279" s="123">
        <v>1970</v>
      </c>
      <c r="D279" s="175">
        <v>58.407407407407405</v>
      </c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87">
        <f>IF((COUNTA(D279:S279)&gt;12),LARGE(D279:S279,1)+LARGE(D279:S279,2)+LARGE(D279:S279,3)+LARGE(D279:S279,4)+LARGE(D279:S279,5)+LARGE(D279:S279,6)+LARGE(D279:S279,7)+LARGE(D279:S279,8)+LARGE(D279:S279,9)+LARGE(D279:S279,10)+LARGE(D279:S279,11)+LARGE(D279:S279,12),SUM(D279:S279))</f>
        <v>58.407407407407405</v>
      </c>
      <c r="U279" s="24">
        <f>T279-$T$5</f>
        <v>-1057.9934466422117</v>
      </c>
    </row>
    <row r="280" spans="1:21" ht="12.75">
      <c r="A280" s="75" t="s">
        <v>323</v>
      </c>
      <c r="B280" s="37" t="s">
        <v>697</v>
      </c>
      <c r="C280" s="123"/>
      <c r="D280" s="175">
        <v>58.407407407407405</v>
      </c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87">
        <f>IF((COUNTA(D280:S280)&gt;12),LARGE(D280:S280,1)+LARGE(D280:S280,2)+LARGE(D280:S280,3)+LARGE(D280:S280,4)+LARGE(D280:S280,5)+LARGE(D280:S280,6)+LARGE(D280:S280,7)+LARGE(D280:S280,8)+LARGE(D280:S280,9)+LARGE(D280:S280,10)+LARGE(D280:S280,11)+LARGE(D280:S280,12),SUM(D280:S280))</f>
        <v>58.407407407407405</v>
      </c>
      <c r="U280" s="24">
        <f>T280-$T$5</f>
        <v>-1057.9934466422117</v>
      </c>
    </row>
    <row r="281" spans="1:21" ht="12.75">
      <c r="A281" s="75" t="s">
        <v>324</v>
      </c>
      <c r="B281" s="37" t="s">
        <v>993</v>
      </c>
      <c r="C281" s="123"/>
      <c r="D281" s="175"/>
      <c r="E281" s="175"/>
      <c r="F281" s="175"/>
      <c r="G281" s="175"/>
      <c r="H281" s="175"/>
      <c r="I281" s="175">
        <v>35.828125</v>
      </c>
      <c r="J281" s="175"/>
      <c r="K281" s="175"/>
      <c r="L281" s="175"/>
      <c r="M281" s="175"/>
      <c r="N281" s="175">
        <v>22.311047004921093</v>
      </c>
      <c r="O281" s="175"/>
      <c r="P281" s="175"/>
      <c r="Q281" s="175"/>
      <c r="R281" s="175"/>
      <c r="S281" s="175"/>
      <c r="T281" s="87">
        <f>IF((COUNTA(D281:S281)&gt;12),LARGE(D281:S281,1)+LARGE(D281:S281,2)+LARGE(D281:S281,3)+LARGE(D281:S281,4)+LARGE(D281:S281,5)+LARGE(D281:S281,6)+LARGE(D281:S281,7)+LARGE(D281:S281,8)+LARGE(D281:S281,9)+LARGE(D281:S281,10)+LARGE(D281:S281,11)+LARGE(D281:S281,12),SUM(D281:S281))</f>
        <v>58.13917200492109</v>
      </c>
      <c r="U281" s="24">
        <f>T281-$T$5</f>
        <v>-1058.2616820446979</v>
      </c>
    </row>
    <row r="282" spans="1:21" ht="12.75">
      <c r="A282" s="75" t="s">
        <v>325</v>
      </c>
      <c r="B282" s="37" t="s">
        <v>776</v>
      </c>
      <c r="C282" s="123">
        <v>2008</v>
      </c>
      <c r="D282" s="175">
        <v>57.94444444444444</v>
      </c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87">
        <f>IF((COUNTA(D282:S282)&gt;12),LARGE(D282:S282,1)+LARGE(D282:S282,2)+LARGE(D282:S282,3)+LARGE(D282:S282,4)+LARGE(D282:S282,5)+LARGE(D282:S282,6)+LARGE(D282:S282,7)+LARGE(D282:S282,8)+LARGE(D282:S282,9)+LARGE(D282:S282,10)+LARGE(D282:S282,11)+LARGE(D282:S282,12),SUM(D282:S282))</f>
        <v>57.94444444444444</v>
      </c>
      <c r="U282" s="24">
        <f>T282-$T$5</f>
        <v>-1058.4564096051747</v>
      </c>
    </row>
    <row r="283" spans="1:21" ht="12.75">
      <c r="A283" s="75" t="s">
        <v>326</v>
      </c>
      <c r="B283" s="37" t="s">
        <v>829</v>
      </c>
      <c r="C283" s="123">
        <v>1968</v>
      </c>
      <c r="D283" s="175">
        <v>57.94444444444444</v>
      </c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87">
        <f>IF((COUNTA(D283:S283)&gt;12),LARGE(D283:S283,1)+LARGE(D283:S283,2)+LARGE(D283:S283,3)+LARGE(D283:S283,4)+LARGE(D283:S283,5)+LARGE(D283:S283,6)+LARGE(D283:S283,7)+LARGE(D283:S283,8)+LARGE(D283:S283,9)+LARGE(D283:S283,10)+LARGE(D283:S283,11)+LARGE(D283:S283,12),SUM(D283:S283))</f>
        <v>57.94444444444444</v>
      </c>
      <c r="U283" s="24">
        <f>T283-$T$5</f>
        <v>-1058.4564096051747</v>
      </c>
    </row>
    <row r="284" spans="1:21" ht="12.75">
      <c r="A284" s="75" t="s">
        <v>327</v>
      </c>
      <c r="B284" s="37" t="s">
        <v>721</v>
      </c>
      <c r="C284" s="123">
        <v>1972</v>
      </c>
      <c r="D284" s="175">
        <v>57.94444444444444</v>
      </c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87">
        <f>IF((COUNTA(D284:S284)&gt;12),LARGE(D284:S284,1)+LARGE(D284:S284,2)+LARGE(D284:S284,3)+LARGE(D284:S284,4)+LARGE(D284:S284,5)+LARGE(D284:S284,6)+LARGE(D284:S284,7)+LARGE(D284:S284,8)+LARGE(D284:S284,9)+LARGE(D284:S284,10)+LARGE(D284:S284,11)+LARGE(D284:S284,12),SUM(D284:S284))</f>
        <v>57.94444444444444</v>
      </c>
      <c r="U284" s="24">
        <f>T284-$T$5</f>
        <v>-1058.4564096051747</v>
      </c>
    </row>
    <row r="285" spans="1:21" ht="12.75">
      <c r="A285" s="75" t="s">
        <v>328</v>
      </c>
      <c r="B285" s="37" t="s">
        <v>772</v>
      </c>
      <c r="C285" s="123">
        <v>1972</v>
      </c>
      <c r="D285" s="175"/>
      <c r="E285" s="175"/>
      <c r="F285" s="175"/>
      <c r="G285" s="175"/>
      <c r="H285" s="175">
        <v>57.70370370370371</v>
      </c>
      <c r="I285" s="175"/>
      <c r="J285" s="175"/>
      <c r="K285" s="175"/>
      <c r="L285" s="175"/>
      <c r="M285" s="175"/>
      <c r="N285" s="175"/>
      <c r="O285" s="175"/>
      <c r="P285" s="175"/>
      <c r="Q285" s="175"/>
      <c r="R285" s="175"/>
      <c r="S285" s="175"/>
      <c r="T285" s="87">
        <f>IF((COUNTA(D285:S285)&gt;12),LARGE(D285:S285,1)+LARGE(D285:S285,2)+LARGE(D285:S285,3)+LARGE(D285:S285,4)+LARGE(D285:S285,5)+LARGE(D285:S285,6)+LARGE(D285:S285,7)+LARGE(D285:S285,8)+LARGE(D285:S285,9)+LARGE(D285:S285,10)+LARGE(D285:S285,11)+LARGE(D285:S285,12),SUM(D285:S285))</f>
        <v>57.70370370370371</v>
      </c>
      <c r="U285" s="24">
        <f>T285-$T$5</f>
        <v>-1058.6971503459154</v>
      </c>
    </row>
    <row r="286" spans="1:21" ht="12.75">
      <c r="A286" s="75" t="s">
        <v>329</v>
      </c>
      <c r="B286" s="37" t="s">
        <v>739</v>
      </c>
      <c r="C286" s="123">
        <v>1956</v>
      </c>
      <c r="D286" s="175"/>
      <c r="E286" s="175"/>
      <c r="F286" s="175"/>
      <c r="G286" s="175"/>
      <c r="H286" s="175">
        <v>56.91597863040311</v>
      </c>
      <c r="I286" s="175"/>
      <c r="J286" s="175"/>
      <c r="K286" s="175"/>
      <c r="L286" s="175"/>
      <c r="M286" s="175"/>
      <c r="N286" s="175"/>
      <c r="O286" s="175"/>
      <c r="P286" s="175"/>
      <c r="Q286" s="175"/>
      <c r="R286" s="175"/>
      <c r="S286" s="175"/>
      <c r="T286" s="87">
        <f>IF((COUNTA(D286:S286)&gt;12),LARGE(D286:S286,1)+LARGE(D286:S286,2)+LARGE(D286:S286,3)+LARGE(D286:S286,4)+LARGE(D286:S286,5)+LARGE(D286:S286,6)+LARGE(D286:S286,7)+LARGE(D286:S286,8)+LARGE(D286:S286,9)+LARGE(D286:S286,10)+LARGE(D286:S286,11)+LARGE(D286:S286,12),SUM(D286:S286))</f>
        <v>56.91597863040311</v>
      </c>
      <c r="U286" s="24">
        <f>T286-$T$5</f>
        <v>-1059.484875419216</v>
      </c>
    </row>
    <row r="287" spans="1:21" ht="12.75">
      <c r="A287" s="75" t="s">
        <v>330</v>
      </c>
      <c r="B287" s="37" t="s">
        <v>832</v>
      </c>
      <c r="C287" s="123">
        <v>1966</v>
      </c>
      <c r="D287" s="175">
        <v>56.092592592592595</v>
      </c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75"/>
      <c r="R287" s="175"/>
      <c r="S287" s="175"/>
      <c r="T287" s="87">
        <f>IF((COUNTA(D287:S287)&gt;12),LARGE(D287:S287,1)+LARGE(D287:S287,2)+LARGE(D287:S287,3)+LARGE(D287:S287,4)+LARGE(D287:S287,5)+LARGE(D287:S287,6)+LARGE(D287:S287,7)+LARGE(D287:S287,8)+LARGE(D287:S287,9)+LARGE(D287:S287,10)+LARGE(D287:S287,11)+LARGE(D287:S287,12),SUM(D287:S287))</f>
        <v>56.092592592592595</v>
      </c>
      <c r="U287" s="24">
        <f>T287-$T$5</f>
        <v>-1060.3082614570264</v>
      </c>
    </row>
    <row r="288" spans="1:21" ht="12.75">
      <c r="A288" s="75" t="s">
        <v>331</v>
      </c>
      <c r="B288" s="37" t="s">
        <v>679</v>
      </c>
      <c r="C288" s="123">
        <v>1976</v>
      </c>
      <c r="D288" s="175">
        <v>56.092592592592595</v>
      </c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75"/>
      <c r="R288" s="175"/>
      <c r="S288" s="175"/>
      <c r="T288" s="87">
        <f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56.092592592592595</v>
      </c>
      <c r="U288" s="24">
        <f>T288-$T$5</f>
        <v>-1060.3082614570264</v>
      </c>
    </row>
    <row r="289" spans="1:21" ht="12.75">
      <c r="A289" s="75" t="s">
        <v>332</v>
      </c>
      <c r="B289" s="37" t="s">
        <v>938</v>
      </c>
      <c r="C289" s="123"/>
      <c r="D289" s="175">
        <v>56.092592592592595</v>
      </c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75"/>
      <c r="R289" s="175"/>
      <c r="S289" s="175"/>
      <c r="T289" s="87">
        <f>IF((COUNTA(D289:S289)&gt;12),LARGE(D289:S289,1)+LARGE(D289:S289,2)+LARGE(D289:S289,3)+LARGE(D289:S289,4)+LARGE(D289:S289,5)+LARGE(D289:S289,6)+LARGE(D289:S289,7)+LARGE(D289:S289,8)+LARGE(D289:S289,9)+LARGE(D289:S289,10)+LARGE(D289:S289,11)+LARGE(D289:S289,12),SUM(D289:S289))</f>
        <v>56.092592592592595</v>
      </c>
      <c r="U289" s="24">
        <f>T289-$T$5</f>
        <v>-1060.3082614570264</v>
      </c>
    </row>
    <row r="290" spans="1:21" ht="12.75">
      <c r="A290" s="75" t="s">
        <v>333</v>
      </c>
      <c r="B290" s="37" t="s">
        <v>867</v>
      </c>
      <c r="C290" s="123"/>
      <c r="D290" s="175"/>
      <c r="E290" s="175"/>
      <c r="F290" s="175">
        <v>56.0519631249567</v>
      </c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75"/>
      <c r="R290" s="175"/>
      <c r="S290" s="175"/>
      <c r="T290" s="87">
        <f>IF((COUNTA(D290:S290)&gt;12),LARGE(D290:S290,1)+LARGE(D290:S290,2)+LARGE(D290:S290,3)+LARGE(D290:S290,4)+LARGE(D290:S290,5)+LARGE(D290:S290,6)+LARGE(D290:S290,7)+LARGE(D290:S290,8)+LARGE(D290:S290,9)+LARGE(D290:S290,10)+LARGE(D290:S290,11)+LARGE(D290:S290,12),SUM(D290:S290))</f>
        <v>56.0519631249567</v>
      </c>
      <c r="U290" s="24">
        <f>T290-$T$5</f>
        <v>-1060.3488909246623</v>
      </c>
    </row>
    <row r="291" spans="1:21" ht="12.75">
      <c r="A291" s="75" t="s">
        <v>341</v>
      </c>
      <c r="B291" s="37" t="s">
        <v>742</v>
      </c>
      <c r="C291" s="123">
        <v>1998</v>
      </c>
      <c r="D291" s="175">
        <v>54.70370370370371</v>
      </c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75"/>
      <c r="R291" s="175"/>
      <c r="S291" s="175"/>
      <c r="T291" s="87">
        <f>IF((COUNTA(D291:S291)&gt;12),LARGE(D291:S291,1)+LARGE(D291:S291,2)+LARGE(D291:S291,3)+LARGE(D291:S291,4)+LARGE(D291:S291,5)+LARGE(D291:S291,6)+LARGE(D291:S291,7)+LARGE(D291:S291,8)+LARGE(D291:S291,9)+LARGE(D291:S291,10)+LARGE(D291:S291,11)+LARGE(D291:S291,12),SUM(D291:S291))</f>
        <v>54.70370370370371</v>
      </c>
      <c r="U291" s="24">
        <f>T291-$T$5</f>
        <v>-1061.6971503459154</v>
      </c>
    </row>
    <row r="292" spans="1:21" ht="12.75">
      <c r="A292" s="75" t="s">
        <v>342</v>
      </c>
      <c r="B292" s="37" t="s">
        <v>727</v>
      </c>
      <c r="C292" s="123"/>
      <c r="D292" s="175">
        <v>54.24074074074075</v>
      </c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75"/>
      <c r="R292" s="175"/>
      <c r="S292" s="175"/>
      <c r="T292" s="87">
        <f>IF((COUNTA(D292:S292)&gt;12),LARGE(D292:S292,1)+LARGE(D292:S292,2)+LARGE(D292:S292,3)+LARGE(D292:S292,4)+LARGE(D292:S292,5)+LARGE(D292:S292,6)+LARGE(D292:S292,7)+LARGE(D292:S292,8)+LARGE(D292:S292,9)+LARGE(D292:S292,10)+LARGE(D292:S292,11)+LARGE(D292:S292,12),SUM(D292:S292))</f>
        <v>54.24074074074075</v>
      </c>
      <c r="U292" s="24">
        <f>T292-$T$5</f>
        <v>-1062.1601133088784</v>
      </c>
    </row>
    <row r="293" spans="1:21" ht="12.75">
      <c r="A293" s="75" t="s">
        <v>343</v>
      </c>
      <c r="B293" s="37" t="s">
        <v>939</v>
      </c>
      <c r="C293" s="123"/>
      <c r="D293" s="175">
        <v>52.85185185185185</v>
      </c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87">
        <f>IF((COUNTA(D293:S293)&gt;12),LARGE(D293:S293,1)+LARGE(D293:S293,2)+LARGE(D293:S293,3)+LARGE(D293:S293,4)+LARGE(D293:S293,5)+LARGE(D293:S293,6)+LARGE(D293:S293,7)+LARGE(D293:S293,8)+LARGE(D293:S293,9)+LARGE(D293:S293,10)+LARGE(D293:S293,11)+LARGE(D293:S293,12),SUM(D293:S293))</f>
        <v>52.85185185185185</v>
      </c>
      <c r="U293" s="24">
        <f>T293-$T$5</f>
        <v>-1063.549002197767</v>
      </c>
    </row>
    <row r="294" spans="1:21" ht="12.75">
      <c r="A294" s="75" t="s">
        <v>344</v>
      </c>
      <c r="B294" s="37" t="s">
        <v>783</v>
      </c>
      <c r="C294" s="123">
        <v>2007</v>
      </c>
      <c r="D294" s="175">
        <v>51.92592592592593</v>
      </c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75"/>
      <c r="R294" s="175"/>
      <c r="S294" s="175"/>
      <c r="T294" s="87">
        <f>IF((COUNTA(D294:S294)&gt;12),LARGE(D294:S294,1)+LARGE(D294:S294,2)+LARGE(D294:S294,3)+LARGE(D294:S294,4)+LARGE(D294:S294,5)+LARGE(D294:S294,6)+LARGE(D294:S294,7)+LARGE(D294:S294,8)+LARGE(D294:S294,9)+LARGE(D294:S294,10)+LARGE(D294:S294,11)+LARGE(D294:S294,12),SUM(D294:S294))</f>
        <v>51.92592592592593</v>
      </c>
      <c r="U294" s="24">
        <f>T294-$T$5</f>
        <v>-1064.4749281236932</v>
      </c>
    </row>
    <row r="295" spans="1:21" ht="12.75">
      <c r="A295" s="75" t="s">
        <v>345</v>
      </c>
      <c r="B295" s="37" t="s">
        <v>766</v>
      </c>
      <c r="C295" s="123">
        <v>1967</v>
      </c>
      <c r="D295" s="175">
        <v>51.92592592592593</v>
      </c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75"/>
      <c r="R295" s="175"/>
      <c r="S295" s="175"/>
      <c r="T295" s="87">
        <f>IF((COUNTA(D295:S295)&gt;12),LARGE(D295:S295,1)+LARGE(D295:S295,2)+LARGE(D295:S295,3)+LARGE(D295:S295,4)+LARGE(D295:S295,5)+LARGE(D295:S295,6)+LARGE(D295:S295,7)+LARGE(D295:S295,8)+LARGE(D295:S295,9)+LARGE(D295:S295,10)+LARGE(D295:S295,11)+LARGE(D295:S295,12),SUM(D295:S295))</f>
        <v>51.92592592592593</v>
      </c>
      <c r="U295" s="24">
        <f>T295-$T$5</f>
        <v>-1064.4749281236932</v>
      </c>
    </row>
    <row r="296" spans="1:21" ht="12.75">
      <c r="A296" s="75" t="s">
        <v>346</v>
      </c>
      <c r="B296" s="37" t="s">
        <v>821</v>
      </c>
      <c r="C296" s="123">
        <v>1966</v>
      </c>
      <c r="D296" s="175">
        <v>51</v>
      </c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75"/>
      <c r="R296" s="175"/>
      <c r="S296" s="175"/>
      <c r="T296" s="87">
        <f>IF((COUNTA(D296:S296)&gt;12),LARGE(D296:S296,1)+LARGE(D296:S296,2)+LARGE(D296:S296,3)+LARGE(D296:S296,4)+LARGE(D296:S296,5)+LARGE(D296:S296,6)+LARGE(D296:S296,7)+LARGE(D296:S296,8)+LARGE(D296:S296,9)+LARGE(D296:S296,10)+LARGE(D296:S296,11)+LARGE(D296:S296,12),SUM(D296:S296))</f>
        <v>51</v>
      </c>
      <c r="U296" s="24">
        <f>T296-$T$5</f>
        <v>-1065.400854049619</v>
      </c>
    </row>
    <row r="297" spans="1:21" ht="12.75">
      <c r="A297" s="75" t="s">
        <v>347</v>
      </c>
      <c r="B297" s="37" t="s">
        <v>709</v>
      </c>
      <c r="C297" s="123">
        <v>1976</v>
      </c>
      <c r="D297" s="175">
        <v>49.148148148148145</v>
      </c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87">
        <f>IF((COUNTA(D297:S297)&gt;12),LARGE(D297:S297,1)+LARGE(D297:S297,2)+LARGE(D297:S297,3)+LARGE(D297:S297,4)+LARGE(D297:S297,5)+LARGE(D297:S297,6)+LARGE(D297:S297,7)+LARGE(D297:S297,8)+LARGE(D297:S297,9)+LARGE(D297:S297,10)+LARGE(D297:S297,11)+LARGE(D297:S297,12),SUM(D297:S297))</f>
        <v>49.148148148148145</v>
      </c>
      <c r="U297" s="24">
        <f>T297-$T$5</f>
        <v>-1067.252705901471</v>
      </c>
    </row>
    <row r="298" spans="1:21" ht="12.75">
      <c r="A298" s="75" t="s">
        <v>348</v>
      </c>
      <c r="B298" s="37" t="s">
        <v>831</v>
      </c>
      <c r="C298" s="123"/>
      <c r="D298" s="175">
        <v>49.148148148148145</v>
      </c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75"/>
      <c r="R298" s="175"/>
      <c r="S298" s="175"/>
      <c r="T298" s="87">
        <f>IF((COUNTA(D298:S298)&gt;12),LARGE(D298:S298,1)+LARGE(D298:S298,2)+LARGE(D298:S298,3)+LARGE(D298:S298,4)+LARGE(D298:S298,5)+LARGE(D298:S298,6)+LARGE(D298:S298,7)+LARGE(D298:S298,8)+LARGE(D298:S298,9)+LARGE(D298:S298,10)+LARGE(D298:S298,11)+LARGE(D298:S298,12),SUM(D298:S298))</f>
        <v>49.148148148148145</v>
      </c>
      <c r="U298" s="24">
        <f>T298-$T$5</f>
        <v>-1067.252705901471</v>
      </c>
    </row>
    <row r="299" spans="1:21" ht="12.75">
      <c r="A299" s="75" t="s">
        <v>349</v>
      </c>
      <c r="B299" s="37" t="s">
        <v>774</v>
      </c>
      <c r="C299" s="123">
        <v>2004</v>
      </c>
      <c r="D299" s="175">
        <v>48.68518518518518</v>
      </c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75"/>
      <c r="R299" s="175"/>
      <c r="S299" s="175"/>
      <c r="T299" s="87">
        <f>IF((COUNTA(D299:S299)&gt;12),LARGE(D299:S299,1)+LARGE(D299:S299,2)+LARGE(D299:S299,3)+LARGE(D299:S299,4)+LARGE(D299:S299,5)+LARGE(D299:S299,6)+LARGE(D299:S299,7)+LARGE(D299:S299,8)+LARGE(D299:S299,9)+LARGE(D299:S299,10)+LARGE(D299:S299,11)+LARGE(D299:S299,12),SUM(D299:S299))</f>
        <v>48.68518518518518</v>
      </c>
      <c r="U299" s="24">
        <f>T299-$T$5</f>
        <v>-1067.7156688644338</v>
      </c>
    </row>
    <row r="300" spans="1:21" ht="12.75">
      <c r="A300" s="75" t="s">
        <v>350</v>
      </c>
      <c r="B300" s="37" t="s">
        <v>1069</v>
      </c>
      <c r="C300" s="123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>
        <v>48.613439674189706</v>
      </c>
      <c r="O300" s="175"/>
      <c r="P300" s="175"/>
      <c r="Q300" s="175"/>
      <c r="R300" s="175"/>
      <c r="S300" s="175"/>
      <c r="T300" s="87">
        <f>IF((COUNTA(D300:S300)&gt;12),LARGE(D300:S300,1)+LARGE(D300:S300,2)+LARGE(D300:S300,3)+LARGE(D300:S300,4)+LARGE(D300:S300,5)+LARGE(D300:S300,6)+LARGE(D300:S300,7)+LARGE(D300:S300,8)+LARGE(D300:S300,9)+LARGE(D300:S300,10)+LARGE(D300:S300,11)+LARGE(D300:S300,12),SUM(D300:S300))</f>
        <v>48.613439674189706</v>
      </c>
      <c r="U300" s="24">
        <f>T300-$T$5</f>
        <v>-1067.7874143754293</v>
      </c>
    </row>
    <row r="301" spans="1:21" ht="12.75">
      <c r="A301" s="75" t="s">
        <v>351</v>
      </c>
      <c r="B301" s="37" t="s">
        <v>749</v>
      </c>
      <c r="C301" s="123">
        <v>1970</v>
      </c>
      <c r="D301" s="175">
        <v>48.22222222222222</v>
      </c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75"/>
      <c r="R301" s="175"/>
      <c r="S301" s="175"/>
      <c r="T301" s="87">
        <f>IF((COUNTA(D301:S301)&gt;12),LARGE(D301:S301,1)+LARGE(D301:S301,2)+LARGE(D301:S301,3)+LARGE(D301:S301,4)+LARGE(D301:S301,5)+LARGE(D301:S301,6)+LARGE(D301:S301,7)+LARGE(D301:S301,8)+LARGE(D301:S301,9)+LARGE(D301:S301,10)+LARGE(D301:S301,11)+LARGE(D301:S301,12),SUM(D301:S301))</f>
        <v>48.22222222222222</v>
      </c>
      <c r="U301" s="24">
        <f>T301-$T$5</f>
        <v>-1068.1786318273969</v>
      </c>
    </row>
    <row r="302" spans="1:21" ht="12.75">
      <c r="A302" s="75" t="s">
        <v>352</v>
      </c>
      <c r="B302" s="37" t="s">
        <v>940</v>
      </c>
      <c r="C302" s="123"/>
      <c r="D302" s="175">
        <v>46.83333333333333</v>
      </c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75"/>
      <c r="R302" s="175"/>
      <c r="S302" s="175"/>
      <c r="T302" s="87">
        <f>IF((COUNTA(D302:S302)&gt;12),LARGE(D302:S302,1)+LARGE(D302:S302,2)+LARGE(D302:S302,3)+LARGE(D302:S302,4)+LARGE(D302:S302,5)+LARGE(D302:S302,6)+LARGE(D302:S302,7)+LARGE(D302:S302,8)+LARGE(D302:S302,9)+LARGE(D302:S302,10)+LARGE(D302:S302,11)+LARGE(D302:S302,12),SUM(D302:S302))</f>
        <v>46.83333333333333</v>
      </c>
      <c r="U302" s="24">
        <f>T302-$T$5</f>
        <v>-1069.5675207162858</v>
      </c>
    </row>
    <row r="303" spans="1:21" ht="12.75">
      <c r="A303" s="75" t="s">
        <v>353</v>
      </c>
      <c r="B303" s="37" t="s">
        <v>713</v>
      </c>
      <c r="C303" s="123">
        <v>1977</v>
      </c>
      <c r="D303" s="175">
        <v>46.370370370370374</v>
      </c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75"/>
      <c r="R303" s="175"/>
      <c r="S303" s="175"/>
      <c r="T303" s="87">
        <f>IF((COUNTA(D303:S303)&gt;12),LARGE(D303:S303,1)+LARGE(D303:S303,2)+LARGE(D303:S303,3)+LARGE(D303:S303,4)+LARGE(D303:S303,5)+LARGE(D303:S303,6)+LARGE(D303:S303,7)+LARGE(D303:S303,8)+LARGE(D303:S303,9)+LARGE(D303:S303,10)+LARGE(D303:S303,11)+LARGE(D303:S303,12),SUM(D303:S303))</f>
        <v>46.370370370370374</v>
      </c>
      <c r="U303" s="24">
        <f>T303-$T$5</f>
        <v>-1070.0304836792486</v>
      </c>
    </row>
    <row r="304" spans="1:21" ht="12.75">
      <c r="A304" s="75" t="s">
        <v>354</v>
      </c>
      <c r="B304" s="37" t="s">
        <v>941</v>
      </c>
      <c r="C304" s="123"/>
      <c r="D304" s="175">
        <v>44.98148148148148</v>
      </c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75"/>
      <c r="R304" s="175"/>
      <c r="S304" s="175"/>
      <c r="T304" s="87">
        <f>IF((COUNTA(D304:S304)&gt;12),LARGE(D304:S304,1)+LARGE(D304:S304,2)+LARGE(D304:S304,3)+LARGE(D304:S304,4)+LARGE(D304:S304,5)+LARGE(D304:S304,6)+LARGE(D304:S304,7)+LARGE(D304:S304,8)+LARGE(D304:S304,9)+LARGE(D304:S304,10)+LARGE(D304:S304,11)+LARGE(D304:S304,12),SUM(D304:S304))</f>
        <v>44.98148148148148</v>
      </c>
      <c r="U304" s="24">
        <f>T304-$T$5</f>
        <v>-1071.4193725681375</v>
      </c>
    </row>
    <row r="305" spans="1:21" ht="12.75">
      <c r="A305" s="75" t="s">
        <v>355</v>
      </c>
      <c r="B305" s="37" t="s">
        <v>1026</v>
      </c>
      <c r="C305" s="123"/>
      <c r="D305" s="175"/>
      <c r="E305" s="175"/>
      <c r="F305" s="175"/>
      <c r="G305" s="175"/>
      <c r="H305" s="175"/>
      <c r="I305" s="175"/>
      <c r="J305" s="175"/>
      <c r="K305" s="175">
        <v>44.33</v>
      </c>
      <c r="L305" s="175"/>
      <c r="M305" s="175"/>
      <c r="N305" s="175"/>
      <c r="O305" s="175"/>
      <c r="P305" s="175"/>
      <c r="Q305" s="175"/>
      <c r="R305" s="175"/>
      <c r="S305" s="175"/>
      <c r="T305" s="87">
        <f>IF((COUNTA(D305:S305)&gt;12),LARGE(D305:S305,1)+LARGE(D305:S305,2)+LARGE(D305:S305,3)+LARGE(D305:S305,4)+LARGE(D305:S305,5)+LARGE(D305:S305,6)+LARGE(D305:S305,7)+LARGE(D305:S305,8)+LARGE(D305:S305,9)+LARGE(D305:S305,10)+LARGE(D305:S305,11)+LARGE(D305:S305,12),SUM(D305:S305))</f>
        <v>44.33</v>
      </c>
      <c r="U305" s="24">
        <f>T305-$T$5</f>
        <v>-1072.0708540496191</v>
      </c>
    </row>
    <row r="306" spans="1:21" ht="12.75">
      <c r="A306" s="75" t="s">
        <v>356</v>
      </c>
      <c r="B306" s="37" t="s">
        <v>887</v>
      </c>
      <c r="C306" s="123">
        <v>1976</v>
      </c>
      <c r="D306" s="175"/>
      <c r="E306" s="175"/>
      <c r="F306" s="175"/>
      <c r="G306" s="175"/>
      <c r="H306" s="175"/>
      <c r="I306" s="175"/>
      <c r="J306" s="175"/>
      <c r="K306" s="175">
        <v>44.33</v>
      </c>
      <c r="L306" s="175"/>
      <c r="M306" s="175"/>
      <c r="N306" s="175"/>
      <c r="O306" s="175"/>
      <c r="P306" s="175"/>
      <c r="Q306" s="175"/>
      <c r="R306" s="175"/>
      <c r="S306" s="175"/>
      <c r="T306" s="87">
        <f>IF((COUNTA(D306:S306)&gt;12),LARGE(D306:S306,1)+LARGE(D306:S306,2)+LARGE(D306:S306,3)+LARGE(D306:S306,4)+LARGE(D306:S306,5)+LARGE(D306:S306,6)+LARGE(D306:S306,7)+LARGE(D306:S306,8)+LARGE(D306:S306,9)+LARGE(D306:S306,10)+LARGE(D306:S306,11)+LARGE(D306:S306,12),SUM(D306:S306))</f>
        <v>44.33</v>
      </c>
      <c r="U306" s="24">
        <f>T306-$T$5</f>
        <v>-1072.0708540496191</v>
      </c>
    </row>
    <row r="307" spans="1:21" ht="12.75">
      <c r="A307" s="75" t="s">
        <v>357</v>
      </c>
      <c r="B307" s="37" t="s">
        <v>901</v>
      </c>
      <c r="C307" s="123"/>
      <c r="D307" s="175"/>
      <c r="E307" s="175"/>
      <c r="F307" s="175"/>
      <c r="G307" s="175"/>
      <c r="H307" s="175"/>
      <c r="I307" s="175"/>
      <c r="J307" s="175"/>
      <c r="K307" s="175">
        <v>44.32</v>
      </c>
      <c r="L307" s="175"/>
      <c r="M307" s="175"/>
      <c r="N307" s="175"/>
      <c r="O307" s="175"/>
      <c r="P307" s="175"/>
      <c r="Q307" s="175"/>
      <c r="R307" s="175"/>
      <c r="S307" s="175"/>
      <c r="T307" s="87">
        <f>IF((COUNTA(D307:S307)&gt;12),LARGE(D307:S307,1)+LARGE(D307:S307,2)+LARGE(D307:S307,3)+LARGE(D307:S307,4)+LARGE(D307:S307,5)+LARGE(D307:S307,6)+LARGE(D307:S307,7)+LARGE(D307:S307,8)+LARGE(D307:S307,9)+LARGE(D307:S307,10)+LARGE(D307:S307,11)+LARGE(D307:S307,12),SUM(D307:S307))</f>
        <v>44.32</v>
      </c>
      <c r="U307" s="24">
        <f>T307-$T$5</f>
        <v>-1072.0808540496191</v>
      </c>
    </row>
    <row r="308" spans="1:21" ht="12.75">
      <c r="A308" s="75" t="s">
        <v>358</v>
      </c>
      <c r="B308" s="37" t="s">
        <v>753</v>
      </c>
      <c r="C308" s="123"/>
      <c r="D308" s="175">
        <v>43.129629629629626</v>
      </c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75"/>
      <c r="R308" s="175"/>
      <c r="S308" s="175"/>
      <c r="T308" s="87">
        <f>IF((COUNTA(D308:S308)&gt;12),LARGE(D308:S308,1)+LARGE(D308:S308,2)+LARGE(D308:S308,3)+LARGE(D308:S308,4)+LARGE(D308:S308,5)+LARGE(D308:S308,6)+LARGE(D308:S308,7)+LARGE(D308:S308,8)+LARGE(D308:S308,9)+LARGE(D308:S308,10)+LARGE(D308:S308,11)+LARGE(D308:S308,12),SUM(D308:S308))</f>
        <v>43.129629629629626</v>
      </c>
      <c r="U308" s="24">
        <f>T308-$T$5</f>
        <v>-1073.2712244199895</v>
      </c>
    </row>
    <row r="309" spans="1:21" ht="12.75">
      <c r="A309" s="75" t="s">
        <v>359</v>
      </c>
      <c r="B309" s="37" t="s">
        <v>764</v>
      </c>
      <c r="C309" s="123">
        <v>2005</v>
      </c>
      <c r="D309" s="175">
        <v>42.66666666666667</v>
      </c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75"/>
      <c r="R309" s="175"/>
      <c r="S309" s="175"/>
      <c r="T309" s="87">
        <f>IF((COUNTA(D309:S309)&gt;12),LARGE(D309:S309,1)+LARGE(D309:S309,2)+LARGE(D309:S309,3)+LARGE(D309:S309,4)+LARGE(D309:S309,5)+LARGE(D309:S309,6)+LARGE(D309:S309,7)+LARGE(D309:S309,8)+LARGE(D309:S309,9)+LARGE(D309:S309,10)+LARGE(D309:S309,11)+LARGE(D309:S309,12),SUM(D309:S309))</f>
        <v>42.66666666666667</v>
      </c>
      <c r="U309" s="24">
        <f>T309-$T$5</f>
        <v>-1073.7341873829523</v>
      </c>
    </row>
    <row r="310" spans="1:21" ht="12.75">
      <c r="A310" s="75" t="s">
        <v>360</v>
      </c>
      <c r="B310" s="37" t="s">
        <v>921</v>
      </c>
      <c r="C310" s="123"/>
      <c r="D310" s="175"/>
      <c r="E310" s="175"/>
      <c r="F310" s="175"/>
      <c r="G310" s="175"/>
      <c r="H310" s="175"/>
      <c r="I310" s="175"/>
      <c r="J310" s="175"/>
      <c r="K310" s="175">
        <v>42.11</v>
      </c>
      <c r="L310" s="175"/>
      <c r="M310" s="175"/>
      <c r="N310" s="175"/>
      <c r="O310" s="175"/>
      <c r="P310" s="175"/>
      <c r="Q310" s="175"/>
      <c r="R310" s="175"/>
      <c r="S310" s="175"/>
      <c r="T310" s="87">
        <f>IF((COUNTA(D310:S310)&gt;12),LARGE(D310:S310,1)+LARGE(D310:S310,2)+LARGE(D310:S310,3)+LARGE(D310:S310,4)+LARGE(D310:S310,5)+LARGE(D310:S310,6)+LARGE(D310:S310,7)+LARGE(D310:S310,8)+LARGE(D310:S310,9)+LARGE(D310:S310,10)+LARGE(D310:S310,11)+LARGE(D310:S310,12),SUM(D310:S310))</f>
        <v>42.11</v>
      </c>
      <c r="U310" s="24">
        <f>T310-$T$5</f>
        <v>-1074.2908540496192</v>
      </c>
    </row>
    <row r="311" spans="1:21" ht="12.75">
      <c r="A311" s="75" t="s">
        <v>361</v>
      </c>
      <c r="B311" s="37" t="s">
        <v>1029</v>
      </c>
      <c r="C311" s="123"/>
      <c r="D311" s="175"/>
      <c r="E311" s="175"/>
      <c r="F311" s="175"/>
      <c r="G311" s="175"/>
      <c r="H311" s="175"/>
      <c r="I311" s="175"/>
      <c r="J311" s="175"/>
      <c r="K311" s="175">
        <v>42.11</v>
      </c>
      <c r="L311" s="175"/>
      <c r="M311" s="175"/>
      <c r="N311" s="175"/>
      <c r="O311" s="175"/>
      <c r="P311" s="175"/>
      <c r="Q311" s="175"/>
      <c r="R311" s="175"/>
      <c r="S311" s="175"/>
      <c r="T311" s="87">
        <f>IF((COUNTA(D311:S311)&gt;12),LARGE(D311:S311,1)+LARGE(D311:S311,2)+LARGE(D311:S311,3)+LARGE(D311:S311,4)+LARGE(D311:S311,5)+LARGE(D311:S311,6)+LARGE(D311:S311,7)+LARGE(D311:S311,8)+LARGE(D311:S311,9)+LARGE(D311:S311,10)+LARGE(D311:S311,11)+LARGE(D311:S311,12),SUM(D311:S311))</f>
        <v>42.11</v>
      </c>
      <c r="U311" s="24">
        <f>T311-$T$5</f>
        <v>-1074.2908540496192</v>
      </c>
    </row>
    <row r="312" spans="1:21" ht="12.75">
      <c r="A312" s="75" t="s">
        <v>362</v>
      </c>
      <c r="B312" s="37" t="s">
        <v>1030</v>
      </c>
      <c r="C312" s="123">
        <v>1964</v>
      </c>
      <c r="D312" s="175"/>
      <c r="E312" s="175"/>
      <c r="F312" s="175"/>
      <c r="G312" s="175"/>
      <c r="H312" s="175"/>
      <c r="I312" s="175"/>
      <c r="J312" s="175"/>
      <c r="K312" s="175">
        <v>40.39</v>
      </c>
      <c r="L312" s="175"/>
      <c r="M312" s="175"/>
      <c r="N312" s="175"/>
      <c r="O312" s="175"/>
      <c r="P312" s="175"/>
      <c r="Q312" s="175"/>
      <c r="R312" s="175"/>
      <c r="S312" s="175"/>
      <c r="T312" s="87">
        <f>IF((COUNTA(D312:S312)&gt;12),LARGE(D312:S312,1)+LARGE(D312:S312,2)+LARGE(D312:S312,3)+LARGE(D312:S312,4)+LARGE(D312:S312,5)+LARGE(D312:S312,6)+LARGE(D312:S312,7)+LARGE(D312:S312,8)+LARGE(D312:S312,9)+LARGE(D312:S312,10)+LARGE(D312:S312,11)+LARGE(D312:S312,12),SUM(D312:S312))</f>
        <v>40.39</v>
      </c>
      <c r="U312" s="24">
        <f>T312-$T$5</f>
        <v>-1076.010854049619</v>
      </c>
    </row>
    <row r="313" spans="1:21" ht="12.75">
      <c r="A313" s="75" t="s">
        <v>363</v>
      </c>
      <c r="B313" s="37" t="s">
        <v>919</v>
      </c>
      <c r="C313" s="123">
        <v>2004</v>
      </c>
      <c r="D313" s="175"/>
      <c r="E313" s="175"/>
      <c r="F313" s="175"/>
      <c r="G313" s="175"/>
      <c r="H313" s="175"/>
      <c r="I313" s="175"/>
      <c r="J313" s="175"/>
      <c r="K313" s="175">
        <v>40.39</v>
      </c>
      <c r="L313" s="175"/>
      <c r="M313" s="175"/>
      <c r="N313" s="175"/>
      <c r="O313" s="175"/>
      <c r="P313" s="175"/>
      <c r="Q313" s="175"/>
      <c r="R313" s="175"/>
      <c r="S313" s="175"/>
      <c r="T313" s="87">
        <f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40.39</v>
      </c>
      <c r="U313" s="24">
        <f>T313-$T$5</f>
        <v>-1076.010854049619</v>
      </c>
    </row>
    <row r="314" spans="1:21" ht="12.75">
      <c r="A314" s="75" t="s">
        <v>364</v>
      </c>
      <c r="B314" s="37" t="s">
        <v>888</v>
      </c>
      <c r="C314" s="123"/>
      <c r="D314" s="175"/>
      <c r="E314" s="175"/>
      <c r="F314" s="175"/>
      <c r="G314" s="175"/>
      <c r="H314" s="175"/>
      <c r="I314" s="175"/>
      <c r="J314" s="175"/>
      <c r="K314" s="175">
        <v>39.67</v>
      </c>
      <c r="L314" s="175"/>
      <c r="M314" s="175"/>
      <c r="N314" s="175"/>
      <c r="O314" s="175"/>
      <c r="P314" s="175"/>
      <c r="Q314" s="175"/>
      <c r="R314" s="175"/>
      <c r="S314" s="175"/>
      <c r="T314" s="87">
        <f>IF((COUNTA(D314:S314)&gt;12),LARGE(D314:S314,1)+LARGE(D314:S314,2)+LARGE(D314:S314,3)+LARGE(D314:S314,4)+LARGE(D314:S314,5)+LARGE(D314:S314,6)+LARGE(D314:S314,7)+LARGE(D314:S314,8)+LARGE(D314:S314,9)+LARGE(D314:S314,10)+LARGE(D314:S314,11)+LARGE(D314:S314,12),SUM(D314:S314))</f>
        <v>39.67</v>
      </c>
      <c r="U314" s="24">
        <f>T314-$T$5</f>
        <v>-1076.730854049619</v>
      </c>
    </row>
    <row r="315" spans="1:21" ht="12.75">
      <c r="A315" s="75" t="s">
        <v>365</v>
      </c>
      <c r="B315" s="37" t="s">
        <v>889</v>
      </c>
      <c r="C315" s="123"/>
      <c r="D315" s="175"/>
      <c r="E315" s="175"/>
      <c r="F315" s="175"/>
      <c r="G315" s="175"/>
      <c r="H315" s="175"/>
      <c r="I315" s="175"/>
      <c r="J315" s="175"/>
      <c r="K315" s="175">
        <v>39.67</v>
      </c>
      <c r="L315" s="175"/>
      <c r="M315" s="175"/>
      <c r="N315" s="175"/>
      <c r="O315" s="175"/>
      <c r="P315" s="175"/>
      <c r="Q315" s="175"/>
      <c r="R315" s="175"/>
      <c r="S315" s="175"/>
      <c r="T315" s="87">
        <f>IF((COUNTA(D315:S315)&gt;12),LARGE(D315:S315,1)+LARGE(D315:S315,2)+LARGE(D315:S315,3)+LARGE(D315:S315,4)+LARGE(D315:S315,5)+LARGE(D315:S315,6)+LARGE(D315:S315,7)+LARGE(D315:S315,8)+LARGE(D315:S315,9)+LARGE(D315:S315,10)+LARGE(D315:S315,11)+LARGE(D315:S315,12),SUM(D315:S315))</f>
        <v>39.67</v>
      </c>
      <c r="U315" s="24">
        <f>T315-$T$5</f>
        <v>-1076.730854049619</v>
      </c>
    </row>
    <row r="316" spans="1:21" ht="12.75">
      <c r="A316" s="75" t="s">
        <v>366</v>
      </c>
      <c r="B316" s="37" t="s">
        <v>1031</v>
      </c>
      <c r="C316" s="123"/>
      <c r="D316" s="175"/>
      <c r="E316" s="175"/>
      <c r="F316" s="175"/>
      <c r="G316" s="175"/>
      <c r="H316" s="175"/>
      <c r="I316" s="175"/>
      <c r="J316" s="175"/>
      <c r="K316" s="175">
        <v>39.47</v>
      </c>
      <c r="L316" s="175"/>
      <c r="M316" s="175"/>
      <c r="N316" s="175"/>
      <c r="O316" s="175"/>
      <c r="P316" s="175"/>
      <c r="Q316" s="175"/>
      <c r="R316" s="175"/>
      <c r="S316" s="175"/>
      <c r="T316" s="87">
        <f>IF((COUNTA(D316:S316)&gt;12),LARGE(D316:S316,1)+LARGE(D316:S316,2)+LARGE(D316:S316,3)+LARGE(D316:S316,4)+LARGE(D316:S316,5)+LARGE(D316:S316,6)+LARGE(D316:S316,7)+LARGE(D316:S316,8)+LARGE(D316:S316,9)+LARGE(D316:S316,10)+LARGE(D316:S316,11)+LARGE(D316:S316,12),SUM(D316:S316))</f>
        <v>39.47</v>
      </c>
      <c r="U316" s="24">
        <f>T316-$T$5</f>
        <v>-1076.930854049619</v>
      </c>
    </row>
    <row r="317" spans="1:21" ht="12.75">
      <c r="A317" s="75" t="s">
        <v>367</v>
      </c>
      <c r="B317" s="37" t="s">
        <v>1032</v>
      </c>
      <c r="C317" s="123"/>
      <c r="D317" s="175"/>
      <c r="E317" s="175"/>
      <c r="F317" s="175"/>
      <c r="G317" s="175"/>
      <c r="H317" s="175"/>
      <c r="I317" s="175"/>
      <c r="J317" s="175"/>
      <c r="K317" s="175">
        <v>39.43</v>
      </c>
      <c r="L317" s="175"/>
      <c r="M317" s="175"/>
      <c r="N317" s="175"/>
      <c r="O317" s="175"/>
      <c r="P317" s="175"/>
      <c r="Q317" s="175"/>
      <c r="R317" s="175"/>
      <c r="S317" s="175"/>
      <c r="T317" s="87">
        <f>IF((COUNTA(D317:S317)&gt;12),LARGE(D317:S317,1)+LARGE(D317:S317,2)+LARGE(D317:S317,3)+LARGE(D317:S317,4)+LARGE(D317:S317,5)+LARGE(D317:S317,6)+LARGE(D317:S317,7)+LARGE(D317:S317,8)+LARGE(D317:S317,9)+LARGE(D317:S317,10)+LARGE(D317:S317,11)+LARGE(D317:S317,12),SUM(D317:S317))</f>
        <v>39.43</v>
      </c>
      <c r="U317" s="24">
        <f>T317-$T$5</f>
        <v>-1076.970854049619</v>
      </c>
    </row>
    <row r="318" spans="1:21" ht="12.75">
      <c r="A318" s="75" t="s">
        <v>368</v>
      </c>
      <c r="B318" s="37" t="s">
        <v>690</v>
      </c>
      <c r="C318" s="123"/>
      <c r="D318" s="175">
        <v>38.5</v>
      </c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87">
        <f>IF((COUNTA(D318:S318)&gt;12),LARGE(D318:S318,1)+LARGE(D318:S318,2)+LARGE(D318:S318,3)+LARGE(D318:S318,4)+LARGE(D318:S318,5)+LARGE(D318:S318,6)+LARGE(D318:S318,7)+LARGE(D318:S318,8)+LARGE(D318:S318,9)+LARGE(D318:S318,10)+LARGE(D318:S318,11)+LARGE(D318:S318,12),SUM(D318:S318))</f>
        <v>38.5</v>
      </c>
      <c r="U318" s="24">
        <f>T318-$T$5</f>
        <v>-1077.900854049619</v>
      </c>
    </row>
    <row r="319" spans="1:21" ht="12.75">
      <c r="A319" s="75" t="s">
        <v>369</v>
      </c>
      <c r="B319" s="37" t="s">
        <v>814</v>
      </c>
      <c r="C319" s="123">
        <v>1999</v>
      </c>
      <c r="D319" s="175"/>
      <c r="E319" s="175"/>
      <c r="F319" s="175"/>
      <c r="G319" s="175"/>
      <c r="H319" s="175"/>
      <c r="I319" s="175"/>
      <c r="J319" s="175"/>
      <c r="K319" s="175">
        <v>38.07</v>
      </c>
      <c r="L319" s="175"/>
      <c r="M319" s="175"/>
      <c r="N319" s="175"/>
      <c r="O319" s="175"/>
      <c r="P319" s="175"/>
      <c r="Q319" s="175"/>
      <c r="R319" s="175"/>
      <c r="S319" s="175"/>
      <c r="T319" s="87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38.07</v>
      </c>
      <c r="U319" s="24">
        <f>T319-$T$5</f>
        <v>-1078.3308540496191</v>
      </c>
    </row>
    <row r="320" spans="1:21" ht="12.75">
      <c r="A320" s="75" t="s">
        <v>370</v>
      </c>
      <c r="B320" s="37" t="s">
        <v>1033</v>
      </c>
      <c r="C320" s="123"/>
      <c r="D320" s="175"/>
      <c r="E320" s="175"/>
      <c r="F320" s="175"/>
      <c r="G320" s="175"/>
      <c r="H320" s="175"/>
      <c r="I320" s="175"/>
      <c r="J320" s="175"/>
      <c r="K320" s="175">
        <v>38.07</v>
      </c>
      <c r="L320" s="175"/>
      <c r="M320" s="175"/>
      <c r="N320" s="175"/>
      <c r="O320" s="175"/>
      <c r="P320" s="175"/>
      <c r="Q320" s="175"/>
      <c r="R320" s="175"/>
      <c r="S320" s="175"/>
      <c r="T320" s="87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38.07</v>
      </c>
      <c r="U320" s="24">
        <f>T320-$T$5</f>
        <v>-1078.3308540496191</v>
      </c>
    </row>
    <row r="321" spans="1:21" ht="12.75">
      <c r="A321" s="75" t="s">
        <v>371</v>
      </c>
      <c r="B321" s="37" t="s">
        <v>816</v>
      </c>
      <c r="C321" s="123"/>
      <c r="D321" s="175">
        <v>38.03703703703704</v>
      </c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87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38.03703703703704</v>
      </c>
      <c r="U321" s="24">
        <f>T321-$T$5</f>
        <v>-1078.363817012582</v>
      </c>
    </row>
    <row r="322" spans="1:21" ht="12.75">
      <c r="A322" s="75" t="s">
        <v>372</v>
      </c>
      <c r="B322" s="37" t="s">
        <v>715</v>
      </c>
      <c r="C322" s="123">
        <v>1968</v>
      </c>
      <c r="D322" s="175">
        <v>38.03703703703704</v>
      </c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87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38.03703703703704</v>
      </c>
      <c r="U322" s="24">
        <f>T322-$T$5</f>
        <v>-1078.363817012582</v>
      </c>
    </row>
    <row r="323" spans="1:21" ht="12.75">
      <c r="A323" s="75" t="s">
        <v>373</v>
      </c>
      <c r="B323" s="37" t="s">
        <v>942</v>
      </c>
      <c r="C323" s="123"/>
      <c r="D323" s="175">
        <v>37.574074074074076</v>
      </c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87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37.574074074074076</v>
      </c>
      <c r="U323" s="24">
        <f>T323-$T$5</f>
        <v>-1078.826779975545</v>
      </c>
    </row>
    <row r="324" spans="1:21" ht="12.75">
      <c r="A324" s="75" t="s">
        <v>374</v>
      </c>
      <c r="B324" s="37" t="s">
        <v>1035</v>
      </c>
      <c r="C324" s="123"/>
      <c r="D324" s="175"/>
      <c r="E324" s="175"/>
      <c r="F324" s="175"/>
      <c r="G324" s="175"/>
      <c r="H324" s="175"/>
      <c r="I324" s="175"/>
      <c r="J324" s="175"/>
      <c r="K324" s="175">
        <v>36.87</v>
      </c>
      <c r="L324" s="175"/>
      <c r="M324" s="175"/>
      <c r="N324" s="175"/>
      <c r="O324" s="175"/>
      <c r="P324" s="175"/>
      <c r="Q324" s="175"/>
      <c r="R324" s="175"/>
      <c r="S324" s="175"/>
      <c r="T324" s="87">
        <f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36.87</v>
      </c>
      <c r="U324" s="24">
        <f>T324-$T$5</f>
        <v>-1079.5308540496192</v>
      </c>
    </row>
    <row r="325" spans="1:21" ht="12.75">
      <c r="A325" s="75" t="s">
        <v>375</v>
      </c>
      <c r="B325" s="37" t="s">
        <v>1036</v>
      </c>
      <c r="C325" s="123"/>
      <c r="D325" s="175"/>
      <c r="E325" s="175"/>
      <c r="F325" s="175"/>
      <c r="G325" s="175"/>
      <c r="H325" s="175"/>
      <c r="I325" s="175"/>
      <c r="J325" s="175"/>
      <c r="K325" s="175">
        <v>36.87</v>
      </c>
      <c r="L325" s="175"/>
      <c r="M325" s="175"/>
      <c r="N325" s="175"/>
      <c r="O325" s="175"/>
      <c r="P325" s="175"/>
      <c r="Q325" s="175"/>
      <c r="R325" s="175"/>
      <c r="S325" s="175"/>
      <c r="T325" s="87">
        <f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36.87</v>
      </c>
      <c r="U325" s="24">
        <f>T325-$T$5</f>
        <v>-1079.5308540496192</v>
      </c>
    </row>
    <row r="326" spans="1:21" ht="12.75">
      <c r="A326" s="75" t="s">
        <v>376</v>
      </c>
      <c r="B326" s="37" t="s">
        <v>1034</v>
      </c>
      <c r="C326" s="123"/>
      <c r="D326" s="175"/>
      <c r="E326" s="175"/>
      <c r="F326" s="175"/>
      <c r="G326" s="175"/>
      <c r="H326" s="175"/>
      <c r="I326" s="175"/>
      <c r="J326" s="175"/>
      <c r="K326" s="175">
        <v>36.87</v>
      </c>
      <c r="L326" s="175"/>
      <c r="M326" s="175"/>
      <c r="N326" s="175"/>
      <c r="O326" s="175"/>
      <c r="P326" s="175"/>
      <c r="Q326" s="175"/>
      <c r="R326" s="175"/>
      <c r="S326" s="175"/>
      <c r="T326" s="87">
        <f>IF((COUNTA(D326:S326)&gt;12),LARGE(D326:S326,1)+LARGE(D326:S326,2)+LARGE(D326:S326,3)+LARGE(D326:S326,4)+LARGE(D326:S326,5)+LARGE(D326:S326,6)+LARGE(D326:S326,7)+LARGE(D326:S326,8)+LARGE(D326:S326,9)+LARGE(D326:S326,10)+LARGE(D326:S326,11)+LARGE(D326:S326,12),SUM(D326:S326))</f>
        <v>36.87</v>
      </c>
      <c r="U326" s="24">
        <f>T326-$T$5</f>
        <v>-1079.5308540496192</v>
      </c>
    </row>
    <row r="327" spans="1:21" ht="12.75">
      <c r="A327" s="75" t="s">
        <v>377</v>
      </c>
      <c r="B327" s="37" t="s">
        <v>874</v>
      </c>
      <c r="C327" s="123"/>
      <c r="D327" s="175"/>
      <c r="E327" s="175"/>
      <c r="F327" s="175">
        <v>35.62480336313997</v>
      </c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87">
        <f>IF((COUNTA(D327:S327)&gt;12),LARGE(D327:S327,1)+LARGE(D327:S327,2)+LARGE(D327:S327,3)+LARGE(D327:S327,4)+LARGE(D327:S327,5)+LARGE(D327:S327,6)+LARGE(D327:S327,7)+LARGE(D327:S327,8)+LARGE(D327:S327,9)+LARGE(D327:S327,10)+LARGE(D327:S327,11)+LARGE(D327:S327,12),SUM(D327:S327))</f>
        <v>35.62480336313997</v>
      </c>
      <c r="U327" s="24">
        <f>T327-$T$5</f>
        <v>-1080.776050686479</v>
      </c>
    </row>
    <row r="328" spans="1:21" ht="12.75">
      <c r="A328" s="75" t="s">
        <v>378</v>
      </c>
      <c r="B328" s="37" t="s">
        <v>994</v>
      </c>
      <c r="C328" s="123"/>
      <c r="D328" s="175"/>
      <c r="E328" s="175"/>
      <c r="F328" s="175"/>
      <c r="G328" s="175"/>
      <c r="H328" s="175"/>
      <c r="I328" s="175">
        <v>18.73744969433652</v>
      </c>
      <c r="J328" s="175"/>
      <c r="K328" s="175"/>
      <c r="L328" s="175"/>
      <c r="M328" s="175"/>
      <c r="N328" s="175">
        <v>15.642117766842018</v>
      </c>
      <c r="O328" s="175"/>
      <c r="P328" s="175"/>
      <c r="Q328" s="175"/>
      <c r="R328" s="175"/>
      <c r="S328" s="175"/>
      <c r="T328" s="87">
        <f>IF((COUNTA(D328:S328)&gt;12),LARGE(D328:S328,1)+LARGE(D328:S328,2)+LARGE(D328:S328,3)+LARGE(D328:S328,4)+LARGE(D328:S328,5)+LARGE(D328:S328,6)+LARGE(D328:S328,7)+LARGE(D328:S328,8)+LARGE(D328:S328,9)+LARGE(D328:S328,10)+LARGE(D328:S328,11)+LARGE(D328:S328,12),SUM(D328:S328))</f>
        <v>34.37956746117854</v>
      </c>
      <c r="U328" s="24">
        <f>T328-$T$5</f>
        <v>-1082.0212865884405</v>
      </c>
    </row>
    <row r="329" spans="1:21" ht="12.75">
      <c r="A329" s="75" t="s">
        <v>379</v>
      </c>
      <c r="B329" s="37" t="s">
        <v>833</v>
      </c>
      <c r="C329" s="123">
        <v>1962</v>
      </c>
      <c r="D329" s="175">
        <v>33.870370370370374</v>
      </c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87">
        <f>IF((COUNTA(D329:S329)&gt;12),LARGE(D329:S329,1)+LARGE(D329:S329,2)+LARGE(D329:S329,3)+LARGE(D329:S329,4)+LARGE(D329:S329,5)+LARGE(D329:S329,6)+LARGE(D329:S329,7)+LARGE(D329:S329,8)+LARGE(D329:S329,9)+LARGE(D329:S329,10)+LARGE(D329:S329,11)+LARGE(D329:S329,12),SUM(D329:S329))</f>
        <v>33.870370370370374</v>
      </c>
      <c r="U329" s="24">
        <f>T329-$T$5</f>
        <v>-1082.5304836792486</v>
      </c>
    </row>
    <row r="330" spans="1:21" ht="12.75">
      <c r="A330" s="75" t="s">
        <v>380</v>
      </c>
      <c r="B330" s="37" t="s">
        <v>743</v>
      </c>
      <c r="C330" s="123">
        <v>2003</v>
      </c>
      <c r="D330" s="175">
        <v>33.407407407407405</v>
      </c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87">
        <f>IF((COUNTA(D330:S330)&gt;12),LARGE(D330:S330,1)+LARGE(D330:S330,2)+LARGE(D330:S330,3)+LARGE(D330:S330,4)+LARGE(D330:S330,5)+LARGE(D330:S330,6)+LARGE(D330:S330,7)+LARGE(D330:S330,8)+LARGE(D330:S330,9)+LARGE(D330:S330,10)+LARGE(D330:S330,11)+LARGE(D330:S330,12),SUM(D330:S330))</f>
        <v>33.407407407407405</v>
      </c>
      <c r="U330" s="24">
        <f>T330-$T$5</f>
        <v>-1082.9934466422117</v>
      </c>
    </row>
    <row r="331" spans="1:21" ht="12.75">
      <c r="A331" s="75" t="s">
        <v>381</v>
      </c>
      <c r="B331" s="37" t="s">
        <v>875</v>
      </c>
      <c r="C331" s="123">
        <v>2016</v>
      </c>
      <c r="D331" s="175"/>
      <c r="E331" s="175"/>
      <c r="F331" s="175">
        <v>19.431139976101885</v>
      </c>
      <c r="G331" s="175"/>
      <c r="H331" s="175"/>
      <c r="I331" s="175"/>
      <c r="J331" s="175"/>
      <c r="K331" s="175"/>
      <c r="L331" s="175"/>
      <c r="M331" s="175"/>
      <c r="N331" s="175">
        <v>13.147632784659766</v>
      </c>
      <c r="O331" s="175"/>
      <c r="P331" s="175"/>
      <c r="Q331" s="175"/>
      <c r="R331" s="175"/>
      <c r="S331" s="175"/>
      <c r="T331" s="87">
        <f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32.57877276076165</v>
      </c>
      <c r="U331" s="24">
        <f>T331-$T$5</f>
        <v>-1083.8220812888574</v>
      </c>
    </row>
    <row r="332" spans="1:21" ht="12.75">
      <c r="A332" s="75" t="s">
        <v>382</v>
      </c>
      <c r="B332" s="37" t="s">
        <v>744</v>
      </c>
      <c r="C332" s="123"/>
      <c r="D332" s="175">
        <v>31.555555555555557</v>
      </c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87">
        <f>IF((COUNTA(D332:S332)&gt;12),LARGE(D332:S332,1)+LARGE(D332:S332,2)+LARGE(D332:S332,3)+LARGE(D332:S332,4)+LARGE(D332:S332,5)+LARGE(D332:S332,6)+LARGE(D332:S332,7)+LARGE(D332:S332,8)+LARGE(D332:S332,9)+LARGE(D332:S332,10)+LARGE(D332:S332,11)+LARGE(D332:S332,12),SUM(D332:S332))</f>
        <v>31.555555555555557</v>
      </c>
      <c r="U332" s="24">
        <f>T332-$T$5</f>
        <v>-1084.8452984940634</v>
      </c>
    </row>
    <row r="333" spans="1:21" ht="12.75">
      <c r="A333" s="75" t="s">
        <v>383</v>
      </c>
      <c r="B333" s="37" t="s">
        <v>1070</v>
      </c>
      <c r="C333" s="123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>
        <v>30.21873409129475</v>
      </c>
      <c r="O333" s="175"/>
      <c r="P333" s="175"/>
      <c r="Q333" s="175"/>
      <c r="R333" s="175"/>
      <c r="S333" s="175"/>
      <c r="T333" s="87">
        <f>IF((COUNTA(D333:S333)&gt;12),LARGE(D333:S333,1)+LARGE(D333:S333,2)+LARGE(D333:S333,3)+LARGE(D333:S333,4)+LARGE(D333:S333,5)+LARGE(D333:S333,6)+LARGE(D333:S333,7)+LARGE(D333:S333,8)+LARGE(D333:S333,9)+LARGE(D333:S333,10)+LARGE(D333:S333,11)+LARGE(D333:S333,12),SUM(D333:S333))</f>
        <v>30.21873409129475</v>
      </c>
      <c r="U333" s="24">
        <f>T333-$T$5</f>
        <v>-1086.1821199583244</v>
      </c>
    </row>
    <row r="334" spans="1:21" ht="12.75">
      <c r="A334" s="75" t="s">
        <v>384</v>
      </c>
      <c r="B334" s="37" t="s">
        <v>1071</v>
      </c>
      <c r="C334" s="123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>
        <v>29.590870524350922</v>
      </c>
      <c r="O334" s="175"/>
      <c r="P334" s="175"/>
      <c r="Q334" s="175"/>
      <c r="R334" s="175"/>
      <c r="S334" s="175"/>
      <c r="T334" s="87">
        <f>IF((COUNTA(D334:S334)&gt;12),LARGE(D334:S334,1)+LARGE(D334:S334,2)+LARGE(D334:S334,3)+LARGE(D334:S334,4)+LARGE(D334:S334,5)+LARGE(D334:S334,6)+LARGE(D334:S334,7)+LARGE(D334:S334,8)+LARGE(D334:S334,9)+LARGE(D334:S334,10)+LARGE(D334:S334,11)+LARGE(D334:S334,12),SUM(D334:S334))</f>
        <v>29.590870524350922</v>
      </c>
      <c r="U334" s="24">
        <f>T334-$T$5</f>
        <v>-1086.809983525268</v>
      </c>
    </row>
    <row r="335" spans="1:21" ht="12.75">
      <c r="A335" s="75" t="s">
        <v>386</v>
      </c>
      <c r="B335" s="37" t="s">
        <v>944</v>
      </c>
      <c r="C335" s="123">
        <v>2008</v>
      </c>
      <c r="D335" s="175">
        <v>27.851851851851855</v>
      </c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87">
        <f>IF((COUNTA(D335:S335)&gt;12),LARGE(D335:S335,1)+LARGE(D335:S335,2)+LARGE(D335:S335,3)+LARGE(D335:S335,4)+LARGE(D335:S335,5)+LARGE(D335:S335,6)+LARGE(D335:S335,7)+LARGE(D335:S335,8)+LARGE(D335:S335,9)+LARGE(D335:S335,10)+LARGE(D335:S335,11)+LARGE(D335:S335,12),SUM(D335:S335))</f>
        <v>27.851851851851855</v>
      </c>
      <c r="U335" s="176">
        <f>T335-$T$5</f>
        <v>-1088.549002197767</v>
      </c>
    </row>
    <row r="336" spans="1:21" ht="12.75">
      <c r="A336" s="75" t="s">
        <v>387</v>
      </c>
      <c r="B336" s="37" t="s">
        <v>872</v>
      </c>
      <c r="C336" s="123"/>
      <c r="D336" s="175">
        <v>24.61111111111111</v>
      </c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87">
        <f>IF((COUNTA(D336:S336)&gt;12),LARGE(D336:S336,1)+LARGE(D336:S336,2)+LARGE(D336:S336,3)+LARGE(D336:S336,4)+LARGE(D336:S336,5)+LARGE(D336:S336,6)+LARGE(D336:S336,7)+LARGE(D336:S336,8)+LARGE(D336:S336,9)+LARGE(D336:S336,10)+LARGE(D336:S336,11)+LARGE(D336:S336,12),SUM(D336:S336))</f>
        <v>24.61111111111111</v>
      </c>
      <c r="U336" s="24">
        <f>T336-$T$5</f>
        <v>-1091.789742938508</v>
      </c>
    </row>
    <row r="337" spans="1:21" ht="12.75">
      <c r="A337" s="75" t="s">
        <v>388</v>
      </c>
      <c r="B337" s="37" t="s">
        <v>836</v>
      </c>
      <c r="C337" s="123"/>
      <c r="D337" s="175">
        <v>17.203703703703702</v>
      </c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87">
        <f>IF((COUNTA(D337:S337)&gt;12),LARGE(D337:S337,1)+LARGE(D337:S337,2)+LARGE(D337:S337,3)+LARGE(D337:S337,4)+LARGE(D337:S337,5)+LARGE(D337:S337,6)+LARGE(D337:S337,7)+LARGE(D337:S337,8)+LARGE(D337:S337,9)+LARGE(D337:S337,10)+LARGE(D337:S337,11)+LARGE(D337:S337,12),SUM(D337:S337))</f>
        <v>17.203703703703702</v>
      </c>
      <c r="U337" s="24">
        <f>T337-$T$5</f>
        <v>-1099.1971503459154</v>
      </c>
    </row>
    <row r="338" spans="1:21" ht="12.75">
      <c r="A338" s="75" t="s">
        <v>389</v>
      </c>
      <c r="B338" s="37" t="s">
        <v>788</v>
      </c>
      <c r="C338" s="123">
        <v>2010</v>
      </c>
      <c r="D338" s="175">
        <v>15.814814814814813</v>
      </c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87">
        <f>IF((COUNTA(D338:S338)&gt;12),LARGE(D338:S338,1)+LARGE(D338:S338,2)+LARGE(D338:S338,3)+LARGE(D338:S338,4)+LARGE(D338:S338,5)+LARGE(D338:S338,6)+LARGE(D338:S338,7)+LARGE(D338:S338,8)+LARGE(D338:S338,9)+LARGE(D338:S338,10)+LARGE(D338:S338,11)+LARGE(D338:S338,12),SUM(D338:S338))</f>
        <v>15.814814814814813</v>
      </c>
      <c r="U338" s="24">
        <f>T338-$T$5</f>
        <v>-1100.5860392348043</v>
      </c>
    </row>
    <row r="339" spans="1:21" ht="12.75">
      <c r="A339" s="75" t="s">
        <v>390</v>
      </c>
      <c r="B339" s="37" t="s">
        <v>946</v>
      </c>
      <c r="C339" s="123">
        <v>2012</v>
      </c>
      <c r="D339" s="175">
        <v>7.018518518518518</v>
      </c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87">
        <f>IF((COUNTA(D339:S339)&gt;12),LARGE(D339:S339,1)+LARGE(D339:S339,2)+LARGE(D339:S339,3)+LARGE(D339:S339,4)+LARGE(D339:S339,5)+LARGE(D339:S339,6)+LARGE(D339:S339,7)+LARGE(D339:S339,8)+LARGE(D339:S339,9)+LARGE(D339:S339,10)+LARGE(D339:S339,11)+LARGE(D339:S339,12),SUM(D339:S339))</f>
        <v>7.018518518518518</v>
      </c>
      <c r="U339" s="24">
        <f>T339-$T$5</f>
        <v>-1109.3823355311006</v>
      </c>
    </row>
    <row r="340" spans="1:21" ht="12.75">
      <c r="A340" s="75" t="s">
        <v>391</v>
      </c>
      <c r="B340" s="37"/>
      <c r="C340" s="123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87">
        <f aca="true" t="shared" si="1" ref="T325:T388"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  <c r="U340" s="24">
        <f aca="true" t="shared" si="2" ref="U325:U388">T340-$T$5</f>
        <v>-1116.400854049619</v>
      </c>
    </row>
    <row r="341" spans="1:21" ht="12.75">
      <c r="A341" s="75" t="s">
        <v>392</v>
      </c>
      <c r="B341" s="37"/>
      <c r="C341" s="123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87">
        <f t="shared" si="1"/>
        <v>0</v>
      </c>
      <c r="U341" s="24">
        <f t="shared" si="2"/>
        <v>-1116.400854049619</v>
      </c>
    </row>
    <row r="342" spans="1:21" ht="12.75">
      <c r="A342" s="75" t="s">
        <v>393</v>
      </c>
      <c r="B342" s="37"/>
      <c r="C342" s="123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87">
        <f t="shared" si="1"/>
        <v>0</v>
      </c>
      <c r="U342" s="24">
        <f t="shared" si="2"/>
        <v>-1116.400854049619</v>
      </c>
    </row>
    <row r="343" spans="1:21" ht="12.75">
      <c r="A343" s="75" t="s">
        <v>394</v>
      </c>
      <c r="B343" s="37"/>
      <c r="C343" s="123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87">
        <f t="shared" si="1"/>
        <v>0</v>
      </c>
      <c r="U343" s="24">
        <f t="shared" si="2"/>
        <v>-1116.400854049619</v>
      </c>
    </row>
    <row r="344" spans="1:21" ht="12.75">
      <c r="A344" s="75" t="s">
        <v>395</v>
      </c>
      <c r="B344" s="37"/>
      <c r="C344" s="123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87">
        <f t="shared" si="1"/>
        <v>0</v>
      </c>
      <c r="U344" s="24">
        <f t="shared" si="2"/>
        <v>-1116.400854049619</v>
      </c>
    </row>
    <row r="345" spans="1:21" ht="12.75">
      <c r="A345" s="75" t="s">
        <v>396</v>
      </c>
      <c r="B345" s="37"/>
      <c r="C345" s="123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87">
        <f t="shared" si="1"/>
        <v>0</v>
      </c>
      <c r="U345" s="24">
        <f t="shared" si="2"/>
        <v>-1116.400854049619</v>
      </c>
    </row>
    <row r="346" spans="1:21" ht="12.75">
      <c r="A346" s="75" t="s">
        <v>397</v>
      </c>
      <c r="B346" s="37"/>
      <c r="C346" s="123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87">
        <f t="shared" si="1"/>
        <v>0</v>
      </c>
      <c r="U346" s="24">
        <f t="shared" si="2"/>
        <v>-1116.400854049619</v>
      </c>
    </row>
    <row r="347" spans="1:21" ht="12.75">
      <c r="A347" s="75" t="s">
        <v>398</v>
      </c>
      <c r="B347" s="37"/>
      <c r="C347" s="123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87">
        <f t="shared" si="1"/>
        <v>0</v>
      </c>
      <c r="U347" s="24">
        <f t="shared" si="2"/>
        <v>-1116.400854049619</v>
      </c>
    </row>
    <row r="348" spans="1:21" ht="12.75">
      <c r="A348" s="75" t="s">
        <v>399</v>
      </c>
      <c r="B348" s="37"/>
      <c r="C348" s="123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87">
        <f t="shared" si="1"/>
        <v>0</v>
      </c>
      <c r="U348" s="24">
        <f t="shared" si="2"/>
        <v>-1116.400854049619</v>
      </c>
    </row>
    <row r="349" spans="1:21" ht="12.75">
      <c r="A349" s="75" t="s">
        <v>400</v>
      </c>
      <c r="B349" s="37"/>
      <c r="C349" s="123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87">
        <f t="shared" si="1"/>
        <v>0</v>
      </c>
      <c r="U349" s="24">
        <f t="shared" si="2"/>
        <v>-1116.400854049619</v>
      </c>
    </row>
    <row r="350" spans="1:21" ht="12.75">
      <c r="A350" s="75" t="s">
        <v>401</v>
      </c>
      <c r="B350" s="37"/>
      <c r="C350" s="123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87">
        <f t="shared" si="1"/>
        <v>0</v>
      </c>
      <c r="U350" s="24">
        <f t="shared" si="2"/>
        <v>-1116.400854049619</v>
      </c>
    </row>
    <row r="351" spans="1:21" ht="12.75">
      <c r="A351" s="75" t="s">
        <v>402</v>
      </c>
      <c r="B351" s="37"/>
      <c r="C351" s="123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87">
        <f t="shared" si="1"/>
        <v>0</v>
      </c>
      <c r="U351" s="24">
        <f t="shared" si="2"/>
        <v>-1116.400854049619</v>
      </c>
    </row>
    <row r="352" spans="1:21" ht="12.75">
      <c r="A352" s="75" t="s">
        <v>403</v>
      </c>
      <c r="B352" s="37"/>
      <c r="C352" s="123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87">
        <f t="shared" si="1"/>
        <v>0</v>
      </c>
      <c r="U352" s="24">
        <f t="shared" si="2"/>
        <v>-1116.400854049619</v>
      </c>
    </row>
    <row r="353" spans="1:21" ht="12.75">
      <c r="A353" s="75" t="s">
        <v>404</v>
      </c>
      <c r="B353" s="37"/>
      <c r="C353" s="123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87">
        <f t="shared" si="1"/>
        <v>0</v>
      </c>
      <c r="U353" s="24">
        <f t="shared" si="2"/>
        <v>-1116.400854049619</v>
      </c>
    </row>
    <row r="354" spans="1:21" ht="12.75">
      <c r="A354" s="75" t="s">
        <v>405</v>
      </c>
      <c r="B354" s="37"/>
      <c r="C354" s="123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87">
        <f t="shared" si="1"/>
        <v>0</v>
      </c>
      <c r="U354" s="24">
        <f t="shared" si="2"/>
        <v>-1116.400854049619</v>
      </c>
    </row>
    <row r="355" spans="1:21" ht="12.75">
      <c r="A355" s="75" t="s">
        <v>406</v>
      </c>
      <c r="B355" s="37"/>
      <c r="C355" s="123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87">
        <f t="shared" si="1"/>
        <v>0</v>
      </c>
      <c r="U355" s="24">
        <f t="shared" si="2"/>
        <v>-1116.400854049619</v>
      </c>
    </row>
    <row r="356" spans="1:21" ht="12.75">
      <c r="A356" s="75" t="s">
        <v>407</v>
      </c>
      <c r="B356" s="37"/>
      <c r="C356" s="123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87">
        <f t="shared" si="1"/>
        <v>0</v>
      </c>
      <c r="U356" s="24">
        <f t="shared" si="2"/>
        <v>-1116.400854049619</v>
      </c>
    </row>
    <row r="357" spans="1:21" ht="12.75">
      <c r="A357" s="75" t="s">
        <v>408</v>
      </c>
      <c r="B357" s="37"/>
      <c r="C357" s="123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87">
        <f t="shared" si="1"/>
        <v>0</v>
      </c>
      <c r="U357" s="24">
        <f t="shared" si="2"/>
        <v>-1116.400854049619</v>
      </c>
    </row>
    <row r="358" spans="1:21" ht="12.75">
      <c r="A358" s="75" t="s">
        <v>409</v>
      </c>
      <c r="B358" s="37"/>
      <c r="C358" s="123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87">
        <f t="shared" si="1"/>
        <v>0</v>
      </c>
      <c r="U358" s="24">
        <f t="shared" si="2"/>
        <v>-1116.400854049619</v>
      </c>
    </row>
    <row r="359" spans="1:21" ht="12.75">
      <c r="A359" s="75" t="s">
        <v>410</v>
      </c>
      <c r="B359" s="37"/>
      <c r="C359" s="123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75"/>
      <c r="R359" s="175"/>
      <c r="S359" s="175"/>
      <c r="T359" s="87">
        <f t="shared" si="1"/>
        <v>0</v>
      </c>
      <c r="U359" s="24">
        <f t="shared" si="2"/>
        <v>-1116.400854049619</v>
      </c>
    </row>
    <row r="360" spans="1:21" ht="12.75">
      <c r="A360" s="75" t="s">
        <v>411</v>
      </c>
      <c r="B360" s="37"/>
      <c r="C360" s="123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75"/>
      <c r="R360" s="175"/>
      <c r="S360" s="175"/>
      <c r="T360" s="87">
        <f t="shared" si="1"/>
        <v>0</v>
      </c>
      <c r="U360" s="24">
        <f t="shared" si="2"/>
        <v>-1116.400854049619</v>
      </c>
    </row>
    <row r="361" spans="1:21" ht="12.75">
      <c r="A361" s="75" t="s">
        <v>412</v>
      </c>
      <c r="B361" s="37"/>
      <c r="C361" s="123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87">
        <f t="shared" si="1"/>
        <v>0</v>
      </c>
      <c r="U361" s="24">
        <f t="shared" si="2"/>
        <v>-1116.400854049619</v>
      </c>
    </row>
    <row r="362" spans="1:21" ht="12.75">
      <c r="A362" s="75" t="s">
        <v>413</v>
      </c>
      <c r="B362" s="37"/>
      <c r="C362" s="123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75"/>
      <c r="R362" s="175"/>
      <c r="S362" s="175"/>
      <c r="T362" s="87">
        <f t="shared" si="1"/>
        <v>0</v>
      </c>
      <c r="U362" s="24">
        <f t="shared" si="2"/>
        <v>-1116.400854049619</v>
      </c>
    </row>
    <row r="363" spans="1:21" ht="12.75">
      <c r="A363" s="75" t="s">
        <v>414</v>
      </c>
      <c r="B363" s="37"/>
      <c r="C363" s="171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75"/>
      <c r="R363" s="175"/>
      <c r="S363" s="175"/>
      <c r="T363" s="87">
        <f t="shared" si="1"/>
        <v>0</v>
      </c>
      <c r="U363" s="24">
        <f t="shared" si="2"/>
        <v>-1116.400854049619</v>
      </c>
    </row>
    <row r="364" spans="1:21" ht="12.75">
      <c r="A364" s="75" t="s">
        <v>415</v>
      </c>
      <c r="B364" s="37"/>
      <c r="C364" s="123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75"/>
      <c r="R364" s="175"/>
      <c r="S364" s="175"/>
      <c r="T364" s="87">
        <f t="shared" si="1"/>
        <v>0</v>
      </c>
      <c r="U364" s="24">
        <f t="shared" si="2"/>
        <v>-1116.400854049619</v>
      </c>
    </row>
    <row r="365" spans="1:21" ht="12.75">
      <c r="A365" s="75" t="s">
        <v>416</v>
      </c>
      <c r="B365" s="37"/>
      <c r="C365" s="123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75"/>
      <c r="R365" s="175"/>
      <c r="S365" s="175"/>
      <c r="T365" s="87">
        <f t="shared" si="1"/>
        <v>0</v>
      </c>
      <c r="U365" s="24">
        <f t="shared" si="2"/>
        <v>-1116.400854049619</v>
      </c>
    </row>
    <row r="366" spans="1:21" ht="12.75">
      <c r="A366" s="75" t="s">
        <v>417</v>
      </c>
      <c r="B366" s="37"/>
      <c r="C366" s="123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75"/>
      <c r="R366" s="175"/>
      <c r="S366" s="175"/>
      <c r="T366" s="87">
        <f t="shared" si="1"/>
        <v>0</v>
      </c>
      <c r="U366" s="24">
        <f t="shared" si="2"/>
        <v>-1116.400854049619</v>
      </c>
    </row>
    <row r="367" spans="1:21" ht="12.75">
      <c r="A367" s="75" t="s">
        <v>418</v>
      </c>
      <c r="B367" s="37"/>
      <c r="C367" s="123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75"/>
      <c r="R367" s="175"/>
      <c r="S367" s="175"/>
      <c r="T367" s="87">
        <f t="shared" si="1"/>
        <v>0</v>
      </c>
      <c r="U367" s="24">
        <f t="shared" si="2"/>
        <v>-1116.400854049619</v>
      </c>
    </row>
    <row r="368" spans="1:21" ht="12.75">
      <c r="A368" s="75" t="s">
        <v>419</v>
      </c>
      <c r="B368" s="37"/>
      <c r="C368" s="123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75"/>
      <c r="R368" s="175"/>
      <c r="S368" s="175"/>
      <c r="T368" s="87">
        <f t="shared" si="1"/>
        <v>0</v>
      </c>
      <c r="U368" s="24">
        <f t="shared" si="2"/>
        <v>-1116.400854049619</v>
      </c>
    </row>
    <row r="369" spans="1:21" ht="12.75">
      <c r="A369" s="75" t="s">
        <v>420</v>
      </c>
      <c r="B369" s="37"/>
      <c r="C369" s="171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75"/>
      <c r="R369" s="175"/>
      <c r="S369" s="175"/>
      <c r="T369" s="87">
        <f t="shared" si="1"/>
        <v>0</v>
      </c>
      <c r="U369" s="24">
        <f t="shared" si="2"/>
        <v>-1116.400854049619</v>
      </c>
    </row>
    <row r="370" spans="1:21" ht="12.75">
      <c r="A370" s="75" t="s">
        <v>421</v>
      </c>
      <c r="B370" s="37"/>
      <c r="C370" s="123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75"/>
      <c r="R370" s="175"/>
      <c r="S370" s="175"/>
      <c r="T370" s="87">
        <f t="shared" si="1"/>
        <v>0</v>
      </c>
      <c r="U370" s="24">
        <f t="shared" si="2"/>
        <v>-1116.400854049619</v>
      </c>
    </row>
    <row r="371" spans="1:21" ht="12.75">
      <c r="A371" s="75" t="s">
        <v>422</v>
      </c>
      <c r="B371" s="37"/>
      <c r="C371" s="123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75"/>
      <c r="R371" s="175"/>
      <c r="S371" s="175"/>
      <c r="T371" s="87">
        <f t="shared" si="1"/>
        <v>0</v>
      </c>
      <c r="U371" s="24">
        <f t="shared" si="2"/>
        <v>-1116.400854049619</v>
      </c>
    </row>
    <row r="372" spans="1:21" ht="12.75">
      <c r="A372" s="75" t="s">
        <v>423</v>
      </c>
      <c r="B372" s="37"/>
      <c r="C372" s="123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75"/>
      <c r="R372" s="175"/>
      <c r="S372" s="175"/>
      <c r="T372" s="87">
        <f t="shared" si="1"/>
        <v>0</v>
      </c>
      <c r="U372" s="24">
        <f t="shared" si="2"/>
        <v>-1116.400854049619</v>
      </c>
    </row>
    <row r="373" spans="1:21" ht="12.75">
      <c r="A373" s="75" t="s">
        <v>424</v>
      </c>
      <c r="B373" s="37"/>
      <c r="C373" s="171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75"/>
      <c r="R373" s="175"/>
      <c r="S373" s="175"/>
      <c r="T373" s="87">
        <f t="shared" si="1"/>
        <v>0</v>
      </c>
      <c r="U373" s="24">
        <f t="shared" si="2"/>
        <v>-1116.400854049619</v>
      </c>
    </row>
    <row r="374" spans="1:21" ht="12.75">
      <c r="A374" s="75" t="s">
        <v>425</v>
      </c>
      <c r="B374" s="37"/>
      <c r="C374" s="123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75"/>
      <c r="R374" s="175"/>
      <c r="S374" s="175"/>
      <c r="T374" s="87">
        <f t="shared" si="1"/>
        <v>0</v>
      </c>
      <c r="U374" s="24">
        <f t="shared" si="2"/>
        <v>-1116.400854049619</v>
      </c>
    </row>
    <row r="375" spans="1:21" ht="12.75">
      <c r="A375" s="75" t="s">
        <v>426</v>
      </c>
      <c r="B375" s="37"/>
      <c r="C375" s="123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75"/>
      <c r="R375" s="175"/>
      <c r="S375" s="175"/>
      <c r="T375" s="87">
        <f t="shared" si="1"/>
        <v>0</v>
      </c>
      <c r="U375" s="24">
        <f t="shared" si="2"/>
        <v>-1116.400854049619</v>
      </c>
    </row>
    <row r="376" spans="1:21" ht="12.75">
      <c r="A376" s="75" t="s">
        <v>427</v>
      </c>
      <c r="B376" s="37"/>
      <c r="C376" s="123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75"/>
      <c r="R376" s="175"/>
      <c r="S376" s="175"/>
      <c r="T376" s="87">
        <f t="shared" si="1"/>
        <v>0</v>
      </c>
      <c r="U376" s="24">
        <f t="shared" si="2"/>
        <v>-1116.400854049619</v>
      </c>
    </row>
    <row r="377" spans="1:21" ht="12.75">
      <c r="A377" s="75" t="s">
        <v>428</v>
      </c>
      <c r="B377" s="37"/>
      <c r="C377" s="123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75"/>
      <c r="R377" s="175"/>
      <c r="S377" s="175"/>
      <c r="T377" s="87">
        <f t="shared" si="1"/>
        <v>0</v>
      </c>
      <c r="U377" s="24">
        <f t="shared" si="2"/>
        <v>-1116.400854049619</v>
      </c>
    </row>
    <row r="378" spans="1:21" ht="12.75">
      <c r="A378" s="75" t="s">
        <v>429</v>
      </c>
      <c r="B378" s="37"/>
      <c r="C378" s="123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75"/>
      <c r="R378" s="175"/>
      <c r="S378" s="175"/>
      <c r="T378" s="87">
        <f t="shared" si="1"/>
        <v>0</v>
      </c>
      <c r="U378" s="24">
        <f t="shared" si="2"/>
        <v>-1116.400854049619</v>
      </c>
    </row>
    <row r="379" spans="1:21" ht="12.75">
      <c r="A379" s="75" t="s">
        <v>430</v>
      </c>
      <c r="B379" s="37"/>
      <c r="C379" s="123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75"/>
      <c r="R379" s="175"/>
      <c r="S379" s="175"/>
      <c r="T379" s="87">
        <f t="shared" si="1"/>
        <v>0</v>
      </c>
      <c r="U379" s="24">
        <f t="shared" si="2"/>
        <v>-1116.400854049619</v>
      </c>
    </row>
    <row r="380" spans="1:21" ht="12.75">
      <c r="A380" s="75" t="s">
        <v>431</v>
      </c>
      <c r="B380" s="37"/>
      <c r="C380" s="123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75"/>
      <c r="R380" s="175"/>
      <c r="S380" s="175"/>
      <c r="T380" s="87">
        <f t="shared" si="1"/>
        <v>0</v>
      </c>
      <c r="U380" s="24">
        <f t="shared" si="2"/>
        <v>-1116.400854049619</v>
      </c>
    </row>
    <row r="381" spans="1:21" ht="12.75">
      <c r="A381" s="75" t="s">
        <v>432</v>
      </c>
      <c r="B381" s="37"/>
      <c r="C381" s="123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75"/>
      <c r="R381" s="175"/>
      <c r="S381" s="175"/>
      <c r="T381" s="87">
        <f t="shared" si="1"/>
        <v>0</v>
      </c>
      <c r="U381" s="24">
        <f t="shared" si="2"/>
        <v>-1116.400854049619</v>
      </c>
    </row>
    <row r="382" spans="1:21" ht="12.75">
      <c r="A382" s="75" t="s">
        <v>433</v>
      </c>
      <c r="B382" s="37"/>
      <c r="C382" s="123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75"/>
      <c r="R382" s="175"/>
      <c r="S382" s="175"/>
      <c r="T382" s="87">
        <f t="shared" si="1"/>
        <v>0</v>
      </c>
      <c r="U382" s="24">
        <f t="shared" si="2"/>
        <v>-1116.400854049619</v>
      </c>
    </row>
    <row r="383" spans="1:21" ht="12.75">
      <c r="A383" s="75" t="s">
        <v>434</v>
      </c>
      <c r="B383" s="37"/>
      <c r="C383" s="123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75"/>
      <c r="R383" s="175"/>
      <c r="S383" s="175"/>
      <c r="T383" s="87">
        <f t="shared" si="1"/>
        <v>0</v>
      </c>
      <c r="U383" s="24">
        <f t="shared" si="2"/>
        <v>-1116.400854049619</v>
      </c>
    </row>
    <row r="384" spans="1:21" ht="12.75">
      <c r="A384" s="177" t="s">
        <v>435</v>
      </c>
      <c r="B384" s="178"/>
      <c r="C384" s="123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80">
        <f t="shared" si="1"/>
        <v>0</v>
      </c>
      <c r="U384" s="24">
        <f t="shared" si="2"/>
        <v>-1116.400854049619</v>
      </c>
    </row>
    <row r="385" spans="1:21" ht="12.75">
      <c r="A385" s="75" t="s">
        <v>436</v>
      </c>
      <c r="B385" s="37"/>
      <c r="C385" s="1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87">
        <f t="shared" si="1"/>
        <v>0</v>
      </c>
      <c r="U385" s="181">
        <f t="shared" si="2"/>
        <v>-1116.400854049619</v>
      </c>
    </row>
    <row r="386" spans="1:21" ht="12.75">
      <c r="A386" s="75" t="s">
        <v>437</v>
      </c>
      <c r="B386" s="182"/>
      <c r="C386" s="123"/>
      <c r="D386" s="131"/>
      <c r="E386" s="183"/>
      <c r="F386" s="131"/>
      <c r="G386" s="131"/>
      <c r="H386" s="131"/>
      <c r="I386" s="131"/>
      <c r="J386" s="131"/>
      <c r="K386" s="131"/>
      <c r="L386" s="131"/>
      <c r="M386" s="184"/>
      <c r="N386" s="131"/>
      <c r="O386" s="131"/>
      <c r="P386" s="131"/>
      <c r="Q386" s="131"/>
      <c r="R386" s="131"/>
      <c r="S386" s="131"/>
      <c r="T386" s="87">
        <f t="shared" si="1"/>
        <v>0</v>
      </c>
      <c r="U386" s="181">
        <f t="shared" si="2"/>
        <v>-1116.400854049619</v>
      </c>
    </row>
    <row r="387" spans="1:21" ht="12.75">
      <c r="A387" s="75" t="s">
        <v>438</v>
      </c>
      <c r="B387" s="182"/>
      <c r="C387" s="123"/>
      <c r="D387" s="131"/>
      <c r="E387" s="183"/>
      <c r="F387" s="131"/>
      <c r="G387" s="131"/>
      <c r="H387" s="131"/>
      <c r="I387" s="131"/>
      <c r="J387" s="131"/>
      <c r="K387" s="131"/>
      <c r="L387" s="131"/>
      <c r="M387" s="184"/>
      <c r="N387" s="131"/>
      <c r="O387" s="131"/>
      <c r="P387" s="131"/>
      <c r="Q387" s="131"/>
      <c r="R387" s="131"/>
      <c r="S387" s="131"/>
      <c r="T387" s="87">
        <f t="shared" si="1"/>
        <v>0</v>
      </c>
      <c r="U387" s="181">
        <f t="shared" si="2"/>
        <v>-1116.400854049619</v>
      </c>
    </row>
    <row r="388" spans="1:21" ht="12.75">
      <c r="A388" s="75" t="s">
        <v>439</v>
      </c>
      <c r="B388" s="182"/>
      <c r="C388" s="123"/>
      <c r="D388" s="131"/>
      <c r="E388" s="183"/>
      <c r="F388" s="131"/>
      <c r="G388" s="131"/>
      <c r="H388" s="131"/>
      <c r="I388" s="131"/>
      <c r="J388" s="131"/>
      <c r="K388" s="131"/>
      <c r="L388" s="131"/>
      <c r="M388" s="184"/>
      <c r="N388" s="131"/>
      <c r="O388" s="131"/>
      <c r="P388" s="131"/>
      <c r="Q388" s="131"/>
      <c r="R388" s="131"/>
      <c r="S388" s="131"/>
      <c r="T388" s="87">
        <f t="shared" si="1"/>
        <v>0</v>
      </c>
      <c r="U388" s="181">
        <f t="shared" si="2"/>
        <v>-1116.400854049619</v>
      </c>
    </row>
    <row r="389" spans="1:21" ht="12.75">
      <c r="A389" s="75" t="s">
        <v>440</v>
      </c>
      <c r="B389" s="182"/>
      <c r="C389" s="123"/>
      <c r="D389" s="131"/>
      <c r="E389" s="183"/>
      <c r="F389" s="131"/>
      <c r="G389" s="131"/>
      <c r="H389" s="131"/>
      <c r="I389" s="131"/>
      <c r="J389" s="131"/>
      <c r="K389" s="131"/>
      <c r="L389" s="131"/>
      <c r="M389" s="184"/>
      <c r="N389" s="131"/>
      <c r="O389" s="131"/>
      <c r="P389" s="131"/>
      <c r="Q389" s="131"/>
      <c r="R389" s="131"/>
      <c r="S389" s="131"/>
      <c r="T389" s="87">
        <f aca="true" t="shared" si="3" ref="T389:T416"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  <c r="U389" s="181">
        <f aca="true" t="shared" si="4" ref="U389:U416">T389-$T$5</f>
        <v>-1116.400854049619</v>
      </c>
    </row>
    <row r="390" spans="1:21" ht="12.75">
      <c r="A390" s="75" t="s">
        <v>441</v>
      </c>
      <c r="B390" s="182"/>
      <c r="C390" s="123"/>
      <c r="D390" s="131"/>
      <c r="E390" s="183"/>
      <c r="F390" s="131"/>
      <c r="G390" s="131"/>
      <c r="H390" s="131"/>
      <c r="I390" s="131"/>
      <c r="J390" s="131"/>
      <c r="K390" s="131"/>
      <c r="L390" s="131"/>
      <c r="M390" s="184"/>
      <c r="N390" s="131"/>
      <c r="O390" s="131"/>
      <c r="P390" s="131"/>
      <c r="Q390" s="131"/>
      <c r="R390" s="131"/>
      <c r="S390" s="131"/>
      <c r="T390" s="87">
        <f t="shared" si="3"/>
        <v>0</v>
      </c>
      <c r="U390" s="181">
        <f t="shared" si="4"/>
        <v>-1116.400854049619</v>
      </c>
    </row>
    <row r="391" spans="1:21" ht="12.75">
      <c r="A391" s="75" t="s">
        <v>442</v>
      </c>
      <c r="B391" s="182"/>
      <c r="C391" s="123"/>
      <c r="D391" s="131"/>
      <c r="E391" s="183"/>
      <c r="F391" s="131"/>
      <c r="G391" s="131"/>
      <c r="H391" s="131"/>
      <c r="I391" s="131"/>
      <c r="J391" s="131"/>
      <c r="K391" s="131"/>
      <c r="L391" s="131"/>
      <c r="M391" s="184"/>
      <c r="N391" s="131"/>
      <c r="O391" s="131"/>
      <c r="P391" s="131"/>
      <c r="Q391" s="131"/>
      <c r="R391" s="131"/>
      <c r="S391" s="131"/>
      <c r="T391" s="87">
        <f t="shared" si="3"/>
        <v>0</v>
      </c>
      <c r="U391" s="181">
        <f t="shared" si="4"/>
        <v>-1116.400854049619</v>
      </c>
    </row>
    <row r="392" spans="1:21" ht="12.75">
      <c r="A392" s="75" t="s">
        <v>443</v>
      </c>
      <c r="B392" s="182"/>
      <c r="C392" s="123"/>
      <c r="D392" s="131"/>
      <c r="E392" s="183"/>
      <c r="F392" s="131"/>
      <c r="G392" s="131"/>
      <c r="H392" s="131"/>
      <c r="I392" s="131"/>
      <c r="J392" s="131"/>
      <c r="K392" s="131"/>
      <c r="L392" s="131"/>
      <c r="M392" s="184"/>
      <c r="N392" s="131"/>
      <c r="O392" s="131"/>
      <c r="P392" s="131"/>
      <c r="Q392" s="131"/>
      <c r="R392" s="131"/>
      <c r="S392" s="131"/>
      <c r="T392" s="87">
        <f t="shared" si="3"/>
        <v>0</v>
      </c>
      <c r="U392" s="181">
        <f t="shared" si="4"/>
        <v>-1116.400854049619</v>
      </c>
    </row>
    <row r="393" spans="1:21" ht="12.75">
      <c r="A393" s="75" t="s">
        <v>444</v>
      </c>
      <c r="B393" s="182"/>
      <c r="C393" s="123"/>
      <c r="D393" s="131"/>
      <c r="E393" s="183"/>
      <c r="F393" s="131"/>
      <c r="G393" s="131"/>
      <c r="H393" s="131"/>
      <c r="I393" s="131"/>
      <c r="J393" s="131"/>
      <c r="K393" s="131"/>
      <c r="L393" s="131"/>
      <c r="M393" s="184"/>
      <c r="N393" s="131"/>
      <c r="O393" s="131"/>
      <c r="P393" s="131"/>
      <c r="Q393" s="131"/>
      <c r="R393" s="131"/>
      <c r="S393" s="131"/>
      <c r="T393" s="87">
        <f t="shared" si="3"/>
        <v>0</v>
      </c>
      <c r="U393" s="181">
        <f t="shared" si="4"/>
        <v>-1116.400854049619</v>
      </c>
    </row>
    <row r="394" spans="1:21" ht="12.75">
      <c r="A394" s="75" t="s">
        <v>445</v>
      </c>
      <c r="B394" s="182"/>
      <c r="C394" s="123"/>
      <c r="D394" s="131"/>
      <c r="E394" s="183"/>
      <c r="F394" s="131"/>
      <c r="G394" s="131"/>
      <c r="H394" s="131"/>
      <c r="I394" s="131"/>
      <c r="J394" s="131"/>
      <c r="K394" s="131"/>
      <c r="L394" s="131"/>
      <c r="M394" s="184"/>
      <c r="N394" s="131"/>
      <c r="O394" s="131"/>
      <c r="P394" s="131"/>
      <c r="Q394" s="131"/>
      <c r="R394" s="131"/>
      <c r="S394" s="131"/>
      <c r="T394" s="87">
        <f t="shared" si="3"/>
        <v>0</v>
      </c>
      <c r="U394" s="181">
        <f t="shared" si="4"/>
        <v>-1116.400854049619</v>
      </c>
    </row>
    <row r="395" spans="1:21" ht="12.75">
      <c r="A395" s="75" t="s">
        <v>446</v>
      </c>
      <c r="B395" s="182"/>
      <c r="C395" s="123"/>
      <c r="D395" s="131"/>
      <c r="E395" s="183"/>
      <c r="F395" s="131"/>
      <c r="G395" s="131"/>
      <c r="H395" s="131"/>
      <c r="I395" s="131"/>
      <c r="J395" s="131"/>
      <c r="K395" s="131"/>
      <c r="L395" s="131"/>
      <c r="M395" s="184"/>
      <c r="N395" s="131"/>
      <c r="O395" s="131"/>
      <c r="P395" s="131"/>
      <c r="Q395" s="131"/>
      <c r="R395" s="131"/>
      <c r="S395" s="131"/>
      <c r="T395" s="87">
        <f t="shared" si="3"/>
        <v>0</v>
      </c>
      <c r="U395" s="181">
        <f t="shared" si="4"/>
        <v>-1116.400854049619</v>
      </c>
    </row>
    <row r="396" spans="1:21" ht="12.75">
      <c r="A396" s="75" t="s">
        <v>447</v>
      </c>
      <c r="B396" s="182"/>
      <c r="C396" s="123"/>
      <c r="D396" s="131"/>
      <c r="E396" s="183"/>
      <c r="F396" s="131"/>
      <c r="G396" s="131"/>
      <c r="H396" s="131"/>
      <c r="I396" s="131"/>
      <c r="J396" s="131"/>
      <c r="K396" s="131"/>
      <c r="L396" s="131"/>
      <c r="M396" s="184"/>
      <c r="N396" s="131"/>
      <c r="O396" s="131"/>
      <c r="P396" s="131"/>
      <c r="Q396" s="131"/>
      <c r="R396" s="131"/>
      <c r="S396" s="131"/>
      <c r="T396" s="87">
        <f t="shared" si="3"/>
        <v>0</v>
      </c>
      <c r="U396" s="181">
        <f t="shared" si="4"/>
        <v>-1116.400854049619</v>
      </c>
    </row>
    <row r="397" spans="1:21" ht="12.75">
      <c r="A397" s="75" t="s">
        <v>448</v>
      </c>
      <c r="B397" s="204"/>
      <c r="C397" s="123"/>
      <c r="D397" s="131"/>
      <c r="E397" s="183"/>
      <c r="F397" s="131"/>
      <c r="G397" s="131"/>
      <c r="H397" s="131"/>
      <c r="I397" s="131"/>
      <c r="J397" s="131"/>
      <c r="K397" s="131"/>
      <c r="L397" s="131"/>
      <c r="M397" s="184"/>
      <c r="N397" s="131"/>
      <c r="O397" s="131"/>
      <c r="P397" s="131"/>
      <c r="Q397" s="131"/>
      <c r="R397" s="131"/>
      <c r="S397" s="131"/>
      <c r="T397" s="87">
        <f t="shared" si="3"/>
        <v>0</v>
      </c>
      <c r="U397" s="181">
        <f t="shared" si="4"/>
        <v>-1116.400854049619</v>
      </c>
    </row>
    <row r="398" spans="1:21" ht="12.75">
      <c r="A398" s="75" t="s">
        <v>449</v>
      </c>
      <c r="B398" s="182"/>
      <c r="C398" s="123"/>
      <c r="D398" s="131"/>
      <c r="E398" s="183"/>
      <c r="F398" s="131"/>
      <c r="G398" s="131"/>
      <c r="H398" s="131"/>
      <c r="I398" s="131"/>
      <c r="J398" s="131"/>
      <c r="K398" s="131"/>
      <c r="L398" s="131"/>
      <c r="M398" s="184"/>
      <c r="N398" s="131"/>
      <c r="O398" s="131"/>
      <c r="P398" s="131"/>
      <c r="Q398" s="131"/>
      <c r="R398" s="131"/>
      <c r="S398" s="131"/>
      <c r="T398" s="87">
        <f t="shared" si="3"/>
        <v>0</v>
      </c>
      <c r="U398" s="181">
        <f t="shared" si="4"/>
        <v>-1116.400854049619</v>
      </c>
    </row>
    <row r="399" spans="1:21" ht="12.75">
      <c r="A399" s="75" t="s">
        <v>450</v>
      </c>
      <c r="B399" s="182"/>
      <c r="C399" s="123"/>
      <c r="D399" s="131"/>
      <c r="E399" s="183"/>
      <c r="F399" s="131"/>
      <c r="G399" s="131"/>
      <c r="H399" s="131"/>
      <c r="I399" s="131"/>
      <c r="J399" s="131"/>
      <c r="K399" s="131"/>
      <c r="L399" s="131"/>
      <c r="M399" s="184"/>
      <c r="N399" s="131"/>
      <c r="O399" s="131"/>
      <c r="P399" s="131"/>
      <c r="Q399" s="131"/>
      <c r="R399" s="131"/>
      <c r="S399" s="131"/>
      <c r="T399" s="87">
        <f t="shared" si="3"/>
        <v>0</v>
      </c>
      <c r="U399" s="181">
        <f t="shared" si="4"/>
        <v>-1116.400854049619</v>
      </c>
    </row>
    <row r="400" spans="1:21" ht="12.75">
      <c r="A400" s="75" t="s">
        <v>451</v>
      </c>
      <c r="B400" s="182"/>
      <c r="C400" s="123"/>
      <c r="D400" s="131"/>
      <c r="E400" s="183"/>
      <c r="F400" s="131"/>
      <c r="G400" s="131"/>
      <c r="H400" s="131"/>
      <c r="I400" s="131"/>
      <c r="J400" s="131"/>
      <c r="K400" s="131"/>
      <c r="L400" s="131"/>
      <c r="M400" s="184"/>
      <c r="N400" s="131"/>
      <c r="O400" s="131"/>
      <c r="P400" s="131"/>
      <c r="Q400" s="131"/>
      <c r="R400" s="131"/>
      <c r="S400" s="131"/>
      <c r="T400" s="87">
        <f t="shared" si="3"/>
        <v>0</v>
      </c>
      <c r="U400" s="181">
        <f t="shared" si="4"/>
        <v>-1116.400854049619</v>
      </c>
    </row>
    <row r="401" spans="1:21" ht="12.75">
      <c r="A401" s="75" t="s">
        <v>452</v>
      </c>
      <c r="B401" s="182"/>
      <c r="C401" s="123"/>
      <c r="D401" s="131"/>
      <c r="E401" s="183"/>
      <c r="F401" s="131"/>
      <c r="G401" s="131"/>
      <c r="H401" s="131"/>
      <c r="I401" s="131"/>
      <c r="J401" s="131"/>
      <c r="K401" s="131"/>
      <c r="L401" s="131"/>
      <c r="M401" s="184"/>
      <c r="N401" s="131"/>
      <c r="O401" s="131"/>
      <c r="P401" s="131"/>
      <c r="Q401" s="131"/>
      <c r="R401" s="131"/>
      <c r="S401" s="131"/>
      <c r="T401" s="87">
        <f t="shared" si="3"/>
        <v>0</v>
      </c>
      <c r="U401" s="181">
        <f t="shared" si="4"/>
        <v>-1116.400854049619</v>
      </c>
    </row>
    <row r="402" spans="1:21" ht="12.75">
      <c r="A402" s="75" t="s">
        <v>453</v>
      </c>
      <c r="B402" s="182"/>
      <c r="C402" s="123"/>
      <c r="D402" s="131"/>
      <c r="E402" s="183"/>
      <c r="F402" s="131"/>
      <c r="G402" s="131"/>
      <c r="H402" s="131"/>
      <c r="I402" s="131"/>
      <c r="J402" s="131"/>
      <c r="K402" s="131"/>
      <c r="L402" s="131"/>
      <c r="M402" s="184"/>
      <c r="N402" s="131"/>
      <c r="O402" s="131"/>
      <c r="P402" s="131"/>
      <c r="Q402" s="131"/>
      <c r="R402" s="131"/>
      <c r="S402" s="131"/>
      <c r="T402" s="87">
        <f t="shared" si="3"/>
        <v>0</v>
      </c>
      <c r="U402" s="181">
        <f t="shared" si="4"/>
        <v>-1116.400854049619</v>
      </c>
    </row>
    <row r="403" spans="1:21" ht="12.75">
      <c r="A403" s="75" t="s">
        <v>454</v>
      </c>
      <c r="B403" s="182"/>
      <c r="C403" s="123"/>
      <c r="D403" s="131"/>
      <c r="E403" s="183"/>
      <c r="F403" s="131"/>
      <c r="G403" s="131"/>
      <c r="H403" s="131"/>
      <c r="I403" s="131"/>
      <c r="J403" s="131"/>
      <c r="K403" s="131"/>
      <c r="L403" s="131"/>
      <c r="M403" s="184"/>
      <c r="N403" s="131"/>
      <c r="O403" s="131"/>
      <c r="P403" s="131"/>
      <c r="Q403" s="131"/>
      <c r="R403" s="131"/>
      <c r="S403" s="131"/>
      <c r="T403" s="87">
        <f t="shared" si="3"/>
        <v>0</v>
      </c>
      <c r="U403" s="181">
        <f t="shared" si="4"/>
        <v>-1116.400854049619</v>
      </c>
    </row>
    <row r="404" spans="1:21" ht="12.75">
      <c r="A404" s="75" t="s">
        <v>455</v>
      </c>
      <c r="B404" s="182"/>
      <c r="C404" s="123"/>
      <c r="D404" s="131"/>
      <c r="E404" s="183"/>
      <c r="F404" s="131"/>
      <c r="G404" s="131"/>
      <c r="H404" s="131"/>
      <c r="I404" s="131"/>
      <c r="J404" s="131"/>
      <c r="K404" s="131"/>
      <c r="L404" s="131"/>
      <c r="M404" s="184"/>
      <c r="N404" s="131"/>
      <c r="O404" s="131"/>
      <c r="P404" s="131"/>
      <c r="Q404" s="131"/>
      <c r="R404" s="131"/>
      <c r="S404" s="131"/>
      <c r="T404" s="87">
        <f t="shared" si="3"/>
        <v>0</v>
      </c>
      <c r="U404" s="181">
        <f t="shared" si="4"/>
        <v>-1116.400854049619</v>
      </c>
    </row>
    <row r="405" spans="1:21" ht="12.75">
      <c r="A405" s="75" t="s">
        <v>456</v>
      </c>
      <c r="B405" s="182"/>
      <c r="C405" s="123"/>
      <c r="D405" s="131"/>
      <c r="E405" s="183"/>
      <c r="F405" s="131"/>
      <c r="G405" s="131"/>
      <c r="H405" s="131"/>
      <c r="I405" s="131"/>
      <c r="J405" s="131"/>
      <c r="K405" s="131"/>
      <c r="L405" s="131"/>
      <c r="M405" s="184"/>
      <c r="N405" s="131"/>
      <c r="O405" s="131"/>
      <c r="P405" s="131"/>
      <c r="Q405" s="131"/>
      <c r="R405" s="131"/>
      <c r="S405" s="131"/>
      <c r="T405" s="87">
        <f t="shared" si="3"/>
        <v>0</v>
      </c>
      <c r="U405" s="181">
        <f t="shared" si="4"/>
        <v>-1116.400854049619</v>
      </c>
    </row>
    <row r="406" spans="1:21" ht="12.75">
      <c r="A406" s="75" t="s">
        <v>457</v>
      </c>
      <c r="B406" s="182"/>
      <c r="C406" s="171"/>
      <c r="D406" s="131"/>
      <c r="E406" s="183"/>
      <c r="F406" s="131"/>
      <c r="G406" s="131"/>
      <c r="H406" s="131"/>
      <c r="I406" s="131"/>
      <c r="J406" s="131"/>
      <c r="K406" s="131"/>
      <c r="L406" s="131"/>
      <c r="M406" s="184"/>
      <c r="N406" s="131"/>
      <c r="O406" s="131"/>
      <c r="P406" s="131"/>
      <c r="Q406" s="131"/>
      <c r="R406" s="131"/>
      <c r="S406" s="131"/>
      <c r="T406" s="87">
        <f t="shared" si="3"/>
        <v>0</v>
      </c>
      <c r="U406" s="181">
        <f t="shared" si="4"/>
        <v>-1116.400854049619</v>
      </c>
    </row>
    <row r="407" spans="1:21" ht="12.75">
      <c r="A407" s="75" t="s">
        <v>458</v>
      </c>
      <c r="B407" s="182"/>
      <c r="C407" s="123"/>
      <c r="D407" s="131"/>
      <c r="E407" s="183"/>
      <c r="F407" s="131"/>
      <c r="G407" s="131"/>
      <c r="H407" s="131"/>
      <c r="I407" s="131"/>
      <c r="J407" s="131"/>
      <c r="K407" s="131"/>
      <c r="L407" s="131"/>
      <c r="M407" s="184"/>
      <c r="N407" s="131"/>
      <c r="O407" s="131"/>
      <c r="P407" s="131"/>
      <c r="Q407" s="131"/>
      <c r="R407" s="131"/>
      <c r="S407" s="131"/>
      <c r="T407" s="87">
        <f t="shared" si="3"/>
        <v>0</v>
      </c>
      <c r="U407" s="181">
        <f t="shared" si="4"/>
        <v>-1116.400854049619</v>
      </c>
    </row>
    <row r="408" spans="1:21" ht="12.75">
      <c r="A408" s="75" t="s">
        <v>459</v>
      </c>
      <c r="B408" s="182"/>
      <c r="C408" s="123"/>
      <c r="D408" s="131"/>
      <c r="E408" s="183"/>
      <c r="F408" s="131"/>
      <c r="G408" s="131"/>
      <c r="H408" s="131"/>
      <c r="I408" s="131"/>
      <c r="J408" s="131"/>
      <c r="K408" s="131"/>
      <c r="L408" s="131"/>
      <c r="M408" s="184"/>
      <c r="N408" s="131"/>
      <c r="O408" s="131"/>
      <c r="P408" s="131"/>
      <c r="Q408" s="131"/>
      <c r="R408" s="131"/>
      <c r="S408" s="131"/>
      <c r="T408" s="87">
        <f t="shared" si="3"/>
        <v>0</v>
      </c>
      <c r="U408" s="181">
        <f t="shared" si="4"/>
        <v>-1116.400854049619</v>
      </c>
    </row>
    <row r="409" spans="1:21" ht="12.75">
      <c r="A409" s="75" t="s">
        <v>460</v>
      </c>
      <c r="B409" s="182"/>
      <c r="C409" s="123"/>
      <c r="D409" s="131"/>
      <c r="E409" s="183"/>
      <c r="F409" s="131"/>
      <c r="G409" s="131"/>
      <c r="H409" s="131"/>
      <c r="I409" s="131"/>
      <c r="J409" s="131"/>
      <c r="K409" s="131"/>
      <c r="L409" s="131"/>
      <c r="M409" s="184"/>
      <c r="N409" s="131"/>
      <c r="O409" s="131"/>
      <c r="P409" s="131"/>
      <c r="Q409" s="131"/>
      <c r="R409" s="131"/>
      <c r="S409" s="131"/>
      <c r="T409" s="87">
        <f t="shared" si="3"/>
        <v>0</v>
      </c>
      <c r="U409" s="181">
        <f t="shared" si="4"/>
        <v>-1116.400854049619</v>
      </c>
    </row>
    <row r="410" spans="1:21" ht="12.75">
      <c r="A410" s="75" t="s">
        <v>461</v>
      </c>
      <c r="B410" s="182"/>
      <c r="C410" s="123"/>
      <c r="D410" s="131"/>
      <c r="E410" s="183"/>
      <c r="F410" s="131"/>
      <c r="G410" s="131"/>
      <c r="H410" s="131"/>
      <c r="I410" s="131"/>
      <c r="J410" s="131"/>
      <c r="K410" s="131"/>
      <c r="L410" s="131"/>
      <c r="M410" s="184"/>
      <c r="N410" s="131"/>
      <c r="O410" s="131"/>
      <c r="P410" s="131"/>
      <c r="Q410" s="131"/>
      <c r="R410" s="131"/>
      <c r="S410" s="131"/>
      <c r="T410" s="87">
        <f t="shared" si="3"/>
        <v>0</v>
      </c>
      <c r="U410" s="181">
        <f t="shared" si="4"/>
        <v>-1116.400854049619</v>
      </c>
    </row>
    <row r="411" spans="1:21" ht="12.75">
      <c r="A411" s="75" t="s">
        <v>462</v>
      </c>
      <c r="B411" s="182"/>
      <c r="C411" s="123"/>
      <c r="D411" s="131"/>
      <c r="E411" s="183"/>
      <c r="F411" s="131"/>
      <c r="G411" s="131"/>
      <c r="H411" s="131"/>
      <c r="I411" s="131"/>
      <c r="J411" s="131"/>
      <c r="K411" s="131"/>
      <c r="L411" s="131"/>
      <c r="M411" s="184"/>
      <c r="N411" s="131"/>
      <c r="O411" s="131"/>
      <c r="P411" s="131"/>
      <c r="Q411" s="131"/>
      <c r="R411" s="131"/>
      <c r="S411" s="131"/>
      <c r="T411" s="87">
        <f t="shared" si="3"/>
        <v>0</v>
      </c>
      <c r="U411" s="181">
        <f t="shared" si="4"/>
        <v>-1116.400854049619</v>
      </c>
    </row>
    <row r="412" spans="1:21" ht="12.75">
      <c r="A412" s="75" t="s">
        <v>463</v>
      </c>
      <c r="B412" s="182"/>
      <c r="C412" s="123"/>
      <c r="D412" s="131"/>
      <c r="E412" s="183"/>
      <c r="F412" s="131"/>
      <c r="G412" s="131"/>
      <c r="H412" s="131"/>
      <c r="I412" s="131"/>
      <c r="J412" s="131"/>
      <c r="K412" s="131"/>
      <c r="L412" s="131"/>
      <c r="M412" s="184"/>
      <c r="N412" s="131"/>
      <c r="O412" s="131"/>
      <c r="P412" s="131"/>
      <c r="Q412" s="131"/>
      <c r="R412" s="131"/>
      <c r="S412" s="131"/>
      <c r="T412" s="87">
        <f t="shared" si="3"/>
        <v>0</v>
      </c>
      <c r="U412" s="181">
        <f t="shared" si="4"/>
        <v>-1116.400854049619</v>
      </c>
    </row>
    <row r="413" spans="1:21" ht="12.75">
      <c r="A413" s="75" t="s">
        <v>464</v>
      </c>
      <c r="B413" s="182"/>
      <c r="C413" s="123"/>
      <c r="D413" s="131"/>
      <c r="E413" s="183"/>
      <c r="F413" s="131"/>
      <c r="G413" s="131"/>
      <c r="H413" s="131"/>
      <c r="I413" s="131"/>
      <c r="J413" s="131"/>
      <c r="K413" s="131"/>
      <c r="L413" s="131"/>
      <c r="M413" s="184"/>
      <c r="N413" s="131"/>
      <c r="O413" s="131"/>
      <c r="P413" s="131"/>
      <c r="Q413" s="131"/>
      <c r="R413" s="131"/>
      <c r="S413" s="131"/>
      <c r="T413" s="87">
        <f t="shared" si="3"/>
        <v>0</v>
      </c>
      <c r="U413" s="181">
        <f t="shared" si="4"/>
        <v>-1116.400854049619</v>
      </c>
    </row>
    <row r="414" spans="1:21" ht="12.75">
      <c r="A414" s="75" t="s">
        <v>465</v>
      </c>
      <c r="B414" s="182"/>
      <c r="C414" s="123"/>
      <c r="D414" s="131"/>
      <c r="E414" s="183"/>
      <c r="F414" s="131"/>
      <c r="G414" s="131"/>
      <c r="H414" s="131"/>
      <c r="I414" s="131"/>
      <c r="J414" s="131"/>
      <c r="K414" s="131"/>
      <c r="L414" s="131"/>
      <c r="M414" s="184"/>
      <c r="N414" s="131"/>
      <c r="O414" s="131"/>
      <c r="P414" s="131"/>
      <c r="Q414" s="131"/>
      <c r="R414" s="131"/>
      <c r="S414" s="131"/>
      <c r="T414" s="87">
        <f t="shared" si="3"/>
        <v>0</v>
      </c>
      <c r="U414" s="181">
        <f t="shared" si="4"/>
        <v>-1116.400854049619</v>
      </c>
    </row>
    <row r="415" spans="1:21" ht="12.75">
      <c r="A415" s="75" t="s">
        <v>466</v>
      </c>
      <c r="B415" s="182"/>
      <c r="C415" s="123"/>
      <c r="D415" s="131"/>
      <c r="E415" s="183"/>
      <c r="F415" s="131"/>
      <c r="G415" s="131"/>
      <c r="H415" s="131"/>
      <c r="I415" s="131"/>
      <c r="J415" s="131"/>
      <c r="K415" s="131"/>
      <c r="L415" s="131"/>
      <c r="M415" s="184"/>
      <c r="N415" s="131"/>
      <c r="O415" s="131"/>
      <c r="P415" s="131"/>
      <c r="Q415" s="131"/>
      <c r="R415" s="131"/>
      <c r="S415" s="131"/>
      <c r="T415" s="87">
        <f t="shared" si="3"/>
        <v>0</v>
      </c>
      <c r="U415" s="181">
        <f t="shared" si="4"/>
        <v>-1116.400854049619</v>
      </c>
    </row>
    <row r="416" spans="1:21" ht="12.75">
      <c r="A416" s="75" t="s">
        <v>467</v>
      </c>
      <c r="B416" s="182"/>
      <c r="C416" s="123"/>
      <c r="D416" s="131"/>
      <c r="E416" s="183"/>
      <c r="F416" s="131"/>
      <c r="G416" s="131"/>
      <c r="H416" s="131"/>
      <c r="I416" s="131"/>
      <c r="J416" s="131"/>
      <c r="K416" s="131"/>
      <c r="L416" s="131"/>
      <c r="M416" s="184"/>
      <c r="N416" s="131"/>
      <c r="O416" s="131"/>
      <c r="P416" s="131"/>
      <c r="Q416" s="131"/>
      <c r="R416" s="131"/>
      <c r="S416" s="131"/>
      <c r="T416" s="87">
        <f t="shared" si="3"/>
        <v>0</v>
      </c>
      <c r="U416" s="181">
        <f t="shared" si="4"/>
        <v>-1116.400854049619</v>
      </c>
    </row>
    <row r="417" spans="1:21" ht="12.75">
      <c r="A417" s="75" t="s">
        <v>468</v>
      </c>
      <c r="B417" s="182"/>
      <c r="C417" s="123"/>
      <c r="D417" s="131"/>
      <c r="E417" s="183"/>
      <c r="F417" s="131"/>
      <c r="G417" s="131"/>
      <c r="H417" s="131"/>
      <c r="I417" s="131"/>
      <c r="J417" s="131"/>
      <c r="K417" s="131"/>
      <c r="L417" s="131"/>
      <c r="M417" s="184"/>
      <c r="N417" s="131"/>
      <c r="O417" s="131"/>
      <c r="P417" s="131"/>
      <c r="Q417" s="131"/>
      <c r="R417" s="131"/>
      <c r="S417" s="131"/>
      <c r="T417" s="87">
        <f aca="true" t="shared" si="5" ref="T417:T452">IF((COUNTA(D417:S417)&gt;12),LARGE(D417:S417,1)+LARGE(D417:S417,2)+LARGE(D417:S417,3)+LARGE(D417:S417,4)+LARGE(D417:S417,5)+LARGE(D417:S417,6)+LARGE(D417:S417,7)+LARGE(D417:S417,8)+LARGE(D417:S417,9)+LARGE(D417:S417,10)+LARGE(D417:S417,11)+LARGE(D417:S417,12),SUM(D417:S417))</f>
        <v>0</v>
      </c>
      <c r="U417" s="181">
        <f aca="true" t="shared" si="6" ref="U417:U452">T417-$T$5</f>
        <v>-1116.400854049619</v>
      </c>
    </row>
    <row r="418" spans="1:21" ht="12.75">
      <c r="A418" s="75" t="s">
        <v>469</v>
      </c>
      <c r="B418" s="182"/>
      <c r="C418" s="123"/>
      <c r="D418" s="131"/>
      <c r="E418" s="183"/>
      <c r="F418" s="131"/>
      <c r="G418" s="131"/>
      <c r="H418" s="131"/>
      <c r="I418" s="131"/>
      <c r="J418" s="131"/>
      <c r="K418" s="131"/>
      <c r="L418" s="131"/>
      <c r="M418" s="184"/>
      <c r="N418" s="131"/>
      <c r="O418" s="131"/>
      <c r="P418" s="131"/>
      <c r="Q418" s="131"/>
      <c r="R418" s="131"/>
      <c r="S418" s="131"/>
      <c r="T418" s="87">
        <f t="shared" si="5"/>
        <v>0</v>
      </c>
      <c r="U418" s="181">
        <f t="shared" si="6"/>
        <v>-1116.400854049619</v>
      </c>
    </row>
    <row r="419" spans="1:21" ht="12.75">
      <c r="A419" s="75" t="s">
        <v>470</v>
      </c>
      <c r="B419" s="182"/>
      <c r="C419" s="123"/>
      <c r="D419" s="131"/>
      <c r="E419" s="183"/>
      <c r="F419" s="131"/>
      <c r="G419" s="131"/>
      <c r="H419" s="131"/>
      <c r="I419" s="131"/>
      <c r="J419" s="131"/>
      <c r="K419" s="131"/>
      <c r="L419" s="131"/>
      <c r="M419" s="184"/>
      <c r="N419" s="131"/>
      <c r="O419" s="131"/>
      <c r="P419" s="131"/>
      <c r="Q419" s="131"/>
      <c r="R419" s="131"/>
      <c r="S419" s="131"/>
      <c r="T419" s="87">
        <f t="shared" si="5"/>
        <v>0</v>
      </c>
      <c r="U419" s="181">
        <f t="shared" si="6"/>
        <v>-1116.400854049619</v>
      </c>
    </row>
    <row r="420" spans="1:21" ht="12.75">
      <c r="A420" s="75" t="s">
        <v>471</v>
      </c>
      <c r="B420" s="182"/>
      <c r="C420" s="123"/>
      <c r="D420" s="131"/>
      <c r="E420" s="183"/>
      <c r="F420" s="131"/>
      <c r="G420" s="131"/>
      <c r="H420" s="131"/>
      <c r="I420" s="131"/>
      <c r="J420" s="131"/>
      <c r="K420" s="131"/>
      <c r="L420" s="131"/>
      <c r="M420" s="184"/>
      <c r="N420" s="131"/>
      <c r="O420" s="131"/>
      <c r="P420" s="131"/>
      <c r="Q420" s="131"/>
      <c r="R420" s="131"/>
      <c r="S420" s="131"/>
      <c r="T420" s="87">
        <f t="shared" si="5"/>
        <v>0</v>
      </c>
      <c r="U420" s="181">
        <f t="shared" si="6"/>
        <v>-1116.400854049619</v>
      </c>
    </row>
    <row r="421" spans="1:21" ht="12.75">
      <c r="A421" s="75" t="s">
        <v>472</v>
      </c>
      <c r="B421" s="182"/>
      <c r="C421" s="123"/>
      <c r="D421" s="131"/>
      <c r="E421" s="183"/>
      <c r="F421" s="131"/>
      <c r="G421" s="131"/>
      <c r="H421" s="131"/>
      <c r="I421" s="131"/>
      <c r="J421" s="131"/>
      <c r="K421" s="131"/>
      <c r="L421" s="131"/>
      <c r="M421" s="184"/>
      <c r="N421" s="131"/>
      <c r="O421" s="131"/>
      <c r="P421" s="131"/>
      <c r="Q421" s="131"/>
      <c r="R421" s="131"/>
      <c r="S421" s="131"/>
      <c r="T421" s="87">
        <f t="shared" si="5"/>
        <v>0</v>
      </c>
      <c r="U421" s="181">
        <f t="shared" si="6"/>
        <v>-1116.400854049619</v>
      </c>
    </row>
    <row r="422" spans="1:21" ht="12.75">
      <c r="A422" s="75" t="s">
        <v>473</v>
      </c>
      <c r="B422" s="182"/>
      <c r="C422" s="123"/>
      <c r="D422" s="131"/>
      <c r="E422" s="183"/>
      <c r="F422" s="131"/>
      <c r="G422" s="131"/>
      <c r="H422" s="131"/>
      <c r="I422" s="131"/>
      <c r="J422" s="131"/>
      <c r="K422" s="131"/>
      <c r="L422" s="131"/>
      <c r="M422" s="184"/>
      <c r="N422" s="131"/>
      <c r="O422" s="131"/>
      <c r="P422" s="131"/>
      <c r="Q422" s="131"/>
      <c r="R422" s="131"/>
      <c r="S422" s="131"/>
      <c r="T422" s="87">
        <f t="shared" si="5"/>
        <v>0</v>
      </c>
      <c r="U422" s="181">
        <f t="shared" si="6"/>
        <v>-1116.400854049619</v>
      </c>
    </row>
    <row r="423" spans="1:21" ht="12.75">
      <c r="A423" s="75" t="s">
        <v>474</v>
      </c>
      <c r="B423" s="182"/>
      <c r="C423" s="123"/>
      <c r="D423" s="131"/>
      <c r="E423" s="183"/>
      <c r="F423" s="131"/>
      <c r="G423" s="131"/>
      <c r="H423" s="131"/>
      <c r="I423" s="131"/>
      <c r="J423" s="131"/>
      <c r="K423" s="131"/>
      <c r="L423" s="131"/>
      <c r="M423" s="184"/>
      <c r="N423" s="131"/>
      <c r="O423" s="131"/>
      <c r="P423" s="131"/>
      <c r="Q423" s="131"/>
      <c r="R423" s="131"/>
      <c r="S423" s="131"/>
      <c r="T423" s="87">
        <f t="shared" si="5"/>
        <v>0</v>
      </c>
      <c r="U423" s="181">
        <f t="shared" si="6"/>
        <v>-1116.400854049619</v>
      </c>
    </row>
    <row r="424" spans="1:21" ht="12.75">
      <c r="A424" s="75" t="s">
        <v>475</v>
      </c>
      <c r="B424" s="182"/>
      <c r="C424" s="123"/>
      <c r="D424" s="131"/>
      <c r="E424" s="183"/>
      <c r="F424" s="131"/>
      <c r="G424" s="131"/>
      <c r="H424" s="131"/>
      <c r="I424" s="131"/>
      <c r="J424" s="131"/>
      <c r="K424" s="131"/>
      <c r="L424" s="131"/>
      <c r="M424" s="184"/>
      <c r="N424" s="131"/>
      <c r="O424" s="131"/>
      <c r="P424" s="131"/>
      <c r="Q424" s="131"/>
      <c r="R424" s="131"/>
      <c r="S424" s="131"/>
      <c r="T424" s="87">
        <f t="shared" si="5"/>
        <v>0</v>
      </c>
      <c r="U424" s="181">
        <f t="shared" si="6"/>
        <v>-1116.400854049619</v>
      </c>
    </row>
    <row r="425" spans="1:21" ht="12.75">
      <c r="A425" s="75" t="s">
        <v>476</v>
      </c>
      <c r="B425" s="182"/>
      <c r="C425" s="123"/>
      <c r="D425" s="131"/>
      <c r="E425" s="183"/>
      <c r="F425" s="131"/>
      <c r="G425" s="131"/>
      <c r="H425" s="131"/>
      <c r="I425" s="131"/>
      <c r="J425" s="131"/>
      <c r="K425" s="131"/>
      <c r="L425" s="131"/>
      <c r="M425" s="184"/>
      <c r="N425" s="131"/>
      <c r="O425" s="131"/>
      <c r="P425" s="131"/>
      <c r="Q425" s="131"/>
      <c r="R425" s="131"/>
      <c r="S425" s="131"/>
      <c r="T425" s="87">
        <f t="shared" si="5"/>
        <v>0</v>
      </c>
      <c r="U425" s="181">
        <f t="shared" si="6"/>
        <v>-1116.400854049619</v>
      </c>
    </row>
    <row r="426" spans="1:21" ht="12.75">
      <c r="A426" s="75" t="s">
        <v>477</v>
      </c>
      <c r="B426" s="182"/>
      <c r="C426" s="123"/>
      <c r="D426" s="131"/>
      <c r="E426" s="183"/>
      <c r="F426" s="131"/>
      <c r="G426" s="131"/>
      <c r="H426" s="131"/>
      <c r="I426" s="131"/>
      <c r="J426" s="131"/>
      <c r="K426" s="131"/>
      <c r="L426" s="131"/>
      <c r="M426" s="184"/>
      <c r="N426" s="131"/>
      <c r="O426" s="131"/>
      <c r="P426" s="131"/>
      <c r="Q426" s="131"/>
      <c r="R426" s="131"/>
      <c r="S426" s="131"/>
      <c r="T426" s="87">
        <f t="shared" si="5"/>
        <v>0</v>
      </c>
      <c r="U426" s="181">
        <f t="shared" si="6"/>
        <v>-1116.400854049619</v>
      </c>
    </row>
    <row r="427" spans="1:21" ht="12.75">
      <c r="A427" s="75" t="s">
        <v>478</v>
      </c>
      <c r="B427" s="182"/>
      <c r="C427" s="123"/>
      <c r="D427" s="131"/>
      <c r="E427" s="183"/>
      <c r="F427" s="131"/>
      <c r="G427" s="131"/>
      <c r="H427" s="131"/>
      <c r="I427" s="131"/>
      <c r="J427" s="131"/>
      <c r="K427" s="131"/>
      <c r="L427" s="131"/>
      <c r="M427" s="184"/>
      <c r="N427" s="131"/>
      <c r="O427" s="131"/>
      <c r="P427" s="131"/>
      <c r="Q427" s="131"/>
      <c r="R427" s="131"/>
      <c r="S427" s="131"/>
      <c r="T427" s="87">
        <f t="shared" si="5"/>
        <v>0</v>
      </c>
      <c r="U427" s="181">
        <f t="shared" si="6"/>
        <v>-1116.400854049619</v>
      </c>
    </row>
    <row r="428" spans="1:21" ht="12.75">
      <c r="A428" s="75" t="s">
        <v>479</v>
      </c>
      <c r="B428" s="182"/>
      <c r="C428" s="123"/>
      <c r="D428" s="131"/>
      <c r="E428" s="183"/>
      <c r="F428" s="131"/>
      <c r="G428" s="131"/>
      <c r="H428" s="131"/>
      <c r="I428" s="131"/>
      <c r="J428" s="131"/>
      <c r="K428" s="131"/>
      <c r="L428" s="131"/>
      <c r="M428" s="184"/>
      <c r="N428" s="131"/>
      <c r="O428" s="131"/>
      <c r="P428" s="131"/>
      <c r="Q428" s="131"/>
      <c r="R428" s="131"/>
      <c r="S428" s="131"/>
      <c r="T428" s="87">
        <f t="shared" si="5"/>
        <v>0</v>
      </c>
      <c r="U428" s="181">
        <f t="shared" si="6"/>
        <v>-1116.400854049619</v>
      </c>
    </row>
    <row r="429" spans="1:21" ht="12.75">
      <c r="A429" s="75" t="s">
        <v>480</v>
      </c>
      <c r="B429" s="182"/>
      <c r="C429" s="123"/>
      <c r="D429" s="131"/>
      <c r="E429" s="183"/>
      <c r="F429" s="131"/>
      <c r="G429" s="131"/>
      <c r="H429" s="131"/>
      <c r="I429" s="131"/>
      <c r="J429" s="131"/>
      <c r="K429" s="131"/>
      <c r="L429" s="131"/>
      <c r="M429" s="184"/>
      <c r="N429" s="131"/>
      <c r="O429" s="131"/>
      <c r="P429" s="131"/>
      <c r="Q429" s="131"/>
      <c r="R429" s="131"/>
      <c r="S429" s="131"/>
      <c r="T429" s="87">
        <f t="shared" si="5"/>
        <v>0</v>
      </c>
      <c r="U429" s="181">
        <f t="shared" si="6"/>
        <v>-1116.400854049619</v>
      </c>
    </row>
    <row r="430" spans="1:21" ht="12.75">
      <c r="A430" s="75" t="s">
        <v>481</v>
      </c>
      <c r="B430" s="182"/>
      <c r="C430" s="123"/>
      <c r="D430" s="131"/>
      <c r="E430" s="183"/>
      <c r="F430" s="131"/>
      <c r="G430" s="131"/>
      <c r="H430" s="131"/>
      <c r="I430" s="131"/>
      <c r="J430" s="131"/>
      <c r="K430" s="131"/>
      <c r="L430" s="131"/>
      <c r="M430" s="184"/>
      <c r="N430" s="131"/>
      <c r="O430" s="131"/>
      <c r="P430" s="131"/>
      <c r="Q430" s="131"/>
      <c r="R430" s="131"/>
      <c r="S430" s="131"/>
      <c r="T430" s="87">
        <f t="shared" si="5"/>
        <v>0</v>
      </c>
      <c r="U430" s="181">
        <f t="shared" si="6"/>
        <v>-1116.400854049619</v>
      </c>
    </row>
    <row r="431" spans="1:21" ht="12.75">
      <c r="A431" s="75" t="s">
        <v>482</v>
      </c>
      <c r="B431" s="182"/>
      <c r="C431" s="123"/>
      <c r="D431" s="131"/>
      <c r="E431" s="183"/>
      <c r="F431" s="131"/>
      <c r="G431" s="131"/>
      <c r="H431" s="131"/>
      <c r="I431" s="131"/>
      <c r="J431" s="131"/>
      <c r="K431" s="131"/>
      <c r="L431" s="131"/>
      <c r="M431" s="184"/>
      <c r="N431" s="131"/>
      <c r="O431" s="131"/>
      <c r="P431" s="131"/>
      <c r="Q431" s="131"/>
      <c r="R431" s="131"/>
      <c r="S431" s="131"/>
      <c r="T431" s="87">
        <f t="shared" si="5"/>
        <v>0</v>
      </c>
      <c r="U431" s="181">
        <f t="shared" si="6"/>
        <v>-1116.400854049619</v>
      </c>
    </row>
    <row r="432" spans="1:21" ht="12.75">
      <c r="A432" s="75" t="s">
        <v>483</v>
      </c>
      <c r="B432" s="182"/>
      <c r="C432" s="123"/>
      <c r="D432" s="131"/>
      <c r="E432" s="183"/>
      <c r="F432" s="131"/>
      <c r="G432" s="131"/>
      <c r="H432" s="131"/>
      <c r="I432" s="131"/>
      <c r="J432" s="131"/>
      <c r="K432" s="131"/>
      <c r="L432" s="131"/>
      <c r="M432" s="184"/>
      <c r="N432" s="131"/>
      <c r="O432" s="131"/>
      <c r="P432" s="131"/>
      <c r="Q432" s="131"/>
      <c r="R432" s="131"/>
      <c r="S432" s="131"/>
      <c r="T432" s="87">
        <f t="shared" si="5"/>
        <v>0</v>
      </c>
      <c r="U432" s="181">
        <f t="shared" si="6"/>
        <v>-1116.400854049619</v>
      </c>
    </row>
    <row r="433" spans="1:21" ht="12.75">
      <c r="A433" s="75" t="s">
        <v>484</v>
      </c>
      <c r="B433" s="182"/>
      <c r="C433" s="123"/>
      <c r="D433" s="131"/>
      <c r="E433" s="183"/>
      <c r="F433" s="131"/>
      <c r="G433" s="131"/>
      <c r="H433" s="131"/>
      <c r="I433" s="131"/>
      <c r="J433" s="131"/>
      <c r="K433" s="131"/>
      <c r="L433" s="131"/>
      <c r="M433" s="184"/>
      <c r="N433" s="131"/>
      <c r="O433" s="131"/>
      <c r="P433" s="131"/>
      <c r="Q433" s="131"/>
      <c r="R433" s="131"/>
      <c r="S433" s="131"/>
      <c r="T433" s="87">
        <f t="shared" si="5"/>
        <v>0</v>
      </c>
      <c r="U433" s="181">
        <f t="shared" si="6"/>
        <v>-1116.400854049619</v>
      </c>
    </row>
    <row r="434" spans="1:21" ht="12.75">
      <c r="A434" s="75" t="s">
        <v>485</v>
      </c>
      <c r="B434" s="182"/>
      <c r="C434" s="123"/>
      <c r="D434" s="131"/>
      <c r="E434" s="183"/>
      <c r="F434" s="131"/>
      <c r="G434" s="131"/>
      <c r="H434" s="131"/>
      <c r="I434" s="131"/>
      <c r="J434" s="131"/>
      <c r="K434" s="131"/>
      <c r="L434" s="131"/>
      <c r="M434" s="184"/>
      <c r="N434" s="131"/>
      <c r="O434" s="131"/>
      <c r="P434" s="131"/>
      <c r="Q434" s="131"/>
      <c r="R434" s="131"/>
      <c r="S434" s="131"/>
      <c r="T434" s="87">
        <f t="shared" si="5"/>
        <v>0</v>
      </c>
      <c r="U434" s="181">
        <f t="shared" si="6"/>
        <v>-1116.400854049619</v>
      </c>
    </row>
    <row r="435" spans="1:21" ht="12.75">
      <c r="A435" s="75" t="s">
        <v>486</v>
      </c>
      <c r="B435" s="182"/>
      <c r="C435" s="123"/>
      <c r="D435" s="131"/>
      <c r="E435" s="183"/>
      <c r="F435" s="131"/>
      <c r="G435" s="131"/>
      <c r="H435" s="131"/>
      <c r="I435" s="131"/>
      <c r="J435" s="131"/>
      <c r="K435" s="131"/>
      <c r="L435" s="131"/>
      <c r="M435" s="184"/>
      <c r="N435" s="131"/>
      <c r="O435" s="131"/>
      <c r="P435" s="131"/>
      <c r="Q435" s="131"/>
      <c r="R435" s="131"/>
      <c r="S435" s="131"/>
      <c r="T435" s="87">
        <f t="shared" si="5"/>
        <v>0</v>
      </c>
      <c r="U435" s="181">
        <f t="shared" si="6"/>
        <v>-1116.400854049619</v>
      </c>
    </row>
    <row r="436" spans="1:21" ht="12.75">
      <c r="A436" s="75" t="s">
        <v>487</v>
      </c>
      <c r="B436" s="182"/>
      <c r="C436" s="123"/>
      <c r="D436" s="131"/>
      <c r="E436" s="183"/>
      <c r="F436" s="131"/>
      <c r="G436" s="131"/>
      <c r="H436" s="131"/>
      <c r="I436" s="131"/>
      <c r="J436" s="131"/>
      <c r="K436" s="131"/>
      <c r="L436" s="131"/>
      <c r="M436" s="184"/>
      <c r="N436" s="131"/>
      <c r="O436" s="131"/>
      <c r="P436" s="131"/>
      <c r="Q436" s="131"/>
      <c r="R436" s="131"/>
      <c r="S436" s="131"/>
      <c r="T436" s="87">
        <f t="shared" si="5"/>
        <v>0</v>
      </c>
      <c r="U436" s="181">
        <f t="shared" si="6"/>
        <v>-1116.400854049619</v>
      </c>
    </row>
    <row r="437" spans="1:21" ht="12.75">
      <c r="A437" s="75" t="s">
        <v>488</v>
      </c>
      <c r="B437" s="182"/>
      <c r="C437" s="123"/>
      <c r="D437" s="131"/>
      <c r="E437" s="183"/>
      <c r="F437" s="131"/>
      <c r="G437" s="131"/>
      <c r="H437" s="131"/>
      <c r="I437" s="131"/>
      <c r="J437" s="131"/>
      <c r="K437" s="131"/>
      <c r="L437" s="131"/>
      <c r="M437" s="184"/>
      <c r="N437" s="131"/>
      <c r="O437" s="131"/>
      <c r="P437" s="131"/>
      <c r="Q437" s="131"/>
      <c r="R437" s="131"/>
      <c r="S437" s="131"/>
      <c r="T437" s="87">
        <f t="shared" si="5"/>
        <v>0</v>
      </c>
      <c r="U437" s="181">
        <f t="shared" si="6"/>
        <v>-1116.400854049619</v>
      </c>
    </row>
    <row r="438" spans="1:21" ht="12.75">
      <c r="A438" s="75" t="s">
        <v>489</v>
      </c>
      <c r="B438" s="182"/>
      <c r="C438" s="123"/>
      <c r="D438" s="131"/>
      <c r="E438" s="183"/>
      <c r="F438" s="131"/>
      <c r="G438" s="131"/>
      <c r="H438" s="131"/>
      <c r="I438" s="131"/>
      <c r="J438" s="131"/>
      <c r="K438" s="131"/>
      <c r="L438" s="131"/>
      <c r="M438" s="184"/>
      <c r="N438" s="131"/>
      <c r="O438" s="131"/>
      <c r="P438" s="131"/>
      <c r="Q438" s="131"/>
      <c r="R438" s="131"/>
      <c r="S438" s="131"/>
      <c r="T438" s="87">
        <f t="shared" si="5"/>
        <v>0</v>
      </c>
      <c r="U438" s="181">
        <f t="shared" si="6"/>
        <v>-1116.400854049619</v>
      </c>
    </row>
    <row r="439" spans="1:21" ht="12.75">
      <c r="A439" s="75" t="s">
        <v>490</v>
      </c>
      <c r="B439" s="182"/>
      <c r="C439" s="123"/>
      <c r="D439" s="131"/>
      <c r="E439" s="183"/>
      <c r="F439" s="131"/>
      <c r="G439" s="131"/>
      <c r="H439" s="131"/>
      <c r="I439" s="131"/>
      <c r="J439" s="131"/>
      <c r="K439" s="131"/>
      <c r="L439" s="131"/>
      <c r="M439" s="184"/>
      <c r="N439" s="131"/>
      <c r="O439" s="131"/>
      <c r="P439" s="131"/>
      <c r="Q439" s="131"/>
      <c r="R439" s="131"/>
      <c r="S439" s="131"/>
      <c r="T439" s="87">
        <f t="shared" si="5"/>
        <v>0</v>
      </c>
      <c r="U439" s="181">
        <f t="shared" si="6"/>
        <v>-1116.400854049619</v>
      </c>
    </row>
    <row r="440" spans="1:21" ht="12.75">
      <c r="A440" s="75" t="s">
        <v>491</v>
      </c>
      <c r="B440" s="182"/>
      <c r="C440" s="123"/>
      <c r="D440" s="131"/>
      <c r="E440" s="183"/>
      <c r="F440" s="131"/>
      <c r="G440" s="131"/>
      <c r="H440" s="131"/>
      <c r="I440" s="131"/>
      <c r="J440" s="131"/>
      <c r="K440" s="131"/>
      <c r="L440" s="131"/>
      <c r="M440" s="184"/>
      <c r="N440" s="131"/>
      <c r="O440" s="131"/>
      <c r="P440" s="131"/>
      <c r="Q440" s="131"/>
      <c r="R440" s="131"/>
      <c r="S440" s="131"/>
      <c r="T440" s="87">
        <f t="shared" si="5"/>
        <v>0</v>
      </c>
      <c r="U440" s="181">
        <f t="shared" si="6"/>
        <v>-1116.400854049619</v>
      </c>
    </row>
    <row r="441" spans="1:21" ht="12.75">
      <c r="A441" s="75" t="s">
        <v>492</v>
      </c>
      <c r="B441" s="182"/>
      <c r="C441" s="123"/>
      <c r="D441" s="131"/>
      <c r="E441" s="183"/>
      <c r="F441" s="131"/>
      <c r="G441" s="131"/>
      <c r="H441" s="131"/>
      <c r="I441" s="131"/>
      <c r="J441" s="131"/>
      <c r="K441" s="131"/>
      <c r="L441" s="131"/>
      <c r="M441" s="184"/>
      <c r="N441" s="131"/>
      <c r="O441" s="131"/>
      <c r="P441" s="131"/>
      <c r="Q441" s="131"/>
      <c r="R441" s="131"/>
      <c r="S441" s="131"/>
      <c r="T441" s="87">
        <f t="shared" si="5"/>
        <v>0</v>
      </c>
      <c r="U441" s="181">
        <f t="shared" si="6"/>
        <v>-1116.400854049619</v>
      </c>
    </row>
    <row r="442" spans="1:21" ht="12.75">
      <c r="A442" s="75" t="s">
        <v>493</v>
      </c>
      <c r="B442" s="182"/>
      <c r="C442" s="123"/>
      <c r="D442" s="131"/>
      <c r="E442" s="183"/>
      <c r="F442" s="131"/>
      <c r="G442" s="131"/>
      <c r="H442" s="131"/>
      <c r="I442" s="131"/>
      <c r="J442" s="131"/>
      <c r="K442" s="131"/>
      <c r="L442" s="131"/>
      <c r="M442" s="184"/>
      <c r="N442" s="131"/>
      <c r="O442" s="131"/>
      <c r="P442" s="131"/>
      <c r="Q442" s="131"/>
      <c r="R442" s="131"/>
      <c r="S442" s="131"/>
      <c r="T442" s="87">
        <f t="shared" si="5"/>
        <v>0</v>
      </c>
      <c r="U442" s="181">
        <f t="shared" si="6"/>
        <v>-1116.400854049619</v>
      </c>
    </row>
    <row r="443" spans="1:21" ht="12.75">
      <c r="A443" s="75" t="s">
        <v>494</v>
      </c>
      <c r="B443" s="182"/>
      <c r="C443" s="123"/>
      <c r="D443" s="131"/>
      <c r="E443" s="183"/>
      <c r="F443" s="131"/>
      <c r="G443" s="131"/>
      <c r="H443" s="131"/>
      <c r="I443" s="131"/>
      <c r="J443" s="131"/>
      <c r="K443" s="131"/>
      <c r="L443" s="131"/>
      <c r="M443" s="184"/>
      <c r="N443" s="131"/>
      <c r="O443" s="131"/>
      <c r="P443" s="131"/>
      <c r="Q443" s="131"/>
      <c r="R443" s="131"/>
      <c r="S443" s="131"/>
      <c r="T443" s="87">
        <f t="shared" si="5"/>
        <v>0</v>
      </c>
      <c r="U443" s="181">
        <f t="shared" si="6"/>
        <v>-1116.400854049619</v>
      </c>
    </row>
    <row r="444" spans="1:21" ht="12.75">
      <c r="A444" s="75" t="s">
        <v>495</v>
      </c>
      <c r="B444" s="182"/>
      <c r="C444" s="123"/>
      <c r="D444" s="131"/>
      <c r="E444" s="183"/>
      <c r="F444" s="131"/>
      <c r="G444" s="131"/>
      <c r="H444" s="131"/>
      <c r="I444" s="131"/>
      <c r="J444" s="131"/>
      <c r="K444" s="131"/>
      <c r="L444" s="131"/>
      <c r="M444" s="184"/>
      <c r="N444" s="131"/>
      <c r="O444" s="131"/>
      <c r="P444" s="131"/>
      <c r="Q444" s="131"/>
      <c r="R444" s="131"/>
      <c r="S444" s="131"/>
      <c r="T444" s="87">
        <f t="shared" si="5"/>
        <v>0</v>
      </c>
      <c r="U444" s="181">
        <f t="shared" si="6"/>
        <v>-1116.400854049619</v>
      </c>
    </row>
    <row r="445" spans="1:21" ht="12.75">
      <c r="A445" s="75" t="s">
        <v>497</v>
      </c>
      <c r="B445" s="182"/>
      <c r="C445" s="123"/>
      <c r="D445" s="131"/>
      <c r="E445" s="183"/>
      <c r="F445" s="131"/>
      <c r="G445" s="131"/>
      <c r="H445" s="131"/>
      <c r="I445" s="131"/>
      <c r="J445" s="131"/>
      <c r="K445" s="131"/>
      <c r="L445" s="131"/>
      <c r="M445" s="184"/>
      <c r="N445" s="131"/>
      <c r="O445" s="131"/>
      <c r="P445" s="131"/>
      <c r="Q445" s="131"/>
      <c r="R445" s="131"/>
      <c r="S445" s="131"/>
      <c r="T445" s="87">
        <f t="shared" si="5"/>
        <v>0</v>
      </c>
      <c r="U445" s="181">
        <f t="shared" si="6"/>
        <v>-1116.400854049619</v>
      </c>
    </row>
    <row r="446" spans="1:21" ht="12.75">
      <c r="A446" s="75" t="s">
        <v>498</v>
      </c>
      <c r="B446" s="182"/>
      <c r="C446" s="123"/>
      <c r="D446" s="131"/>
      <c r="E446" s="183"/>
      <c r="F446" s="131"/>
      <c r="G446" s="131"/>
      <c r="H446" s="131"/>
      <c r="I446" s="131"/>
      <c r="J446" s="131"/>
      <c r="K446" s="131"/>
      <c r="L446" s="131"/>
      <c r="M446" s="184"/>
      <c r="N446" s="131"/>
      <c r="O446" s="131"/>
      <c r="P446" s="131"/>
      <c r="Q446" s="131"/>
      <c r="R446" s="131"/>
      <c r="S446" s="131"/>
      <c r="T446" s="87">
        <f t="shared" si="5"/>
        <v>0</v>
      </c>
      <c r="U446" s="181">
        <f t="shared" si="6"/>
        <v>-1116.400854049619</v>
      </c>
    </row>
    <row r="447" spans="1:21" ht="12.75">
      <c r="A447" s="75" t="s">
        <v>499</v>
      </c>
      <c r="B447" s="182"/>
      <c r="C447" s="123"/>
      <c r="D447" s="131"/>
      <c r="E447" s="183"/>
      <c r="F447" s="131"/>
      <c r="G447" s="131"/>
      <c r="H447" s="131"/>
      <c r="I447" s="131"/>
      <c r="J447" s="131"/>
      <c r="K447" s="131"/>
      <c r="L447" s="131"/>
      <c r="M447" s="184"/>
      <c r="N447" s="131"/>
      <c r="O447" s="131"/>
      <c r="P447" s="131"/>
      <c r="Q447" s="131"/>
      <c r="R447" s="131"/>
      <c r="S447" s="131"/>
      <c r="T447" s="87">
        <f t="shared" si="5"/>
        <v>0</v>
      </c>
      <c r="U447" s="181">
        <f t="shared" si="6"/>
        <v>-1116.400854049619</v>
      </c>
    </row>
    <row r="448" spans="1:21" ht="12.75">
      <c r="A448" s="75" t="s">
        <v>500</v>
      </c>
      <c r="B448" s="182"/>
      <c r="C448" s="123"/>
      <c r="D448" s="131"/>
      <c r="E448" s="183"/>
      <c r="F448" s="131"/>
      <c r="G448" s="131"/>
      <c r="H448" s="131"/>
      <c r="I448" s="131"/>
      <c r="J448" s="131"/>
      <c r="K448" s="131"/>
      <c r="L448" s="131"/>
      <c r="M448" s="184"/>
      <c r="N448" s="131"/>
      <c r="O448" s="131"/>
      <c r="P448" s="131"/>
      <c r="Q448" s="131"/>
      <c r="R448" s="131"/>
      <c r="S448" s="131"/>
      <c r="T448" s="87">
        <f t="shared" si="5"/>
        <v>0</v>
      </c>
      <c r="U448" s="181">
        <f t="shared" si="6"/>
        <v>-1116.400854049619</v>
      </c>
    </row>
    <row r="449" spans="1:21" ht="12.75">
      <c r="A449" s="75" t="s">
        <v>501</v>
      </c>
      <c r="B449" s="182"/>
      <c r="C449" s="123"/>
      <c r="D449" s="131"/>
      <c r="E449" s="183"/>
      <c r="F449" s="131"/>
      <c r="G449" s="131"/>
      <c r="H449" s="131"/>
      <c r="I449" s="131"/>
      <c r="J449" s="131"/>
      <c r="K449" s="131"/>
      <c r="L449" s="131"/>
      <c r="M449" s="184"/>
      <c r="N449" s="131"/>
      <c r="O449" s="131"/>
      <c r="P449" s="131"/>
      <c r="Q449" s="131"/>
      <c r="R449" s="131"/>
      <c r="S449" s="131"/>
      <c r="T449" s="87">
        <f t="shared" si="5"/>
        <v>0</v>
      </c>
      <c r="U449" s="181">
        <f t="shared" si="6"/>
        <v>-1116.400854049619</v>
      </c>
    </row>
    <row r="450" spans="1:21" ht="12.75">
      <c r="A450" s="75" t="s">
        <v>502</v>
      </c>
      <c r="B450" s="182"/>
      <c r="C450" s="123"/>
      <c r="D450" s="131"/>
      <c r="E450" s="183"/>
      <c r="F450" s="131"/>
      <c r="G450" s="131"/>
      <c r="H450" s="131"/>
      <c r="I450" s="131"/>
      <c r="J450" s="131"/>
      <c r="K450" s="131"/>
      <c r="L450" s="131"/>
      <c r="M450" s="184"/>
      <c r="N450" s="131"/>
      <c r="O450" s="131"/>
      <c r="P450" s="131"/>
      <c r="Q450" s="131"/>
      <c r="R450" s="131"/>
      <c r="S450" s="131"/>
      <c r="T450" s="87">
        <f t="shared" si="5"/>
        <v>0</v>
      </c>
      <c r="U450" s="181">
        <f t="shared" si="6"/>
        <v>-1116.400854049619</v>
      </c>
    </row>
    <row r="451" spans="1:21" ht="12.75">
      <c r="A451" s="75" t="s">
        <v>503</v>
      </c>
      <c r="B451" s="182"/>
      <c r="C451" s="123"/>
      <c r="D451" s="131"/>
      <c r="E451" s="183"/>
      <c r="F451" s="131"/>
      <c r="G451" s="131"/>
      <c r="H451" s="131"/>
      <c r="I451" s="131"/>
      <c r="J451" s="131"/>
      <c r="K451" s="131"/>
      <c r="L451" s="131"/>
      <c r="M451" s="184"/>
      <c r="N451" s="131"/>
      <c r="O451" s="131"/>
      <c r="P451" s="131"/>
      <c r="Q451" s="131"/>
      <c r="R451" s="131"/>
      <c r="S451" s="131"/>
      <c r="T451" s="87">
        <f t="shared" si="5"/>
        <v>0</v>
      </c>
      <c r="U451" s="181">
        <f t="shared" si="6"/>
        <v>-1116.400854049619</v>
      </c>
    </row>
    <row r="452" spans="1:21" ht="12.75">
      <c r="A452" s="75" t="s">
        <v>504</v>
      </c>
      <c r="B452" s="182"/>
      <c r="C452" s="123"/>
      <c r="D452" s="131"/>
      <c r="E452" s="183"/>
      <c r="F452" s="131"/>
      <c r="G452" s="131"/>
      <c r="H452" s="131"/>
      <c r="I452" s="131"/>
      <c r="J452" s="131"/>
      <c r="K452" s="131"/>
      <c r="L452" s="131"/>
      <c r="M452" s="184"/>
      <c r="N452" s="131"/>
      <c r="O452" s="131"/>
      <c r="P452" s="131"/>
      <c r="Q452" s="131"/>
      <c r="R452" s="131"/>
      <c r="S452" s="131"/>
      <c r="T452" s="87">
        <f t="shared" si="5"/>
        <v>0</v>
      </c>
      <c r="U452" s="181">
        <f t="shared" si="6"/>
        <v>-1116.400854049619</v>
      </c>
    </row>
    <row r="453" spans="1:21" ht="12.75">
      <c r="A453" s="75" t="s">
        <v>505</v>
      </c>
      <c r="B453" s="182"/>
      <c r="C453" s="123"/>
      <c r="D453" s="131"/>
      <c r="E453" s="183"/>
      <c r="F453" s="131"/>
      <c r="G453" s="131"/>
      <c r="H453" s="131"/>
      <c r="I453" s="131"/>
      <c r="J453" s="131"/>
      <c r="K453" s="131"/>
      <c r="L453" s="131"/>
      <c r="M453" s="184"/>
      <c r="N453" s="131"/>
      <c r="O453" s="131"/>
      <c r="P453" s="131"/>
      <c r="Q453" s="131"/>
      <c r="R453" s="131"/>
      <c r="S453" s="131"/>
      <c r="T453" s="87">
        <f aca="true" t="shared" si="7" ref="T453:T470"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0</v>
      </c>
      <c r="U453" s="181">
        <f aca="true" t="shared" si="8" ref="U453:U470">T453-$T$5</f>
        <v>-1116.400854049619</v>
      </c>
    </row>
    <row r="454" spans="1:21" ht="12.75">
      <c r="A454" s="75" t="s">
        <v>506</v>
      </c>
      <c r="B454" s="182"/>
      <c r="C454" s="123"/>
      <c r="D454" s="131"/>
      <c r="E454" s="183"/>
      <c r="F454" s="131"/>
      <c r="G454" s="131"/>
      <c r="H454" s="131"/>
      <c r="I454" s="131"/>
      <c r="J454" s="131"/>
      <c r="K454" s="131"/>
      <c r="L454" s="131"/>
      <c r="M454" s="184"/>
      <c r="N454" s="131"/>
      <c r="O454" s="131"/>
      <c r="P454" s="131"/>
      <c r="Q454" s="131"/>
      <c r="R454" s="131"/>
      <c r="S454" s="131"/>
      <c r="T454" s="87">
        <f t="shared" si="7"/>
        <v>0</v>
      </c>
      <c r="U454" s="181">
        <f t="shared" si="8"/>
        <v>-1116.400854049619</v>
      </c>
    </row>
    <row r="455" spans="1:21" ht="12.75">
      <c r="A455" s="75" t="s">
        <v>507</v>
      </c>
      <c r="B455" s="182"/>
      <c r="C455" s="123"/>
      <c r="D455" s="131"/>
      <c r="E455" s="183"/>
      <c r="F455" s="131"/>
      <c r="G455" s="131"/>
      <c r="H455" s="131"/>
      <c r="I455" s="131"/>
      <c r="J455" s="131"/>
      <c r="K455" s="131"/>
      <c r="L455" s="131"/>
      <c r="M455" s="184"/>
      <c r="N455" s="131"/>
      <c r="O455" s="131"/>
      <c r="P455" s="131"/>
      <c r="Q455" s="131"/>
      <c r="R455" s="131"/>
      <c r="S455" s="131"/>
      <c r="T455" s="87">
        <f t="shared" si="7"/>
        <v>0</v>
      </c>
      <c r="U455" s="181">
        <f t="shared" si="8"/>
        <v>-1116.400854049619</v>
      </c>
    </row>
    <row r="456" spans="1:21" ht="12.75">
      <c r="A456" s="75" t="s">
        <v>508</v>
      </c>
      <c r="B456" s="182"/>
      <c r="C456" s="123"/>
      <c r="D456" s="131"/>
      <c r="E456" s="183"/>
      <c r="F456" s="131"/>
      <c r="G456" s="131"/>
      <c r="H456" s="131"/>
      <c r="I456" s="131"/>
      <c r="J456" s="131"/>
      <c r="K456" s="131"/>
      <c r="L456" s="131"/>
      <c r="M456" s="184"/>
      <c r="N456" s="131"/>
      <c r="O456" s="131"/>
      <c r="P456" s="131"/>
      <c r="Q456" s="131"/>
      <c r="R456" s="131"/>
      <c r="S456" s="131"/>
      <c r="T456" s="87">
        <f t="shared" si="7"/>
        <v>0</v>
      </c>
      <c r="U456" s="181">
        <f t="shared" si="8"/>
        <v>-1116.400854049619</v>
      </c>
    </row>
    <row r="457" spans="1:21" ht="12.75">
      <c r="A457" s="75" t="s">
        <v>509</v>
      </c>
      <c r="B457" s="182"/>
      <c r="C457" s="123"/>
      <c r="D457" s="131"/>
      <c r="E457" s="183"/>
      <c r="F457" s="131"/>
      <c r="G457" s="131"/>
      <c r="H457" s="131"/>
      <c r="I457" s="131"/>
      <c r="J457" s="131"/>
      <c r="K457" s="131"/>
      <c r="L457" s="131"/>
      <c r="M457" s="184"/>
      <c r="N457" s="131"/>
      <c r="O457" s="131"/>
      <c r="P457" s="131"/>
      <c r="Q457" s="131"/>
      <c r="R457" s="131"/>
      <c r="S457" s="131"/>
      <c r="T457" s="87">
        <f t="shared" si="7"/>
        <v>0</v>
      </c>
      <c r="U457" s="181">
        <f t="shared" si="8"/>
        <v>-1116.400854049619</v>
      </c>
    </row>
    <row r="458" spans="1:21" ht="12.75">
      <c r="A458" s="75" t="s">
        <v>510</v>
      </c>
      <c r="B458" s="182"/>
      <c r="C458" s="123"/>
      <c r="D458" s="131"/>
      <c r="E458" s="183"/>
      <c r="F458" s="131"/>
      <c r="G458" s="131"/>
      <c r="H458" s="131"/>
      <c r="I458" s="131"/>
      <c r="J458" s="131"/>
      <c r="K458" s="131"/>
      <c r="L458" s="131"/>
      <c r="M458" s="184"/>
      <c r="N458" s="131"/>
      <c r="O458" s="131"/>
      <c r="P458" s="131"/>
      <c r="Q458" s="131"/>
      <c r="R458" s="131"/>
      <c r="S458" s="131"/>
      <c r="T458" s="87">
        <f t="shared" si="7"/>
        <v>0</v>
      </c>
      <c r="U458" s="181">
        <f t="shared" si="8"/>
        <v>-1116.400854049619</v>
      </c>
    </row>
    <row r="459" spans="1:21" ht="12.75">
      <c r="A459" s="75" t="s">
        <v>511</v>
      </c>
      <c r="B459" s="182"/>
      <c r="C459" s="123"/>
      <c r="D459" s="131"/>
      <c r="E459" s="183"/>
      <c r="F459" s="131"/>
      <c r="G459" s="131"/>
      <c r="H459" s="131"/>
      <c r="I459" s="131"/>
      <c r="J459" s="131"/>
      <c r="K459" s="131"/>
      <c r="L459" s="131"/>
      <c r="M459" s="184"/>
      <c r="N459" s="131"/>
      <c r="O459" s="131"/>
      <c r="P459" s="131"/>
      <c r="Q459" s="131"/>
      <c r="R459" s="131"/>
      <c r="S459" s="131"/>
      <c r="T459" s="87">
        <f t="shared" si="7"/>
        <v>0</v>
      </c>
      <c r="U459" s="181">
        <f t="shared" si="8"/>
        <v>-1116.400854049619</v>
      </c>
    </row>
    <row r="460" spans="1:21" ht="12.75">
      <c r="A460" s="75" t="s">
        <v>512</v>
      </c>
      <c r="B460" s="182"/>
      <c r="C460" s="123"/>
      <c r="D460" s="131"/>
      <c r="E460" s="183"/>
      <c r="F460" s="131"/>
      <c r="G460" s="131"/>
      <c r="H460" s="131"/>
      <c r="I460" s="131"/>
      <c r="J460" s="131"/>
      <c r="K460" s="131"/>
      <c r="L460" s="131"/>
      <c r="M460" s="184"/>
      <c r="N460" s="131"/>
      <c r="O460" s="131"/>
      <c r="P460" s="131"/>
      <c r="Q460" s="131"/>
      <c r="R460" s="131"/>
      <c r="S460" s="131"/>
      <c r="T460" s="87">
        <f t="shared" si="7"/>
        <v>0</v>
      </c>
      <c r="U460" s="181">
        <f t="shared" si="8"/>
        <v>-1116.400854049619</v>
      </c>
    </row>
    <row r="461" spans="1:21" ht="12.75">
      <c r="A461" s="75" t="s">
        <v>513</v>
      </c>
      <c r="B461" s="182"/>
      <c r="C461" s="123"/>
      <c r="D461" s="131"/>
      <c r="E461" s="183"/>
      <c r="F461" s="131"/>
      <c r="G461" s="131"/>
      <c r="H461" s="131"/>
      <c r="I461" s="131"/>
      <c r="J461" s="131"/>
      <c r="K461" s="131"/>
      <c r="L461" s="131"/>
      <c r="M461" s="184"/>
      <c r="N461" s="131"/>
      <c r="O461" s="131"/>
      <c r="P461" s="131"/>
      <c r="Q461" s="131"/>
      <c r="R461" s="131"/>
      <c r="S461" s="131"/>
      <c r="T461" s="87">
        <f t="shared" si="7"/>
        <v>0</v>
      </c>
      <c r="U461" s="181">
        <f t="shared" si="8"/>
        <v>-1116.400854049619</v>
      </c>
    </row>
    <row r="462" spans="1:21" ht="12.75">
      <c r="A462" s="75" t="s">
        <v>514</v>
      </c>
      <c r="B462" s="182"/>
      <c r="C462" s="123"/>
      <c r="D462" s="131"/>
      <c r="E462" s="183"/>
      <c r="F462" s="131"/>
      <c r="G462" s="131"/>
      <c r="H462" s="131"/>
      <c r="I462" s="131"/>
      <c r="J462" s="131"/>
      <c r="K462" s="131"/>
      <c r="L462" s="131"/>
      <c r="M462" s="184"/>
      <c r="N462" s="131"/>
      <c r="O462" s="131"/>
      <c r="P462" s="131"/>
      <c r="Q462" s="131"/>
      <c r="R462" s="131"/>
      <c r="S462" s="131"/>
      <c r="T462" s="87">
        <f t="shared" si="7"/>
        <v>0</v>
      </c>
      <c r="U462" s="181">
        <f t="shared" si="8"/>
        <v>-1116.400854049619</v>
      </c>
    </row>
    <row r="463" spans="1:21" ht="12.75">
      <c r="A463" s="75" t="s">
        <v>515</v>
      </c>
      <c r="B463" s="182"/>
      <c r="C463" s="123"/>
      <c r="D463" s="131"/>
      <c r="E463" s="183"/>
      <c r="F463" s="131"/>
      <c r="G463" s="131"/>
      <c r="H463" s="131"/>
      <c r="I463" s="131"/>
      <c r="J463" s="131"/>
      <c r="K463" s="131"/>
      <c r="L463" s="131"/>
      <c r="M463" s="184"/>
      <c r="N463" s="131"/>
      <c r="O463" s="131"/>
      <c r="P463" s="131"/>
      <c r="Q463" s="131"/>
      <c r="R463" s="131"/>
      <c r="S463" s="131"/>
      <c r="T463" s="87">
        <f t="shared" si="7"/>
        <v>0</v>
      </c>
      <c r="U463" s="181">
        <f t="shared" si="8"/>
        <v>-1116.400854049619</v>
      </c>
    </row>
    <row r="464" spans="1:21" ht="12.75">
      <c r="A464" s="75" t="s">
        <v>516</v>
      </c>
      <c r="B464" s="182"/>
      <c r="C464" s="123"/>
      <c r="D464" s="131"/>
      <c r="E464" s="183"/>
      <c r="F464" s="131"/>
      <c r="G464" s="131"/>
      <c r="H464" s="131"/>
      <c r="I464" s="131"/>
      <c r="J464" s="131"/>
      <c r="K464" s="131"/>
      <c r="L464" s="131"/>
      <c r="M464" s="184"/>
      <c r="N464" s="131"/>
      <c r="O464" s="131"/>
      <c r="P464" s="131"/>
      <c r="Q464" s="131"/>
      <c r="R464" s="131"/>
      <c r="S464" s="131"/>
      <c r="T464" s="87">
        <f t="shared" si="7"/>
        <v>0</v>
      </c>
      <c r="U464" s="181">
        <f t="shared" si="8"/>
        <v>-1116.400854049619</v>
      </c>
    </row>
    <row r="465" spans="1:21" ht="12.75">
      <c r="A465" s="75" t="s">
        <v>517</v>
      </c>
      <c r="B465" s="182"/>
      <c r="C465" s="123"/>
      <c r="D465" s="131"/>
      <c r="E465" s="183"/>
      <c r="F465" s="131"/>
      <c r="G465" s="131"/>
      <c r="H465" s="131"/>
      <c r="I465" s="131"/>
      <c r="J465" s="131"/>
      <c r="K465" s="131"/>
      <c r="L465" s="131"/>
      <c r="M465" s="184"/>
      <c r="N465" s="131"/>
      <c r="O465" s="131"/>
      <c r="P465" s="131"/>
      <c r="Q465" s="131"/>
      <c r="R465" s="131"/>
      <c r="S465" s="131"/>
      <c r="T465" s="87">
        <f t="shared" si="7"/>
        <v>0</v>
      </c>
      <c r="U465" s="181">
        <f t="shared" si="8"/>
        <v>-1116.400854049619</v>
      </c>
    </row>
    <row r="466" spans="1:21" ht="12.75">
      <c r="A466" s="75" t="s">
        <v>518</v>
      </c>
      <c r="B466" s="182"/>
      <c r="C466" s="123"/>
      <c r="D466" s="131"/>
      <c r="E466" s="183"/>
      <c r="F466" s="131"/>
      <c r="G466" s="131"/>
      <c r="H466" s="131"/>
      <c r="I466" s="131"/>
      <c r="J466" s="131"/>
      <c r="K466" s="131"/>
      <c r="L466" s="131"/>
      <c r="M466" s="184"/>
      <c r="N466" s="131"/>
      <c r="O466" s="131"/>
      <c r="P466" s="131"/>
      <c r="Q466" s="131"/>
      <c r="R466" s="131"/>
      <c r="S466" s="131"/>
      <c r="T466" s="87">
        <f t="shared" si="7"/>
        <v>0</v>
      </c>
      <c r="U466" s="181">
        <f t="shared" si="8"/>
        <v>-1116.400854049619</v>
      </c>
    </row>
    <row r="467" spans="1:21" ht="12.75">
      <c r="A467" s="75" t="s">
        <v>519</v>
      </c>
      <c r="B467" s="182"/>
      <c r="C467" s="123"/>
      <c r="D467" s="131"/>
      <c r="E467" s="183"/>
      <c r="F467" s="131"/>
      <c r="G467" s="131"/>
      <c r="H467" s="131"/>
      <c r="I467" s="131"/>
      <c r="J467" s="131"/>
      <c r="K467" s="131"/>
      <c r="L467" s="131"/>
      <c r="M467" s="184"/>
      <c r="N467" s="131"/>
      <c r="O467" s="131"/>
      <c r="P467" s="131"/>
      <c r="Q467" s="131"/>
      <c r="R467" s="131"/>
      <c r="S467" s="131"/>
      <c r="T467" s="87">
        <f t="shared" si="7"/>
        <v>0</v>
      </c>
      <c r="U467" s="181">
        <f t="shared" si="8"/>
        <v>-1116.400854049619</v>
      </c>
    </row>
    <row r="468" spans="1:21" ht="12.75">
      <c r="A468" s="75" t="s">
        <v>520</v>
      </c>
      <c r="B468" s="182"/>
      <c r="C468" s="123"/>
      <c r="D468" s="131"/>
      <c r="E468" s="183"/>
      <c r="F468" s="131"/>
      <c r="G468" s="131"/>
      <c r="H468" s="131"/>
      <c r="I468" s="131"/>
      <c r="J468" s="131"/>
      <c r="K468" s="131"/>
      <c r="L468" s="131"/>
      <c r="M468" s="184"/>
      <c r="N468" s="131"/>
      <c r="O468" s="131"/>
      <c r="P468" s="131"/>
      <c r="Q468" s="131"/>
      <c r="R468" s="131"/>
      <c r="S468" s="131"/>
      <c r="T468" s="87">
        <f t="shared" si="7"/>
        <v>0</v>
      </c>
      <c r="U468" s="181">
        <f t="shared" si="8"/>
        <v>-1116.400854049619</v>
      </c>
    </row>
    <row r="469" spans="1:21" ht="12.75">
      <c r="A469" s="75" t="s">
        <v>521</v>
      </c>
      <c r="B469" s="182"/>
      <c r="C469" s="123"/>
      <c r="D469" s="131"/>
      <c r="E469" s="183"/>
      <c r="F469" s="131"/>
      <c r="G469" s="131"/>
      <c r="H469" s="131"/>
      <c r="I469" s="131"/>
      <c r="J469" s="131"/>
      <c r="K469" s="131"/>
      <c r="L469" s="131"/>
      <c r="M469" s="184"/>
      <c r="N469" s="131"/>
      <c r="O469" s="131"/>
      <c r="P469" s="131"/>
      <c r="Q469" s="131"/>
      <c r="R469" s="131"/>
      <c r="S469" s="131"/>
      <c r="T469" s="87">
        <f t="shared" si="7"/>
        <v>0</v>
      </c>
      <c r="U469" s="181">
        <f t="shared" si="8"/>
        <v>-1116.400854049619</v>
      </c>
    </row>
    <row r="470" spans="1:21" ht="12.75">
      <c r="A470" s="75" t="s">
        <v>522</v>
      </c>
      <c r="B470" s="182"/>
      <c r="C470" s="123"/>
      <c r="D470" s="131"/>
      <c r="E470" s="183"/>
      <c r="F470" s="131"/>
      <c r="G470" s="131"/>
      <c r="H470" s="131"/>
      <c r="I470" s="131"/>
      <c r="J470" s="131"/>
      <c r="K470" s="131"/>
      <c r="L470" s="131"/>
      <c r="M470" s="184"/>
      <c r="N470" s="131"/>
      <c r="O470" s="131"/>
      <c r="P470" s="131"/>
      <c r="Q470" s="131"/>
      <c r="R470" s="131"/>
      <c r="S470" s="131"/>
      <c r="T470" s="87">
        <f t="shared" si="7"/>
        <v>0</v>
      </c>
      <c r="U470" s="181">
        <f t="shared" si="8"/>
        <v>-1116.400854049619</v>
      </c>
    </row>
    <row r="471" spans="1:21" ht="12.75">
      <c r="A471" s="75" t="s">
        <v>523</v>
      </c>
      <c r="B471" s="182"/>
      <c r="C471" s="123"/>
      <c r="D471" s="131"/>
      <c r="E471" s="183"/>
      <c r="F471" s="131"/>
      <c r="G471" s="131"/>
      <c r="H471" s="131"/>
      <c r="I471" s="131"/>
      <c r="J471" s="131"/>
      <c r="K471" s="131"/>
      <c r="L471" s="131"/>
      <c r="M471" s="184"/>
      <c r="N471" s="131"/>
      <c r="O471" s="131"/>
      <c r="P471" s="131"/>
      <c r="Q471" s="131"/>
      <c r="R471" s="131"/>
      <c r="S471" s="131"/>
      <c r="T471" s="87">
        <f aca="true" t="shared" si="9" ref="T471:T500">IF((COUNTA(D471:S471)&gt;12),LARGE(D471:S471,1)+LARGE(D471:S471,2)+LARGE(D471:S471,3)+LARGE(D471:S471,4)+LARGE(D471:S471,5)+LARGE(D471:S471,6)+LARGE(D471:S471,7)+LARGE(D471:S471,8)+LARGE(D471:S471,9)+LARGE(D471:S471,10)+LARGE(D471:S471,11)+LARGE(D471:S471,12),SUM(D471:S471))</f>
        <v>0</v>
      </c>
      <c r="U471" s="181">
        <f aca="true" t="shared" si="10" ref="U471:U504">T471-$T$5</f>
        <v>-1116.400854049619</v>
      </c>
    </row>
    <row r="472" spans="1:21" ht="12.75">
      <c r="A472" s="75" t="s">
        <v>524</v>
      </c>
      <c r="B472" s="182"/>
      <c r="C472" s="123"/>
      <c r="D472" s="131"/>
      <c r="E472" s="183"/>
      <c r="F472" s="131"/>
      <c r="G472" s="131"/>
      <c r="H472" s="131"/>
      <c r="I472" s="131"/>
      <c r="J472" s="131"/>
      <c r="K472" s="131"/>
      <c r="L472" s="131"/>
      <c r="M472" s="184"/>
      <c r="N472" s="131"/>
      <c r="O472" s="131"/>
      <c r="P472" s="131"/>
      <c r="Q472" s="131"/>
      <c r="R472" s="131"/>
      <c r="S472" s="131"/>
      <c r="T472" s="87">
        <f t="shared" si="9"/>
        <v>0</v>
      </c>
      <c r="U472" s="181">
        <f t="shared" si="10"/>
        <v>-1116.400854049619</v>
      </c>
    </row>
    <row r="473" spans="1:21" ht="12.75">
      <c r="A473" s="75" t="s">
        <v>525</v>
      </c>
      <c r="B473" s="182"/>
      <c r="C473" s="123"/>
      <c r="D473" s="131"/>
      <c r="E473" s="183"/>
      <c r="F473" s="131"/>
      <c r="G473" s="131"/>
      <c r="H473" s="131"/>
      <c r="I473" s="131"/>
      <c r="J473" s="131"/>
      <c r="K473" s="131"/>
      <c r="L473" s="131"/>
      <c r="M473" s="184"/>
      <c r="N473" s="131"/>
      <c r="O473" s="131"/>
      <c r="P473" s="131"/>
      <c r="Q473" s="131"/>
      <c r="R473" s="131"/>
      <c r="S473" s="131"/>
      <c r="T473" s="87">
        <f t="shared" si="9"/>
        <v>0</v>
      </c>
      <c r="U473" s="181">
        <f t="shared" si="10"/>
        <v>-1116.400854049619</v>
      </c>
    </row>
    <row r="474" spans="1:21" ht="12.75">
      <c r="A474" s="75" t="s">
        <v>526</v>
      </c>
      <c r="B474" s="182"/>
      <c r="C474" s="123"/>
      <c r="D474" s="131"/>
      <c r="E474" s="183"/>
      <c r="F474" s="131"/>
      <c r="G474" s="131"/>
      <c r="H474" s="131"/>
      <c r="I474" s="131"/>
      <c r="J474" s="131"/>
      <c r="K474" s="131"/>
      <c r="L474" s="131"/>
      <c r="M474" s="184"/>
      <c r="N474" s="131"/>
      <c r="O474" s="131"/>
      <c r="P474" s="131"/>
      <c r="Q474" s="131"/>
      <c r="R474" s="131"/>
      <c r="S474" s="131"/>
      <c r="T474" s="87">
        <f t="shared" si="9"/>
        <v>0</v>
      </c>
      <c r="U474" s="181">
        <f t="shared" si="10"/>
        <v>-1116.400854049619</v>
      </c>
    </row>
    <row r="475" spans="1:21" ht="12.75">
      <c r="A475" s="75" t="s">
        <v>527</v>
      </c>
      <c r="B475" s="182"/>
      <c r="C475" s="123"/>
      <c r="D475" s="131"/>
      <c r="E475" s="183"/>
      <c r="F475" s="131"/>
      <c r="G475" s="131"/>
      <c r="H475" s="131"/>
      <c r="I475" s="131"/>
      <c r="J475" s="131"/>
      <c r="K475" s="131"/>
      <c r="L475" s="131"/>
      <c r="M475" s="184"/>
      <c r="N475" s="131"/>
      <c r="O475" s="131"/>
      <c r="P475" s="131"/>
      <c r="Q475" s="131"/>
      <c r="R475" s="131"/>
      <c r="S475" s="131"/>
      <c r="T475" s="87">
        <f t="shared" si="9"/>
        <v>0</v>
      </c>
      <c r="U475" s="181">
        <f t="shared" si="10"/>
        <v>-1116.400854049619</v>
      </c>
    </row>
    <row r="476" spans="1:21" ht="12.75">
      <c r="A476" s="75" t="s">
        <v>528</v>
      </c>
      <c r="B476" s="182"/>
      <c r="C476" s="123"/>
      <c r="D476" s="131"/>
      <c r="E476" s="183"/>
      <c r="F476" s="131"/>
      <c r="G476" s="131"/>
      <c r="H476" s="131"/>
      <c r="I476" s="131"/>
      <c r="J476" s="131"/>
      <c r="K476" s="131"/>
      <c r="L476" s="131"/>
      <c r="M476" s="184"/>
      <c r="N476" s="131"/>
      <c r="O476" s="131"/>
      <c r="P476" s="131"/>
      <c r="Q476" s="131"/>
      <c r="R476" s="131"/>
      <c r="S476" s="131"/>
      <c r="T476" s="87">
        <f t="shared" si="9"/>
        <v>0</v>
      </c>
      <c r="U476" s="181">
        <f t="shared" si="10"/>
        <v>-1116.400854049619</v>
      </c>
    </row>
    <row r="477" spans="1:21" ht="12.75">
      <c r="A477" s="75" t="s">
        <v>529</v>
      </c>
      <c r="B477" s="182"/>
      <c r="C477" s="123"/>
      <c r="D477" s="131"/>
      <c r="E477" s="183"/>
      <c r="F477" s="131"/>
      <c r="G477" s="131"/>
      <c r="H477" s="131"/>
      <c r="I477" s="131"/>
      <c r="J477" s="131"/>
      <c r="K477" s="131"/>
      <c r="L477" s="131"/>
      <c r="M477" s="184"/>
      <c r="N477" s="131"/>
      <c r="O477" s="131"/>
      <c r="P477" s="131"/>
      <c r="Q477" s="131"/>
      <c r="R477" s="131"/>
      <c r="S477" s="131"/>
      <c r="T477" s="87">
        <f t="shared" si="9"/>
        <v>0</v>
      </c>
      <c r="U477" s="181">
        <f t="shared" si="10"/>
        <v>-1116.400854049619</v>
      </c>
    </row>
    <row r="478" spans="1:21" ht="12.75">
      <c r="A478" s="75" t="s">
        <v>530</v>
      </c>
      <c r="B478" s="182"/>
      <c r="C478" s="123"/>
      <c r="D478" s="131"/>
      <c r="E478" s="183"/>
      <c r="F478" s="131"/>
      <c r="G478" s="131"/>
      <c r="H478" s="131"/>
      <c r="I478" s="131"/>
      <c r="J478" s="131"/>
      <c r="K478" s="131"/>
      <c r="L478" s="131"/>
      <c r="M478" s="184"/>
      <c r="N478" s="131"/>
      <c r="O478" s="131"/>
      <c r="P478" s="131"/>
      <c r="Q478" s="131"/>
      <c r="R478" s="131"/>
      <c r="S478" s="131"/>
      <c r="T478" s="87">
        <f t="shared" si="9"/>
        <v>0</v>
      </c>
      <c r="U478" s="181">
        <f t="shared" si="10"/>
        <v>-1116.400854049619</v>
      </c>
    </row>
    <row r="479" spans="1:21" ht="12.75">
      <c r="A479" s="75" t="s">
        <v>531</v>
      </c>
      <c r="B479" s="182"/>
      <c r="C479" s="123"/>
      <c r="D479" s="131"/>
      <c r="E479" s="183"/>
      <c r="F479" s="131"/>
      <c r="G479" s="131"/>
      <c r="H479" s="131"/>
      <c r="I479" s="131"/>
      <c r="J479" s="131"/>
      <c r="K479" s="131"/>
      <c r="L479" s="131"/>
      <c r="M479" s="184"/>
      <c r="N479" s="131"/>
      <c r="O479" s="131"/>
      <c r="P479" s="131"/>
      <c r="Q479" s="131"/>
      <c r="R479" s="131"/>
      <c r="S479" s="131"/>
      <c r="T479" s="87">
        <f t="shared" si="9"/>
        <v>0</v>
      </c>
      <c r="U479" s="181">
        <f t="shared" si="10"/>
        <v>-1116.400854049619</v>
      </c>
    </row>
    <row r="480" spans="1:21" ht="12.75">
      <c r="A480" s="75" t="s">
        <v>532</v>
      </c>
      <c r="B480" s="182"/>
      <c r="C480" s="123"/>
      <c r="D480" s="131"/>
      <c r="E480" s="183"/>
      <c r="F480" s="131"/>
      <c r="G480" s="131"/>
      <c r="H480" s="131"/>
      <c r="I480" s="131"/>
      <c r="J480" s="131"/>
      <c r="K480" s="131"/>
      <c r="L480" s="131"/>
      <c r="M480" s="184"/>
      <c r="N480" s="131"/>
      <c r="O480" s="131"/>
      <c r="P480" s="131"/>
      <c r="Q480" s="131"/>
      <c r="R480" s="131"/>
      <c r="S480" s="131"/>
      <c r="T480" s="87">
        <f t="shared" si="9"/>
        <v>0</v>
      </c>
      <c r="U480" s="181">
        <f t="shared" si="10"/>
        <v>-1116.400854049619</v>
      </c>
    </row>
    <row r="481" spans="1:21" ht="12.75">
      <c r="A481" s="75" t="s">
        <v>533</v>
      </c>
      <c r="B481" s="182"/>
      <c r="C481" s="123"/>
      <c r="D481" s="131"/>
      <c r="E481" s="183"/>
      <c r="F481" s="131"/>
      <c r="G481" s="131"/>
      <c r="H481" s="131"/>
      <c r="I481" s="131"/>
      <c r="J481" s="131"/>
      <c r="K481" s="131"/>
      <c r="L481" s="131"/>
      <c r="M481" s="184"/>
      <c r="N481" s="131"/>
      <c r="O481" s="131"/>
      <c r="P481" s="131"/>
      <c r="Q481" s="131"/>
      <c r="R481" s="131"/>
      <c r="S481" s="131"/>
      <c r="T481" s="87">
        <f t="shared" si="9"/>
        <v>0</v>
      </c>
      <c r="U481" s="181">
        <f t="shared" si="10"/>
        <v>-1116.400854049619</v>
      </c>
    </row>
    <row r="482" spans="1:21" ht="12.75">
      <c r="A482" s="75" t="s">
        <v>534</v>
      </c>
      <c r="B482" s="182"/>
      <c r="C482" s="123"/>
      <c r="D482" s="131"/>
      <c r="E482" s="183"/>
      <c r="F482" s="131"/>
      <c r="G482" s="131"/>
      <c r="H482" s="131"/>
      <c r="I482" s="131"/>
      <c r="J482" s="131"/>
      <c r="K482" s="131"/>
      <c r="L482" s="131"/>
      <c r="M482" s="184"/>
      <c r="N482" s="131"/>
      <c r="O482" s="131"/>
      <c r="P482" s="131"/>
      <c r="Q482" s="131"/>
      <c r="R482" s="131"/>
      <c r="S482" s="131"/>
      <c r="T482" s="87">
        <f t="shared" si="9"/>
        <v>0</v>
      </c>
      <c r="U482" s="181">
        <f t="shared" si="10"/>
        <v>-1116.400854049619</v>
      </c>
    </row>
    <row r="483" spans="1:21" ht="12.75">
      <c r="A483" s="75" t="s">
        <v>535</v>
      </c>
      <c r="B483" s="182"/>
      <c r="C483" s="123"/>
      <c r="D483" s="131"/>
      <c r="E483" s="183"/>
      <c r="F483" s="131"/>
      <c r="G483" s="131"/>
      <c r="H483" s="131"/>
      <c r="I483" s="131"/>
      <c r="J483" s="131"/>
      <c r="K483" s="131"/>
      <c r="L483" s="131"/>
      <c r="M483" s="184"/>
      <c r="N483" s="131"/>
      <c r="O483" s="131"/>
      <c r="P483" s="131"/>
      <c r="Q483" s="131"/>
      <c r="R483" s="131"/>
      <c r="S483" s="131"/>
      <c r="T483" s="87">
        <f t="shared" si="9"/>
        <v>0</v>
      </c>
      <c r="U483" s="181">
        <f t="shared" si="10"/>
        <v>-1116.400854049619</v>
      </c>
    </row>
    <row r="484" spans="1:21" ht="12.75">
      <c r="A484" s="75" t="s">
        <v>536</v>
      </c>
      <c r="B484" s="182"/>
      <c r="C484" s="123"/>
      <c r="D484" s="131"/>
      <c r="E484" s="183"/>
      <c r="F484" s="131"/>
      <c r="G484" s="131"/>
      <c r="H484" s="131"/>
      <c r="I484" s="131"/>
      <c r="J484" s="131"/>
      <c r="K484" s="131"/>
      <c r="L484" s="131"/>
      <c r="M484" s="184"/>
      <c r="N484" s="131"/>
      <c r="O484" s="131"/>
      <c r="P484" s="131"/>
      <c r="Q484" s="131"/>
      <c r="R484" s="131"/>
      <c r="S484" s="131"/>
      <c r="T484" s="87">
        <f t="shared" si="9"/>
        <v>0</v>
      </c>
      <c r="U484" s="181">
        <f t="shared" si="10"/>
        <v>-1116.400854049619</v>
      </c>
    </row>
    <row r="485" spans="1:21" ht="12.75">
      <c r="A485" s="75" t="s">
        <v>537</v>
      </c>
      <c r="B485" s="182"/>
      <c r="C485" s="123"/>
      <c r="D485" s="131"/>
      <c r="E485" s="183"/>
      <c r="F485" s="131"/>
      <c r="G485" s="131"/>
      <c r="H485" s="131"/>
      <c r="I485" s="131"/>
      <c r="J485" s="131"/>
      <c r="K485" s="131"/>
      <c r="L485" s="131"/>
      <c r="M485" s="184"/>
      <c r="N485" s="131"/>
      <c r="O485" s="131"/>
      <c r="P485" s="131"/>
      <c r="Q485" s="131"/>
      <c r="R485" s="131"/>
      <c r="S485" s="131"/>
      <c r="T485" s="87">
        <f t="shared" si="9"/>
        <v>0</v>
      </c>
      <c r="U485" s="181">
        <f t="shared" si="10"/>
        <v>-1116.400854049619</v>
      </c>
    </row>
    <row r="486" spans="1:21" ht="12.75">
      <c r="A486" s="75" t="s">
        <v>538</v>
      </c>
      <c r="B486" s="182"/>
      <c r="C486" s="123"/>
      <c r="D486" s="131"/>
      <c r="E486" s="183"/>
      <c r="F486" s="131"/>
      <c r="G486" s="131"/>
      <c r="H486" s="131"/>
      <c r="I486" s="131"/>
      <c r="J486" s="131"/>
      <c r="K486" s="131"/>
      <c r="L486" s="131"/>
      <c r="M486" s="184"/>
      <c r="N486" s="131"/>
      <c r="O486" s="131"/>
      <c r="P486" s="131"/>
      <c r="Q486" s="131"/>
      <c r="R486" s="131"/>
      <c r="S486" s="131"/>
      <c r="T486" s="87">
        <f t="shared" si="9"/>
        <v>0</v>
      </c>
      <c r="U486" s="181">
        <f t="shared" si="10"/>
        <v>-1116.400854049619</v>
      </c>
    </row>
    <row r="487" spans="1:21" ht="12.75">
      <c r="A487" s="75" t="s">
        <v>539</v>
      </c>
      <c r="B487" s="182"/>
      <c r="C487" s="123"/>
      <c r="D487" s="131"/>
      <c r="E487" s="183"/>
      <c r="F487" s="131"/>
      <c r="G487" s="131"/>
      <c r="H487" s="131"/>
      <c r="I487" s="131"/>
      <c r="J487" s="131"/>
      <c r="K487" s="131"/>
      <c r="L487" s="131"/>
      <c r="M487" s="184"/>
      <c r="N487" s="131"/>
      <c r="O487" s="131"/>
      <c r="P487" s="131"/>
      <c r="Q487" s="131"/>
      <c r="R487" s="131"/>
      <c r="S487" s="131"/>
      <c r="T487" s="87">
        <f t="shared" si="9"/>
        <v>0</v>
      </c>
      <c r="U487" s="181">
        <f t="shared" si="10"/>
        <v>-1116.400854049619</v>
      </c>
    </row>
    <row r="488" spans="1:21" ht="12.75">
      <c r="A488" s="75" t="s">
        <v>540</v>
      </c>
      <c r="B488" s="182"/>
      <c r="C488" s="123"/>
      <c r="D488" s="131"/>
      <c r="E488" s="183"/>
      <c r="F488" s="131"/>
      <c r="G488" s="131"/>
      <c r="H488" s="131"/>
      <c r="I488" s="131"/>
      <c r="J488" s="131"/>
      <c r="K488" s="131"/>
      <c r="L488" s="131"/>
      <c r="M488" s="184"/>
      <c r="N488" s="131"/>
      <c r="O488" s="131"/>
      <c r="P488" s="131"/>
      <c r="Q488" s="131"/>
      <c r="R488" s="131"/>
      <c r="S488" s="131"/>
      <c r="T488" s="87">
        <f t="shared" si="9"/>
        <v>0</v>
      </c>
      <c r="U488" s="181">
        <f t="shared" si="10"/>
        <v>-1116.400854049619</v>
      </c>
    </row>
    <row r="489" spans="1:21" ht="12.75">
      <c r="A489" s="75" t="s">
        <v>541</v>
      </c>
      <c r="B489" s="182"/>
      <c r="C489" s="123"/>
      <c r="D489" s="131"/>
      <c r="E489" s="183"/>
      <c r="F489" s="131"/>
      <c r="G489" s="131"/>
      <c r="H489" s="131"/>
      <c r="I489" s="131"/>
      <c r="J489" s="131"/>
      <c r="K489" s="131"/>
      <c r="L489" s="131"/>
      <c r="M489" s="184"/>
      <c r="N489" s="131"/>
      <c r="O489" s="131"/>
      <c r="P489" s="131"/>
      <c r="Q489" s="131"/>
      <c r="R489" s="131"/>
      <c r="S489" s="131"/>
      <c r="T489" s="87">
        <f t="shared" si="9"/>
        <v>0</v>
      </c>
      <c r="U489" s="181">
        <f t="shared" si="10"/>
        <v>-1116.400854049619</v>
      </c>
    </row>
    <row r="490" spans="1:21" ht="12.75">
      <c r="A490" s="75" t="s">
        <v>542</v>
      </c>
      <c r="B490" s="182"/>
      <c r="C490" s="123"/>
      <c r="D490" s="131"/>
      <c r="E490" s="183"/>
      <c r="F490" s="131"/>
      <c r="G490" s="131"/>
      <c r="H490" s="131"/>
      <c r="I490" s="131"/>
      <c r="J490" s="131"/>
      <c r="K490" s="131"/>
      <c r="L490" s="131"/>
      <c r="M490" s="184"/>
      <c r="N490" s="131"/>
      <c r="O490" s="131"/>
      <c r="P490" s="131"/>
      <c r="Q490" s="131"/>
      <c r="R490" s="131"/>
      <c r="S490" s="131"/>
      <c r="T490" s="87">
        <f t="shared" si="9"/>
        <v>0</v>
      </c>
      <c r="U490" s="181">
        <f t="shared" si="10"/>
        <v>-1116.400854049619</v>
      </c>
    </row>
    <row r="491" spans="1:21" ht="12.75">
      <c r="A491" s="75" t="s">
        <v>543</v>
      </c>
      <c r="B491" s="182"/>
      <c r="C491" s="123"/>
      <c r="D491" s="131"/>
      <c r="E491" s="183"/>
      <c r="F491" s="131"/>
      <c r="G491" s="131"/>
      <c r="H491" s="131"/>
      <c r="I491" s="131"/>
      <c r="J491" s="131"/>
      <c r="K491" s="131"/>
      <c r="L491" s="131"/>
      <c r="M491" s="184"/>
      <c r="N491" s="131"/>
      <c r="O491" s="131"/>
      <c r="P491" s="131"/>
      <c r="Q491" s="131"/>
      <c r="R491" s="131"/>
      <c r="S491" s="131"/>
      <c r="T491" s="87">
        <f t="shared" si="9"/>
        <v>0</v>
      </c>
      <c r="U491" s="181">
        <f t="shared" si="10"/>
        <v>-1116.400854049619</v>
      </c>
    </row>
    <row r="492" spans="1:21" ht="12.75">
      <c r="A492" s="75" t="s">
        <v>544</v>
      </c>
      <c r="B492" s="182"/>
      <c r="C492" s="123"/>
      <c r="D492" s="131"/>
      <c r="E492" s="183"/>
      <c r="F492" s="131"/>
      <c r="G492" s="131"/>
      <c r="H492" s="131"/>
      <c r="I492" s="131"/>
      <c r="J492" s="131"/>
      <c r="K492" s="131"/>
      <c r="L492" s="131"/>
      <c r="M492" s="184"/>
      <c r="N492" s="131"/>
      <c r="O492" s="131"/>
      <c r="P492" s="131"/>
      <c r="Q492" s="131"/>
      <c r="R492" s="131"/>
      <c r="S492" s="131"/>
      <c r="T492" s="87">
        <f t="shared" si="9"/>
        <v>0</v>
      </c>
      <c r="U492" s="181">
        <f t="shared" si="10"/>
        <v>-1116.400854049619</v>
      </c>
    </row>
    <row r="493" spans="1:21" ht="12.75">
      <c r="A493" s="75" t="s">
        <v>545</v>
      </c>
      <c r="B493" s="182"/>
      <c r="C493" s="123"/>
      <c r="D493" s="131"/>
      <c r="E493" s="183"/>
      <c r="F493" s="131"/>
      <c r="G493" s="131"/>
      <c r="H493" s="131"/>
      <c r="I493" s="131"/>
      <c r="J493" s="131"/>
      <c r="K493" s="131"/>
      <c r="L493" s="131"/>
      <c r="M493" s="184"/>
      <c r="N493" s="131"/>
      <c r="O493" s="131"/>
      <c r="P493" s="131"/>
      <c r="Q493" s="131"/>
      <c r="R493" s="131"/>
      <c r="S493" s="131"/>
      <c r="T493" s="87">
        <f t="shared" si="9"/>
        <v>0</v>
      </c>
      <c r="U493" s="181">
        <f t="shared" si="10"/>
        <v>-1116.400854049619</v>
      </c>
    </row>
    <row r="494" spans="1:21" ht="12.75">
      <c r="A494" s="75" t="s">
        <v>546</v>
      </c>
      <c r="B494" s="182"/>
      <c r="C494" s="123"/>
      <c r="D494" s="131"/>
      <c r="E494" s="183"/>
      <c r="F494" s="131"/>
      <c r="G494" s="131"/>
      <c r="H494" s="131"/>
      <c r="I494" s="131"/>
      <c r="J494" s="131"/>
      <c r="K494" s="131"/>
      <c r="L494" s="131"/>
      <c r="M494" s="184"/>
      <c r="N494" s="131"/>
      <c r="O494" s="131"/>
      <c r="P494" s="131"/>
      <c r="Q494" s="131"/>
      <c r="R494" s="131"/>
      <c r="S494" s="131"/>
      <c r="T494" s="87">
        <f t="shared" si="9"/>
        <v>0</v>
      </c>
      <c r="U494" s="181">
        <f t="shared" si="10"/>
        <v>-1116.400854049619</v>
      </c>
    </row>
    <row r="495" spans="1:21" ht="12.75">
      <c r="A495" s="75" t="s">
        <v>547</v>
      </c>
      <c r="B495" s="182"/>
      <c r="C495" s="123"/>
      <c r="D495" s="131"/>
      <c r="E495" s="183"/>
      <c r="F495" s="131"/>
      <c r="G495" s="131"/>
      <c r="H495" s="131"/>
      <c r="I495" s="131"/>
      <c r="J495" s="131"/>
      <c r="K495" s="131"/>
      <c r="L495" s="131"/>
      <c r="M495" s="184"/>
      <c r="N495" s="131"/>
      <c r="O495" s="131"/>
      <c r="P495" s="131"/>
      <c r="Q495" s="131"/>
      <c r="R495" s="131"/>
      <c r="S495" s="131"/>
      <c r="T495" s="87">
        <f t="shared" si="9"/>
        <v>0</v>
      </c>
      <c r="U495" s="181">
        <f t="shared" si="10"/>
        <v>-1116.400854049619</v>
      </c>
    </row>
    <row r="496" spans="1:21" ht="12.75">
      <c r="A496" s="75" t="s">
        <v>548</v>
      </c>
      <c r="B496" s="182"/>
      <c r="C496" s="123"/>
      <c r="D496" s="131"/>
      <c r="E496" s="183"/>
      <c r="F496" s="131"/>
      <c r="G496" s="131"/>
      <c r="H496" s="131"/>
      <c r="I496" s="131"/>
      <c r="J496" s="131"/>
      <c r="K496" s="131"/>
      <c r="L496" s="131"/>
      <c r="M496" s="184"/>
      <c r="N496" s="131"/>
      <c r="O496" s="131"/>
      <c r="P496" s="131"/>
      <c r="Q496" s="131"/>
      <c r="R496" s="131"/>
      <c r="S496" s="131"/>
      <c r="T496" s="87">
        <f t="shared" si="9"/>
        <v>0</v>
      </c>
      <c r="U496" s="181">
        <f t="shared" si="10"/>
        <v>-1116.400854049619</v>
      </c>
    </row>
    <row r="497" spans="1:21" ht="12.75">
      <c r="A497" s="75" t="s">
        <v>549</v>
      </c>
      <c r="B497" s="182"/>
      <c r="C497" s="123"/>
      <c r="D497" s="131"/>
      <c r="E497" s="183"/>
      <c r="F497" s="131"/>
      <c r="G497" s="131"/>
      <c r="H497" s="131"/>
      <c r="I497" s="131"/>
      <c r="J497" s="131"/>
      <c r="K497" s="131"/>
      <c r="L497" s="131"/>
      <c r="M497" s="184"/>
      <c r="N497" s="131"/>
      <c r="O497" s="131"/>
      <c r="P497" s="131"/>
      <c r="Q497" s="131"/>
      <c r="R497" s="131"/>
      <c r="S497" s="131"/>
      <c r="T497" s="87">
        <f t="shared" si="9"/>
        <v>0</v>
      </c>
      <c r="U497" s="181">
        <f t="shared" si="10"/>
        <v>-1116.400854049619</v>
      </c>
    </row>
    <row r="498" spans="1:21" ht="12.75">
      <c r="A498" s="75" t="s">
        <v>550</v>
      </c>
      <c r="B498" s="182"/>
      <c r="C498" s="123"/>
      <c r="D498" s="131"/>
      <c r="E498" s="183"/>
      <c r="F498" s="131"/>
      <c r="G498" s="131"/>
      <c r="H498" s="131"/>
      <c r="I498" s="131"/>
      <c r="J498" s="131"/>
      <c r="K498" s="131"/>
      <c r="L498" s="131"/>
      <c r="M498" s="184"/>
      <c r="N498" s="131"/>
      <c r="O498" s="131"/>
      <c r="P498" s="131"/>
      <c r="Q498" s="131"/>
      <c r="R498" s="131"/>
      <c r="S498" s="131"/>
      <c r="T498" s="87">
        <f t="shared" si="9"/>
        <v>0</v>
      </c>
      <c r="U498" s="181">
        <f t="shared" si="10"/>
        <v>-1116.400854049619</v>
      </c>
    </row>
    <row r="499" spans="1:21" ht="12.75">
      <c r="A499" s="75" t="s">
        <v>551</v>
      </c>
      <c r="B499" s="182"/>
      <c r="C499" s="123"/>
      <c r="D499" s="131"/>
      <c r="E499" s="183"/>
      <c r="F499" s="131"/>
      <c r="G499" s="131"/>
      <c r="H499" s="131"/>
      <c r="I499" s="131"/>
      <c r="J499" s="131"/>
      <c r="K499" s="131"/>
      <c r="L499" s="131"/>
      <c r="M499" s="184"/>
      <c r="N499" s="131"/>
      <c r="O499" s="131"/>
      <c r="P499" s="131"/>
      <c r="Q499" s="131"/>
      <c r="R499" s="131"/>
      <c r="S499" s="131"/>
      <c r="T499" s="87">
        <f t="shared" si="9"/>
        <v>0</v>
      </c>
      <c r="U499" s="181">
        <f t="shared" si="10"/>
        <v>-1116.400854049619</v>
      </c>
    </row>
    <row r="500" spans="1:21" ht="12.75">
      <c r="A500" s="75" t="s">
        <v>552</v>
      </c>
      <c r="B500" s="182"/>
      <c r="C500" s="123"/>
      <c r="D500" s="131"/>
      <c r="E500" s="183"/>
      <c r="F500" s="131"/>
      <c r="G500" s="131"/>
      <c r="H500" s="131"/>
      <c r="I500" s="131"/>
      <c r="J500" s="131"/>
      <c r="K500" s="131"/>
      <c r="L500" s="131"/>
      <c r="M500" s="184"/>
      <c r="N500" s="131"/>
      <c r="O500" s="131"/>
      <c r="P500" s="131"/>
      <c r="Q500" s="131"/>
      <c r="R500" s="131"/>
      <c r="S500" s="131"/>
      <c r="T500" s="87">
        <f t="shared" si="9"/>
        <v>0</v>
      </c>
      <c r="U500" s="181">
        <f t="shared" si="10"/>
        <v>-1116.400854049619</v>
      </c>
    </row>
    <row r="501" spans="1:21" ht="12.75">
      <c r="A501" s="75" t="s">
        <v>553</v>
      </c>
      <c r="B501" s="182"/>
      <c r="C501" s="123"/>
      <c r="D501" s="131"/>
      <c r="E501" s="183"/>
      <c r="F501" s="131"/>
      <c r="G501" s="131"/>
      <c r="H501" s="131"/>
      <c r="I501" s="131"/>
      <c r="J501" s="131"/>
      <c r="K501" s="131"/>
      <c r="L501" s="131"/>
      <c r="M501" s="184"/>
      <c r="N501" s="131"/>
      <c r="O501" s="131"/>
      <c r="P501" s="131"/>
      <c r="Q501" s="131"/>
      <c r="R501" s="131"/>
      <c r="S501" s="131"/>
      <c r="T501" s="87">
        <f>IF((COUNTA(D501:S501)&gt;12),LARGE(D501:S501,1)+LARGE(D501:S501,2)+LARGE(D501:S501,3)+LARGE(D501:S501,4)+LARGE(D501:S501,5)+LARGE(D501:S501,6)+LARGE(D501:S501,7)+LARGE(D501:S501,8)+LARGE(D501:S501,9)+LARGE(D501:S501,10)+LARGE(D501:S501,11)+LARGE(D501:S501,12),SUM(D501:S501))</f>
        <v>0</v>
      </c>
      <c r="U501" s="181">
        <f t="shared" si="10"/>
        <v>-1116.400854049619</v>
      </c>
    </row>
    <row r="502" spans="1:21" ht="12.75">
      <c r="A502" s="75" t="s">
        <v>554</v>
      </c>
      <c r="B502" s="182"/>
      <c r="C502" s="123"/>
      <c r="D502" s="131"/>
      <c r="E502" s="183"/>
      <c r="F502" s="131"/>
      <c r="G502" s="131"/>
      <c r="H502" s="131"/>
      <c r="I502" s="131"/>
      <c r="J502" s="131"/>
      <c r="K502" s="131"/>
      <c r="L502" s="131"/>
      <c r="M502" s="184"/>
      <c r="N502" s="131"/>
      <c r="O502" s="131"/>
      <c r="P502" s="131"/>
      <c r="Q502" s="131"/>
      <c r="R502" s="131"/>
      <c r="S502" s="131"/>
      <c r="T502" s="87">
        <f>IF((COUNTA(D502:S502)&gt;12),LARGE(D502:S502,1)+LARGE(D502:S502,2)+LARGE(D502:S502,3)+LARGE(D502:S502,4)+LARGE(D502:S502,5)+LARGE(D502:S502,6)+LARGE(D502:S502,7)+LARGE(D502:S502,8)+LARGE(D502:S502,9)+LARGE(D502:S502,10)+LARGE(D502:S502,11)+LARGE(D502:S502,12),SUM(D502:S502))</f>
        <v>0</v>
      </c>
      <c r="U502" s="181">
        <f t="shared" si="10"/>
        <v>-1116.400854049619</v>
      </c>
    </row>
    <row r="503" spans="1:21" ht="12.75">
      <c r="A503" s="75" t="s">
        <v>555</v>
      </c>
      <c r="B503" s="182"/>
      <c r="C503" s="123"/>
      <c r="D503" s="131"/>
      <c r="E503" s="183"/>
      <c r="F503" s="131"/>
      <c r="G503" s="131"/>
      <c r="H503" s="131"/>
      <c r="I503" s="131"/>
      <c r="J503" s="131"/>
      <c r="K503" s="131"/>
      <c r="L503" s="131"/>
      <c r="M503" s="184"/>
      <c r="N503" s="131"/>
      <c r="O503" s="131"/>
      <c r="P503" s="131"/>
      <c r="Q503" s="131"/>
      <c r="R503" s="131"/>
      <c r="S503" s="131"/>
      <c r="T503" s="87">
        <f>IF((COUNTA(D503:S503)&gt;12),LARGE(D503:S503,1)+LARGE(D503:S503,2)+LARGE(D503:S503,3)+LARGE(D503:S503,4)+LARGE(D503:S503,5)+LARGE(D503:S503,6)+LARGE(D503:S503,7)+LARGE(D503:S503,8)+LARGE(D503:S503,9)+LARGE(D503:S503,10)+LARGE(D503:S503,11)+LARGE(D503:S503,12),SUM(D503:S503))</f>
        <v>0</v>
      </c>
      <c r="U503" s="181">
        <f t="shared" si="10"/>
        <v>-1116.400854049619</v>
      </c>
    </row>
    <row r="504" spans="1:21" ht="12.75">
      <c r="A504" s="75" t="s">
        <v>556</v>
      </c>
      <c r="B504" s="182"/>
      <c r="C504" s="123"/>
      <c r="D504" s="131"/>
      <c r="E504" s="183"/>
      <c r="F504" s="131"/>
      <c r="G504" s="131"/>
      <c r="H504" s="131"/>
      <c r="I504" s="131"/>
      <c r="J504" s="131"/>
      <c r="K504" s="131"/>
      <c r="L504" s="131"/>
      <c r="M504" s="184"/>
      <c r="N504" s="131"/>
      <c r="O504" s="131"/>
      <c r="P504" s="131"/>
      <c r="Q504" s="131"/>
      <c r="R504" s="131"/>
      <c r="S504" s="131"/>
      <c r="T504" s="87">
        <f>IF((COUNTA(D504:S504)&gt;12),LARGE(D504:S504,1)+LARGE(D504:S504,2)+LARGE(D504:S504,3)+LARGE(D504:S504,4)+LARGE(D504:S504,5)+LARGE(D504:S504,6)+LARGE(D504:S504,7)+LARGE(D504:S504,8)+LARGE(D504:S504,9)+LARGE(D504:S504,10)+LARGE(D504:S504,11)+LARGE(D504:S504,12),SUM(D504:S504))</f>
        <v>0</v>
      </c>
      <c r="U504" s="181">
        <f t="shared" si="10"/>
        <v>-1116.400854049619</v>
      </c>
    </row>
  </sheetData>
  <sheetProtection/>
  <mergeCells count="5">
    <mergeCell ref="A1:U1"/>
    <mergeCell ref="T2:T4"/>
    <mergeCell ref="U2:U4"/>
    <mergeCell ref="A3:B4"/>
    <mergeCell ref="C2:C4"/>
  </mergeCells>
  <conditionalFormatting sqref="D5:S385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2:S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875" style="0" bestFit="1" customWidth="1"/>
    <col min="4" max="4" width="7.375" style="0" customWidth="1"/>
    <col min="5" max="5" width="14.25390625" style="0" bestFit="1" customWidth="1"/>
    <col min="6" max="6" width="7.00390625" style="0" bestFit="1" customWidth="1"/>
  </cols>
  <sheetData>
    <row r="1" spans="1:6" ht="27">
      <c r="A1" s="221" t="s">
        <v>989</v>
      </c>
      <c r="B1" s="221"/>
      <c r="C1" s="221"/>
      <c r="D1" s="221"/>
      <c r="E1" s="221"/>
      <c r="F1" s="221"/>
    </row>
    <row r="2" spans="1:6" s="1" customFormat="1" ht="12.75" customHeight="1">
      <c r="A2" s="105"/>
      <c r="B2" s="105"/>
      <c r="C2" s="105"/>
      <c r="D2" s="105"/>
      <c r="E2" s="105"/>
      <c r="F2" s="105"/>
    </row>
    <row r="3" spans="1:6" ht="12.75" customHeight="1">
      <c r="A3" s="220" t="s">
        <v>14</v>
      </c>
      <c r="B3" s="220"/>
      <c r="C3" s="142" t="s">
        <v>15</v>
      </c>
      <c r="D3" s="97"/>
      <c r="E3" s="95" t="s">
        <v>13</v>
      </c>
      <c r="F3" s="97"/>
    </row>
    <row r="4" spans="1:6" ht="12.75" customHeight="1">
      <c r="A4" s="220" t="s">
        <v>16</v>
      </c>
      <c r="B4" s="220"/>
      <c r="C4" s="147" t="s">
        <v>990</v>
      </c>
      <c r="D4" s="97"/>
      <c r="E4" s="95">
        <v>5</v>
      </c>
      <c r="F4" s="97"/>
    </row>
    <row r="5" spans="1:6" ht="12.75" customHeight="1">
      <c r="A5" s="220" t="s">
        <v>17</v>
      </c>
      <c r="B5" s="220"/>
      <c r="C5" s="223" t="s">
        <v>32</v>
      </c>
      <c r="D5" s="223"/>
      <c r="E5" s="223"/>
      <c r="F5" s="223"/>
    </row>
    <row r="6" spans="1:6" ht="12.75" customHeight="1" thickBot="1">
      <c r="A6" s="220" t="s">
        <v>19</v>
      </c>
      <c r="B6" s="220"/>
      <c r="C6" s="98">
        <f>COUNTA(B8:B60)</f>
        <v>44</v>
      </c>
      <c r="D6" s="97"/>
      <c r="E6" s="97"/>
      <c r="F6" s="97"/>
    </row>
    <row r="7" spans="1:6" ht="15" customHeight="1" thickBot="1">
      <c r="A7" s="45" t="s">
        <v>20</v>
      </c>
      <c r="B7" s="46"/>
      <c r="C7" s="43" t="s">
        <v>21</v>
      </c>
      <c r="D7" s="47" t="s">
        <v>22</v>
      </c>
      <c r="E7" s="43" t="s">
        <v>23</v>
      </c>
      <c r="F7" s="51" t="s">
        <v>3</v>
      </c>
    </row>
    <row r="8" spans="1:6" ht="14.25" customHeight="1">
      <c r="A8" s="29" t="s">
        <v>47</v>
      </c>
      <c r="B8" s="111" t="s">
        <v>741</v>
      </c>
      <c r="C8" s="173">
        <v>0.0011417824074074073</v>
      </c>
      <c r="D8" s="30">
        <f aca="true" t="shared" si="0" ref="D8:D39">(C$8/C8)*100</f>
        <v>100</v>
      </c>
      <c r="E8" s="31">
        <f aca="true" t="shared" si="1" ref="E8:E39">D8+E$4</f>
        <v>105</v>
      </c>
      <c r="F8" s="65">
        <f aca="true" t="shared" si="2" ref="F8:F39">C8-C$8</f>
        <v>0</v>
      </c>
    </row>
    <row r="9" spans="1:6" ht="14.25" customHeight="1">
      <c r="A9" s="29" t="s">
        <v>48</v>
      </c>
      <c r="B9" s="112" t="s">
        <v>701</v>
      </c>
      <c r="C9" s="172">
        <v>0.001145138888888889</v>
      </c>
      <c r="D9" s="27">
        <f t="shared" si="0"/>
        <v>99.70689306650495</v>
      </c>
      <c r="E9" s="31">
        <f t="shared" si="1"/>
        <v>104.70689306650495</v>
      </c>
      <c r="F9" s="61">
        <f t="shared" si="2"/>
        <v>3.3564814814815696E-06</v>
      </c>
    </row>
    <row r="10" spans="1:6" ht="14.25" customHeight="1">
      <c r="A10" s="29" t="s">
        <v>49</v>
      </c>
      <c r="B10" s="112" t="s">
        <v>840</v>
      </c>
      <c r="C10" s="172">
        <v>0.0012150462962962963</v>
      </c>
      <c r="D10" s="27">
        <f t="shared" si="0"/>
        <v>93.97028005334349</v>
      </c>
      <c r="E10" s="31">
        <f t="shared" si="1"/>
        <v>98.97028005334349</v>
      </c>
      <c r="F10" s="61">
        <f t="shared" si="2"/>
        <v>7.326388888888899E-05</v>
      </c>
    </row>
    <row r="11" spans="1:6" ht="14.25" customHeight="1">
      <c r="A11" s="29" t="s">
        <v>50</v>
      </c>
      <c r="B11" s="113" t="s">
        <v>680</v>
      </c>
      <c r="C11" s="172">
        <v>0.0012435185185185186</v>
      </c>
      <c r="D11" s="27">
        <f t="shared" si="0"/>
        <v>91.81868950111689</v>
      </c>
      <c r="E11" s="31">
        <f t="shared" si="1"/>
        <v>96.81868950111689</v>
      </c>
      <c r="F11" s="61">
        <f t="shared" si="2"/>
        <v>0.00010173611111111125</v>
      </c>
    </row>
    <row r="12" spans="1:6" ht="14.25" customHeight="1">
      <c r="A12" s="29" t="s">
        <v>51</v>
      </c>
      <c r="B12" s="112" t="s">
        <v>812</v>
      </c>
      <c r="C12" s="172">
        <v>0.0012922453703703705</v>
      </c>
      <c r="D12" s="27">
        <f t="shared" si="0"/>
        <v>88.3564711150918</v>
      </c>
      <c r="E12" s="31">
        <f t="shared" si="1"/>
        <v>93.3564711150918</v>
      </c>
      <c r="F12" s="61">
        <f t="shared" si="2"/>
        <v>0.00015046296296296314</v>
      </c>
    </row>
    <row r="13" spans="1:6" ht="14.25" customHeight="1">
      <c r="A13" s="29" t="s">
        <v>52</v>
      </c>
      <c r="B13" s="112" t="s">
        <v>991</v>
      </c>
      <c r="C13" s="172">
        <v>0.0013126157407407407</v>
      </c>
      <c r="D13" s="62">
        <f t="shared" si="0"/>
        <v>86.98527466713693</v>
      </c>
      <c r="E13" s="31">
        <f t="shared" si="1"/>
        <v>91.98527466713693</v>
      </c>
      <c r="F13" s="64">
        <f t="shared" si="2"/>
        <v>0.00017083333333333338</v>
      </c>
    </row>
    <row r="14" spans="1:6" ht="14.25" customHeight="1">
      <c r="A14" s="29" t="s">
        <v>53</v>
      </c>
      <c r="B14" s="112" t="s">
        <v>724</v>
      </c>
      <c r="C14" s="172">
        <v>0.0013199074074074074</v>
      </c>
      <c r="D14" s="62">
        <f t="shared" si="0"/>
        <v>86.50473518063836</v>
      </c>
      <c r="E14" s="31">
        <f t="shared" si="1"/>
        <v>91.50473518063836</v>
      </c>
      <c r="F14" s="64">
        <f t="shared" si="2"/>
        <v>0.00017812500000000011</v>
      </c>
    </row>
    <row r="15" spans="1:6" ht="14.25" customHeight="1">
      <c r="A15" s="29" t="s">
        <v>54</v>
      </c>
      <c r="B15" s="112" t="s">
        <v>813</v>
      </c>
      <c r="C15" s="172">
        <v>0.001320138888888889</v>
      </c>
      <c r="D15" s="27">
        <f t="shared" si="0"/>
        <v>86.48956689461687</v>
      </c>
      <c r="E15" s="31">
        <f t="shared" si="1"/>
        <v>91.48956689461687</v>
      </c>
      <c r="F15" s="61">
        <f t="shared" si="2"/>
        <v>0.0001783564814814816</v>
      </c>
    </row>
    <row r="16" spans="1:6" ht="14.25" customHeight="1">
      <c r="A16" s="29" t="s">
        <v>55</v>
      </c>
      <c r="B16" s="112" t="s">
        <v>674</v>
      </c>
      <c r="C16" s="172">
        <v>0.0013212962962962963</v>
      </c>
      <c r="D16" s="27">
        <f t="shared" si="0"/>
        <v>86.41380518570426</v>
      </c>
      <c r="E16" s="31">
        <f t="shared" si="1"/>
        <v>91.41380518570426</v>
      </c>
      <c r="F16" s="61">
        <f t="shared" si="2"/>
        <v>0.000179513888888889</v>
      </c>
    </row>
    <row r="17" spans="1:6" ht="14.25" customHeight="1">
      <c r="A17" s="29" t="s">
        <v>56</v>
      </c>
      <c r="B17" s="112" t="s">
        <v>718</v>
      </c>
      <c r="C17" s="172">
        <v>0.0013274305555555557</v>
      </c>
      <c r="D17" s="62">
        <f t="shared" si="0"/>
        <v>86.01447379893625</v>
      </c>
      <c r="E17" s="31">
        <f t="shared" si="1"/>
        <v>91.01447379893625</v>
      </c>
      <c r="F17" s="64">
        <f t="shared" si="2"/>
        <v>0.00018564814814814833</v>
      </c>
    </row>
    <row r="18" spans="1:6" ht="14.25" customHeight="1">
      <c r="A18" s="29" t="s">
        <v>57</v>
      </c>
      <c r="B18" s="112" t="s">
        <v>673</v>
      </c>
      <c r="C18" s="172">
        <v>0.0013590277777777778</v>
      </c>
      <c r="D18" s="27">
        <f t="shared" si="0"/>
        <v>84.01464827116334</v>
      </c>
      <c r="E18" s="31">
        <f t="shared" si="1"/>
        <v>89.01464827116334</v>
      </c>
      <c r="F18" s="61">
        <f t="shared" si="2"/>
        <v>0.00021724537037037047</v>
      </c>
    </row>
    <row r="19" spans="1:6" ht="14.25" customHeight="1">
      <c r="A19" s="29" t="s">
        <v>58</v>
      </c>
      <c r="B19" s="113" t="s">
        <v>838</v>
      </c>
      <c r="C19" s="172">
        <v>0.0013596064814814816</v>
      </c>
      <c r="D19" s="62">
        <f t="shared" si="0"/>
        <v>83.9788882267813</v>
      </c>
      <c r="E19" s="31">
        <f t="shared" si="1"/>
        <v>88.9788882267813</v>
      </c>
      <c r="F19" s="64">
        <f t="shared" si="2"/>
        <v>0.00021782407407407427</v>
      </c>
    </row>
    <row r="20" spans="1:6" ht="14.25" customHeight="1">
      <c r="A20" s="29" t="s">
        <v>59</v>
      </c>
      <c r="B20" s="112" t="s">
        <v>685</v>
      </c>
      <c r="C20" s="172">
        <v>0.0013770833333333335</v>
      </c>
      <c r="D20" s="27">
        <f t="shared" si="0"/>
        <v>82.91309463775424</v>
      </c>
      <c r="E20" s="31">
        <f t="shared" si="1"/>
        <v>87.91309463775424</v>
      </c>
      <c r="F20" s="61">
        <f t="shared" si="2"/>
        <v>0.00023530092592592613</v>
      </c>
    </row>
    <row r="21" spans="1:6" ht="14.25" customHeight="1">
      <c r="A21" s="29" t="s">
        <v>60</v>
      </c>
      <c r="B21" s="112" t="s">
        <v>799</v>
      </c>
      <c r="C21" s="172">
        <v>0.0013828703703703705</v>
      </c>
      <c r="D21" s="62">
        <f t="shared" si="0"/>
        <v>82.566119852695</v>
      </c>
      <c r="E21" s="31">
        <f t="shared" si="1"/>
        <v>87.566119852695</v>
      </c>
      <c r="F21" s="64">
        <f t="shared" si="2"/>
        <v>0.00024108796296296313</v>
      </c>
    </row>
    <row r="22" spans="1:6" ht="14.25" customHeight="1">
      <c r="A22" s="29" t="s">
        <v>61</v>
      </c>
      <c r="B22" s="112" t="s">
        <v>693</v>
      </c>
      <c r="C22" s="172">
        <v>0.0013877314814814813</v>
      </c>
      <c r="D22" s="27">
        <f t="shared" si="0"/>
        <v>82.27689741451209</v>
      </c>
      <c r="E22" s="31">
        <f t="shared" si="1"/>
        <v>87.27689741451209</v>
      </c>
      <c r="F22" s="61">
        <f t="shared" si="2"/>
        <v>0.000245949074074074</v>
      </c>
    </row>
    <row r="23" spans="1:6" ht="14.25" customHeight="1">
      <c r="A23" s="29" t="s">
        <v>62</v>
      </c>
      <c r="B23" s="112" t="s">
        <v>672</v>
      </c>
      <c r="C23" s="172">
        <v>0.0013930555555555554</v>
      </c>
      <c r="D23" s="62">
        <f t="shared" si="0"/>
        <v>81.9624459953473</v>
      </c>
      <c r="E23" s="31">
        <f t="shared" si="1"/>
        <v>86.9624459953473</v>
      </c>
      <c r="F23" s="64">
        <f t="shared" si="2"/>
        <v>0.00025127314814814804</v>
      </c>
    </row>
    <row r="24" spans="1:6" ht="14.25" customHeight="1">
      <c r="A24" s="29" t="s">
        <v>63</v>
      </c>
      <c r="B24" s="112" t="s">
        <v>684</v>
      </c>
      <c r="C24" s="172">
        <v>0.001400462962962963</v>
      </c>
      <c r="D24" s="27">
        <f t="shared" si="0"/>
        <v>81.52892561983471</v>
      </c>
      <c r="E24" s="31">
        <f t="shared" si="1"/>
        <v>86.52892561983471</v>
      </c>
      <c r="F24" s="61">
        <f t="shared" si="2"/>
        <v>0.0002586805555555556</v>
      </c>
    </row>
    <row r="25" spans="1:6" ht="14.25" customHeight="1">
      <c r="A25" s="29" t="s">
        <v>64</v>
      </c>
      <c r="B25" s="112" t="s">
        <v>735</v>
      </c>
      <c r="C25" s="172">
        <v>0.0014159722222222223</v>
      </c>
      <c r="D25" s="27">
        <f t="shared" si="0"/>
        <v>80.63593264672224</v>
      </c>
      <c r="E25" s="31">
        <f t="shared" si="1"/>
        <v>85.63593264672224</v>
      </c>
      <c r="F25" s="61">
        <f t="shared" si="2"/>
        <v>0.000274189814814815</v>
      </c>
    </row>
    <row r="26" spans="1:6" ht="14.25" customHeight="1">
      <c r="A26" s="29" t="s">
        <v>65</v>
      </c>
      <c r="B26" s="112" t="s">
        <v>705</v>
      </c>
      <c r="C26" s="172">
        <v>0.001449305555555556</v>
      </c>
      <c r="D26" s="27">
        <f t="shared" si="0"/>
        <v>78.78134483309374</v>
      </c>
      <c r="E26" s="31">
        <f t="shared" si="1"/>
        <v>83.78134483309374</v>
      </c>
      <c r="F26" s="61">
        <f t="shared" si="2"/>
        <v>0.00030752314814814856</v>
      </c>
    </row>
    <row r="27" spans="1:6" ht="14.25" customHeight="1">
      <c r="A27" s="29" t="s">
        <v>66</v>
      </c>
      <c r="B27" s="112" t="s">
        <v>737</v>
      </c>
      <c r="C27" s="172">
        <v>0.0014726851851851852</v>
      </c>
      <c r="D27" s="27">
        <f t="shared" si="0"/>
        <v>77.53065073876138</v>
      </c>
      <c r="E27" s="31">
        <f t="shared" si="1"/>
        <v>82.53065073876138</v>
      </c>
      <c r="F27" s="61">
        <f t="shared" si="2"/>
        <v>0.00033090277777777784</v>
      </c>
    </row>
    <row r="28" spans="1:6" ht="14.25" customHeight="1">
      <c r="A28" s="29" t="s">
        <v>67</v>
      </c>
      <c r="B28" s="112" t="s">
        <v>671</v>
      </c>
      <c r="C28" s="172">
        <v>0.0014804398148148146</v>
      </c>
      <c r="D28" s="27">
        <f t="shared" si="0"/>
        <v>77.12454069267454</v>
      </c>
      <c r="E28" s="31">
        <f t="shared" si="1"/>
        <v>82.12454069267454</v>
      </c>
      <c r="F28" s="61">
        <f t="shared" si="2"/>
        <v>0.0003386574074074073</v>
      </c>
    </row>
    <row r="29" spans="1:6" ht="14.25" customHeight="1">
      <c r="A29" s="29" t="s">
        <v>68</v>
      </c>
      <c r="B29" s="112" t="s">
        <v>992</v>
      </c>
      <c r="C29" s="172">
        <v>0.001511574074074074</v>
      </c>
      <c r="D29" s="27">
        <f t="shared" si="0"/>
        <v>75.53598774885145</v>
      </c>
      <c r="E29" s="31">
        <f t="shared" si="1"/>
        <v>80.53598774885145</v>
      </c>
      <c r="F29" s="61">
        <f t="shared" si="2"/>
        <v>0.0003697916666666667</v>
      </c>
    </row>
    <row r="30" spans="1:6" ht="14.25" customHeight="1">
      <c r="A30" s="29" t="s">
        <v>69</v>
      </c>
      <c r="B30" s="113" t="s">
        <v>751</v>
      </c>
      <c r="C30" s="172">
        <v>0.0016203703703703703</v>
      </c>
      <c r="D30" s="27">
        <f t="shared" si="0"/>
        <v>70.46428571428571</v>
      </c>
      <c r="E30" s="31">
        <f t="shared" si="1"/>
        <v>75.46428571428571</v>
      </c>
      <c r="F30" s="61">
        <f t="shared" si="2"/>
        <v>0.000478587962962963</v>
      </c>
    </row>
    <row r="31" spans="1:6" ht="14.25" customHeight="1">
      <c r="A31" s="29" t="s">
        <v>70</v>
      </c>
      <c r="B31" s="112" t="s">
        <v>761</v>
      </c>
      <c r="C31" s="172">
        <v>0.0016913194444444447</v>
      </c>
      <c r="D31" s="27">
        <f t="shared" si="0"/>
        <v>67.50838294669128</v>
      </c>
      <c r="E31" s="31">
        <f t="shared" si="1"/>
        <v>72.50838294669128</v>
      </c>
      <c r="F31" s="61">
        <f t="shared" si="2"/>
        <v>0.0005495370370370374</v>
      </c>
    </row>
    <row r="32" spans="1:6" ht="14.25" customHeight="1">
      <c r="A32" s="29" t="s">
        <v>71</v>
      </c>
      <c r="B32" s="112" t="s">
        <v>760</v>
      </c>
      <c r="C32" s="172">
        <v>0.0017447916666666668</v>
      </c>
      <c r="D32" s="27">
        <f t="shared" si="0"/>
        <v>65.43946932006632</v>
      </c>
      <c r="E32" s="31">
        <f t="shared" si="1"/>
        <v>70.43946932006632</v>
      </c>
      <c r="F32" s="61">
        <f t="shared" si="2"/>
        <v>0.0006030092592592595</v>
      </c>
    </row>
    <row r="33" spans="1:6" ht="14.25" customHeight="1">
      <c r="A33" s="29" t="s">
        <v>72</v>
      </c>
      <c r="B33" s="112" t="s">
        <v>815</v>
      </c>
      <c r="C33" s="172">
        <v>0.0017756944444444443</v>
      </c>
      <c r="D33" s="62">
        <f t="shared" si="0"/>
        <v>64.30061269717116</v>
      </c>
      <c r="E33" s="31">
        <f t="shared" si="1"/>
        <v>69.30061269717116</v>
      </c>
      <c r="F33" s="64">
        <f t="shared" si="2"/>
        <v>0.000633912037037037</v>
      </c>
    </row>
    <row r="34" spans="1:6" ht="14.25" customHeight="1">
      <c r="A34" s="29" t="s">
        <v>73</v>
      </c>
      <c r="B34" s="112" t="s">
        <v>802</v>
      </c>
      <c r="C34" s="172">
        <v>0.0017892361111111112</v>
      </c>
      <c r="D34" s="27">
        <f t="shared" si="0"/>
        <v>63.8139595057895</v>
      </c>
      <c r="E34" s="31">
        <f t="shared" si="1"/>
        <v>68.8139595057895</v>
      </c>
      <c r="F34" s="61">
        <f t="shared" si="2"/>
        <v>0.0006474537037037039</v>
      </c>
    </row>
    <row r="35" spans="1:6" ht="14.25" customHeight="1">
      <c r="A35" s="29" t="s">
        <v>74</v>
      </c>
      <c r="B35" s="113" t="s">
        <v>830</v>
      </c>
      <c r="C35" s="172">
        <v>0.0018019675925925926</v>
      </c>
      <c r="D35" s="62">
        <f t="shared" si="0"/>
        <v>63.3630933264821</v>
      </c>
      <c r="E35" s="31">
        <f t="shared" si="1"/>
        <v>68.3630933264821</v>
      </c>
      <c r="F35" s="64">
        <f t="shared" si="2"/>
        <v>0.0006601851851851853</v>
      </c>
    </row>
    <row r="36" spans="1:6" ht="14.25" customHeight="1">
      <c r="A36" s="29" t="s">
        <v>75</v>
      </c>
      <c r="B36" s="113" t="s">
        <v>790</v>
      </c>
      <c r="C36" s="172">
        <v>0.0018065972222222225</v>
      </c>
      <c r="D36" s="27">
        <f t="shared" si="0"/>
        <v>63.20071753475558</v>
      </c>
      <c r="E36" s="31">
        <f t="shared" si="1"/>
        <v>68.20071753475558</v>
      </c>
      <c r="F36" s="61">
        <f t="shared" si="2"/>
        <v>0.0006648148148148151</v>
      </c>
    </row>
    <row r="37" spans="1:6" ht="14.25" customHeight="1">
      <c r="A37" s="29" t="s">
        <v>76</v>
      </c>
      <c r="B37" s="112" t="s">
        <v>757</v>
      </c>
      <c r="C37" s="172">
        <v>0.001829050925925926</v>
      </c>
      <c r="D37" s="27">
        <f t="shared" si="0"/>
        <v>62.42485603999239</v>
      </c>
      <c r="E37" s="31">
        <f t="shared" si="1"/>
        <v>67.42485603999239</v>
      </c>
      <c r="F37" s="61">
        <f t="shared" si="2"/>
        <v>0.0006872685185185187</v>
      </c>
    </row>
    <row r="38" spans="1:6" ht="14.25" customHeight="1">
      <c r="A38" s="29" t="s">
        <v>77</v>
      </c>
      <c r="B38" s="112" t="s">
        <v>755</v>
      </c>
      <c r="C38" s="172">
        <v>0.0018590277777777778</v>
      </c>
      <c r="D38" s="27">
        <f t="shared" si="0"/>
        <v>61.41825426472419</v>
      </c>
      <c r="E38" s="31">
        <f t="shared" si="1"/>
        <v>66.4182542647242</v>
      </c>
      <c r="F38" s="61">
        <f t="shared" si="2"/>
        <v>0.0007172453703703705</v>
      </c>
    </row>
    <row r="39" spans="1:6" ht="14.25" customHeight="1">
      <c r="A39" s="29" t="s">
        <v>78</v>
      </c>
      <c r="B39" s="113" t="s">
        <v>817</v>
      </c>
      <c r="C39" s="172">
        <v>0.0018743055555555555</v>
      </c>
      <c r="D39" s="27">
        <f t="shared" si="0"/>
        <v>60.917623811288124</v>
      </c>
      <c r="E39" s="31">
        <f t="shared" si="1"/>
        <v>65.91762381128812</v>
      </c>
      <c r="F39" s="61">
        <f t="shared" si="2"/>
        <v>0.0007325231481481482</v>
      </c>
    </row>
    <row r="40" spans="1:6" ht="14.25" customHeight="1">
      <c r="A40" s="29" t="s">
        <v>79</v>
      </c>
      <c r="B40" s="112" t="s">
        <v>781</v>
      </c>
      <c r="C40" s="172">
        <v>0.0018907407407407406</v>
      </c>
      <c r="D40" s="62">
        <f aca="true" t="shared" si="3" ref="D40:D51">(C$8/C40)*100</f>
        <v>60.388099902056815</v>
      </c>
      <c r="E40" s="31">
        <f aca="true" t="shared" si="4" ref="E40:E51">D40+E$4</f>
        <v>65.38809990205681</v>
      </c>
      <c r="F40" s="64">
        <f aca="true" t="shared" si="5" ref="F40:F51">C40-C$8</f>
        <v>0.0007489583333333332</v>
      </c>
    </row>
    <row r="41" spans="1:6" ht="14.25" customHeight="1">
      <c r="A41" s="29" t="s">
        <v>80</v>
      </c>
      <c r="B41" s="113" t="s">
        <v>787</v>
      </c>
      <c r="C41" s="172">
        <v>0.001931712962962963</v>
      </c>
      <c r="D41" s="62">
        <f t="shared" si="3"/>
        <v>59.1072498502097</v>
      </c>
      <c r="E41" s="31">
        <f t="shared" si="4"/>
        <v>64.1072498502097</v>
      </c>
      <c r="F41" s="64">
        <f t="shared" si="5"/>
        <v>0.0007899305555555557</v>
      </c>
    </row>
    <row r="42" spans="1:6" ht="14.25" customHeight="1">
      <c r="A42" s="29" t="s">
        <v>81</v>
      </c>
      <c r="B42" s="112" t="s">
        <v>683</v>
      </c>
      <c r="C42" s="172">
        <v>0.001933912037037037</v>
      </c>
      <c r="D42" s="27">
        <f t="shared" si="3"/>
        <v>59.04003830271112</v>
      </c>
      <c r="E42" s="31">
        <f t="shared" si="4"/>
        <v>64.04003830271111</v>
      </c>
      <c r="F42" s="61">
        <f t="shared" si="5"/>
        <v>0.0007921296296296296</v>
      </c>
    </row>
    <row r="43" spans="1:6" ht="14.25" customHeight="1">
      <c r="A43" s="29" t="s">
        <v>82</v>
      </c>
      <c r="B43" s="112" t="s">
        <v>762</v>
      </c>
      <c r="C43" s="172">
        <v>0.0019369212962962962</v>
      </c>
      <c r="D43" s="27">
        <f t="shared" si="3"/>
        <v>58.9483119211234</v>
      </c>
      <c r="E43" s="31">
        <f t="shared" si="4"/>
        <v>63.9483119211234</v>
      </c>
      <c r="F43" s="61">
        <f t="shared" si="5"/>
        <v>0.0007951388888888888</v>
      </c>
    </row>
    <row r="44" spans="1:6" ht="14.25" customHeight="1">
      <c r="A44" s="29" t="s">
        <v>83</v>
      </c>
      <c r="B44" s="112" t="s">
        <v>768</v>
      </c>
      <c r="C44" s="172">
        <v>0.002013888888888889</v>
      </c>
      <c r="D44" s="27">
        <f t="shared" si="3"/>
        <v>56.695402298850574</v>
      </c>
      <c r="E44" s="31">
        <f t="shared" si="4"/>
        <v>61.695402298850574</v>
      </c>
      <c r="F44" s="61">
        <f t="shared" si="5"/>
        <v>0.0008721064814814815</v>
      </c>
    </row>
    <row r="45" spans="1:6" ht="14.25" customHeight="1">
      <c r="A45" s="29" t="s">
        <v>84</v>
      </c>
      <c r="B45" s="112" t="s">
        <v>759</v>
      </c>
      <c r="C45" s="172">
        <v>0.0020474537037037037</v>
      </c>
      <c r="D45" s="27">
        <f t="shared" si="3"/>
        <v>55.76596947427925</v>
      </c>
      <c r="E45" s="31">
        <f t="shared" si="4"/>
        <v>60.76596947427925</v>
      </c>
      <c r="F45" s="61">
        <f t="shared" si="5"/>
        <v>0.0009056712962962963</v>
      </c>
    </row>
    <row r="46" spans="1:6" ht="14.25" customHeight="1">
      <c r="A46" s="29" t="s">
        <v>85</v>
      </c>
      <c r="B46" s="113" t="s">
        <v>784</v>
      </c>
      <c r="C46" s="172">
        <v>0.0022849537037037035</v>
      </c>
      <c r="D46" s="27">
        <f t="shared" si="3"/>
        <v>49.969607942457706</v>
      </c>
      <c r="E46" s="31">
        <f t="shared" si="4"/>
        <v>54.969607942457706</v>
      </c>
      <c r="F46" s="61">
        <f t="shared" si="5"/>
        <v>0.0011431712962962962</v>
      </c>
    </row>
    <row r="47" spans="1:6" ht="14.25" customHeight="1">
      <c r="A47" s="29" t="s">
        <v>86</v>
      </c>
      <c r="B47" s="112" t="s">
        <v>945</v>
      </c>
      <c r="C47" s="172">
        <v>0.0033159722222222223</v>
      </c>
      <c r="D47" s="27">
        <f t="shared" si="3"/>
        <v>34.43280977312391</v>
      </c>
      <c r="E47" s="31">
        <f t="shared" si="4"/>
        <v>39.43280977312391</v>
      </c>
      <c r="F47" s="61">
        <f t="shared" si="5"/>
        <v>0.002174189814814815</v>
      </c>
    </row>
    <row r="48" spans="1:6" ht="14.25" customHeight="1">
      <c r="A48" s="29" t="s">
        <v>87</v>
      </c>
      <c r="B48" s="113" t="s">
        <v>933</v>
      </c>
      <c r="C48" s="172">
        <v>0.0036204861111111108</v>
      </c>
      <c r="D48" s="27">
        <f t="shared" si="3"/>
        <v>31.536715578146477</v>
      </c>
      <c r="E48" s="31">
        <f t="shared" si="4"/>
        <v>36.53671557814648</v>
      </c>
      <c r="F48" s="61">
        <f t="shared" si="5"/>
        <v>0.0024787037037037035</v>
      </c>
    </row>
    <row r="49" spans="1:6" ht="14.25" customHeight="1">
      <c r="A49" s="29" t="s">
        <v>88</v>
      </c>
      <c r="B49" s="112" t="s">
        <v>993</v>
      </c>
      <c r="C49" s="172">
        <v>0.0037037037037037034</v>
      </c>
      <c r="D49" s="27">
        <f t="shared" si="3"/>
        <v>30.828125</v>
      </c>
      <c r="E49" s="31">
        <f t="shared" si="4"/>
        <v>35.828125</v>
      </c>
      <c r="F49" s="61">
        <f t="shared" si="5"/>
        <v>0.002561921296296296</v>
      </c>
    </row>
    <row r="50" spans="1:6" ht="14.25" customHeight="1">
      <c r="A50" s="29" t="s">
        <v>89</v>
      </c>
      <c r="B50" s="112" t="s">
        <v>964</v>
      </c>
      <c r="C50" s="172">
        <v>0.005674189814814815</v>
      </c>
      <c r="D50" s="62">
        <f t="shared" si="3"/>
        <v>20.122386537480875</v>
      </c>
      <c r="E50" s="31">
        <f t="shared" si="4"/>
        <v>25.122386537480875</v>
      </c>
      <c r="F50" s="64">
        <f t="shared" si="5"/>
        <v>0.004532407407407408</v>
      </c>
    </row>
    <row r="51" spans="1:6" ht="14.25" customHeight="1">
      <c r="A51" s="29" t="s">
        <v>90</v>
      </c>
      <c r="B51" s="113" t="s">
        <v>994</v>
      </c>
      <c r="C51" s="172">
        <v>0.008311458333333334</v>
      </c>
      <c r="D51" s="27">
        <f t="shared" si="3"/>
        <v>13.73744969433652</v>
      </c>
      <c r="E51" s="31">
        <f t="shared" si="4"/>
        <v>18.73744969433652</v>
      </c>
      <c r="F51" s="61">
        <f t="shared" si="5"/>
        <v>0.0071696759259259266</v>
      </c>
    </row>
    <row r="52" ht="12.75">
      <c r="C52" s="82"/>
    </row>
    <row r="53" ht="12.75">
      <c r="C53" s="82"/>
    </row>
    <row r="54" ht="12.75">
      <c r="C54" s="82"/>
    </row>
    <row r="55" ht="12.75">
      <c r="C55" s="82"/>
    </row>
    <row r="56" ht="12.75">
      <c r="C56" s="82"/>
    </row>
    <row r="57" ht="12.75">
      <c r="C57" s="82"/>
    </row>
    <row r="58" ht="12.75">
      <c r="C58" s="9"/>
    </row>
    <row r="59" ht="12.75">
      <c r="C59" s="9"/>
    </row>
    <row r="60" ht="12.75">
      <c r="C60" s="9"/>
    </row>
    <row r="61" ht="12.75">
      <c r="C61" s="9"/>
    </row>
    <row r="62" ht="12.75">
      <c r="C62" s="9"/>
    </row>
    <row r="63" ht="12.75">
      <c r="C63" s="9"/>
    </row>
    <row r="64" ht="12.75">
      <c r="C64" s="9"/>
    </row>
    <row r="65" ht="12.75">
      <c r="C65" s="9"/>
    </row>
    <row r="66" ht="12.75">
      <c r="C66" s="9"/>
    </row>
    <row r="67" ht="12.75">
      <c r="C67" s="9"/>
    </row>
    <row r="68" ht="12.75">
      <c r="C68" s="9"/>
    </row>
    <row r="69" ht="12.75">
      <c r="C69" s="9"/>
    </row>
    <row r="70" ht="12.75">
      <c r="C70" s="9"/>
    </row>
    <row r="71" ht="12.75">
      <c r="C71" s="9"/>
    </row>
    <row r="72" ht="12.75">
      <c r="C72" s="9"/>
    </row>
    <row r="73" ht="12.75">
      <c r="C73" s="9"/>
    </row>
    <row r="74" ht="12.75">
      <c r="C74" s="9"/>
    </row>
    <row r="75" ht="12.75">
      <c r="C75" s="9"/>
    </row>
    <row r="76" ht="12.75">
      <c r="C76" s="9"/>
    </row>
    <row r="77" ht="12.75">
      <c r="C77" s="9"/>
    </row>
    <row r="78" ht="12.75">
      <c r="C78" s="9"/>
    </row>
    <row r="79" ht="12.75">
      <c r="C79" s="9"/>
    </row>
    <row r="80" ht="12.75">
      <c r="C80" s="9"/>
    </row>
    <row r="81" ht="12.75">
      <c r="C81" s="9"/>
    </row>
    <row r="82" ht="12.75">
      <c r="C82" s="9"/>
    </row>
    <row r="83" ht="12.75">
      <c r="C83" s="9"/>
    </row>
    <row r="84" ht="12.75">
      <c r="C84" s="9"/>
    </row>
    <row r="85" ht="12.75">
      <c r="C85" s="9"/>
    </row>
    <row r="86" ht="12.75">
      <c r="C86" s="9"/>
    </row>
    <row r="87" ht="12.75">
      <c r="C87" s="9"/>
    </row>
  </sheetData>
  <sheetProtection selectLockedCells="1" selectUnlockedCells="1"/>
  <mergeCells count="6">
    <mergeCell ref="A6:B6"/>
    <mergeCell ref="A1:F1"/>
    <mergeCell ref="A3:B3"/>
    <mergeCell ref="A4:B4"/>
    <mergeCell ref="A5:B5"/>
    <mergeCell ref="C5:F5"/>
  </mergeCells>
  <printOptions horizontalCentered="1"/>
  <pageMargins left="0.5902777777777778" right="0.5902777777777778" top="0.5902777777777778" bottom="0.7097222222222221" header="0.5118055555555555" footer="0.5118055555555555"/>
  <pageSetup fitToHeight="1" fitToWidth="1" horizontalDpi="300" verticalDpi="3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00390625" style="0" customWidth="1"/>
    <col min="2" max="2" width="18.25390625" style="0" bestFit="1" customWidth="1"/>
    <col min="3" max="3" width="10.25390625" style="0" bestFit="1" customWidth="1"/>
    <col min="4" max="4" width="9.75390625" style="0" bestFit="1" customWidth="1"/>
    <col min="5" max="5" width="14.25390625" style="0" bestFit="1" customWidth="1"/>
    <col min="6" max="6" width="7.375" style="0" customWidth="1"/>
    <col min="7" max="7" width="9.625" style="0" customWidth="1"/>
    <col min="8" max="8" width="6.75390625" style="0" customWidth="1"/>
  </cols>
  <sheetData>
    <row r="1" spans="1:8" ht="31.5">
      <c r="A1" s="221" t="s">
        <v>995</v>
      </c>
      <c r="B1" s="221"/>
      <c r="C1" s="221"/>
      <c r="D1" s="221"/>
      <c r="E1" s="221"/>
      <c r="F1" s="221"/>
      <c r="G1" s="15"/>
      <c r="H1" s="15"/>
    </row>
    <row r="2" spans="1:8" s="1" customFormat="1" ht="12.75" customHeight="1">
      <c r="A2" s="50"/>
      <c r="B2" s="50"/>
      <c r="C2" s="50"/>
      <c r="D2" s="50"/>
      <c r="E2" s="50"/>
      <c r="F2" s="52"/>
      <c r="G2" s="52"/>
      <c r="H2" s="52"/>
    </row>
    <row r="3" spans="1:8" ht="12.75" customHeight="1">
      <c r="A3" s="97"/>
      <c r="B3" s="97"/>
      <c r="C3" s="97"/>
      <c r="E3" s="95" t="s">
        <v>13</v>
      </c>
      <c r="F3" s="96"/>
      <c r="G3" s="10"/>
      <c r="H3" s="10"/>
    </row>
    <row r="4" spans="1:8" ht="12.75" customHeight="1">
      <c r="A4" s="220" t="s">
        <v>14</v>
      </c>
      <c r="B4" s="220"/>
      <c r="C4" s="142" t="s">
        <v>15</v>
      </c>
      <c r="D4" s="162"/>
      <c r="E4" s="95">
        <v>20</v>
      </c>
      <c r="F4" s="96"/>
      <c r="G4" s="10"/>
      <c r="H4" s="10"/>
    </row>
    <row r="5" spans="1:8" ht="12.75" customHeight="1">
      <c r="A5" s="220" t="s">
        <v>16</v>
      </c>
      <c r="B5" s="220"/>
      <c r="C5" s="163">
        <v>44024</v>
      </c>
      <c r="D5" s="97"/>
      <c r="E5" s="97"/>
      <c r="F5" s="97"/>
      <c r="G5" s="10"/>
      <c r="H5" s="10"/>
    </row>
    <row r="6" spans="1:8" ht="12.75" customHeight="1">
      <c r="A6" s="220" t="s">
        <v>17</v>
      </c>
      <c r="B6" s="220"/>
      <c r="C6" s="224" t="s">
        <v>385</v>
      </c>
      <c r="D6" s="224"/>
      <c r="E6" s="224"/>
      <c r="F6" s="224"/>
      <c r="G6" s="10"/>
      <c r="H6" s="10"/>
    </row>
    <row r="7" spans="1:8" ht="12.75" customHeight="1" thickBot="1">
      <c r="A7" s="220" t="s">
        <v>19</v>
      </c>
      <c r="B7" s="220"/>
      <c r="C7" s="98">
        <f>COUNTA(B9:B63)</f>
        <v>44</v>
      </c>
      <c r="D7" s="106"/>
      <c r="E7" s="97"/>
      <c r="F7" s="97"/>
      <c r="G7" s="10"/>
      <c r="H7" s="10"/>
    </row>
    <row r="8" spans="1:9" ht="15" customHeight="1" thickBot="1">
      <c r="A8" s="45" t="s">
        <v>20</v>
      </c>
      <c r="B8" s="46"/>
      <c r="C8" s="43" t="s">
        <v>21</v>
      </c>
      <c r="D8" s="47" t="s">
        <v>31</v>
      </c>
      <c r="E8" s="43" t="s">
        <v>23</v>
      </c>
      <c r="F8" s="51" t="s">
        <v>3</v>
      </c>
      <c r="G8" s="16"/>
      <c r="H8" s="17"/>
      <c r="I8" s="18"/>
    </row>
    <row r="9" spans="1:9" ht="15" customHeight="1">
      <c r="A9" s="54" t="s">
        <v>47</v>
      </c>
      <c r="B9" s="111" t="s">
        <v>878</v>
      </c>
      <c r="C9" s="145">
        <v>0.014374999999999999</v>
      </c>
      <c r="D9" s="30">
        <f>(C$9/C9)*100</f>
        <v>100</v>
      </c>
      <c r="E9" s="198">
        <f aca="true" t="shared" si="0" ref="E9:E40">E$4+D9</f>
        <v>120</v>
      </c>
      <c r="F9" s="56">
        <f aca="true" t="shared" si="1" ref="F9:F46">C9-C$9</f>
        <v>0</v>
      </c>
      <c r="G9" s="19"/>
      <c r="H9" s="20"/>
      <c r="I9" s="18"/>
    </row>
    <row r="10" spans="1:9" ht="15" customHeight="1">
      <c r="A10" s="54" t="s">
        <v>48</v>
      </c>
      <c r="B10" s="112" t="s">
        <v>696</v>
      </c>
      <c r="C10" s="144">
        <v>0.01638888888888889</v>
      </c>
      <c r="D10" s="30">
        <f aca="true" t="shared" si="2" ref="D10:D46">(C$9/C10)*100</f>
        <v>87.71186440677965</v>
      </c>
      <c r="E10" s="199">
        <f t="shared" si="0"/>
        <v>107.71186440677965</v>
      </c>
      <c r="F10" s="56">
        <f t="shared" si="1"/>
        <v>0.0020138888888888914</v>
      </c>
      <c r="G10" s="19"/>
      <c r="H10" s="21"/>
      <c r="I10" s="22"/>
    </row>
    <row r="11" spans="1:9" ht="15" customHeight="1">
      <c r="A11" s="54" t="s">
        <v>49</v>
      </c>
      <c r="B11" s="112" t="s">
        <v>760</v>
      </c>
      <c r="C11" s="144">
        <v>0.01659722222222222</v>
      </c>
      <c r="D11" s="30">
        <f t="shared" si="2"/>
        <v>86.61087866108787</v>
      </c>
      <c r="E11" s="199">
        <f t="shared" si="0"/>
        <v>106.61087866108787</v>
      </c>
      <c r="F11" s="56">
        <f t="shared" si="1"/>
        <v>0.0022222222222222227</v>
      </c>
      <c r="G11" s="19"/>
      <c r="H11" s="21"/>
      <c r="I11" s="22"/>
    </row>
    <row r="12" spans="1:9" ht="15" customHeight="1">
      <c r="A12" s="54" t="s">
        <v>50</v>
      </c>
      <c r="B12" s="112" t="s">
        <v>811</v>
      </c>
      <c r="C12" s="144">
        <v>0.018414351851851852</v>
      </c>
      <c r="D12" s="30">
        <f t="shared" si="2"/>
        <v>78.06411062225015</v>
      </c>
      <c r="E12" s="199">
        <f t="shared" si="0"/>
        <v>98.06411062225015</v>
      </c>
      <c r="F12" s="56">
        <f t="shared" si="1"/>
        <v>0.004039351851851853</v>
      </c>
      <c r="G12" s="19"/>
      <c r="H12" s="21"/>
      <c r="I12" s="22"/>
    </row>
    <row r="13" spans="1:9" ht="15" customHeight="1">
      <c r="A13" s="54" t="s">
        <v>51</v>
      </c>
      <c r="B13" s="112" t="s">
        <v>787</v>
      </c>
      <c r="C13" s="144">
        <v>0.018680555555555554</v>
      </c>
      <c r="D13" s="30">
        <f t="shared" si="2"/>
        <v>76.95167286245353</v>
      </c>
      <c r="E13" s="199">
        <f t="shared" si="0"/>
        <v>96.95167286245353</v>
      </c>
      <c r="F13" s="56">
        <f t="shared" si="1"/>
        <v>0.0043055555555555555</v>
      </c>
      <c r="G13" s="19"/>
      <c r="H13" s="21"/>
      <c r="I13" s="22"/>
    </row>
    <row r="14" spans="1:9" ht="15" customHeight="1">
      <c r="A14" s="54" t="s">
        <v>52</v>
      </c>
      <c r="B14" s="112" t="s">
        <v>840</v>
      </c>
      <c r="C14" s="144">
        <v>0.01877314814814815</v>
      </c>
      <c r="D14" s="30">
        <f t="shared" si="2"/>
        <v>76.57213316892724</v>
      </c>
      <c r="E14" s="199">
        <f t="shared" si="0"/>
        <v>96.57213316892724</v>
      </c>
      <c r="F14" s="56">
        <f t="shared" si="1"/>
        <v>0.004398148148148151</v>
      </c>
      <c r="G14" s="19"/>
      <c r="H14" s="21"/>
      <c r="I14" s="22"/>
    </row>
    <row r="15" spans="1:9" ht="15" customHeight="1">
      <c r="A15" s="54" t="s">
        <v>53</v>
      </c>
      <c r="B15" s="112" t="s">
        <v>701</v>
      </c>
      <c r="C15" s="144">
        <v>0.020243055555555552</v>
      </c>
      <c r="D15" s="30">
        <f t="shared" si="2"/>
        <v>71.01200686106347</v>
      </c>
      <c r="E15" s="199">
        <f t="shared" si="0"/>
        <v>91.01200686106347</v>
      </c>
      <c r="F15" s="56">
        <f t="shared" si="1"/>
        <v>0.0058680555555555534</v>
      </c>
      <c r="G15" s="19"/>
      <c r="H15" s="21"/>
      <c r="I15" s="22"/>
    </row>
    <row r="16" spans="1:9" ht="15" customHeight="1">
      <c r="A16" s="54" t="s">
        <v>54</v>
      </c>
      <c r="B16" s="112" t="s">
        <v>838</v>
      </c>
      <c r="C16" s="144">
        <v>0.020474537037037038</v>
      </c>
      <c r="D16" s="30">
        <f t="shared" si="2"/>
        <v>70.20915771622384</v>
      </c>
      <c r="E16" s="199">
        <f t="shared" si="0"/>
        <v>90.20915771622384</v>
      </c>
      <c r="F16" s="56">
        <f t="shared" si="1"/>
        <v>0.006099537037037039</v>
      </c>
      <c r="G16" s="19"/>
      <c r="H16" s="21"/>
      <c r="I16" s="22"/>
    </row>
    <row r="17" spans="1:9" ht="15" customHeight="1">
      <c r="A17" s="54" t="s">
        <v>55</v>
      </c>
      <c r="B17" s="112" t="s">
        <v>879</v>
      </c>
      <c r="C17" s="144">
        <v>0.020775462962962964</v>
      </c>
      <c r="D17" s="30">
        <f t="shared" si="2"/>
        <v>69.19220055710305</v>
      </c>
      <c r="E17" s="199">
        <f t="shared" si="0"/>
        <v>89.19220055710305</v>
      </c>
      <c r="F17" s="56">
        <f t="shared" si="1"/>
        <v>0.0064004629629629654</v>
      </c>
      <c r="G17" s="19"/>
      <c r="H17" s="21"/>
      <c r="I17" s="22"/>
    </row>
    <row r="18" spans="1:9" ht="15" customHeight="1">
      <c r="A18" s="54" t="s">
        <v>56</v>
      </c>
      <c r="B18" s="112" t="s">
        <v>680</v>
      </c>
      <c r="C18" s="144">
        <v>0.020891203703703703</v>
      </c>
      <c r="D18" s="30">
        <f t="shared" si="2"/>
        <v>68.80886426592797</v>
      </c>
      <c r="E18" s="199">
        <f t="shared" si="0"/>
        <v>88.80886426592797</v>
      </c>
      <c r="F18" s="56">
        <f t="shared" si="1"/>
        <v>0.006516203703703705</v>
      </c>
      <c r="G18" s="19"/>
      <c r="H18" s="21"/>
      <c r="I18" s="22"/>
    </row>
    <row r="19" spans="1:9" ht="15" customHeight="1">
      <c r="A19" s="54" t="s">
        <v>57</v>
      </c>
      <c r="B19" s="112" t="s">
        <v>880</v>
      </c>
      <c r="C19" s="144">
        <v>0.02091435185185185</v>
      </c>
      <c r="D19" s="30">
        <f t="shared" si="2"/>
        <v>68.73270614277808</v>
      </c>
      <c r="E19" s="199">
        <f t="shared" si="0"/>
        <v>88.73270614277808</v>
      </c>
      <c r="F19" s="56">
        <f t="shared" si="1"/>
        <v>0.006539351851851852</v>
      </c>
      <c r="G19" s="19"/>
      <c r="H19" s="21"/>
      <c r="I19" s="22"/>
    </row>
    <row r="20" spans="1:9" ht="15" customHeight="1">
      <c r="A20" s="54" t="s">
        <v>58</v>
      </c>
      <c r="B20" s="112" t="s">
        <v>720</v>
      </c>
      <c r="C20" s="144">
        <v>0.02108796296296296</v>
      </c>
      <c r="D20" s="30">
        <f t="shared" si="2"/>
        <v>68.1668496158068</v>
      </c>
      <c r="E20" s="199">
        <f t="shared" si="0"/>
        <v>88.1668496158068</v>
      </c>
      <c r="F20" s="56">
        <f t="shared" si="1"/>
        <v>0.006712962962962962</v>
      </c>
      <c r="G20" s="19"/>
      <c r="H20" s="21"/>
      <c r="I20" s="22"/>
    </row>
    <row r="21" spans="1:9" ht="15" customHeight="1">
      <c r="A21" s="54" t="s">
        <v>59</v>
      </c>
      <c r="B21" s="112" t="s">
        <v>674</v>
      </c>
      <c r="C21" s="144">
        <v>0.021145833333333332</v>
      </c>
      <c r="D21" s="30">
        <f t="shared" si="2"/>
        <v>67.98029556650246</v>
      </c>
      <c r="E21" s="199">
        <f t="shared" si="0"/>
        <v>87.98029556650246</v>
      </c>
      <c r="F21" s="56">
        <f t="shared" si="1"/>
        <v>0.0067708333333333336</v>
      </c>
      <c r="G21" s="19"/>
      <c r="H21" s="21"/>
      <c r="I21" s="22"/>
    </row>
    <row r="22" spans="1:9" ht="15" customHeight="1">
      <c r="A22" s="54" t="s">
        <v>60</v>
      </c>
      <c r="B22" s="112" t="s">
        <v>799</v>
      </c>
      <c r="C22" s="144">
        <v>0.02127314814814815</v>
      </c>
      <c r="D22" s="30">
        <f t="shared" si="2"/>
        <v>67.57344940152339</v>
      </c>
      <c r="E22" s="199">
        <f t="shared" si="0"/>
        <v>87.57344940152339</v>
      </c>
      <c r="F22" s="56">
        <f t="shared" si="1"/>
        <v>0.00689814814814815</v>
      </c>
      <c r="G22" s="19"/>
      <c r="H22" s="21"/>
      <c r="I22" s="22"/>
    </row>
    <row r="23" spans="1:9" ht="15" customHeight="1">
      <c r="A23" s="54" t="s">
        <v>61</v>
      </c>
      <c r="B23" s="112" t="s">
        <v>718</v>
      </c>
      <c r="C23" s="144">
        <v>0.021550925925925928</v>
      </c>
      <c r="D23" s="30">
        <f t="shared" si="2"/>
        <v>66.70247046186894</v>
      </c>
      <c r="E23" s="199">
        <f t="shared" si="0"/>
        <v>86.70247046186894</v>
      </c>
      <c r="F23" s="56">
        <f t="shared" si="1"/>
        <v>0.007175925925925929</v>
      </c>
      <c r="G23" s="19"/>
      <c r="H23" s="21"/>
      <c r="I23" s="22"/>
    </row>
    <row r="24" spans="1:9" ht="15" customHeight="1">
      <c r="A24" s="54" t="s">
        <v>62</v>
      </c>
      <c r="B24" s="112" t="s">
        <v>892</v>
      </c>
      <c r="C24" s="144">
        <v>0.022314814814814815</v>
      </c>
      <c r="D24" s="30">
        <f t="shared" si="2"/>
        <v>64.41908713692945</v>
      </c>
      <c r="E24" s="199">
        <f t="shared" si="0"/>
        <v>84.41908713692945</v>
      </c>
      <c r="F24" s="56">
        <f t="shared" si="1"/>
        <v>0.007939814814814816</v>
      </c>
      <c r="G24" s="19"/>
      <c r="H24" s="21"/>
      <c r="I24" s="22"/>
    </row>
    <row r="25" spans="1:9" ht="15" customHeight="1">
      <c r="A25" s="54" t="s">
        <v>63</v>
      </c>
      <c r="B25" s="112" t="s">
        <v>751</v>
      </c>
      <c r="C25" s="144">
        <v>0.022326388888888885</v>
      </c>
      <c r="D25" s="30">
        <f t="shared" si="2"/>
        <v>64.38569206842925</v>
      </c>
      <c r="E25" s="199">
        <f t="shared" si="0"/>
        <v>84.38569206842925</v>
      </c>
      <c r="F25" s="56">
        <f t="shared" si="1"/>
        <v>0.007951388888888886</v>
      </c>
      <c r="G25" s="19"/>
      <c r="H25" s="21"/>
      <c r="I25" s="22"/>
    </row>
    <row r="26" spans="1:9" ht="15" customHeight="1">
      <c r="A26" s="54" t="s">
        <v>64</v>
      </c>
      <c r="B26" s="112" t="s">
        <v>768</v>
      </c>
      <c r="C26" s="144">
        <v>0.022337962962962962</v>
      </c>
      <c r="D26" s="30">
        <f t="shared" si="2"/>
        <v>64.35233160621762</v>
      </c>
      <c r="E26" s="199">
        <f t="shared" si="0"/>
        <v>84.35233160621762</v>
      </c>
      <c r="F26" s="56">
        <f t="shared" si="1"/>
        <v>0.007962962962962963</v>
      </c>
      <c r="G26" s="19"/>
      <c r="H26" s="21"/>
      <c r="I26" s="22"/>
    </row>
    <row r="27" spans="1:9" ht="15" customHeight="1">
      <c r="A27" s="54" t="s">
        <v>65</v>
      </c>
      <c r="B27" s="112" t="s">
        <v>737</v>
      </c>
      <c r="C27" s="144">
        <v>0.02361111111111111</v>
      </c>
      <c r="D27" s="30">
        <f t="shared" si="2"/>
        <v>60.882352941176464</v>
      </c>
      <c r="E27" s="199">
        <f t="shared" si="0"/>
        <v>80.88235294117646</v>
      </c>
      <c r="F27" s="56">
        <f t="shared" si="1"/>
        <v>0.009236111111111112</v>
      </c>
      <c r="G27" s="19"/>
      <c r="H27" s="21"/>
      <c r="I27" s="22"/>
    </row>
    <row r="28" spans="1:9" ht="15" customHeight="1">
      <c r="A28" s="54" t="s">
        <v>66</v>
      </c>
      <c r="B28" s="112" t="s">
        <v>684</v>
      </c>
      <c r="C28" s="144">
        <v>0.023703703703703703</v>
      </c>
      <c r="D28" s="30">
        <f t="shared" si="2"/>
        <v>60.64453125</v>
      </c>
      <c r="E28" s="199">
        <f t="shared" si="0"/>
        <v>80.64453125</v>
      </c>
      <c r="F28" s="56">
        <f t="shared" si="1"/>
        <v>0.009328703703703704</v>
      </c>
      <c r="G28" s="19"/>
      <c r="H28" s="21"/>
      <c r="I28" s="22"/>
    </row>
    <row r="29" spans="1:9" ht="15" customHeight="1">
      <c r="A29" s="54" t="s">
        <v>67</v>
      </c>
      <c r="B29" s="112" t="s">
        <v>672</v>
      </c>
      <c r="C29" s="144">
        <v>0.023796296296296298</v>
      </c>
      <c r="D29" s="30">
        <f t="shared" si="2"/>
        <v>60.40856031128404</v>
      </c>
      <c r="E29" s="199">
        <f t="shared" si="0"/>
        <v>80.40856031128405</v>
      </c>
      <c r="F29" s="56">
        <f t="shared" si="1"/>
        <v>0.0094212962962963</v>
      </c>
      <c r="G29" s="19"/>
      <c r="H29" s="21"/>
      <c r="I29" s="22"/>
    </row>
    <row r="30" spans="1:9" ht="15" customHeight="1">
      <c r="A30" s="54" t="s">
        <v>68</v>
      </c>
      <c r="B30" s="112" t="s">
        <v>755</v>
      </c>
      <c r="C30" s="144">
        <v>0.023819444444444445</v>
      </c>
      <c r="D30" s="30">
        <f t="shared" si="2"/>
        <v>60.349854227405245</v>
      </c>
      <c r="E30" s="199">
        <f t="shared" si="0"/>
        <v>80.34985422740525</v>
      </c>
      <c r="F30" s="56">
        <f t="shared" si="1"/>
        <v>0.009444444444444446</v>
      </c>
      <c r="G30" s="19"/>
      <c r="H30" s="21"/>
      <c r="I30" s="22"/>
    </row>
    <row r="31" spans="1:9" ht="15" customHeight="1">
      <c r="A31" s="54" t="s">
        <v>69</v>
      </c>
      <c r="B31" s="112" t="s">
        <v>842</v>
      </c>
      <c r="C31" s="144">
        <v>0.024722222222222225</v>
      </c>
      <c r="D31" s="30">
        <f t="shared" si="2"/>
        <v>58.14606741573033</v>
      </c>
      <c r="E31" s="199">
        <f t="shared" si="0"/>
        <v>78.14606741573033</v>
      </c>
      <c r="F31" s="56">
        <f t="shared" si="1"/>
        <v>0.010347222222222226</v>
      </c>
      <c r="G31" s="19"/>
      <c r="H31" s="21"/>
      <c r="I31" s="22"/>
    </row>
    <row r="32" spans="1:9" ht="15" customHeight="1">
      <c r="A32" s="54" t="s">
        <v>70</v>
      </c>
      <c r="B32" s="112" t="s">
        <v>725</v>
      </c>
      <c r="C32" s="144">
        <v>0.025034722222222222</v>
      </c>
      <c r="D32" s="30">
        <f t="shared" si="2"/>
        <v>57.42024965325936</v>
      </c>
      <c r="E32" s="199">
        <f t="shared" si="0"/>
        <v>77.42024965325936</v>
      </c>
      <c r="F32" s="56">
        <f t="shared" si="1"/>
        <v>0.010659722222222223</v>
      </c>
      <c r="G32" s="19"/>
      <c r="H32" s="21"/>
      <c r="I32" s="22"/>
    </row>
    <row r="33" spans="1:9" ht="15" customHeight="1">
      <c r="A33" s="54" t="s">
        <v>71</v>
      </c>
      <c r="B33" s="112" t="s">
        <v>683</v>
      </c>
      <c r="C33" s="144">
        <v>0.02512731481481481</v>
      </c>
      <c r="D33" s="30">
        <f t="shared" si="2"/>
        <v>57.208659603869194</v>
      </c>
      <c r="E33" s="199">
        <f t="shared" si="0"/>
        <v>77.2086596038692</v>
      </c>
      <c r="F33" s="56">
        <f t="shared" si="1"/>
        <v>0.010752314814814812</v>
      </c>
      <c r="G33" s="19"/>
      <c r="H33" s="21"/>
      <c r="I33" s="22"/>
    </row>
    <row r="34" spans="1:9" ht="15" customHeight="1">
      <c r="A34" s="54" t="s">
        <v>72</v>
      </c>
      <c r="B34" s="112" t="s">
        <v>775</v>
      </c>
      <c r="C34" s="144">
        <v>0.025208333333333333</v>
      </c>
      <c r="D34" s="30">
        <f t="shared" si="2"/>
        <v>57.02479338842975</v>
      </c>
      <c r="E34" s="199">
        <f t="shared" si="0"/>
        <v>77.02479338842974</v>
      </c>
      <c r="F34" s="56">
        <f t="shared" si="1"/>
        <v>0.010833333333333334</v>
      </c>
      <c r="G34" s="19"/>
      <c r="H34" s="21"/>
      <c r="I34" s="22"/>
    </row>
    <row r="35" spans="1:9" ht="15" customHeight="1">
      <c r="A35" s="54" t="s">
        <v>73</v>
      </c>
      <c r="B35" s="112" t="s">
        <v>748</v>
      </c>
      <c r="C35" s="144">
        <v>0.02521990740740741</v>
      </c>
      <c r="D35" s="30">
        <f t="shared" si="2"/>
        <v>56.998623221661305</v>
      </c>
      <c r="E35" s="199">
        <f t="shared" si="0"/>
        <v>76.9986232216613</v>
      </c>
      <c r="F35" s="56">
        <f t="shared" si="1"/>
        <v>0.01084490740740741</v>
      </c>
      <c r="G35" s="19"/>
      <c r="H35" s="21"/>
      <c r="I35" s="22"/>
    </row>
    <row r="36" spans="1:9" ht="15" customHeight="1">
      <c r="A36" s="54" t="s">
        <v>74</v>
      </c>
      <c r="B36" s="112" t="s">
        <v>686</v>
      </c>
      <c r="C36" s="144">
        <v>0.02539351851851852</v>
      </c>
      <c r="D36" s="30">
        <f t="shared" si="2"/>
        <v>56.60893345487693</v>
      </c>
      <c r="E36" s="199">
        <f t="shared" si="0"/>
        <v>76.60893345487693</v>
      </c>
      <c r="F36" s="56">
        <f t="shared" si="1"/>
        <v>0.011018518518518521</v>
      </c>
      <c r="G36" s="19"/>
      <c r="H36" s="21"/>
      <c r="I36" s="22"/>
    </row>
    <row r="37" spans="1:9" ht="15" customHeight="1">
      <c r="A37" s="54" t="s">
        <v>75</v>
      </c>
      <c r="B37" s="112" t="s">
        <v>885</v>
      </c>
      <c r="C37" s="144">
        <v>0.025578703703703704</v>
      </c>
      <c r="D37" s="30">
        <f t="shared" si="2"/>
        <v>56.19909502262443</v>
      </c>
      <c r="E37" s="199">
        <f t="shared" si="0"/>
        <v>76.19909502262442</v>
      </c>
      <c r="F37" s="56">
        <f t="shared" si="1"/>
        <v>0.011203703703703705</v>
      </c>
      <c r="G37" s="19"/>
      <c r="H37" s="21"/>
      <c r="I37" s="22"/>
    </row>
    <row r="38" spans="1:9" ht="15" customHeight="1">
      <c r="A38" s="54" t="s">
        <v>76</v>
      </c>
      <c r="B38" s="112" t="s">
        <v>781</v>
      </c>
      <c r="C38" s="144">
        <v>0.026157407407407407</v>
      </c>
      <c r="D38" s="30">
        <f t="shared" si="2"/>
        <v>54.95575221238938</v>
      </c>
      <c r="E38" s="199">
        <f t="shared" si="0"/>
        <v>74.95575221238937</v>
      </c>
      <c r="F38" s="56">
        <f t="shared" si="1"/>
        <v>0.011782407407407408</v>
      </c>
      <c r="G38" s="19"/>
      <c r="H38" s="21"/>
      <c r="I38" s="22"/>
    </row>
    <row r="39" spans="1:9" ht="15" customHeight="1">
      <c r="A39" s="54" t="s">
        <v>77</v>
      </c>
      <c r="B39" s="112" t="s">
        <v>693</v>
      </c>
      <c r="C39" s="144">
        <v>0.027314814814814816</v>
      </c>
      <c r="D39" s="30">
        <f t="shared" si="2"/>
        <v>52.62711864406779</v>
      </c>
      <c r="E39" s="199">
        <f t="shared" si="0"/>
        <v>72.62711864406779</v>
      </c>
      <c r="F39" s="56">
        <f t="shared" si="1"/>
        <v>0.012939814814814817</v>
      </c>
      <c r="G39" s="19"/>
      <c r="H39" s="21"/>
      <c r="I39" s="22"/>
    </row>
    <row r="40" spans="1:9" ht="15" customHeight="1">
      <c r="A40" s="54" t="s">
        <v>78</v>
      </c>
      <c r="B40" s="112" t="s">
        <v>762</v>
      </c>
      <c r="C40" s="144">
        <v>0.027928240740740743</v>
      </c>
      <c r="D40" s="30">
        <f t="shared" si="2"/>
        <v>51.471197679237456</v>
      </c>
      <c r="E40" s="199">
        <f t="shared" si="0"/>
        <v>71.47119767923746</v>
      </c>
      <c r="F40" s="56">
        <f t="shared" si="1"/>
        <v>0.013553240740740744</v>
      </c>
      <c r="G40" s="19"/>
      <c r="H40" s="21"/>
      <c r="I40" s="22"/>
    </row>
    <row r="41" spans="1:9" ht="15" customHeight="1">
      <c r="A41" s="54" t="s">
        <v>79</v>
      </c>
      <c r="B41" s="112" t="s">
        <v>765</v>
      </c>
      <c r="C41" s="144">
        <v>0.028587962962962964</v>
      </c>
      <c r="D41" s="30">
        <f t="shared" si="2"/>
        <v>50.283400809716596</v>
      </c>
      <c r="E41" s="199">
        <f aca="true" t="shared" si="3" ref="E41:E46">E$4+D41</f>
        <v>70.2834008097166</v>
      </c>
      <c r="F41" s="56">
        <f t="shared" si="1"/>
        <v>0.014212962962962965</v>
      </c>
      <c r="G41" s="19"/>
      <c r="H41" s="21"/>
      <c r="I41" s="22"/>
    </row>
    <row r="42" spans="1:9" ht="15" customHeight="1">
      <c r="A42" s="54" t="s">
        <v>80</v>
      </c>
      <c r="B42" s="112" t="s">
        <v>712</v>
      </c>
      <c r="C42" s="144">
        <v>0.03054398148148148</v>
      </c>
      <c r="D42" s="30">
        <f t="shared" si="2"/>
        <v>47.063281546040166</v>
      </c>
      <c r="E42" s="199">
        <f t="shared" si="3"/>
        <v>67.06328154604017</v>
      </c>
      <c r="F42" s="56">
        <f t="shared" si="1"/>
        <v>0.016168981481481482</v>
      </c>
      <c r="G42" s="19"/>
      <c r="H42" s="21"/>
      <c r="I42" s="22"/>
    </row>
    <row r="43" spans="1:9" ht="15" customHeight="1">
      <c r="A43" s="54" t="s">
        <v>81</v>
      </c>
      <c r="B43" s="112" t="s">
        <v>708</v>
      </c>
      <c r="C43" s="144">
        <v>0.030810185185185187</v>
      </c>
      <c r="D43" s="30">
        <f t="shared" si="2"/>
        <v>46.65664913598797</v>
      </c>
      <c r="E43" s="199">
        <f t="shared" si="3"/>
        <v>66.65664913598798</v>
      </c>
      <c r="F43" s="56">
        <f t="shared" si="1"/>
        <v>0.016435185185185188</v>
      </c>
      <c r="G43" s="19"/>
      <c r="H43" s="21"/>
      <c r="I43" s="22"/>
    </row>
    <row r="44" spans="1:9" ht="15" customHeight="1">
      <c r="A44" s="54" t="s">
        <v>82</v>
      </c>
      <c r="B44" s="112" t="s">
        <v>673</v>
      </c>
      <c r="C44" s="144">
        <v>0.03085648148148148</v>
      </c>
      <c r="D44" s="30">
        <f t="shared" si="2"/>
        <v>46.58664666166541</v>
      </c>
      <c r="E44" s="199">
        <f t="shared" si="3"/>
        <v>66.58664666166541</v>
      </c>
      <c r="F44" s="56">
        <f t="shared" si="1"/>
        <v>0.016481481481481482</v>
      </c>
      <c r="G44" s="19"/>
      <c r="H44" s="21"/>
      <c r="I44" s="22"/>
    </row>
    <row r="45" spans="1:9" ht="15" customHeight="1">
      <c r="A45" s="54" t="s">
        <v>83</v>
      </c>
      <c r="B45" s="112" t="s">
        <v>996</v>
      </c>
      <c r="C45" s="144">
        <v>0.03207175925925926</v>
      </c>
      <c r="D45" s="30">
        <f t="shared" si="2"/>
        <v>44.821364128473476</v>
      </c>
      <c r="E45" s="199">
        <f t="shared" si="3"/>
        <v>64.82136412847348</v>
      </c>
      <c r="F45" s="56">
        <f t="shared" si="1"/>
        <v>0.01769675925925926</v>
      </c>
      <c r="G45" s="19"/>
      <c r="H45" s="21"/>
      <c r="I45" s="22"/>
    </row>
    <row r="46" spans="1:9" ht="15" customHeight="1">
      <c r="A46" s="54" t="s">
        <v>84</v>
      </c>
      <c r="B46" s="112" t="s">
        <v>911</v>
      </c>
      <c r="C46" s="144">
        <v>0.03302083333333333</v>
      </c>
      <c r="D46" s="30">
        <f t="shared" si="2"/>
        <v>43.53312302839116</v>
      </c>
      <c r="E46" s="199">
        <f t="shared" si="3"/>
        <v>63.53312302839116</v>
      </c>
      <c r="F46" s="56">
        <f t="shared" si="1"/>
        <v>0.018645833333333334</v>
      </c>
      <c r="G46" s="19"/>
      <c r="H46" s="21"/>
      <c r="I46" s="22"/>
    </row>
    <row r="47" spans="1:9" ht="15" customHeight="1">
      <c r="A47" s="54" t="s">
        <v>85</v>
      </c>
      <c r="B47" s="112" t="s">
        <v>802</v>
      </c>
      <c r="C47" s="144">
        <v>0.039837962962962964</v>
      </c>
      <c r="D47" s="30">
        <f>(C$9/C47)*100</f>
        <v>36.08367228355607</v>
      </c>
      <c r="E47" s="199">
        <f>E$4+D47</f>
        <v>56.08367228355607</v>
      </c>
      <c r="F47" s="56">
        <f>C47-C$9</f>
        <v>0.025462962962962965</v>
      </c>
      <c r="G47" s="19"/>
      <c r="H47" s="21"/>
      <c r="I47" s="22"/>
    </row>
    <row r="48" spans="1:9" ht="15" customHeight="1">
      <c r="A48" s="54" t="s">
        <v>86</v>
      </c>
      <c r="B48" s="112" t="s">
        <v>724</v>
      </c>
      <c r="C48" s="144">
        <v>0.04349537037037037</v>
      </c>
      <c r="D48" s="30">
        <f>(C$9/C48)*100</f>
        <v>33.04949441192123</v>
      </c>
      <c r="E48" s="199">
        <f>E$4+D48</f>
        <v>53.04949441192123</v>
      </c>
      <c r="F48" s="56">
        <f>C48-C$9</f>
        <v>0.029120370370370373</v>
      </c>
      <c r="G48" s="19"/>
      <c r="H48" s="21"/>
      <c r="I48" s="22"/>
    </row>
    <row r="49" spans="1:9" ht="15" customHeight="1">
      <c r="A49" s="54" t="s">
        <v>87</v>
      </c>
      <c r="B49" s="112" t="s">
        <v>997</v>
      </c>
      <c r="C49" s="144" t="s">
        <v>1000</v>
      </c>
      <c r="D49" s="30"/>
      <c r="E49" s="199"/>
      <c r="F49" s="56"/>
      <c r="G49" s="19"/>
      <c r="H49" s="21"/>
      <c r="I49" s="22"/>
    </row>
    <row r="50" spans="1:9" ht="15" customHeight="1">
      <c r="A50" s="54" t="s">
        <v>88</v>
      </c>
      <c r="B50" s="112" t="s">
        <v>998</v>
      </c>
      <c r="C50" s="144" t="s">
        <v>1000</v>
      </c>
      <c r="D50" s="30"/>
      <c r="E50" s="199"/>
      <c r="F50" s="56"/>
      <c r="G50" s="19"/>
      <c r="H50" s="21"/>
      <c r="I50" s="22"/>
    </row>
    <row r="51" spans="1:9" ht="15" customHeight="1">
      <c r="A51" s="54" t="s">
        <v>89</v>
      </c>
      <c r="B51" s="112" t="s">
        <v>999</v>
      </c>
      <c r="C51" s="144" t="s">
        <v>1000</v>
      </c>
      <c r="D51" s="30"/>
      <c r="E51" s="199"/>
      <c r="F51" s="56"/>
      <c r="G51" s="19"/>
      <c r="H51" s="21"/>
      <c r="I51" s="22"/>
    </row>
    <row r="52" spans="1:6" ht="15" customHeight="1">
      <c r="A52" s="54" t="s">
        <v>90</v>
      </c>
      <c r="B52" s="112" t="s">
        <v>705</v>
      </c>
      <c r="C52" s="144" t="s">
        <v>1000</v>
      </c>
      <c r="D52" s="30"/>
      <c r="E52" s="199"/>
      <c r="F52" s="56"/>
    </row>
  </sheetData>
  <sheetProtection selectLockedCells="1" selectUnlockedCells="1"/>
  <mergeCells count="6">
    <mergeCell ref="A1:F1"/>
    <mergeCell ref="A7:B7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3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6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customWidth="1"/>
    <col min="2" max="2" width="21.375" style="0" bestFit="1" customWidth="1"/>
    <col min="3" max="3" width="10.375" style="10" bestFit="1" customWidth="1"/>
    <col min="4" max="4" width="7.75390625" style="0" bestFit="1" customWidth="1"/>
    <col min="5" max="5" width="14.25390625" style="0" customWidth="1"/>
    <col min="6" max="6" width="7.125" style="0" bestFit="1" customWidth="1"/>
  </cols>
  <sheetData>
    <row r="1" spans="1:6" ht="27">
      <c r="A1" s="221" t="s">
        <v>1001</v>
      </c>
      <c r="B1" s="221"/>
      <c r="C1" s="221"/>
      <c r="D1" s="221"/>
      <c r="E1" s="221"/>
      <c r="F1" s="221"/>
    </row>
    <row r="2" spans="1:6" s="1" customFormat="1" ht="12.75" customHeight="1">
      <c r="A2" s="50"/>
      <c r="B2" s="50"/>
      <c r="C2" s="50"/>
      <c r="D2" s="50"/>
      <c r="E2" s="50"/>
      <c r="F2" s="50"/>
    </row>
    <row r="3" spans="1:6" ht="12.75" customHeight="1">
      <c r="A3" s="94"/>
      <c r="B3" s="94"/>
      <c r="C3" s="101"/>
      <c r="E3" s="95" t="s">
        <v>13</v>
      </c>
      <c r="F3" s="97"/>
    </row>
    <row r="4" spans="1:6" ht="12.75" customHeight="1">
      <c r="A4" s="220" t="s">
        <v>14</v>
      </c>
      <c r="B4" s="220"/>
      <c r="C4" s="142" t="s">
        <v>15</v>
      </c>
      <c r="E4" s="95">
        <v>33</v>
      </c>
      <c r="F4" s="97"/>
    </row>
    <row r="5" spans="1:6" ht="12.75" customHeight="1">
      <c r="A5" s="220" t="s">
        <v>16</v>
      </c>
      <c r="B5" s="220"/>
      <c r="C5" s="147" t="s">
        <v>1002</v>
      </c>
      <c r="D5" s="97"/>
      <c r="E5" s="97"/>
      <c r="F5" s="97"/>
    </row>
    <row r="6" spans="1:6" ht="12.75" customHeight="1">
      <c r="A6" s="220" t="s">
        <v>17</v>
      </c>
      <c r="B6" s="220"/>
      <c r="C6" s="224" t="s">
        <v>34</v>
      </c>
      <c r="D6" s="224"/>
      <c r="E6" s="224"/>
      <c r="F6" s="224"/>
    </row>
    <row r="7" spans="1:6" ht="12.75" customHeight="1" thickBot="1">
      <c r="A7" s="220" t="s">
        <v>19</v>
      </c>
      <c r="B7" s="220"/>
      <c r="C7" s="98">
        <v>81</v>
      </c>
      <c r="D7" s="97"/>
      <c r="E7" s="97" t="s">
        <v>1022</v>
      </c>
      <c r="F7" s="97"/>
    </row>
    <row r="8" spans="1:6" ht="15" customHeight="1" thickBot="1">
      <c r="A8" s="45" t="s">
        <v>20</v>
      </c>
      <c r="B8" s="46"/>
      <c r="C8" s="43" t="s">
        <v>21</v>
      </c>
      <c r="D8" s="47" t="s">
        <v>22</v>
      </c>
      <c r="E8" s="85" t="s">
        <v>23</v>
      </c>
      <c r="F8" s="51" t="s">
        <v>3</v>
      </c>
    </row>
    <row r="9" spans="1:6" ht="12.75">
      <c r="A9" s="29" t="s">
        <v>47</v>
      </c>
      <c r="B9" s="165" t="s">
        <v>1003</v>
      </c>
      <c r="C9" s="167">
        <v>0.086875</v>
      </c>
      <c r="D9" s="84">
        <f aca="true" t="shared" si="0" ref="D9:D46">(C$9/C9)*100</f>
        <v>100</v>
      </c>
      <c r="E9" s="31">
        <f aca="true" t="shared" si="1" ref="E9:E40">D9+E$4</f>
        <v>133</v>
      </c>
      <c r="F9" s="119">
        <f aca="true" t="shared" si="2" ref="F9:F46">C9-C$9</f>
        <v>0</v>
      </c>
    </row>
    <row r="10" spans="1:6" ht="12.75">
      <c r="A10" s="26" t="s">
        <v>48</v>
      </c>
      <c r="B10" s="164" t="s">
        <v>1004</v>
      </c>
      <c r="C10" s="166">
        <v>0.08690972222222222</v>
      </c>
      <c r="D10" s="83">
        <f t="shared" si="0"/>
        <v>99.96004794246903</v>
      </c>
      <c r="E10" s="28">
        <f t="shared" si="1"/>
        <v>132.96004794246903</v>
      </c>
      <c r="F10" s="119">
        <f t="shared" si="2"/>
        <v>3.472222222222765E-05</v>
      </c>
    </row>
    <row r="11" spans="1:6" ht="12.75">
      <c r="A11" s="26" t="s">
        <v>49</v>
      </c>
      <c r="B11" s="164" t="s">
        <v>878</v>
      </c>
      <c r="C11" s="166">
        <v>0.08790509259259259</v>
      </c>
      <c r="D11" s="83">
        <f t="shared" si="0"/>
        <v>98.82817643186307</v>
      </c>
      <c r="E11" s="28">
        <f t="shared" si="1"/>
        <v>131.82817643186308</v>
      </c>
      <c r="F11" s="119">
        <f t="shared" si="2"/>
        <v>0.0010300925925925963</v>
      </c>
    </row>
    <row r="12" spans="1:6" ht="12.75">
      <c r="A12" s="26" t="s">
        <v>50</v>
      </c>
      <c r="B12" s="164" t="s">
        <v>881</v>
      </c>
      <c r="C12" s="166">
        <v>0.08851851851851851</v>
      </c>
      <c r="D12" s="83">
        <f t="shared" si="0"/>
        <v>98.14330543933055</v>
      </c>
      <c r="E12" s="28">
        <f t="shared" si="1"/>
        <v>131.14330543933056</v>
      </c>
      <c r="F12" s="119">
        <f t="shared" si="2"/>
        <v>0.0016435185185185164</v>
      </c>
    </row>
    <row r="13" spans="1:6" ht="12.75">
      <c r="A13" s="26" t="s">
        <v>51</v>
      </c>
      <c r="B13" s="164" t="s">
        <v>882</v>
      </c>
      <c r="C13" s="166">
        <v>0.0889699074074074</v>
      </c>
      <c r="D13" s="83">
        <f t="shared" si="0"/>
        <v>97.6453753089632</v>
      </c>
      <c r="E13" s="28">
        <f t="shared" si="1"/>
        <v>130.6453753089632</v>
      </c>
      <c r="F13" s="119">
        <f t="shared" si="2"/>
        <v>0.0020949074074074064</v>
      </c>
    </row>
    <row r="14" spans="1:6" ht="12.75">
      <c r="A14" s="26" t="s">
        <v>52</v>
      </c>
      <c r="B14" s="164" t="s">
        <v>811</v>
      </c>
      <c r="C14" s="166">
        <v>0.08928240740740741</v>
      </c>
      <c r="D14" s="83">
        <f t="shared" si="0"/>
        <v>97.30360383717914</v>
      </c>
      <c r="E14" s="28">
        <f t="shared" si="1"/>
        <v>130.30360383717914</v>
      </c>
      <c r="F14" s="119">
        <f t="shared" si="2"/>
        <v>0.0024074074074074137</v>
      </c>
    </row>
    <row r="15" spans="1:6" ht="12.75">
      <c r="A15" s="26" t="s">
        <v>53</v>
      </c>
      <c r="B15" s="164" t="s">
        <v>696</v>
      </c>
      <c r="C15" s="166">
        <v>0.08951388888888889</v>
      </c>
      <c r="D15" s="83">
        <f t="shared" si="0"/>
        <v>97.05197827773466</v>
      </c>
      <c r="E15" s="28">
        <f t="shared" si="1"/>
        <v>130.05197827773466</v>
      </c>
      <c r="F15" s="119">
        <f t="shared" si="2"/>
        <v>0.002638888888888899</v>
      </c>
    </row>
    <row r="16" spans="1:6" ht="12.75">
      <c r="A16" s="26" t="s">
        <v>54</v>
      </c>
      <c r="B16" s="164" t="s">
        <v>840</v>
      </c>
      <c r="C16" s="166">
        <v>0.09244212962962962</v>
      </c>
      <c r="D16" s="83">
        <f t="shared" si="0"/>
        <v>93.97771378490046</v>
      </c>
      <c r="E16" s="28">
        <f t="shared" si="1"/>
        <v>126.97771378490046</v>
      </c>
      <c r="F16" s="119">
        <f t="shared" si="2"/>
        <v>0.00556712962962963</v>
      </c>
    </row>
    <row r="17" spans="1:6" ht="12.75">
      <c r="A17" s="26" t="s">
        <v>55</v>
      </c>
      <c r="B17" s="164" t="s">
        <v>1005</v>
      </c>
      <c r="C17" s="166">
        <v>0.09274305555555556</v>
      </c>
      <c r="D17" s="83">
        <f t="shared" si="0"/>
        <v>93.67278172968923</v>
      </c>
      <c r="E17" s="28">
        <f t="shared" si="1"/>
        <v>126.67278172968923</v>
      </c>
      <c r="F17" s="119">
        <f t="shared" si="2"/>
        <v>0.005868055555555571</v>
      </c>
    </row>
    <row r="18" spans="1:6" ht="12.75">
      <c r="A18" s="26" t="s">
        <v>56</v>
      </c>
      <c r="B18" s="164" t="s">
        <v>1006</v>
      </c>
      <c r="C18" s="166">
        <v>0.09306712962962964</v>
      </c>
      <c r="D18" s="83">
        <f t="shared" si="0"/>
        <v>93.34659868175599</v>
      </c>
      <c r="E18" s="28">
        <f t="shared" si="1"/>
        <v>126.34659868175599</v>
      </c>
      <c r="F18" s="119">
        <f t="shared" si="2"/>
        <v>0.006192129629629645</v>
      </c>
    </row>
    <row r="19" spans="1:6" ht="12.75">
      <c r="A19" s="26" t="s">
        <v>57</v>
      </c>
      <c r="B19" s="164" t="s">
        <v>1007</v>
      </c>
      <c r="C19" s="166">
        <v>0.09471064814814815</v>
      </c>
      <c r="D19" s="83">
        <f>(C$9/C19)*100</f>
        <v>91.72675058047169</v>
      </c>
      <c r="E19" s="28">
        <f>D19+E$4</f>
        <v>124.72675058047169</v>
      </c>
      <c r="F19" s="119">
        <f>C19-C$9</f>
        <v>0.007835648148148161</v>
      </c>
    </row>
    <row r="20" spans="1:6" ht="12.75">
      <c r="A20" s="26" t="s">
        <v>58</v>
      </c>
      <c r="B20" s="164" t="s">
        <v>680</v>
      </c>
      <c r="C20" s="166">
        <v>0.09546296296296297</v>
      </c>
      <c r="D20" s="83">
        <f t="shared" si="0"/>
        <v>91.003879728419</v>
      </c>
      <c r="E20" s="28">
        <f t="shared" si="1"/>
        <v>124.003879728419</v>
      </c>
      <c r="F20" s="119">
        <f t="shared" si="2"/>
        <v>0.008587962962962978</v>
      </c>
    </row>
    <row r="21" spans="1:6" ht="12.75">
      <c r="A21" s="26" t="s">
        <v>59</v>
      </c>
      <c r="B21" s="164" t="s">
        <v>701</v>
      </c>
      <c r="C21" s="166">
        <v>0.09633101851851851</v>
      </c>
      <c r="D21" s="83">
        <f t="shared" si="0"/>
        <v>90.18382794665385</v>
      </c>
      <c r="E21" s="28">
        <f t="shared" si="1"/>
        <v>123.18382794665385</v>
      </c>
      <c r="F21" s="119">
        <f t="shared" si="2"/>
        <v>0.009456018518518516</v>
      </c>
    </row>
    <row r="22" spans="1:6" ht="12.75">
      <c r="A22" s="26" t="s">
        <v>60</v>
      </c>
      <c r="B22" s="164" t="s">
        <v>838</v>
      </c>
      <c r="C22" s="166">
        <v>0.09652777777777777</v>
      </c>
      <c r="D22" s="83">
        <f t="shared" si="0"/>
        <v>90</v>
      </c>
      <c r="E22" s="28">
        <f t="shared" si="1"/>
        <v>123</v>
      </c>
      <c r="F22" s="119">
        <f t="shared" si="2"/>
        <v>0.009652777777777774</v>
      </c>
    </row>
    <row r="23" spans="1:6" ht="12.75">
      <c r="A23" s="26" t="s">
        <v>61</v>
      </c>
      <c r="B23" s="164" t="s">
        <v>1008</v>
      </c>
      <c r="C23" s="166">
        <v>0.09851851851851852</v>
      </c>
      <c r="D23" s="83">
        <f t="shared" si="0"/>
        <v>88.18139097744361</v>
      </c>
      <c r="E23" s="28">
        <f t="shared" si="1"/>
        <v>121.18139097744361</v>
      </c>
      <c r="F23" s="119">
        <f t="shared" si="2"/>
        <v>0.011643518518518525</v>
      </c>
    </row>
    <row r="24" spans="1:6" ht="12.75">
      <c r="A24" s="26" t="s">
        <v>62</v>
      </c>
      <c r="B24" s="164" t="s">
        <v>728</v>
      </c>
      <c r="C24" s="166">
        <v>0.09863425925925927</v>
      </c>
      <c r="D24" s="83">
        <f t="shared" si="0"/>
        <v>88.0779159821638</v>
      </c>
      <c r="E24" s="28">
        <f t="shared" si="1"/>
        <v>121.0779159821638</v>
      </c>
      <c r="F24" s="119">
        <f t="shared" si="2"/>
        <v>0.011759259259259275</v>
      </c>
    </row>
    <row r="25" spans="1:6" ht="12.75">
      <c r="A25" s="26" t="s">
        <v>63</v>
      </c>
      <c r="B25" s="164" t="s">
        <v>1009</v>
      </c>
      <c r="C25" s="166">
        <v>0.09995370370370371</v>
      </c>
      <c r="D25" s="83">
        <f t="shared" si="0"/>
        <v>86.91523853635942</v>
      </c>
      <c r="E25" s="28">
        <f t="shared" si="1"/>
        <v>119.91523853635942</v>
      </c>
      <c r="F25" s="119">
        <f t="shared" si="2"/>
        <v>0.013078703703703717</v>
      </c>
    </row>
    <row r="26" spans="1:6" ht="12.75">
      <c r="A26" s="26" t="s">
        <v>64</v>
      </c>
      <c r="B26" s="164" t="s">
        <v>883</v>
      </c>
      <c r="C26" s="166">
        <v>0.10011574074074074</v>
      </c>
      <c r="D26" s="83">
        <f t="shared" si="0"/>
        <v>86.77456647398843</v>
      </c>
      <c r="E26" s="28">
        <f t="shared" si="1"/>
        <v>119.77456647398843</v>
      </c>
      <c r="F26" s="119">
        <f t="shared" si="2"/>
        <v>0.013240740740740747</v>
      </c>
    </row>
    <row r="27" spans="1:6" ht="12.75">
      <c r="A27" s="26" t="s">
        <v>65</v>
      </c>
      <c r="B27" s="164" t="s">
        <v>1010</v>
      </c>
      <c r="C27" s="166">
        <v>0.10024305555555556</v>
      </c>
      <c r="D27" s="83">
        <f t="shared" si="0"/>
        <v>86.664357464496</v>
      </c>
      <c r="E27" s="28">
        <f t="shared" si="1"/>
        <v>119.664357464496</v>
      </c>
      <c r="F27" s="119">
        <f t="shared" si="2"/>
        <v>0.013368055555555564</v>
      </c>
    </row>
    <row r="28" spans="1:6" ht="12.75">
      <c r="A28" s="26" t="s">
        <v>66</v>
      </c>
      <c r="B28" s="164" t="s">
        <v>791</v>
      </c>
      <c r="C28" s="166">
        <v>0.1003587962962963</v>
      </c>
      <c r="D28" s="83">
        <f t="shared" si="0"/>
        <v>86.56441010264099</v>
      </c>
      <c r="E28" s="28">
        <f t="shared" si="1"/>
        <v>119.56441010264099</v>
      </c>
      <c r="F28" s="119">
        <f t="shared" si="2"/>
        <v>0.0134837962962963</v>
      </c>
    </row>
    <row r="29" spans="1:6" ht="12.75">
      <c r="A29" s="26" t="s">
        <v>67</v>
      </c>
      <c r="B29" s="164" t="s">
        <v>806</v>
      </c>
      <c r="C29" s="166">
        <v>0.10043981481481483</v>
      </c>
      <c r="D29" s="83">
        <f t="shared" si="0"/>
        <v>86.49458400553121</v>
      </c>
      <c r="E29" s="28">
        <f t="shared" si="1"/>
        <v>119.49458400553121</v>
      </c>
      <c r="F29" s="119">
        <f t="shared" si="2"/>
        <v>0.013564814814814835</v>
      </c>
    </row>
    <row r="30" spans="1:6" ht="12.75">
      <c r="A30" s="26" t="s">
        <v>68</v>
      </c>
      <c r="B30" s="164" t="s">
        <v>1011</v>
      </c>
      <c r="C30" s="166">
        <v>0.10099537037037037</v>
      </c>
      <c r="D30" s="83">
        <f t="shared" si="0"/>
        <v>86.01879440751775</v>
      </c>
      <c r="E30" s="28">
        <f t="shared" si="1"/>
        <v>119.01879440751775</v>
      </c>
      <c r="F30" s="119">
        <f t="shared" si="2"/>
        <v>0.01412037037037038</v>
      </c>
    </row>
    <row r="31" spans="1:6" ht="12.75">
      <c r="A31" s="26" t="s">
        <v>69</v>
      </c>
      <c r="B31" s="164" t="s">
        <v>885</v>
      </c>
      <c r="C31" s="166">
        <v>0.10144675925925926</v>
      </c>
      <c r="D31" s="83">
        <f t="shared" si="0"/>
        <v>85.63605248146034</v>
      </c>
      <c r="E31" s="28">
        <f t="shared" si="1"/>
        <v>118.63605248146034</v>
      </c>
      <c r="F31" s="119">
        <f t="shared" si="2"/>
        <v>0.01457175925925927</v>
      </c>
    </row>
    <row r="32" spans="1:6" ht="12.75">
      <c r="A32" s="26" t="s">
        <v>70</v>
      </c>
      <c r="B32" s="164" t="s">
        <v>1012</v>
      </c>
      <c r="C32" s="166">
        <v>0.1017013888888889</v>
      </c>
      <c r="D32" s="83">
        <f t="shared" si="0"/>
        <v>85.42164561283714</v>
      </c>
      <c r="E32" s="28">
        <f t="shared" si="1"/>
        <v>118.42164561283714</v>
      </c>
      <c r="F32" s="119">
        <f t="shared" si="2"/>
        <v>0.014826388888888903</v>
      </c>
    </row>
    <row r="33" spans="1:6" ht="12.75">
      <c r="A33" s="26" t="s">
        <v>71</v>
      </c>
      <c r="B33" s="164" t="s">
        <v>1013</v>
      </c>
      <c r="C33" s="166">
        <v>0.10186342592592594</v>
      </c>
      <c r="D33" s="83">
        <f t="shared" si="0"/>
        <v>85.28576298147937</v>
      </c>
      <c r="E33" s="28">
        <f t="shared" si="1"/>
        <v>118.28576298147937</v>
      </c>
      <c r="F33" s="119">
        <f t="shared" si="2"/>
        <v>0.014988425925925947</v>
      </c>
    </row>
    <row r="34" spans="1:6" ht="12.75">
      <c r="A34" s="26" t="s">
        <v>72</v>
      </c>
      <c r="B34" s="164" t="s">
        <v>1014</v>
      </c>
      <c r="C34" s="166">
        <v>0.10217592592592593</v>
      </c>
      <c r="D34" s="83">
        <f t="shared" si="0"/>
        <v>85.02492070684185</v>
      </c>
      <c r="E34" s="28">
        <f t="shared" si="1"/>
        <v>118.02492070684185</v>
      </c>
      <c r="F34" s="119">
        <f t="shared" si="2"/>
        <v>0.01530092592592594</v>
      </c>
    </row>
    <row r="35" spans="1:6" ht="12.75">
      <c r="A35" s="26" t="s">
        <v>73</v>
      </c>
      <c r="B35" s="164" t="s">
        <v>1015</v>
      </c>
      <c r="C35" s="166">
        <v>0.10364583333333333</v>
      </c>
      <c r="D35" s="83">
        <f t="shared" si="0"/>
        <v>83.81909547738694</v>
      </c>
      <c r="E35" s="28">
        <f t="shared" si="1"/>
        <v>116.81909547738694</v>
      </c>
      <c r="F35" s="119">
        <f t="shared" si="2"/>
        <v>0.016770833333333332</v>
      </c>
    </row>
    <row r="36" spans="1:6" ht="12.75">
      <c r="A36" s="26" t="s">
        <v>74</v>
      </c>
      <c r="B36" s="164" t="s">
        <v>718</v>
      </c>
      <c r="C36" s="166">
        <v>0.10371527777777778</v>
      </c>
      <c r="D36" s="83">
        <f t="shared" si="0"/>
        <v>83.76297288249079</v>
      </c>
      <c r="E36" s="28">
        <f t="shared" si="1"/>
        <v>116.76297288249079</v>
      </c>
      <c r="F36" s="119">
        <f t="shared" si="2"/>
        <v>0.016840277777777787</v>
      </c>
    </row>
    <row r="37" spans="1:6" ht="12.75">
      <c r="A37" s="26" t="s">
        <v>75</v>
      </c>
      <c r="B37" s="164" t="s">
        <v>751</v>
      </c>
      <c r="C37" s="166">
        <v>0.10375000000000001</v>
      </c>
      <c r="D37" s="83">
        <f t="shared" si="0"/>
        <v>83.73493975903614</v>
      </c>
      <c r="E37" s="28">
        <f t="shared" si="1"/>
        <v>116.73493975903614</v>
      </c>
      <c r="F37" s="119">
        <f t="shared" si="2"/>
        <v>0.016875000000000015</v>
      </c>
    </row>
    <row r="38" spans="1:6" ht="12.75">
      <c r="A38" s="26" t="s">
        <v>76</v>
      </c>
      <c r="B38" s="164" t="s">
        <v>884</v>
      </c>
      <c r="C38" s="166">
        <v>0.10449074074074073</v>
      </c>
      <c r="D38" s="83">
        <f t="shared" si="0"/>
        <v>83.14133805937085</v>
      </c>
      <c r="E38" s="28">
        <f t="shared" si="1"/>
        <v>116.14133805937085</v>
      </c>
      <c r="F38" s="119">
        <f t="shared" si="2"/>
        <v>0.017615740740740737</v>
      </c>
    </row>
    <row r="39" spans="1:6" ht="12.75">
      <c r="A39" s="26" t="s">
        <v>77</v>
      </c>
      <c r="B39" s="164" t="s">
        <v>684</v>
      </c>
      <c r="C39" s="166">
        <v>0.10465277777777778</v>
      </c>
      <c r="D39" s="83">
        <f t="shared" si="0"/>
        <v>83.01260783012607</v>
      </c>
      <c r="E39" s="28">
        <f t="shared" si="1"/>
        <v>116.01260783012607</v>
      </c>
      <c r="F39" s="119">
        <f t="shared" si="2"/>
        <v>0.01777777777777778</v>
      </c>
    </row>
    <row r="40" spans="1:6" ht="12.75">
      <c r="A40" s="26" t="s">
        <v>78</v>
      </c>
      <c r="B40" s="164" t="s">
        <v>672</v>
      </c>
      <c r="C40" s="166">
        <v>0.10518518518518517</v>
      </c>
      <c r="D40" s="83">
        <f t="shared" si="0"/>
        <v>82.59242957746478</v>
      </c>
      <c r="E40" s="28">
        <f t="shared" si="1"/>
        <v>115.59242957746478</v>
      </c>
      <c r="F40" s="119">
        <f t="shared" si="2"/>
        <v>0.01831018518518518</v>
      </c>
    </row>
    <row r="41" spans="1:6" ht="12.75">
      <c r="A41" s="26" t="s">
        <v>79</v>
      </c>
      <c r="B41" s="164" t="s">
        <v>1016</v>
      </c>
      <c r="C41" s="166">
        <v>0.10559027777777778</v>
      </c>
      <c r="D41" s="83">
        <f t="shared" si="0"/>
        <v>82.27556724761591</v>
      </c>
      <c r="E41" s="28">
        <f aca="true" t="shared" si="3" ref="E41:E70">D41+E$4</f>
        <v>115.27556724761591</v>
      </c>
      <c r="F41" s="119">
        <f t="shared" si="2"/>
        <v>0.01871527777777779</v>
      </c>
    </row>
    <row r="42" spans="1:6" ht="12.75">
      <c r="A42" s="26" t="s">
        <v>80</v>
      </c>
      <c r="B42" s="164" t="s">
        <v>1017</v>
      </c>
      <c r="C42" s="166">
        <v>0.10640046296296296</v>
      </c>
      <c r="D42" s="83">
        <f t="shared" si="0"/>
        <v>81.64908082236484</v>
      </c>
      <c r="E42" s="28">
        <f t="shared" si="3"/>
        <v>114.64908082236484</v>
      </c>
      <c r="F42" s="119">
        <f t="shared" si="2"/>
        <v>0.019525462962962967</v>
      </c>
    </row>
    <row r="43" spans="1:6" ht="12.75">
      <c r="A43" s="26" t="s">
        <v>81</v>
      </c>
      <c r="B43" s="164" t="s">
        <v>1018</v>
      </c>
      <c r="C43" s="166">
        <v>0.10697916666666667</v>
      </c>
      <c r="D43" s="83">
        <f t="shared" si="0"/>
        <v>81.20740019474196</v>
      </c>
      <c r="E43" s="28">
        <f t="shared" si="3"/>
        <v>114.20740019474196</v>
      </c>
      <c r="F43" s="119">
        <f t="shared" si="2"/>
        <v>0.020104166666666673</v>
      </c>
    </row>
    <row r="44" spans="1:6" ht="12.75">
      <c r="A44" s="26" t="s">
        <v>82</v>
      </c>
      <c r="B44" s="164" t="s">
        <v>842</v>
      </c>
      <c r="C44" s="166">
        <v>0.10732638888888889</v>
      </c>
      <c r="D44" s="83">
        <f t="shared" si="0"/>
        <v>80.944678097703</v>
      </c>
      <c r="E44" s="28">
        <f t="shared" si="3"/>
        <v>113.944678097703</v>
      </c>
      <c r="F44" s="119">
        <f t="shared" si="2"/>
        <v>0.020451388888888894</v>
      </c>
    </row>
    <row r="45" spans="1:6" ht="12.75">
      <c r="A45" s="26" t="s">
        <v>83</v>
      </c>
      <c r="B45" s="164" t="s">
        <v>705</v>
      </c>
      <c r="C45" s="166">
        <v>0.11003472222222221</v>
      </c>
      <c r="D45" s="83">
        <f t="shared" si="0"/>
        <v>78.95235089933733</v>
      </c>
      <c r="E45" s="28">
        <f t="shared" si="3"/>
        <v>111.95235089933733</v>
      </c>
      <c r="F45" s="119">
        <f t="shared" si="2"/>
        <v>0.02315972222222222</v>
      </c>
    </row>
    <row r="46" spans="1:6" ht="12.75">
      <c r="A46" s="26" t="s">
        <v>84</v>
      </c>
      <c r="B46" s="164" t="s">
        <v>685</v>
      </c>
      <c r="C46" s="166">
        <v>0.1103125</v>
      </c>
      <c r="D46" s="83">
        <f t="shared" si="0"/>
        <v>78.75354107648725</v>
      </c>
      <c r="E46" s="28">
        <f t="shared" si="3"/>
        <v>111.75354107648725</v>
      </c>
      <c r="F46" s="119">
        <f t="shared" si="2"/>
        <v>0.0234375</v>
      </c>
    </row>
    <row r="47" spans="1:6" ht="12.75">
      <c r="A47" s="26" t="s">
        <v>85</v>
      </c>
      <c r="B47" s="164" t="s">
        <v>737</v>
      </c>
      <c r="C47" s="166">
        <v>0.11060185185185185</v>
      </c>
      <c r="D47" s="83">
        <f>(C$9/C47)*100</f>
        <v>78.5475094181666</v>
      </c>
      <c r="E47" s="28">
        <f t="shared" si="3"/>
        <v>111.5475094181666</v>
      </c>
      <c r="F47" s="119">
        <f>C47-C$9</f>
        <v>0.02372685185185186</v>
      </c>
    </row>
    <row r="48" spans="1:6" ht="12.75">
      <c r="A48" s="26" t="s">
        <v>86</v>
      </c>
      <c r="B48" s="164" t="s">
        <v>1019</v>
      </c>
      <c r="C48" s="166">
        <v>0.11192129629629628</v>
      </c>
      <c r="D48" s="83">
        <f>(C$9/C48)*100</f>
        <v>77.62150982419855</v>
      </c>
      <c r="E48" s="28">
        <f t="shared" si="3"/>
        <v>110.62150982419855</v>
      </c>
      <c r="F48" s="119">
        <f>C48-C$9</f>
        <v>0.02504629629629629</v>
      </c>
    </row>
    <row r="49" spans="1:6" ht="12.75">
      <c r="A49" s="26" t="s">
        <v>87</v>
      </c>
      <c r="B49" s="164" t="s">
        <v>720</v>
      </c>
      <c r="C49" s="166">
        <v>0.11260416666666667</v>
      </c>
      <c r="D49" s="83">
        <f>(C$9/C49)*100</f>
        <v>77.15078630897317</v>
      </c>
      <c r="E49" s="28">
        <f t="shared" si="3"/>
        <v>110.15078630897317</v>
      </c>
      <c r="F49" s="119">
        <f>C49-C$9</f>
        <v>0.025729166666666678</v>
      </c>
    </row>
    <row r="50" spans="1:6" ht="12.75">
      <c r="A50" s="26" t="s">
        <v>88</v>
      </c>
      <c r="B50" s="164" t="s">
        <v>674</v>
      </c>
      <c r="C50" s="166">
        <v>0.11291666666666667</v>
      </c>
      <c r="D50" s="83">
        <f>(C$9/C50)*100</f>
        <v>76.93726937269372</v>
      </c>
      <c r="E50" s="28">
        <f t="shared" si="3"/>
        <v>109.93726937269372</v>
      </c>
      <c r="F50" s="119">
        <f>C50-C$9</f>
        <v>0.02604166666666667</v>
      </c>
    </row>
    <row r="51" spans="1:6" ht="12.75">
      <c r="A51" s="26" t="s">
        <v>89</v>
      </c>
      <c r="B51" s="164" t="s">
        <v>693</v>
      </c>
      <c r="C51" s="166">
        <v>0.11361111111111111</v>
      </c>
      <c r="D51" s="83">
        <f>(C$9/C51)*100</f>
        <v>76.46699266503667</v>
      </c>
      <c r="E51" s="28">
        <f t="shared" si="3"/>
        <v>109.46699266503667</v>
      </c>
      <c r="F51" s="119">
        <f>C51-C$9</f>
        <v>0.026736111111111113</v>
      </c>
    </row>
    <row r="52" spans="1:6" ht="12.75">
      <c r="A52" s="26" t="s">
        <v>90</v>
      </c>
      <c r="B52" s="164" t="s">
        <v>986</v>
      </c>
      <c r="C52" s="166">
        <v>0.11539351851851852</v>
      </c>
      <c r="D52" s="83">
        <f aca="true" t="shared" si="4" ref="D52:D70">(C$9/C52)*100</f>
        <v>75.28585757271816</v>
      </c>
      <c r="E52" s="28">
        <f t="shared" si="3"/>
        <v>108.28585757271816</v>
      </c>
      <c r="F52" s="119">
        <f aca="true" t="shared" si="5" ref="F52:F70">C52-C$9</f>
        <v>0.028518518518518526</v>
      </c>
    </row>
    <row r="53" spans="1:6" ht="12.75">
      <c r="A53" s="26" t="s">
        <v>91</v>
      </c>
      <c r="B53" s="164" t="s">
        <v>730</v>
      </c>
      <c r="C53" s="166">
        <v>0.11592592592592592</v>
      </c>
      <c r="D53" s="83">
        <f t="shared" si="4"/>
        <v>74.94009584664538</v>
      </c>
      <c r="E53" s="28">
        <f t="shared" si="3"/>
        <v>107.94009584664538</v>
      </c>
      <c r="F53" s="119">
        <f t="shared" si="5"/>
        <v>0.029050925925925924</v>
      </c>
    </row>
    <row r="54" spans="1:6" ht="12.75">
      <c r="A54" s="26" t="s">
        <v>92</v>
      </c>
      <c r="B54" s="164" t="s">
        <v>804</v>
      </c>
      <c r="C54" s="166">
        <v>0.11688657407407409</v>
      </c>
      <c r="D54" s="83">
        <f t="shared" si="4"/>
        <v>74.32419051391226</v>
      </c>
      <c r="E54" s="28">
        <f t="shared" si="3"/>
        <v>107.32419051391226</v>
      </c>
      <c r="F54" s="119">
        <f t="shared" si="5"/>
        <v>0.030011574074074093</v>
      </c>
    </row>
    <row r="55" spans="1:6" ht="12.75">
      <c r="A55" s="26" t="s">
        <v>93</v>
      </c>
      <c r="B55" s="164" t="s">
        <v>686</v>
      </c>
      <c r="C55" s="166">
        <v>0.1190162037037037</v>
      </c>
      <c r="D55" s="83">
        <f t="shared" si="4"/>
        <v>72.99426237479335</v>
      </c>
      <c r="E55" s="28">
        <f t="shared" si="3"/>
        <v>105.99426237479335</v>
      </c>
      <c r="F55" s="119">
        <f t="shared" si="5"/>
        <v>0.0321412037037037</v>
      </c>
    </row>
    <row r="56" spans="1:6" ht="12.75">
      <c r="A56" s="26" t="s">
        <v>94</v>
      </c>
      <c r="B56" s="164" t="s">
        <v>760</v>
      </c>
      <c r="C56" s="166">
        <v>0.11969907407407408</v>
      </c>
      <c r="D56" s="83">
        <f t="shared" si="4"/>
        <v>72.5778379423709</v>
      </c>
      <c r="E56" s="28">
        <f t="shared" si="3"/>
        <v>105.5778379423709</v>
      </c>
      <c r="F56" s="119">
        <f t="shared" si="5"/>
        <v>0.03282407407407409</v>
      </c>
    </row>
    <row r="57" spans="1:6" ht="12.75">
      <c r="A57" s="26" t="s">
        <v>95</v>
      </c>
      <c r="B57" s="164" t="s">
        <v>886</v>
      </c>
      <c r="C57" s="166">
        <v>0.1200462962962963</v>
      </c>
      <c r="D57" s="83">
        <f t="shared" si="4"/>
        <v>72.367913613575</v>
      </c>
      <c r="E57" s="28">
        <f t="shared" si="3"/>
        <v>105.367913613575</v>
      </c>
      <c r="F57" s="119">
        <f t="shared" si="5"/>
        <v>0.03317129629629631</v>
      </c>
    </row>
    <row r="58" spans="1:6" ht="12.75">
      <c r="A58" s="26" t="s">
        <v>96</v>
      </c>
      <c r="B58" s="164" t="s">
        <v>768</v>
      </c>
      <c r="C58" s="166">
        <v>0.12296296296296295</v>
      </c>
      <c r="D58" s="83">
        <f t="shared" si="4"/>
        <v>70.65135542168674</v>
      </c>
      <c r="E58" s="28">
        <f t="shared" si="3"/>
        <v>103.65135542168674</v>
      </c>
      <c r="F58" s="119">
        <f t="shared" si="5"/>
        <v>0.03608796296296296</v>
      </c>
    </row>
    <row r="59" spans="1:6" ht="12.75">
      <c r="A59" s="26" t="s">
        <v>97</v>
      </c>
      <c r="B59" s="164" t="s">
        <v>803</v>
      </c>
      <c r="C59" s="166">
        <v>0.12353009259259258</v>
      </c>
      <c r="D59" s="83">
        <f t="shared" si="4"/>
        <v>70.32699334769981</v>
      </c>
      <c r="E59" s="28">
        <f t="shared" si="3"/>
        <v>103.32699334769981</v>
      </c>
      <c r="F59" s="119">
        <f t="shared" si="5"/>
        <v>0.036655092592592586</v>
      </c>
    </row>
    <row r="60" spans="1:6" ht="12.75">
      <c r="A60" s="26" t="s">
        <v>98</v>
      </c>
      <c r="B60" s="164" t="s">
        <v>844</v>
      </c>
      <c r="C60" s="166">
        <v>0.12417824074074074</v>
      </c>
      <c r="D60" s="83">
        <f t="shared" si="4"/>
        <v>69.95992170752167</v>
      </c>
      <c r="E60" s="28">
        <f t="shared" si="3"/>
        <v>102.95992170752167</v>
      </c>
      <c r="F60" s="119">
        <f t="shared" si="5"/>
        <v>0.03730324074074075</v>
      </c>
    </row>
    <row r="61" spans="1:6" ht="12.75">
      <c r="A61" s="26" t="s">
        <v>99</v>
      </c>
      <c r="B61" s="164" t="s">
        <v>676</v>
      </c>
      <c r="C61" s="166">
        <v>0.12539351851851852</v>
      </c>
      <c r="D61" s="83">
        <f t="shared" si="4"/>
        <v>69.28189034520952</v>
      </c>
      <c r="E61" s="28">
        <f t="shared" si="3"/>
        <v>102.28189034520952</v>
      </c>
      <c r="F61" s="119">
        <f t="shared" si="5"/>
        <v>0.03851851851851852</v>
      </c>
    </row>
    <row r="62" spans="1:6" ht="12.75">
      <c r="A62" s="26" t="s">
        <v>100</v>
      </c>
      <c r="B62" s="164" t="s">
        <v>911</v>
      </c>
      <c r="C62" s="166">
        <v>0.1272337962962963</v>
      </c>
      <c r="D62" s="83">
        <f t="shared" si="4"/>
        <v>68.27981442736287</v>
      </c>
      <c r="E62" s="28">
        <f t="shared" si="3"/>
        <v>101.27981442736287</v>
      </c>
      <c r="F62" s="119">
        <f t="shared" si="5"/>
        <v>0.04035879629629631</v>
      </c>
    </row>
    <row r="63" spans="1:6" ht="12.75">
      <c r="A63" s="26" t="s">
        <v>101</v>
      </c>
      <c r="B63" s="164" t="s">
        <v>1020</v>
      </c>
      <c r="C63" s="166">
        <v>0.1274421296296296</v>
      </c>
      <c r="D63" s="83">
        <f t="shared" si="4"/>
        <v>68.16819544092272</v>
      </c>
      <c r="E63" s="28">
        <f t="shared" si="3"/>
        <v>101.16819544092272</v>
      </c>
      <c r="F63" s="119">
        <f t="shared" si="5"/>
        <v>0.04056712962962962</v>
      </c>
    </row>
    <row r="64" spans="1:6" ht="12.75">
      <c r="A64" s="26" t="s">
        <v>102</v>
      </c>
      <c r="B64" s="164" t="s">
        <v>1021</v>
      </c>
      <c r="C64" s="166">
        <v>0.12792824074074075</v>
      </c>
      <c r="D64" s="83">
        <f t="shared" si="4"/>
        <v>67.90916493259748</v>
      </c>
      <c r="E64" s="28">
        <f t="shared" si="3"/>
        <v>100.90916493259748</v>
      </c>
      <c r="F64" s="119">
        <f t="shared" si="5"/>
        <v>0.04105324074074075</v>
      </c>
    </row>
    <row r="65" spans="1:6" ht="12.75">
      <c r="A65" s="26" t="s">
        <v>103</v>
      </c>
      <c r="B65" s="164" t="s">
        <v>677</v>
      </c>
      <c r="C65" s="166">
        <v>0.12878472222222223</v>
      </c>
      <c r="D65" s="83">
        <f t="shared" si="4"/>
        <v>67.4575357239148</v>
      </c>
      <c r="E65" s="28">
        <f t="shared" si="3"/>
        <v>100.4575357239148</v>
      </c>
      <c r="F65" s="119">
        <f t="shared" si="5"/>
        <v>0.04190972222222224</v>
      </c>
    </row>
    <row r="66" spans="1:6" ht="12.75">
      <c r="A66" s="26" t="s">
        <v>104</v>
      </c>
      <c r="B66" s="164" t="s">
        <v>765</v>
      </c>
      <c r="C66" s="166">
        <v>0.1380787037037037</v>
      </c>
      <c r="D66" s="83">
        <f t="shared" si="4"/>
        <v>62.917015926236374</v>
      </c>
      <c r="E66" s="28">
        <f t="shared" si="3"/>
        <v>95.91701592623637</v>
      </c>
      <c r="F66" s="119">
        <f t="shared" si="5"/>
        <v>0.05120370370370371</v>
      </c>
    </row>
    <row r="67" spans="1:6" ht="12.75">
      <c r="A67" s="26" t="s">
        <v>105</v>
      </c>
      <c r="B67" s="164" t="s">
        <v>762</v>
      </c>
      <c r="C67" s="166">
        <v>0.14461805555555554</v>
      </c>
      <c r="D67" s="83">
        <f t="shared" si="4"/>
        <v>60.07202881152461</v>
      </c>
      <c r="E67" s="28">
        <f t="shared" si="3"/>
        <v>93.0720288115246</v>
      </c>
      <c r="F67" s="119">
        <f t="shared" si="5"/>
        <v>0.05774305555555555</v>
      </c>
    </row>
    <row r="68" spans="1:6" ht="12.75">
      <c r="A68" s="26" t="s">
        <v>106</v>
      </c>
      <c r="B68" s="164" t="s">
        <v>712</v>
      </c>
      <c r="C68" s="166">
        <v>0.1483449074074074</v>
      </c>
      <c r="D68" s="83">
        <f t="shared" si="4"/>
        <v>58.56284621986424</v>
      </c>
      <c r="E68" s="28">
        <f t="shared" si="3"/>
        <v>91.56284621986424</v>
      </c>
      <c r="F68" s="119">
        <f t="shared" si="5"/>
        <v>0.06146990740740742</v>
      </c>
    </row>
    <row r="69" spans="1:6" ht="12.75">
      <c r="A69" s="26" t="s">
        <v>107</v>
      </c>
      <c r="B69" s="164" t="s">
        <v>724</v>
      </c>
      <c r="C69" s="166">
        <v>0.15258101851851852</v>
      </c>
      <c r="D69" s="83">
        <f t="shared" si="4"/>
        <v>56.9369642721687</v>
      </c>
      <c r="E69" s="28">
        <f t="shared" si="3"/>
        <v>89.9369642721687</v>
      </c>
      <c r="F69" s="119">
        <f t="shared" si="5"/>
        <v>0.06570601851851852</v>
      </c>
    </row>
    <row r="70" spans="1:6" ht="12.75">
      <c r="A70" s="26" t="s">
        <v>108</v>
      </c>
      <c r="B70" s="164" t="s">
        <v>802</v>
      </c>
      <c r="C70" s="166">
        <v>0.15290509259259258</v>
      </c>
      <c r="D70" s="83">
        <f t="shared" si="4"/>
        <v>56.81628945575656</v>
      </c>
      <c r="E70" s="28">
        <f t="shared" si="3"/>
        <v>89.81628945575656</v>
      </c>
      <c r="F70" s="119">
        <f t="shared" si="5"/>
        <v>0.06603009259259258</v>
      </c>
    </row>
    <row r="71" spans="1:6" ht="12.75">
      <c r="A71" s="26" t="s">
        <v>109</v>
      </c>
      <c r="B71" s="164" t="s">
        <v>1037</v>
      </c>
      <c r="C71" s="166" t="s">
        <v>1000</v>
      </c>
      <c r="D71" s="83"/>
      <c r="E71" s="28"/>
      <c r="F71" s="119"/>
    </row>
    <row r="72" spans="1:6" ht="12.75">
      <c r="A72" s="26" t="s">
        <v>110</v>
      </c>
      <c r="B72" s="164" t="s">
        <v>892</v>
      </c>
      <c r="C72" s="166" t="s">
        <v>1000</v>
      </c>
      <c r="D72" s="83"/>
      <c r="E72" s="28"/>
      <c r="F72" s="119"/>
    </row>
    <row r="73" spans="1:6" ht="12.75">
      <c r="A73" s="26"/>
      <c r="B73" s="164"/>
      <c r="C73" s="166"/>
      <c r="D73" s="83"/>
      <c r="E73" s="28"/>
      <c r="F73" s="119"/>
    </row>
    <row r="74" spans="1:6" ht="12.75">
      <c r="A74" s="26"/>
      <c r="B74" s="164" t="s">
        <v>878</v>
      </c>
      <c r="C74" s="193" t="s">
        <v>1003</v>
      </c>
      <c r="D74" s="83" t="s">
        <v>1023</v>
      </c>
      <c r="E74" s="28">
        <v>44.33</v>
      </c>
      <c r="F74" s="119"/>
    </row>
    <row r="75" spans="1:6" ht="12.75">
      <c r="A75" s="26"/>
      <c r="B75" s="170" t="s">
        <v>887</v>
      </c>
      <c r="C75" s="193" t="s">
        <v>1003</v>
      </c>
      <c r="D75" s="83" t="s">
        <v>1024</v>
      </c>
      <c r="E75" s="28">
        <v>44.33</v>
      </c>
      <c r="F75" s="119"/>
    </row>
    <row r="76" spans="1:6" ht="12.75">
      <c r="A76" s="26"/>
      <c r="B76" s="170" t="s">
        <v>1026</v>
      </c>
      <c r="C76" s="193" t="s">
        <v>1003</v>
      </c>
      <c r="D76" s="83" t="s">
        <v>1025</v>
      </c>
      <c r="E76" s="28">
        <v>44.33</v>
      </c>
      <c r="F76" s="119"/>
    </row>
    <row r="77" spans="1:6" ht="12.75">
      <c r="A77" s="26"/>
      <c r="B77" s="170" t="s">
        <v>1027</v>
      </c>
      <c r="C77" s="128" t="s">
        <v>1004</v>
      </c>
      <c r="D77" s="83" t="s">
        <v>1023</v>
      </c>
      <c r="E77" s="28">
        <v>44.32</v>
      </c>
      <c r="F77" s="119"/>
    </row>
    <row r="78" spans="1:6" ht="12.75">
      <c r="A78" s="26"/>
      <c r="B78" s="170" t="s">
        <v>741</v>
      </c>
      <c r="C78" s="128" t="s">
        <v>1004</v>
      </c>
      <c r="D78" s="83" t="s">
        <v>1024</v>
      </c>
      <c r="E78" s="28">
        <v>44.32</v>
      </c>
      <c r="F78" s="119"/>
    </row>
    <row r="79" spans="1:6" ht="12.75">
      <c r="A79" s="26"/>
      <c r="B79" s="170" t="s">
        <v>780</v>
      </c>
      <c r="C79" s="128" t="s">
        <v>1004</v>
      </c>
      <c r="D79" s="83" t="s">
        <v>1025</v>
      </c>
      <c r="E79" s="28">
        <v>44.32</v>
      </c>
      <c r="F79" s="119"/>
    </row>
    <row r="80" spans="1:6" ht="12.75">
      <c r="A80" s="26"/>
      <c r="B80" s="170" t="s">
        <v>1028</v>
      </c>
      <c r="C80" s="128" t="s">
        <v>1006</v>
      </c>
      <c r="D80" s="83" t="s">
        <v>1023</v>
      </c>
      <c r="E80" s="28">
        <v>42.11</v>
      </c>
      <c r="F80" s="119"/>
    </row>
    <row r="81" spans="1:6" ht="12.75">
      <c r="A81" s="26"/>
      <c r="B81" s="170" t="s">
        <v>921</v>
      </c>
      <c r="C81" s="128" t="s">
        <v>1006</v>
      </c>
      <c r="D81" s="83" t="s">
        <v>1024</v>
      </c>
      <c r="E81" s="28">
        <v>42.11</v>
      </c>
      <c r="F81" s="119"/>
    </row>
    <row r="82" spans="1:6" ht="12.75">
      <c r="A82" s="26"/>
      <c r="B82" s="170" t="s">
        <v>1029</v>
      </c>
      <c r="C82" s="128" t="s">
        <v>1006</v>
      </c>
      <c r="D82" s="83" t="s">
        <v>1025</v>
      </c>
      <c r="E82" s="28">
        <v>42.11</v>
      </c>
      <c r="F82" s="119"/>
    </row>
    <row r="83" spans="1:6" ht="12.75">
      <c r="A83" s="26"/>
      <c r="B83" s="170" t="s">
        <v>919</v>
      </c>
      <c r="C83" s="128" t="s">
        <v>1008</v>
      </c>
      <c r="D83" s="83" t="s">
        <v>1023</v>
      </c>
      <c r="E83" s="28">
        <v>40.39</v>
      </c>
      <c r="F83" s="119"/>
    </row>
    <row r="84" spans="1:6" ht="12.75">
      <c r="A84" s="26"/>
      <c r="B84" s="170" t="s">
        <v>1030</v>
      </c>
      <c r="C84" s="128" t="s">
        <v>1008</v>
      </c>
      <c r="D84" s="83" t="s">
        <v>1024</v>
      </c>
      <c r="E84" s="28">
        <v>40.39</v>
      </c>
      <c r="F84" s="119"/>
    </row>
    <row r="85" spans="1:6" ht="12.75">
      <c r="A85" s="26"/>
      <c r="B85" s="170" t="s">
        <v>854</v>
      </c>
      <c r="C85" s="128" t="s">
        <v>1008</v>
      </c>
      <c r="D85" s="83" t="s">
        <v>1025</v>
      </c>
      <c r="E85" s="28">
        <v>40.39</v>
      </c>
      <c r="F85" s="119"/>
    </row>
    <row r="86" spans="1:6" ht="12.75">
      <c r="A86" s="26"/>
      <c r="B86" s="170" t="s">
        <v>787</v>
      </c>
      <c r="C86" s="128" t="s">
        <v>1009</v>
      </c>
      <c r="D86" s="83" t="s">
        <v>1023</v>
      </c>
      <c r="E86" s="28">
        <v>39.97</v>
      </c>
      <c r="F86" s="119"/>
    </row>
    <row r="87" spans="1:6" ht="12.75">
      <c r="A87" s="26"/>
      <c r="B87" s="170" t="s">
        <v>748</v>
      </c>
      <c r="C87" s="128" t="s">
        <v>1009</v>
      </c>
      <c r="D87" s="83" t="s">
        <v>1024</v>
      </c>
      <c r="E87" s="28">
        <v>39.97</v>
      </c>
      <c r="F87" s="119"/>
    </row>
    <row r="88" spans="1:6" ht="12.75">
      <c r="A88" s="26"/>
      <c r="B88" s="170" t="s">
        <v>708</v>
      </c>
      <c r="C88" s="128" t="s">
        <v>1009</v>
      </c>
      <c r="D88" s="83" t="s">
        <v>1025</v>
      </c>
      <c r="E88" s="28">
        <v>39.97</v>
      </c>
      <c r="F88" s="119"/>
    </row>
    <row r="89" spans="1:6" ht="12.75">
      <c r="A89" s="26"/>
      <c r="B89" s="170" t="s">
        <v>888</v>
      </c>
      <c r="C89" s="128" t="s">
        <v>1011</v>
      </c>
      <c r="D89" s="83" t="s">
        <v>1023</v>
      </c>
      <c r="E89" s="28">
        <v>39.67</v>
      </c>
      <c r="F89" s="119"/>
    </row>
    <row r="90" spans="1:6" ht="12.75">
      <c r="A90" s="26"/>
      <c r="B90" s="170" t="s">
        <v>704</v>
      </c>
      <c r="C90" s="128" t="s">
        <v>1011</v>
      </c>
      <c r="D90" s="83" t="s">
        <v>1024</v>
      </c>
      <c r="E90" s="28">
        <v>39.67</v>
      </c>
      <c r="F90" s="119"/>
    </row>
    <row r="91" spans="1:6" ht="12.75">
      <c r="A91" s="26"/>
      <c r="B91" s="170" t="s">
        <v>889</v>
      </c>
      <c r="C91" s="128" t="s">
        <v>1011</v>
      </c>
      <c r="D91" s="83" t="s">
        <v>1025</v>
      </c>
      <c r="E91" s="28">
        <v>39.67</v>
      </c>
      <c r="F91" s="119"/>
    </row>
    <row r="92" spans="1:6" ht="12.75">
      <c r="A92" s="26"/>
      <c r="B92" s="170" t="s">
        <v>673</v>
      </c>
      <c r="C92" s="207" t="s">
        <v>1012</v>
      </c>
      <c r="D92" s="83" t="s">
        <v>1023</v>
      </c>
      <c r="E92" s="28">
        <v>39.47</v>
      </c>
      <c r="F92" s="119"/>
    </row>
    <row r="93" spans="1:6" ht="12.75">
      <c r="A93" s="168"/>
      <c r="B93" s="170" t="s">
        <v>673</v>
      </c>
      <c r="C93" s="207" t="s">
        <v>1012</v>
      </c>
      <c r="D93" s="83" t="s">
        <v>1024</v>
      </c>
      <c r="E93" s="28">
        <v>39.47</v>
      </c>
      <c r="F93" s="169"/>
    </row>
    <row r="94" spans="1:6" ht="12.75">
      <c r="A94" s="126"/>
      <c r="B94" s="170" t="s">
        <v>1031</v>
      </c>
      <c r="C94" s="207" t="s">
        <v>1012</v>
      </c>
      <c r="D94" s="83" t="s">
        <v>1025</v>
      </c>
      <c r="E94" s="28">
        <v>39.47</v>
      </c>
      <c r="F94" s="126"/>
    </row>
    <row r="95" spans="1:6" ht="12.75">
      <c r="A95" s="126"/>
      <c r="B95" s="170" t="s">
        <v>1032</v>
      </c>
      <c r="C95" s="128" t="s">
        <v>1013</v>
      </c>
      <c r="D95" s="83" t="s">
        <v>1023</v>
      </c>
      <c r="E95" s="28">
        <v>39.43</v>
      </c>
      <c r="F95" s="126"/>
    </row>
    <row r="96" spans="1:6" ht="12.75">
      <c r="A96" s="126"/>
      <c r="B96" s="170" t="s">
        <v>805</v>
      </c>
      <c r="C96" s="128" t="s">
        <v>1013</v>
      </c>
      <c r="D96" s="83" t="s">
        <v>1024</v>
      </c>
      <c r="E96" s="28">
        <v>39.43</v>
      </c>
      <c r="F96" s="126"/>
    </row>
    <row r="97" spans="1:6" ht="12.75">
      <c r="A97" s="126"/>
      <c r="B97" s="170" t="s">
        <v>769</v>
      </c>
      <c r="C97" s="128" t="s">
        <v>1013</v>
      </c>
      <c r="D97" s="83" t="s">
        <v>1025</v>
      </c>
      <c r="E97" s="28">
        <v>39.43</v>
      </c>
      <c r="F97" s="126"/>
    </row>
    <row r="98" spans="1:6" ht="12.75">
      <c r="A98" s="126"/>
      <c r="B98" s="170" t="s">
        <v>755</v>
      </c>
      <c r="C98" s="128" t="s">
        <v>1017</v>
      </c>
      <c r="D98" s="83" t="s">
        <v>1023</v>
      </c>
      <c r="E98" s="28">
        <v>38.21</v>
      </c>
      <c r="F98" s="126"/>
    </row>
    <row r="99" spans="1:6" ht="12.75">
      <c r="A99" s="126"/>
      <c r="B99" s="170" t="s">
        <v>738</v>
      </c>
      <c r="C99" s="128" t="s">
        <v>1017</v>
      </c>
      <c r="D99" s="83" t="s">
        <v>1024</v>
      </c>
      <c r="E99" s="28">
        <v>38.21</v>
      </c>
      <c r="F99" s="126"/>
    </row>
    <row r="100" spans="1:6" ht="12.75">
      <c r="A100" s="126"/>
      <c r="B100" s="170" t="s">
        <v>738</v>
      </c>
      <c r="C100" s="128" t="s">
        <v>1017</v>
      </c>
      <c r="D100" s="83" t="s">
        <v>1025</v>
      </c>
      <c r="E100" s="28">
        <v>38.21</v>
      </c>
      <c r="F100" s="126"/>
    </row>
    <row r="101" spans="1:6" ht="12.75">
      <c r="A101" s="126"/>
      <c r="B101" s="170" t="s">
        <v>814</v>
      </c>
      <c r="C101" s="128" t="s">
        <v>1018</v>
      </c>
      <c r="D101" s="83" t="s">
        <v>1023</v>
      </c>
      <c r="E101" s="28">
        <v>38.07</v>
      </c>
      <c r="F101" s="126"/>
    </row>
    <row r="102" spans="1:6" ht="12.75">
      <c r="A102" s="126"/>
      <c r="B102" s="170" t="s">
        <v>671</v>
      </c>
      <c r="C102" s="128" t="s">
        <v>1018</v>
      </c>
      <c r="D102" s="83" t="s">
        <v>1024</v>
      </c>
      <c r="E102" s="28">
        <v>38.07</v>
      </c>
      <c r="F102" s="126"/>
    </row>
    <row r="103" spans="1:6" ht="12.75">
      <c r="A103" s="126"/>
      <c r="B103" s="170" t="s">
        <v>1033</v>
      </c>
      <c r="C103" s="128" t="s">
        <v>1018</v>
      </c>
      <c r="D103" s="83" t="s">
        <v>1025</v>
      </c>
      <c r="E103" s="28">
        <v>38.07</v>
      </c>
      <c r="F103" s="126"/>
    </row>
    <row r="104" spans="1:6" ht="12.75">
      <c r="A104" s="126"/>
      <c r="B104" s="170" t="s">
        <v>1034</v>
      </c>
      <c r="C104" s="166" t="s">
        <v>1019</v>
      </c>
      <c r="D104" s="83" t="s">
        <v>1023</v>
      </c>
      <c r="E104" s="28">
        <v>36.87</v>
      </c>
      <c r="F104" s="126"/>
    </row>
    <row r="105" spans="1:6" ht="12.75">
      <c r="A105" s="126"/>
      <c r="B105" s="170" t="s">
        <v>1035</v>
      </c>
      <c r="C105" s="166" t="s">
        <v>1019</v>
      </c>
      <c r="D105" s="83" t="s">
        <v>1024</v>
      </c>
      <c r="E105" s="28">
        <v>36.87</v>
      </c>
      <c r="F105" s="126"/>
    </row>
    <row r="106" spans="1:6" ht="12.75">
      <c r="A106" s="126"/>
      <c r="B106" s="170" t="s">
        <v>1036</v>
      </c>
      <c r="C106" s="166" t="s">
        <v>1019</v>
      </c>
      <c r="D106" s="83" t="s">
        <v>1025</v>
      </c>
      <c r="E106" s="28">
        <v>36.87</v>
      </c>
      <c r="F106" s="126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85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2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3.625" style="0" bestFit="1" customWidth="1"/>
    <col min="3" max="3" width="9.875" style="0" bestFit="1" customWidth="1"/>
    <col min="4" max="4" width="7.75390625" style="0" bestFit="1" customWidth="1"/>
    <col min="5" max="5" width="14.25390625" style="0" bestFit="1" customWidth="1"/>
    <col min="6" max="6" width="8.125" style="0" bestFit="1" customWidth="1"/>
  </cols>
  <sheetData>
    <row r="1" spans="1:6" ht="27">
      <c r="A1" s="221" t="s">
        <v>1056</v>
      </c>
      <c r="B1" s="221"/>
      <c r="C1" s="221"/>
      <c r="D1" s="221"/>
      <c r="E1" s="221"/>
      <c r="F1" s="221"/>
    </row>
    <row r="2" spans="1:6" s="1" customFormat="1" ht="12.75" customHeight="1">
      <c r="A2" s="50"/>
      <c r="B2" s="50"/>
      <c r="C2" s="50"/>
      <c r="D2" s="50"/>
      <c r="E2" s="50"/>
      <c r="F2" s="50"/>
    </row>
    <row r="3" spans="1:6" ht="12.75" customHeight="1">
      <c r="A3" s="94"/>
      <c r="B3" s="94"/>
      <c r="C3" s="94"/>
      <c r="E3" s="95" t="s">
        <v>13</v>
      </c>
      <c r="F3" s="94"/>
    </row>
    <row r="4" spans="1:6" ht="12.75" customHeight="1">
      <c r="A4" s="220" t="s">
        <v>14</v>
      </c>
      <c r="B4" s="220"/>
      <c r="C4" s="142" t="s">
        <v>15</v>
      </c>
      <c r="E4" s="95">
        <v>25</v>
      </c>
      <c r="F4" s="94"/>
    </row>
    <row r="5" spans="1:6" ht="12.75" customHeight="1">
      <c r="A5" s="220" t="s">
        <v>16</v>
      </c>
      <c r="B5" s="220"/>
      <c r="C5" s="147" t="s">
        <v>1055</v>
      </c>
      <c r="D5" s="97"/>
      <c r="E5" s="97"/>
      <c r="F5" s="97"/>
    </row>
    <row r="6" spans="1:9" ht="12.75" customHeight="1">
      <c r="A6" s="220" t="s">
        <v>17</v>
      </c>
      <c r="B6" s="220"/>
      <c r="C6" s="225" t="s">
        <v>1054</v>
      </c>
      <c r="D6" s="225"/>
      <c r="E6" s="225"/>
      <c r="F6" s="225"/>
      <c r="G6" s="225"/>
      <c r="H6" s="225"/>
      <c r="I6" s="200"/>
    </row>
    <row r="7" spans="1:6" ht="12.75" customHeight="1" thickBot="1">
      <c r="A7" s="220" t="s">
        <v>19</v>
      </c>
      <c r="B7" s="220"/>
      <c r="C7" s="98">
        <f>COUNTA(B9:B85)</f>
        <v>74</v>
      </c>
      <c r="D7" s="97"/>
      <c r="E7" s="97"/>
      <c r="F7" s="97"/>
    </row>
    <row r="8" spans="1:6" ht="15" customHeight="1" thickBot="1">
      <c r="A8" s="45" t="s">
        <v>20</v>
      </c>
      <c r="B8" s="46"/>
      <c r="C8" s="43" t="s">
        <v>21</v>
      </c>
      <c r="D8" s="47" t="s">
        <v>22</v>
      </c>
      <c r="E8" s="43" t="s">
        <v>23</v>
      </c>
      <c r="F8" s="51" t="s">
        <v>3</v>
      </c>
    </row>
    <row r="9" spans="1:6" ht="12.75">
      <c r="A9" s="29" t="s">
        <v>47</v>
      </c>
      <c r="B9" s="111" t="s">
        <v>984</v>
      </c>
      <c r="C9" s="145">
        <v>0.046689814814814816</v>
      </c>
      <c r="D9" s="30">
        <f aca="true" t="shared" si="0" ref="D9:D41">(C$9/C9)*100</f>
        <v>100</v>
      </c>
      <c r="E9" s="31">
        <f aca="true" t="shared" si="1" ref="E9:E40">D9+E$4</f>
        <v>125</v>
      </c>
      <c r="F9" s="86">
        <f aca="true" t="shared" si="2" ref="F9:F71">C9-C$9</f>
        <v>0</v>
      </c>
    </row>
    <row r="10" spans="1:6" ht="12.75">
      <c r="A10" s="29" t="s">
        <v>48</v>
      </c>
      <c r="B10" s="112" t="s">
        <v>903</v>
      </c>
      <c r="C10" s="144">
        <v>0.04696759259259259</v>
      </c>
      <c r="D10" s="27">
        <f t="shared" si="0"/>
        <v>99.40857565303106</v>
      </c>
      <c r="E10" s="28">
        <f t="shared" si="1"/>
        <v>124.40857565303106</v>
      </c>
      <c r="F10" s="86">
        <f t="shared" si="2"/>
        <v>0.00027777777777777263</v>
      </c>
    </row>
    <row r="11" spans="1:6" ht="12.75">
      <c r="A11" s="29" t="s">
        <v>49</v>
      </c>
      <c r="B11" s="112" t="s">
        <v>1039</v>
      </c>
      <c r="C11" s="144">
        <v>0.04715277777777777</v>
      </c>
      <c r="D11" s="27">
        <f t="shared" si="0"/>
        <v>99.01816396661759</v>
      </c>
      <c r="E11" s="28">
        <f t="shared" si="1"/>
        <v>124.01816396661759</v>
      </c>
      <c r="F11" s="86">
        <f t="shared" si="2"/>
        <v>0.0004629629629629567</v>
      </c>
    </row>
    <row r="12" spans="1:6" ht="12.75">
      <c r="A12" s="29" t="s">
        <v>50</v>
      </c>
      <c r="B12" s="112" t="s">
        <v>840</v>
      </c>
      <c r="C12" s="144">
        <v>0.04717592592592593</v>
      </c>
      <c r="D12" s="27">
        <f t="shared" si="0"/>
        <v>98.96957801766438</v>
      </c>
      <c r="E12" s="28">
        <f t="shared" si="1"/>
        <v>123.96957801766438</v>
      </c>
      <c r="F12" s="86">
        <f t="shared" si="2"/>
        <v>0.00048611111111111077</v>
      </c>
    </row>
    <row r="13" spans="1:6" ht="12.75">
      <c r="A13" s="29" t="s">
        <v>51</v>
      </c>
      <c r="B13" s="112" t="s">
        <v>1040</v>
      </c>
      <c r="C13" s="144">
        <v>0.04721064814814815</v>
      </c>
      <c r="D13" s="27">
        <f t="shared" si="0"/>
        <v>98.89678842853641</v>
      </c>
      <c r="E13" s="28">
        <f t="shared" si="1"/>
        <v>123.89678842853641</v>
      </c>
      <c r="F13" s="86">
        <f t="shared" si="2"/>
        <v>0.0005208333333333315</v>
      </c>
    </row>
    <row r="14" spans="1:6" ht="12.75">
      <c r="A14" s="29" t="s">
        <v>52</v>
      </c>
      <c r="B14" s="112" t="s">
        <v>876</v>
      </c>
      <c r="C14" s="144">
        <v>0.04722222222222222</v>
      </c>
      <c r="D14" s="27">
        <f t="shared" si="0"/>
        <v>98.87254901960785</v>
      </c>
      <c r="E14" s="28">
        <f t="shared" si="1"/>
        <v>123.87254901960785</v>
      </c>
      <c r="F14" s="86">
        <f t="shared" si="2"/>
        <v>0.000532407407407405</v>
      </c>
    </row>
    <row r="15" spans="1:6" ht="12.75">
      <c r="A15" s="29" t="s">
        <v>53</v>
      </c>
      <c r="B15" s="112" t="s">
        <v>1041</v>
      </c>
      <c r="C15" s="144">
        <v>0.047233796296296295</v>
      </c>
      <c r="D15" s="27">
        <f t="shared" si="0"/>
        <v>98.84832148983092</v>
      </c>
      <c r="E15" s="28">
        <f t="shared" si="1"/>
        <v>123.84832148983092</v>
      </c>
      <c r="F15" s="86">
        <f t="shared" si="2"/>
        <v>0.0005439814814814786</v>
      </c>
    </row>
    <row r="16" spans="1:6" ht="12.75">
      <c r="A16" s="29" t="s">
        <v>54</v>
      </c>
      <c r="B16" s="112" t="s">
        <v>1042</v>
      </c>
      <c r="C16" s="144">
        <v>0.04729166666666667</v>
      </c>
      <c r="D16" s="27">
        <f t="shared" si="0"/>
        <v>98.72736172295643</v>
      </c>
      <c r="E16" s="28">
        <f t="shared" si="1"/>
        <v>123.72736172295643</v>
      </c>
      <c r="F16" s="86">
        <f t="shared" si="2"/>
        <v>0.0006018518518518534</v>
      </c>
    </row>
    <row r="17" spans="1:6" ht="12.75">
      <c r="A17" s="29" t="s">
        <v>55</v>
      </c>
      <c r="B17" s="112" t="s">
        <v>1043</v>
      </c>
      <c r="C17" s="144">
        <v>0.047418981481481486</v>
      </c>
      <c r="D17" s="27">
        <f t="shared" si="0"/>
        <v>98.46228948010739</v>
      </c>
      <c r="E17" s="28">
        <f t="shared" si="1"/>
        <v>123.46228948010739</v>
      </c>
      <c r="F17" s="86">
        <f t="shared" si="2"/>
        <v>0.0007291666666666696</v>
      </c>
    </row>
    <row r="18" spans="1:6" ht="12.75">
      <c r="A18" s="29" t="s">
        <v>56</v>
      </c>
      <c r="B18" s="112" t="s">
        <v>902</v>
      </c>
      <c r="C18" s="144">
        <v>0.047418981481481486</v>
      </c>
      <c r="D18" s="27">
        <f t="shared" si="0"/>
        <v>98.46228948010739</v>
      </c>
      <c r="E18" s="28">
        <f t="shared" si="1"/>
        <v>123.46228948010739</v>
      </c>
      <c r="F18" s="86">
        <f t="shared" si="2"/>
        <v>0.0007291666666666696</v>
      </c>
    </row>
    <row r="19" spans="1:6" ht="12.75">
      <c r="A19" s="29" t="s">
        <v>57</v>
      </c>
      <c r="B19" s="112" t="s">
        <v>792</v>
      </c>
      <c r="C19" s="144">
        <v>0.047754629629629626</v>
      </c>
      <c r="D19" s="27">
        <f t="shared" si="0"/>
        <v>97.77023751817741</v>
      </c>
      <c r="E19" s="28">
        <f t="shared" si="1"/>
        <v>122.77023751817741</v>
      </c>
      <c r="F19" s="86">
        <f t="shared" si="2"/>
        <v>0.00106481481481481</v>
      </c>
    </row>
    <row r="20" spans="1:6" ht="12.75">
      <c r="A20" s="29" t="s">
        <v>58</v>
      </c>
      <c r="B20" s="112" t="s">
        <v>906</v>
      </c>
      <c r="C20" s="144">
        <v>0.04908564814814815</v>
      </c>
      <c r="D20" s="27">
        <f t="shared" si="0"/>
        <v>95.11907568969583</v>
      </c>
      <c r="E20" s="28">
        <f t="shared" si="1"/>
        <v>120.11907568969583</v>
      </c>
      <c r="F20" s="86">
        <f t="shared" si="2"/>
        <v>0.002395833333333333</v>
      </c>
    </row>
    <row r="21" spans="1:6" ht="12.75">
      <c r="A21" s="29" t="s">
        <v>59</v>
      </c>
      <c r="B21" s="112" t="s">
        <v>1044</v>
      </c>
      <c r="C21" s="144">
        <v>0.049097222222222216</v>
      </c>
      <c r="D21" s="27">
        <f t="shared" si="0"/>
        <v>95.0966525223951</v>
      </c>
      <c r="E21" s="28">
        <f t="shared" si="1"/>
        <v>120.0966525223951</v>
      </c>
      <c r="F21" s="86">
        <f t="shared" si="2"/>
        <v>0.0024074074074073998</v>
      </c>
    </row>
    <row r="22" spans="1:6" ht="12.75">
      <c r="A22" s="29" t="s">
        <v>60</v>
      </c>
      <c r="B22" s="112" t="s">
        <v>1045</v>
      </c>
      <c r="C22" s="144">
        <v>0.049097222222222216</v>
      </c>
      <c r="D22" s="27">
        <f t="shared" si="0"/>
        <v>95.0966525223951</v>
      </c>
      <c r="E22" s="28">
        <f t="shared" si="1"/>
        <v>120.0966525223951</v>
      </c>
      <c r="F22" s="86">
        <f t="shared" si="2"/>
        <v>0.0024074074074073998</v>
      </c>
    </row>
    <row r="23" spans="1:6" ht="12.75">
      <c r="A23" s="29" t="s">
        <v>61</v>
      </c>
      <c r="B23" s="112" t="s">
        <v>1046</v>
      </c>
      <c r="C23" s="144">
        <v>0.04912037037037037</v>
      </c>
      <c r="D23" s="27">
        <f t="shared" si="0"/>
        <v>95.05183788878418</v>
      </c>
      <c r="E23" s="28">
        <f t="shared" si="1"/>
        <v>120.05183788878418</v>
      </c>
      <c r="F23" s="86">
        <f t="shared" si="2"/>
        <v>0.002430555555555554</v>
      </c>
    </row>
    <row r="24" spans="1:6" ht="12.75">
      <c r="A24" s="29" t="s">
        <v>62</v>
      </c>
      <c r="B24" s="112" t="s">
        <v>877</v>
      </c>
      <c r="C24" s="144">
        <v>0.04913194444444444</v>
      </c>
      <c r="D24" s="27">
        <f t="shared" si="0"/>
        <v>95.02944640753829</v>
      </c>
      <c r="E24" s="28">
        <f t="shared" si="1"/>
        <v>120.02944640753829</v>
      </c>
      <c r="F24" s="86">
        <f t="shared" si="2"/>
        <v>0.0024421296296296274</v>
      </c>
    </row>
    <row r="25" spans="1:6" ht="12.75">
      <c r="A25" s="29" t="s">
        <v>63</v>
      </c>
      <c r="B25" s="112" t="s">
        <v>1047</v>
      </c>
      <c r="C25" s="144">
        <v>0.049247685185185186</v>
      </c>
      <c r="D25" s="27">
        <f t="shared" si="0"/>
        <v>94.80611045828438</v>
      </c>
      <c r="E25" s="28">
        <f t="shared" si="1"/>
        <v>119.80611045828438</v>
      </c>
      <c r="F25" s="86">
        <f t="shared" si="2"/>
        <v>0.00255787037037037</v>
      </c>
    </row>
    <row r="26" spans="1:6" ht="12.75">
      <c r="A26" s="29" t="s">
        <v>64</v>
      </c>
      <c r="B26" s="112" t="s">
        <v>904</v>
      </c>
      <c r="C26" s="144">
        <v>0.04976851851851852</v>
      </c>
      <c r="D26" s="27">
        <f t="shared" si="0"/>
        <v>93.81395348837209</v>
      </c>
      <c r="E26" s="28">
        <f t="shared" si="1"/>
        <v>118.81395348837209</v>
      </c>
      <c r="F26" s="86">
        <f t="shared" si="2"/>
        <v>0.0030787037037037016</v>
      </c>
    </row>
    <row r="27" spans="1:6" ht="12.75">
      <c r="A27" s="29" t="s">
        <v>65</v>
      </c>
      <c r="B27" s="126" t="s">
        <v>1005</v>
      </c>
      <c r="C27" s="144">
        <v>0.05094907407407407</v>
      </c>
      <c r="D27" s="27">
        <f t="shared" si="0"/>
        <v>91.64016356201728</v>
      </c>
      <c r="E27" s="28">
        <f t="shared" si="1"/>
        <v>116.64016356201728</v>
      </c>
      <c r="F27" s="86">
        <f t="shared" si="2"/>
        <v>0.004259259259259254</v>
      </c>
    </row>
    <row r="28" spans="1:6" ht="12.75">
      <c r="A28" s="29" t="s">
        <v>66</v>
      </c>
      <c r="B28" s="126" t="s">
        <v>837</v>
      </c>
      <c r="C28" s="144">
        <v>0.05104166666666667</v>
      </c>
      <c r="D28" s="27">
        <f t="shared" si="0"/>
        <v>91.47392290249432</v>
      </c>
      <c r="E28" s="28">
        <f t="shared" si="1"/>
        <v>116.47392290249432</v>
      </c>
      <c r="F28" s="86">
        <f t="shared" si="2"/>
        <v>0.004351851851851857</v>
      </c>
    </row>
    <row r="29" spans="1:6" ht="12.75">
      <c r="A29" s="29" t="s">
        <v>67</v>
      </c>
      <c r="B29" s="112" t="s">
        <v>741</v>
      </c>
      <c r="C29" s="144">
        <v>0.05106481481481481</v>
      </c>
      <c r="D29" s="27">
        <f t="shared" si="0"/>
        <v>91.4324569356301</v>
      </c>
      <c r="E29" s="28">
        <f t="shared" si="1"/>
        <v>116.4324569356301</v>
      </c>
      <c r="F29" s="86">
        <f t="shared" si="2"/>
        <v>0.004374999999999997</v>
      </c>
    </row>
    <row r="30" spans="1:6" ht="12.75">
      <c r="A30" s="29" t="s">
        <v>68</v>
      </c>
      <c r="B30" s="112" t="s">
        <v>1048</v>
      </c>
      <c r="C30" s="144">
        <v>0.05106481481481481</v>
      </c>
      <c r="D30" s="27">
        <f t="shared" si="0"/>
        <v>91.4324569356301</v>
      </c>
      <c r="E30" s="28">
        <f t="shared" si="1"/>
        <v>116.4324569356301</v>
      </c>
      <c r="F30" s="86">
        <f t="shared" si="2"/>
        <v>0.004374999999999997</v>
      </c>
    </row>
    <row r="31" spans="1:6" ht="12.75">
      <c r="A31" s="29" t="s">
        <v>69</v>
      </c>
      <c r="B31" s="112" t="s">
        <v>701</v>
      </c>
      <c r="C31" s="144">
        <v>0.051076388888888886</v>
      </c>
      <c r="D31" s="27">
        <f t="shared" si="0"/>
        <v>91.41173804668027</v>
      </c>
      <c r="E31" s="28">
        <f t="shared" si="1"/>
        <v>116.41173804668027</v>
      </c>
      <c r="F31" s="86">
        <f t="shared" si="2"/>
        <v>0.0043865740740740705</v>
      </c>
    </row>
    <row r="32" spans="1:6" ht="12.75">
      <c r="A32" s="29" t="s">
        <v>70</v>
      </c>
      <c r="B32" s="112" t="s">
        <v>680</v>
      </c>
      <c r="C32" s="144">
        <v>0.051076388888888886</v>
      </c>
      <c r="D32" s="27">
        <f t="shared" si="0"/>
        <v>91.41173804668027</v>
      </c>
      <c r="E32" s="28">
        <f t="shared" si="1"/>
        <v>116.41173804668027</v>
      </c>
      <c r="F32" s="86">
        <f t="shared" si="2"/>
        <v>0.0043865740740740705</v>
      </c>
    </row>
    <row r="33" spans="1:6" ht="12.75">
      <c r="A33" s="29" t="s">
        <v>71</v>
      </c>
      <c r="B33" s="112" t="s">
        <v>796</v>
      </c>
      <c r="C33" s="144">
        <v>0.05108796296296297</v>
      </c>
      <c r="D33" s="27">
        <f t="shared" si="0"/>
        <v>91.39102854553693</v>
      </c>
      <c r="E33" s="28">
        <f t="shared" si="1"/>
        <v>116.39102854553693</v>
      </c>
      <c r="F33" s="86">
        <f t="shared" si="2"/>
        <v>0.004398148148148151</v>
      </c>
    </row>
    <row r="34" spans="1:6" ht="12.75">
      <c r="A34" s="29" t="s">
        <v>72</v>
      </c>
      <c r="B34" s="112" t="s">
        <v>738</v>
      </c>
      <c r="C34" s="144">
        <v>0.05123842592592592</v>
      </c>
      <c r="D34" s="27">
        <f t="shared" si="0"/>
        <v>91.12265642647391</v>
      </c>
      <c r="E34" s="28">
        <f t="shared" si="1"/>
        <v>116.12265642647391</v>
      </c>
      <c r="F34" s="86">
        <f t="shared" si="2"/>
        <v>0.0045486111111111074</v>
      </c>
    </row>
    <row r="35" spans="1:6" ht="12.75">
      <c r="A35" s="29" t="s">
        <v>73</v>
      </c>
      <c r="B35" s="112" t="s">
        <v>1049</v>
      </c>
      <c r="C35" s="144">
        <v>0.051319444444444445</v>
      </c>
      <c r="D35" s="27">
        <f t="shared" si="0"/>
        <v>90.978800180424</v>
      </c>
      <c r="E35" s="28">
        <f t="shared" si="1"/>
        <v>115.978800180424</v>
      </c>
      <c r="F35" s="86">
        <f t="shared" si="2"/>
        <v>0.004629629629629629</v>
      </c>
    </row>
    <row r="36" spans="1:6" ht="12.75">
      <c r="A36" s="29" t="s">
        <v>74</v>
      </c>
      <c r="B36" s="112" t="s">
        <v>673</v>
      </c>
      <c r="C36" s="144">
        <v>0.052523148148148145</v>
      </c>
      <c r="D36" s="27">
        <f t="shared" si="0"/>
        <v>88.89378580872632</v>
      </c>
      <c r="E36" s="28">
        <f t="shared" si="1"/>
        <v>113.89378580872632</v>
      </c>
      <c r="F36" s="86">
        <f t="shared" si="2"/>
        <v>0.005833333333333329</v>
      </c>
    </row>
    <row r="37" spans="1:6" ht="12.75">
      <c r="A37" s="29" t="s">
        <v>75</v>
      </c>
      <c r="B37" s="112" t="s">
        <v>720</v>
      </c>
      <c r="C37" s="144">
        <v>0.052662037037037035</v>
      </c>
      <c r="D37" s="27">
        <f t="shared" si="0"/>
        <v>88.65934065934067</v>
      </c>
      <c r="E37" s="28">
        <f t="shared" si="1"/>
        <v>113.65934065934067</v>
      </c>
      <c r="F37" s="86">
        <f t="shared" si="2"/>
        <v>0.005972222222222219</v>
      </c>
    </row>
    <row r="38" spans="1:6" ht="12.75">
      <c r="A38" s="29" t="s">
        <v>76</v>
      </c>
      <c r="B38" s="112" t="s">
        <v>1050</v>
      </c>
      <c r="C38" s="144">
        <v>0.05331018518518518</v>
      </c>
      <c r="D38" s="27">
        <f t="shared" si="0"/>
        <v>87.5814155449414</v>
      </c>
      <c r="E38" s="28">
        <f t="shared" si="1"/>
        <v>112.5814155449414</v>
      </c>
      <c r="F38" s="86">
        <f t="shared" si="2"/>
        <v>0.006620370370370367</v>
      </c>
    </row>
    <row r="39" spans="1:6" ht="12.75">
      <c r="A39" s="29" t="s">
        <v>77</v>
      </c>
      <c r="B39" s="112" t="s">
        <v>1051</v>
      </c>
      <c r="C39" s="144">
        <v>0.053321759259259256</v>
      </c>
      <c r="D39" s="27">
        <f t="shared" si="0"/>
        <v>87.56240503581508</v>
      </c>
      <c r="E39" s="28">
        <f t="shared" si="1"/>
        <v>112.56240503581508</v>
      </c>
      <c r="F39" s="86">
        <f t="shared" si="2"/>
        <v>0.00663194444444444</v>
      </c>
    </row>
    <row r="40" spans="1:6" ht="12.75">
      <c r="A40" s="29" t="s">
        <v>78</v>
      </c>
      <c r="B40" s="112" t="s">
        <v>905</v>
      </c>
      <c r="C40" s="144">
        <v>0.05350694444444445</v>
      </c>
      <c r="D40" s="27">
        <f t="shared" si="0"/>
        <v>87.2593553969284</v>
      </c>
      <c r="E40" s="28">
        <f t="shared" si="1"/>
        <v>112.2593553969284</v>
      </c>
      <c r="F40" s="86">
        <f t="shared" si="2"/>
        <v>0.006817129629629631</v>
      </c>
    </row>
    <row r="41" spans="1:6" ht="12.75">
      <c r="A41" s="29" t="s">
        <v>79</v>
      </c>
      <c r="B41" s="112" t="s">
        <v>728</v>
      </c>
      <c r="C41" s="144">
        <v>0.05362268518518518</v>
      </c>
      <c r="D41" s="27">
        <f t="shared" si="0"/>
        <v>87.07101230304339</v>
      </c>
      <c r="E41" s="28">
        <f aca="true" t="shared" si="3" ref="E41:E71">D41+E$4</f>
        <v>112.07101230304339</v>
      </c>
      <c r="F41" s="86">
        <f t="shared" si="2"/>
        <v>0.006932870370370367</v>
      </c>
    </row>
    <row r="42" spans="1:6" ht="12.75">
      <c r="A42" s="29" t="s">
        <v>80</v>
      </c>
      <c r="B42" s="112" t="s">
        <v>1052</v>
      </c>
      <c r="C42" s="144">
        <v>0.05362268518518518</v>
      </c>
      <c r="D42" s="27">
        <f aca="true" t="shared" si="4" ref="D42:D72">(C$9/C42)*100</f>
        <v>87.07101230304339</v>
      </c>
      <c r="E42" s="28">
        <f t="shared" si="3"/>
        <v>112.07101230304339</v>
      </c>
      <c r="F42" s="86">
        <f t="shared" si="2"/>
        <v>0.006932870370370367</v>
      </c>
    </row>
    <row r="43" spans="1:6" ht="12.75">
      <c r="A43" s="29" t="s">
        <v>81</v>
      </c>
      <c r="B43" s="112" t="s">
        <v>842</v>
      </c>
      <c r="C43" s="144">
        <v>0.05366898148148148</v>
      </c>
      <c r="D43" s="27">
        <f t="shared" si="4"/>
        <v>86.9959025231831</v>
      </c>
      <c r="E43" s="28">
        <f t="shared" si="3"/>
        <v>111.9959025231831</v>
      </c>
      <c r="F43" s="86">
        <f t="shared" si="2"/>
        <v>0.006979166666666661</v>
      </c>
    </row>
    <row r="44" spans="1:6" ht="12.75">
      <c r="A44" s="29" t="s">
        <v>82</v>
      </c>
      <c r="B44" s="112" t="s">
        <v>672</v>
      </c>
      <c r="C44" s="144">
        <v>0.054120370370370374</v>
      </c>
      <c r="D44" s="27">
        <f t="shared" si="4"/>
        <v>86.27031650983746</v>
      </c>
      <c r="E44" s="28">
        <f t="shared" si="3"/>
        <v>111.27031650983746</v>
      </c>
      <c r="F44" s="86">
        <f t="shared" si="2"/>
        <v>0.007430555555555558</v>
      </c>
    </row>
    <row r="45" spans="1:6" ht="12.75">
      <c r="A45" s="29" t="s">
        <v>83</v>
      </c>
      <c r="B45" s="112" t="s">
        <v>838</v>
      </c>
      <c r="C45" s="144">
        <v>0.05428240740740741</v>
      </c>
      <c r="D45" s="27">
        <f t="shared" si="4"/>
        <v>86.01279317697228</v>
      </c>
      <c r="E45" s="28">
        <f t="shared" si="3"/>
        <v>111.01279317697228</v>
      </c>
      <c r="F45" s="86">
        <f t="shared" si="2"/>
        <v>0.007592592592592595</v>
      </c>
    </row>
    <row r="46" spans="1:6" ht="12.75">
      <c r="A46" s="29" t="s">
        <v>84</v>
      </c>
      <c r="B46" s="112" t="s">
        <v>1053</v>
      </c>
      <c r="C46" s="144">
        <v>0.05428240740740741</v>
      </c>
      <c r="D46" s="27">
        <f t="shared" si="4"/>
        <v>86.01279317697228</v>
      </c>
      <c r="E46" s="28">
        <f t="shared" si="3"/>
        <v>111.01279317697228</v>
      </c>
      <c r="F46" s="86">
        <f t="shared" si="2"/>
        <v>0.007592592592592595</v>
      </c>
    </row>
    <row r="47" spans="1:6" ht="12.75">
      <c r="A47" s="29" t="s">
        <v>85</v>
      </c>
      <c r="B47" s="112" t="s">
        <v>685</v>
      </c>
      <c r="C47" s="144">
        <v>0.05542824074074074</v>
      </c>
      <c r="D47" s="27">
        <f t="shared" si="4"/>
        <v>84.23470453121737</v>
      </c>
      <c r="E47" s="28">
        <f t="shared" si="3"/>
        <v>109.23470453121737</v>
      </c>
      <c r="F47" s="86">
        <f t="shared" si="2"/>
        <v>0.008738425925925927</v>
      </c>
    </row>
    <row r="48" spans="1:6" ht="12.75">
      <c r="A48" s="29" t="s">
        <v>86</v>
      </c>
      <c r="B48" s="112" t="s">
        <v>677</v>
      </c>
      <c r="C48" s="144">
        <v>0.05587962962962963</v>
      </c>
      <c r="D48" s="27">
        <f t="shared" si="4"/>
        <v>83.55426677713339</v>
      </c>
      <c r="E48" s="28">
        <f t="shared" si="3"/>
        <v>108.55426677713339</v>
      </c>
      <c r="F48" s="86">
        <f t="shared" si="2"/>
        <v>0.009189814814814817</v>
      </c>
    </row>
    <row r="49" spans="1:6" ht="12.75">
      <c r="A49" s="29" t="s">
        <v>87</v>
      </c>
      <c r="B49" s="112" t="s">
        <v>693</v>
      </c>
      <c r="C49" s="144">
        <v>0.05592592592592593</v>
      </c>
      <c r="D49" s="27">
        <f t="shared" si="4"/>
        <v>83.48509933774835</v>
      </c>
      <c r="E49" s="28">
        <f t="shared" si="3"/>
        <v>108.48509933774835</v>
      </c>
      <c r="F49" s="86">
        <f t="shared" si="2"/>
        <v>0.009236111111111112</v>
      </c>
    </row>
    <row r="50" spans="1:6" ht="12.75">
      <c r="A50" s="29" t="s">
        <v>88</v>
      </c>
      <c r="B50" s="112" t="s">
        <v>907</v>
      </c>
      <c r="C50" s="144">
        <v>0.05667824074074074</v>
      </c>
      <c r="D50" s="27">
        <f t="shared" si="4"/>
        <v>82.37696548907495</v>
      </c>
      <c r="E50" s="28">
        <f t="shared" si="3"/>
        <v>107.37696548907495</v>
      </c>
      <c r="F50" s="86">
        <f t="shared" si="2"/>
        <v>0.009988425925925921</v>
      </c>
    </row>
    <row r="51" spans="1:6" ht="12.75">
      <c r="A51" s="29" t="s">
        <v>89</v>
      </c>
      <c r="B51" s="112" t="s">
        <v>1038</v>
      </c>
      <c r="C51" s="144">
        <v>0.05677083333333333</v>
      </c>
      <c r="D51" s="27">
        <f t="shared" si="4"/>
        <v>82.24260958205912</v>
      </c>
      <c r="E51" s="28">
        <f t="shared" si="3"/>
        <v>107.24260958205912</v>
      </c>
      <c r="F51" s="86">
        <f t="shared" si="2"/>
        <v>0.010081018518518517</v>
      </c>
    </row>
    <row r="52" spans="1:6" ht="12.75">
      <c r="A52" s="29" t="s">
        <v>90</v>
      </c>
      <c r="B52" s="112" t="s">
        <v>892</v>
      </c>
      <c r="C52" s="144">
        <v>0.056805555555555554</v>
      </c>
      <c r="D52" s="27">
        <f t="shared" si="4"/>
        <v>82.19233903830482</v>
      </c>
      <c r="E52" s="28">
        <f t="shared" si="3"/>
        <v>107.19233903830482</v>
      </c>
      <c r="F52" s="86">
        <f t="shared" si="2"/>
        <v>0.010115740740740738</v>
      </c>
    </row>
    <row r="53" spans="1:6" ht="12.75">
      <c r="A53" s="29" t="s">
        <v>91</v>
      </c>
      <c r="B53" s="126" t="s">
        <v>718</v>
      </c>
      <c r="C53" s="144">
        <v>0.05681712962962963</v>
      </c>
      <c r="D53" s="27">
        <f t="shared" si="4"/>
        <v>82.17559584436749</v>
      </c>
      <c r="E53" s="28">
        <f t="shared" si="3"/>
        <v>107.17559584436749</v>
      </c>
      <c r="F53" s="86">
        <f t="shared" si="2"/>
        <v>0.010127314814814811</v>
      </c>
    </row>
    <row r="54" spans="1:6" ht="12.75">
      <c r="A54" s="29" t="s">
        <v>92</v>
      </c>
      <c r="B54" s="112" t="s">
        <v>1014</v>
      </c>
      <c r="C54" s="144">
        <v>0.05707175925925926</v>
      </c>
      <c r="D54" s="27">
        <f t="shared" si="4"/>
        <v>81.80896369904684</v>
      </c>
      <c r="E54" s="28">
        <f t="shared" si="3"/>
        <v>106.80896369904684</v>
      </c>
      <c r="F54" s="86">
        <f t="shared" si="2"/>
        <v>0.010381944444444444</v>
      </c>
    </row>
    <row r="55" spans="1:6" ht="12.75">
      <c r="A55" s="29" t="s">
        <v>93</v>
      </c>
      <c r="B55" s="112" t="s">
        <v>674</v>
      </c>
      <c r="C55" s="144">
        <v>0.057476851851851855</v>
      </c>
      <c r="D55" s="27">
        <f t="shared" si="4"/>
        <v>81.23238018525977</v>
      </c>
      <c r="E55" s="28">
        <f t="shared" si="3"/>
        <v>106.23238018525977</v>
      </c>
      <c r="F55" s="86">
        <f t="shared" si="2"/>
        <v>0.01078703703703704</v>
      </c>
    </row>
    <row r="56" spans="1:6" ht="12.75">
      <c r="A56" s="29" t="s">
        <v>94</v>
      </c>
      <c r="B56" s="126" t="s">
        <v>686</v>
      </c>
      <c r="C56" s="144">
        <v>0.05938657407407407</v>
      </c>
      <c r="D56" s="27">
        <f t="shared" si="4"/>
        <v>78.62015201715066</v>
      </c>
      <c r="E56" s="28">
        <f t="shared" si="3"/>
        <v>103.62015201715066</v>
      </c>
      <c r="F56" s="86">
        <f t="shared" si="2"/>
        <v>0.012696759259259255</v>
      </c>
    </row>
    <row r="57" spans="1:6" ht="12.75">
      <c r="A57" s="29" t="s">
        <v>95</v>
      </c>
      <c r="B57" s="112" t="s">
        <v>751</v>
      </c>
      <c r="C57" s="144">
        <v>0.05952546296296296</v>
      </c>
      <c r="D57" s="27">
        <f t="shared" si="4"/>
        <v>78.43671009138635</v>
      </c>
      <c r="E57" s="28">
        <f t="shared" si="3"/>
        <v>103.43671009138635</v>
      </c>
      <c r="F57" s="86">
        <f t="shared" si="2"/>
        <v>0.012835648148148145</v>
      </c>
    </row>
    <row r="58" spans="1:6" ht="12.75">
      <c r="A58" s="29" t="s">
        <v>96</v>
      </c>
      <c r="B58" s="112" t="s">
        <v>799</v>
      </c>
      <c r="C58" s="144">
        <v>0.059884259259259255</v>
      </c>
      <c r="D58" s="27">
        <f t="shared" si="4"/>
        <v>77.96675686122923</v>
      </c>
      <c r="E58" s="28">
        <f t="shared" si="3"/>
        <v>102.96675686122923</v>
      </c>
      <c r="F58" s="86">
        <f t="shared" si="2"/>
        <v>0.01319444444444444</v>
      </c>
    </row>
    <row r="59" spans="1:6" ht="12.75">
      <c r="A59" s="29" t="s">
        <v>97</v>
      </c>
      <c r="B59" s="112" t="s">
        <v>729</v>
      </c>
      <c r="C59" s="144">
        <v>0.059953703703703703</v>
      </c>
      <c r="D59" s="27">
        <f t="shared" si="4"/>
        <v>77.87644787644787</v>
      </c>
      <c r="E59" s="28">
        <f t="shared" si="3"/>
        <v>102.87644787644787</v>
      </c>
      <c r="F59" s="86">
        <f t="shared" si="2"/>
        <v>0.013263888888888888</v>
      </c>
    </row>
    <row r="60" spans="1:6" ht="12.75">
      <c r="A60" s="29" t="s">
        <v>98</v>
      </c>
      <c r="B60" s="112" t="s">
        <v>724</v>
      </c>
      <c r="C60" s="144">
        <v>0.06004629629629629</v>
      </c>
      <c r="D60" s="27">
        <f t="shared" si="4"/>
        <v>77.75636083269083</v>
      </c>
      <c r="E60" s="28">
        <f t="shared" si="3"/>
        <v>102.75636083269083</v>
      </c>
      <c r="F60" s="86">
        <f t="shared" si="2"/>
        <v>0.013356481481481476</v>
      </c>
    </row>
    <row r="61" spans="1:6" ht="12.75">
      <c r="A61" s="29" t="s">
        <v>99</v>
      </c>
      <c r="B61" s="112" t="s">
        <v>760</v>
      </c>
      <c r="C61" s="144">
        <v>0.060057870370370366</v>
      </c>
      <c r="D61" s="27">
        <f t="shared" si="4"/>
        <v>77.74137598766623</v>
      </c>
      <c r="E61" s="28">
        <f t="shared" si="3"/>
        <v>102.74137598766623</v>
      </c>
      <c r="F61" s="86">
        <f t="shared" si="2"/>
        <v>0.01336805555555555</v>
      </c>
    </row>
    <row r="62" spans="1:6" ht="12.75">
      <c r="A62" s="29" t="s">
        <v>100</v>
      </c>
      <c r="B62" s="112" t="s">
        <v>804</v>
      </c>
      <c r="C62" s="144">
        <v>0.061342592592592594</v>
      </c>
      <c r="D62" s="27">
        <f t="shared" si="4"/>
        <v>76.11320754716982</v>
      </c>
      <c r="E62" s="28">
        <f t="shared" si="3"/>
        <v>101.11320754716982</v>
      </c>
      <c r="F62" s="86">
        <f t="shared" si="2"/>
        <v>0.014652777777777778</v>
      </c>
    </row>
    <row r="63" spans="1:6" ht="12.75">
      <c r="A63" s="29" t="s">
        <v>101</v>
      </c>
      <c r="B63" s="112" t="s">
        <v>737</v>
      </c>
      <c r="C63" s="144">
        <v>0.0615625</v>
      </c>
      <c r="D63" s="27">
        <f t="shared" si="4"/>
        <v>75.84132355705961</v>
      </c>
      <c r="E63" s="28">
        <f t="shared" si="3"/>
        <v>100.84132355705961</v>
      </c>
      <c r="F63" s="86">
        <f t="shared" si="2"/>
        <v>0.014872685185185183</v>
      </c>
    </row>
    <row r="64" spans="1:6" ht="12.75">
      <c r="A64" s="29" t="s">
        <v>102</v>
      </c>
      <c r="B64" s="112" t="s">
        <v>803</v>
      </c>
      <c r="C64" s="144">
        <v>0.06165509259259259</v>
      </c>
      <c r="D64" s="27">
        <f t="shared" si="4"/>
        <v>75.72742631875353</v>
      </c>
      <c r="E64" s="28">
        <f t="shared" si="3"/>
        <v>100.72742631875353</v>
      </c>
      <c r="F64" s="86">
        <f t="shared" si="2"/>
        <v>0.014965277777777772</v>
      </c>
    </row>
    <row r="65" spans="1:6" ht="12.75">
      <c r="A65" s="29" t="s">
        <v>103</v>
      </c>
      <c r="B65" s="112" t="s">
        <v>735</v>
      </c>
      <c r="C65" s="144">
        <v>0.061863425925925926</v>
      </c>
      <c r="D65" s="27">
        <f t="shared" si="4"/>
        <v>75.47240411599626</v>
      </c>
      <c r="E65" s="28">
        <f t="shared" si="3"/>
        <v>100.47240411599626</v>
      </c>
      <c r="F65" s="86">
        <f t="shared" si="2"/>
        <v>0.01517361111111111</v>
      </c>
    </row>
    <row r="66" spans="1:6" ht="12.75">
      <c r="A66" s="29" t="s">
        <v>104</v>
      </c>
      <c r="B66" s="112" t="s">
        <v>909</v>
      </c>
      <c r="C66" s="144">
        <v>0.062141203703703705</v>
      </c>
      <c r="D66" s="27">
        <f t="shared" si="4"/>
        <v>75.13503445706834</v>
      </c>
      <c r="E66" s="28">
        <f t="shared" si="3"/>
        <v>100.13503445706834</v>
      </c>
      <c r="F66" s="86">
        <f t="shared" si="2"/>
        <v>0.01545138888888889</v>
      </c>
    </row>
    <row r="67" spans="1:6" ht="12.75">
      <c r="A67" s="29" t="s">
        <v>105</v>
      </c>
      <c r="B67" s="126" t="s">
        <v>911</v>
      </c>
      <c r="C67" s="144">
        <v>0.06282407407407407</v>
      </c>
      <c r="D67" s="27">
        <f t="shared" si="4"/>
        <v>74.31834929992631</v>
      </c>
      <c r="E67" s="28">
        <f t="shared" si="3"/>
        <v>99.31834929992631</v>
      </c>
      <c r="F67" s="86">
        <f t="shared" si="2"/>
        <v>0.016134259259259258</v>
      </c>
    </row>
    <row r="68" spans="1:6" ht="12.75">
      <c r="A68" s="29" t="s">
        <v>106</v>
      </c>
      <c r="B68" s="112" t="s">
        <v>702</v>
      </c>
      <c r="C68" s="144">
        <v>0.0631712962962963</v>
      </c>
      <c r="D68" s="27">
        <f t="shared" si="4"/>
        <v>73.90985709050935</v>
      </c>
      <c r="E68" s="28">
        <f t="shared" si="3"/>
        <v>98.90985709050935</v>
      </c>
      <c r="F68" s="86">
        <f t="shared" si="2"/>
        <v>0.01648148148148148</v>
      </c>
    </row>
    <row r="69" spans="1:6" ht="12.75">
      <c r="A69" s="29" t="s">
        <v>107</v>
      </c>
      <c r="B69" s="112" t="s">
        <v>684</v>
      </c>
      <c r="C69" s="144">
        <v>0.0653587962962963</v>
      </c>
      <c r="D69" s="27">
        <f t="shared" si="4"/>
        <v>71.43616079334159</v>
      </c>
      <c r="E69" s="28">
        <f t="shared" si="3"/>
        <v>96.43616079334159</v>
      </c>
      <c r="F69" s="86">
        <f t="shared" si="2"/>
        <v>0.018668981481481488</v>
      </c>
    </row>
    <row r="70" spans="1:6" ht="12.75">
      <c r="A70" s="29" t="s">
        <v>108</v>
      </c>
      <c r="B70" s="112" t="s">
        <v>910</v>
      </c>
      <c r="C70" s="144">
        <v>0.06591435185185185</v>
      </c>
      <c r="D70" s="27">
        <f t="shared" si="4"/>
        <v>70.8340649692713</v>
      </c>
      <c r="E70" s="28">
        <f t="shared" si="3"/>
        <v>95.8340649692713</v>
      </c>
      <c r="F70" s="86">
        <f t="shared" si="2"/>
        <v>0.019224537037037033</v>
      </c>
    </row>
    <row r="71" spans="1:6" ht="12.75">
      <c r="A71" s="29" t="s">
        <v>109</v>
      </c>
      <c r="B71" s="112" t="s">
        <v>795</v>
      </c>
      <c r="C71" s="144">
        <v>0.06624999999999999</v>
      </c>
      <c r="D71" s="27">
        <f t="shared" si="4"/>
        <v>70.47519217330539</v>
      </c>
      <c r="E71" s="28">
        <f t="shared" si="3"/>
        <v>95.47519217330539</v>
      </c>
      <c r="F71" s="86">
        <f t="shared" si="2"/>
        <v>0.019560185185185174</v>
      </c>
    </row>
    <row r="72" spans="1:6" ht="12.75">
      <c r="A72" s="29" t="s">
        <v>110</v>
      </c>
      <c r="B72" s="201" t="s">
        <v>765</v>
      </c>
      <c r="C72" s="144">
        <v>0.06677083333333333</v>
      </c>
      <c r="D72" s="27">
        <f t="shared" si="4"/>
        <v>69.92546368521407</v>
      </c>
      <c r="E72" s="28">
        <f aca="true" t="shared" si="5" ref="E72:E81">D72+E$4</f>
        <v>94.92546368521407</v>
      </c>
      <c r="F72" s="86">
        <f aca="true" t="shared" si="6" ref="F72:F81">C72-C$9</f>
        <v>0.02008101851851852</v>
      </c>
    </row>
    <row r="73" spans="1:6" ht="12.75">
      <c r="A73" s="29" t="s">
        <v>111</v>
      </c>
      <c r="B73" s="112" t="s">
        <v>683</v>
      </c>
      <c r="C73" s="144">
        <v>0.07072916666666666</v>
      </c>
      <c r="D73" s="27">
        <f aca="true" t="shared" si="7" ref="D73:D81">(C$9/C73)*100</f>
        <v>66.01210931107839</v>
      </c>
      <c r="E73" s="28">
        <f t="shared" si="5"/>
        <v>91.01210931107839</v>
      </c>
      <c r="F73" s="86">
        <f t="shared" si="6"/>
        <v>0.024039351851851846</v>
      </c>
    </row>
    <row r="74" spans="1:6" ht="12.75">
      <c r="A74" s="29" t="s">
        <v>112</v>
      </c>
      <c r="B74" s="112" t="s">
        <v>705</v>
      </c>
      <c r="C74" s="144">
        <v>0.07237268518518519</v>
      </c>
      <c r="D74" s="27">
        <f t="shared" si="7"/>
        <v>64.51303374380298</v>
      </c>
      <c r="E74" s="28">
        <f t="shared" si="5"/>
        <v>89.51303374380298</v>
      </c>
      <c r="F74" s="86">
        <f t="shared" si="6"/>
        <v>0.025682870370370377</v>
      </c>
    </row>
    <row r="75" spans="1:6" ht="12.75">
      <c r="A75" s="29" t="s">
        <v>113</v>
      </c>
      <c r="B75" s="112" t="s">
        <v>802</v>
      </c>
      <c r="C75" s="144">
        <v>0.07350694444444444</v>
      </c>
      <c r="D75" s="27">
        <f t="shared" si="7"/>
        <v>63.517556290347976</v>
      </c>
      <c r="E75" s="28">
        <f t="shared" si="5"/>
        <v>88.51755629034798</v>
      </c>
      <c r="F75" s="86">
        <f t="shared" si="6"/>
        <v>0.026817129629629628</v>
      </c>
    </row>
    <row r="76" spans="1:6" ht="12.75">
      <c r="A76" s="29" t="s">
        <v>114</v>
      </c>
      <c r="B76" s="112" t="s">
        <v>787</v>
      </c>
      <c r="C76" s="144">
        <v>0.07511574074074073</v>
      </c>
      <c r="D76" s="27">
        <f t="shared" si="7"/>
        <v>62.15716486902928</v>
      </c>
      <c r="E76" s="28">
        <f t="shared" si="5"/>
        <v>87.15716486902929</v>
      </c>
      <c r="F76" s="86">
        <f t="shared" si="6"/>
        <v>0.028425925925925917</v>
      </c>
    </row>
    <row r="77" spans="1:6" ht="12.75">
      <c r="A77" s="29" t="s">
        <v>115</v>
      </c>
      <c r="B77" s="112" t="s">
        <v>779</v>
      </c>
      <c r="C77" s="144">
        <v>0.07716435185185185</v>
      </c>
      <c r="D77" s="27">
        <f t="shared" si="7"/>
        <v>60.50697465126744</v>
      </c>
      <c r="E77" s="28">
        <f t="shared" si="5"/>
        <v>85.50697465126744</v>
      </c>
      <c r="F77" s="86">
        <f t="shared" si="6"/>
        <v>0.03047453703703703</v>
      </c>
    </row>
    <row r="78" spans="1:6" ht="12.75">
      <c r="A78" s="29" t="s">
        <v>116</v>
      </c>
      <c r="B78" s="112" t="s">
        <v>708</v>
      </c>
      <c r="C78" s="144">
        <v>0.08077546296296297</v>
      </c>
      <c r="D78" s="27">
        <f t="shared" si="7"/>
        <v>57.80197736065339</v>
      </c>
      <c r="E78" s="28">
        <f t="shared" si="5"/>
        <v>82.80197736065338</v>
      </c>
      <c r="F78" s="86">
        <f t="shared" si="6"/>
        <v>0.03408564814814815</v>
      </c>
    </row>
    <row r="79" spans="1:6" ht="12.75">
      <c r="A79" s="29" t="s">
        <v>117</v>
      </c>
      <c r="B79" s="126" t="s">
        <v>781</v>
      </c>
      <c r="C79" s="144">
        <v>0.08157407407407408</v>
      </c>
      <c r="D79" s="27">
        <f t="shared" si="7"/>
        <v>57.2360953461975</v>
      </c>
      <c r="E79" s="28">
        <f t="shared" si="5"/>
        <v>82.2360953461975</v>
      </c>
      <c r="F79" s="86">
        <f t="shared" si="6"/>
        <v>0.03488425925925926</v>
      </c>
    </row>
    <row r="80" spans="1:6" ht="12.75">
      <c r="A80" s="29" t="s">
        <v>118</v>
      </c>
      <c r="B80" s="126" t="s">
        <v>761</v>
      </c>
      <c r="C80" s="144">
        <v>0.08324074074074074</v>
      </c>
      <c r="D80" s="27">
        <f t="shared" si="7"/>
        <v>56.09010011123471</v>
      </c>
      <c r="E80" s="28">
        <f t="shared" si="5"/>
        <v>81.0901001112347</v>
      </c>
      <c r="F80" s="86">
        <f t="shared" si="6"/>
        <v>0.036550925925925924</v>
      </c>
    </row>
    <row r="81" spans="1:6" ht="12.75">
      <c r="A81" s="29" t="s">
        <v>119</v>
      </c>
      <c r="B81" s="112" t="s">
        <v>733</v>
      </c>
      <c r="C81" s="144">
        <v>0.10435185185185185</v>
      </c>
      <c r="D81" s="27">
        <f t="shared" si="7"/>
        <v>44.74267968056788</v>
      </c>
      <c r="E81" s="28">
        <f t="shared" si="5"/>
        <v>69.74267968056787</v>
      </c>
      <c r="F81" s="86">
        <f t="shared" si="6"/>
        <v>0.05766203703703703</v>
      </c>
    </row>
    <row r="82" spans="1:6" ht="12.75">
      <c r="A82" s="29" t="s">
        <v>120</v>
      </c>
      <c r="B82" s="112" t="s">
        <v>762</v>
      </c>
      <c r="C82" s="144" t="s">
        <v>1000</v>
      </c>
      <c r="D82" s="27"/>
      <c r="E82" s="28"/>
      <c r="F82" s="86"/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H6"/>
  </mergeCells>
  <printOptions horizontalCentered="1"/>
  <pageMargins left="0.5902777777777778" right="0.5902777777777778" top="0.5902777777777778" bottom="0.7097222222222221" header="0.5118055555555555" footer="0.5118055555555555"/>
  <pageSetup horizontalDpi="600" verticalDpi="600" orientation="portrait" paperSize="9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0.875" style="10" bestFit="1" customWidth="1"/>
    <col min="4" max="4" width="7.75390625" style="0" bestFit="1" customWidth="1"/>
    <col min="5" max="5" width="14.25390625" style="0" bestFit="1" customWidth="1"/>
    <col min="6" max="6" width="6.875" style="0" customWidth="1"/>
  </cols>
  <sheetData>
    <row r="1" spans="1:6" ht="27">
      <c r="A1" s="221" t="s">
        <v>1057</v>
      </c>
      <c r="B1" s="221"/>
      <c r="C1" s="221"/>
      <c r="D1" s="221"/>
      <c r="E1" s="221"/>
      <c r="F1" s="221"/>
    </row>
    <row r="2" spans="1:6" s="1" customFormat="1" ht="12.75" customHeight="1">
      <c r="A2" s="50"/>
      <c r="B2" s="50"/>
      <c r="C2" s="50"/>
      <c r="D2" s="50"/>
      <c r="E2" s="50"/>
      <c r="F2" s="50"/>
    </row>
    <row r="3" spans="1:6" ht="12.75" customHeight="1">
      <c r="A3" s="94"/>
      <c r="B3" s="94"/>
      <c r="C3" s="101"/>
      <c r="E3" s="95" t="s">
        <v>13</v>
      </c>
      <c r="F3" s="94"/>
    </row>
    <row r="4" spans="1:6" ht="12.75" customHeight="1">
      <c r="A4" s="220" t="s">
        <v>14</v>
      </c>
      <c r="B4" s="220"/>
      <c r="C4" s="142" t="s">
        <v>15</v>
      </c>
      <c r="E4" s="95">
        <v>30</v>
      </c>
      <c r="F4" s="94"/>
    </row>
    <row r="5" spans="1:6" ht="12.75" customHeight="1">
      <c r="A5" s="220" t="s">
        <v>16</v>
      </c>
      <c r="B5" s="220"/>
      <c r="C5" s="147" t="s">
        <v>1060</v>
      </c>
      <c r="D5" s="97"/>
      <c r="E5" s="97"/>
      <c r="F5" s="97"/>
    </row>
    <row r="6" spans="1:6" ht="12.75" customHeight="1">
      <c r="A6" s="220" t="s">
        <v>17</v>
      </c>
      <c r="B6" s="220"/>
      <c r="C6" s="225" t="s">
        <v>664</v>
      </c>
      <c r="D6" s="225"/>
      <c r="E6" s="225"/>
      <c r="F6" s="225"/>
    </row>
    <row r="7" spans="1:6" ht="12.75" customHeight="1" thickBot="1">
      <c r="A7" s="220" t="s">
        <v>19</v>
      </c>
      <c r="B7" s="220"/>
      <c r="C7" s="98">
        <f>COUNTA(B9:B87)</f>
        <v>37</v>
      </c>
      <c r="D7" s="97"/>
      <c r="E7" s="97"/>
      <c r="F7" s="97"/>
    </row>
    <row r="8" spans="1:6" ht="15" customHeight="1" thickBot="1">
      <c r="A8" s="45" t="s">
        <v>20</v>
      </c>
      <c r="B8" s="46"/>
      <c r="C8" s="43" t="s">
        <v>21</v>
      </c>
      <c r="D8" s="47" t="s">
        <v>22</v>
      </c>
      <c r="E8" s="43" t="s">
        <v>23</v>
      </c>
      <c r="F8" s="51" t="s">
        <v>3</v>
      </c>
    </row>
    <row r="9" spans="1:6" ht="12.75">
      <c r="A9" s="29" t="s">
        <v>47</v>
      </c>
      <c r="B9" s="118" t="s">
        <v>792</v>
      </c>
      <c r="C9" s="145">
        <v>0.04045138888888889</v>
      </c>
      <c r="D9" s="84">
        <f aca="true" t="shared" si="0" ref="D9:D45">(C$9/C9)*100</f>
        <v>100</v>
      </c>
      <c r="E9" s="31">
        <f aca="true" t="shared" si="1" ref="E9:E40">D9+E$4</f>
        <v>130</v>
      </c>
      <c r="F9" s="86">
        <f aca="true" t="shared" si="2" ref="F9:F45">C9-C$9</f>
        <v>0</v>
      </c>
    </row>
    <row r="10" spans="1:6" ht="12.75">
      <c r="A10" s="29" t="s">
        <v>48</v>
      </c>
      <c r="B10" s="117" t="s">
        <v>912</v>
      </c>
      <c r="C10" s="144">
        <v>0.04109953703703704</v>
      </c>
      <c r="D10" s="83">
        <f t="shared" si="0"/>
        <v>98.42297944241058</v>
      </c>
      <c r="E10" s="28">
        <f t="shared" si="1"/>
        <v>128.42297944241056</v>
      </c>
      <c r="F10" s="86">
        <f t="shared" si="2"/>
        <v>0.0006481481481481477</v>
      </c>
    </row>
    <row r="11" spans="1:6" ht="12.75">
      <c r="A11" s="29" t="s">
        <v>49</v>
      </c>
      <c r="B11" s="117" t="s">
        <v>837</v>
      </c>
      <c r="C11" s="144">
        <v>0.042604166666666665</v>
      </c>
      <c r="D11" s="83">
        <f t="shared" si="0"/>
        <v>94.94702526487369</v>
      </c>
      <c r="E11" s="28">
        <f t="shared" si="1"/>
        <v>124.94702526487369</v>
      </c>
      <c r="F11" s="86">
        <f t="shared" si="2"/>
        <v>0.0021527777777777743</v>
      </c>
    </row>
    <row r="12" spans="1:6" ht="12.75">
      <c r="A12" s="29" t="s">
        <v>50</v>
      </c>
      <c r="B12" s="117" t="s">
        <v>794</v>
      </c>
      <c r="C12" s="144">
        <v>0.04329861111111111</v>
      </c>
      <c r="D12" s="83">
        <f t="shared" si="0"/>
        <v>93.4242181234964</v>
      </c>
      <c r="E12" s="28">
        <f t="shared" si="1"/>
        <v>123.4242181234964</v>
      </c>
      <c r="F12" s="86">
        <f t="shared" si="2"/>
        <v>0.0028472222222222163</v>
      </c>
    </row>
    <row r="13" spans="1:6" ht="12.75">
      <c r="A13" s="29" t="s">
        <v>51</v>
      </c>
      <c r="B13" s="117" t="s">
        <v>885</v>
      </c>
      <c r="C13" s="144">
        <v>0.043738425925925924</v>
      </c>
      <c r="D13" s="83">
        <f t="shared" si="0"/>
        <v>92.48478433448003</v>
      </c>
      <c r="E13" s="28">
        <f t="shared" si="1"/>
        <v>122.48478433448003</v>
      </c>
      <c r="F13" s="86">
        <f t="shared" si="2"/>
        <v>0.0032870370370370328</v>
      </c>
    </row>
    <row r="14" spans="1:6" ht="12.75">
      <c r="A14" s="29" t="s">
        <v>52</v>
      </c>
      <c r="B14" s="117" t="s">
        <v>680</v>
      </c>
      <c r="C14" s="144">
        <v>0.04384259259259259</v>
      </c>
      <c r="D14" s="83">
        <f t="shared" si="0"/>
        <v>92.26504751847942</v>
      </c>
      <c r="E14" s="28">
        <f t="shared" si="1"/>
        <v>122.26504751847942</v>
      </c>
      <c r="F14" s="86">
        <f t="shared" si="2"/>
        <v>0.003391203703703702</v>
      </c>
    </row>
    <row r="15" spans="1:6" ht="12.75">
      <c r="A15" s="29" t="s">
        <v>53</v>
      </c>
      <c r="B15" s="117" t="s">
        <v>701</v>
      </c>
      <c r="C15" s="144">
        <v>0.04405092592592593</v>
      </c>
      <c r="D15" s="83">
        <f t="shared" si="0"/>
        <v>91.8286915396742</v>
      </c>
      <c r="E15" s="28">
        <f t="shared" si="1"/>
        <v>121.8286915396742</v>
      </c>
      <c r="F15" s="86">
        <f t="shared" si="2"/>
        <v>0.00359953703703704</v>
      </c>
    </row>
    <row r="16" spans="1:6" ht="12.75">
      <c r="A16" s="29" t="s">
        <v>54</v>
      </c>
      <c r="B16" s="117" t="s">
        <v>838</v>
      </c>
      <c r="C16" s="144">
        <v>0.04471064814814815</v>
      </c>
      <c r="D16" s="83">
        <f t="shared" si="0"/>
        <v>90.4737250841315</v>
      </c>
      <c r="E16" s="28">
        <f t="shared" si="1"/>
        <v>120.4737250841315</v>
      </c>
      <c r="F16" s="86">
        <f t="shared" si="2"/>
        <v>0.004259259259259261</v>
      </c>
    </row>
    <row r="17" spans="1:6" ht="12.75">
      <c r="A17" s="29" t="s">
        <v>55</v>
      </c>
      <c r="B17" s="117" t="s">
        <v>1058</v>
      </c>
      <c r="C17" s="144">
        <v>0.04585648148148148</v>
      </c>
      <c r="D17" s="83">
        <f t="shared" si="0"/>
        <v>88.21302372539122</v>
      </c>
      <c r="E17" s="28">
        <f t="shared" si="1"/>
        <v>118.21302372539122</v>
      </c>
      <c r="F17" s="86">
        <f t="shared" si="2"/>
        <v>0.005405092592592586</v>
      </c>
    </row>
    <row r="18" spans="1:6" ht="12.75">
      <c r="A18" s="29" t="s">
        <v>56</v>
      </c>
      <c r="B18" s="117" t="s">
        <v>920</v>
      </c>
      <c r="C18" s="144">
        <v>0.047581018518518516</v>
      </c>
      <c r="D18" s="83">
        <f t="shared" si="0"/>
        <v>85.01581123814158</v>
      </c>
      <c r="E18" s="28">
        <f t="shared" si="1"/>
        <v>115.01581123814158</v>
      </c>
      <c r="F18" s="86">
        <f t="shared" si="2"/>
        <v>0.007129629629629625</v>
      </c>
    </row>
    <row r="19" spans="1:6" ht="12.75">
      <c r="A19" s="29" t="s">
        <v>57</v>
      </c>
      <c r="B19" s="117" t="s">
        <v>696</v>
      </c>
      <c r="C19" s="144">
        <v>0.04780092592592592</v>
      </c>
      <c r="D19" s="83">
        <f t="shared" si="0"/>
        <v>84.62469733656177</v>
      </c>
      <c r="E19" s="28">
        <f t="shared" si="1"/>
        <v>114.62469733656177</v>
      </c>
      <c r="F19" s="86">
        <f t="shared" si="2"/>
        <v>0.007349537037037029</v>
      </c>
    </row>
    <row r="20" spans="1:6" ht="12.75">
      <c r="A20" s="29" t="s">
        <v>58</v>
      </c>
      <c r="B20" s="117" t="s">
        <v>672</v>
      </c>
      <c r="C20" s="144">
        <v>0.04783564814814815</v>
      </c>
      <c r="D20" s="83">
        <f t="shared" si="0"/>
        <v>84.56327123155094</v>
      </c>
      <c r="E20" s="28">
        <f t="shared" si="1"/>
        <v>114.56327123155094</v>
      </c>
      <c r="F20" s="86">
        <f t="shared" si="2"/>
        <v>0.007384259259259257</v>
      </c>
    </row>
    <row r="21" spans="1:6" ht="12.75">
      <c r="A21" s="29" t="s">
        <v>59</v>
      </c>
      <c r="B21" s="117" t="s">
        <v>1059</v>
      </c>
      <c r="C21" s="144">
        <v>0.04837962962962963</v>
      </c>
      <c r="D21" s="83">
        <f t="shared" si="0"/>
        <v>83.61244019138758</v>
      </c>
      <c r="E21" s="28">
        <f t="shared" si="1"/>
        <v>113.61244019138758</v>
      </c>
      <c r="F21" s="86">
        <f t="shared" si="2"/>
        <v>0.007928240740740736</v>
      </c>
    </row>
    <row r="22" spans="1:6" ht="12.75">
      <c r="A22" s="29" t="s">
        <v>60</v>
      </c>
      <c r="B22" s="117" t="s">
        <v>684</v>
      </c>
      <c r="C22" s="144">
        <v>0.048576388888888884</v>
      </c>
      <c r="D22" s="83">
        <f t="shared" si="0"/>
        <v>83.27376697641174</v>
      </c>
      <c r="E22" s="28">
        <f t="shared" si="1"/>
        <v>113.27376697641174</v>
      </c>
      <c r="F22" s="86">
        <f t="shared" si="2"/>
        <v>0.008124999999999993</v>
      </c>
    </row>
    <row r="23" spans="1:6" ht="12.75">
      <c r="A23" s="29" t="s">
        <v>61</v>
      </c>
      <c r="B23" s="117" t="s">
        <v>751</v>
      </c>
      <c r="C23" s="144">
        <v>0.048923611111111105</v>
      </c>
      <c r="D23" s="83">
        <f t="shared" si="0"/>
        <v>82.68275372604685</v>
      </c>
      <c r="E23" s="28">
        <f t="shared" si="1"/>
        <v>112.68275372604685</v>
      </c>
      <c r="F23" s="86">
        <f t="shared" si="2"/>
        <v>0.008472222222222214</v>
      </c>
    </row>
    <row r="24" spans="1:6" ht="12.75">
      <c r="A24" s="29" t="s">
        <v>62</v>
      </c>
      <c r="B24" s="117" t="s">
        <v>705</v>
      </c>
      <c r="C24" s="144">
        <v>0.049108796296296296</v>
      </c>
      <c r="D24" s="83">
        <f t="shared" si="0"/>
        <v>82.37096394060806</v>
      </c>
      <c r="E24" s="28">
        <f t="shared" si="1"/>
        <v>112.37096394060806</v>
      </c>
      <c r="F24" s="86">
        <f t="shared" si="2"/>
        <v>0.008657407407407405</v>
      </c>
    </row>
    <row r="25" spans="1:6" ht="12.75">
      <c r="A25" s="29" t="s">
        <v>63</v>
      </c>
      <c r="B25" s="117" t="s">
        <v>693</v>
      </c>
      <c r="C25" s="144">
        <v>0.0491550925925926</v>
      </c>
      <c r="D25" s="83">
        <f t="shared" si="0"/>
        <v>82.29338356486932</v>
      </c>
      <c r="E25" s="28">
        <f t="shared" si="1"/>
        <v>112.29338356486932</v>
      </c>
      <c r="F25" s="86">
        <f t="shared" si="2"/>
        <v>0.008703703703703707</v>
      </c>
    </row>
    <row r="26" spans="1:6" ht="12.75">
      <c r="A26" s="29" t="s">
        <v>64</v>
      </c>
      <c r="B26" s="117" t="s">
        <v>737</v>
      </c>
      <c r="C26" s="144">
        <v>0.049479166666666664</v>
      </c>
      <c r="D26" s="83">
        <f t="shared" si="0"/>
        <v>81.75438596491229</v>
      </c>
      <c r="E26" s="28">
        <f t="shared" si="1"/>
        <v>111.75438596491229</v>
      </c>
      <c r="F26" s="86">
        <f t="shared" si="2"/>
        <v>0.009027777777777773</v>
      </c>
    </row>
    <row r="27" spans="1:6" ht="12.75">
      <c r="A27" s="29" t="s">
        <v>65</v>
      </c>
      <c r="B27" s="117" t="s">
        <v>842</v>
      </c>
      <c r="C27" s="144">
        <v>0.04969907407407407</v>
      </c>
      <c r="D27" s="83">
        <f t="shared" si="0"/>
        <v>81.39264089427108</v>
      </c>
      <c r="E27" s="28">
        <f t="shared" si="1"/>
        <v>111.39264089427108</v>
      </c>
      <c r="F27" s="86">
        <f t="shared" si="2"/>
        <v>0.009247685185185178</v>
      </c>
    </row>
    <row r="28" spans="1:6" ht="12.75">
      <c r="A28" s="29" t="s">
        <v>66</v>
      </c>
      <c r="B28" s="117" t="s">
        <v>674</v>
      </c>
      <c r="C28" s="144">
        <v>0.049895833333333334</v>
      </c>
      <c r="D28" s="83">
        <f t="shared" si="0"/>
        <v>81.07167710508003</v>
      </c>
      <c r="E28" s="28">
        <f t="shared" si="1"/>
        <v>111.07167710508003</v>
      </c>
      <c r="F28" s="86">
        <f t="shared" si="2"/>
        <v>0.009444444444444443</v>
      </c>
    </row>
    <row r="29" spans="1:6" ht="12.75">
      <c r="A29" s="29" t="s">
        <v>67</v>
      </c>
      <c r="B29" s="117" t="s">
        <v>1061</v>
      </c>
      <c r="C29" s="144">
        <v>0.05026620370370371</v>
      </c>
      <c r="D29" s="83">
        <f t="shared" si="0"/>
        <v>80.47432650241768</v>
      </c>
      <c r="E29" s="28">
        <f t="shared" si="1"/>
        <v>110.47432650241768</v>
      </c>
      <c r="F29" s="86">
        <f t="shared" si="2"/>
        <v>0.009814814814814818</v>
      </c>
    </row>
    <row r="30" spans="1:6" ht="12.75">
      <c r="A30" s="29" t="s">
        <v>68</v>
      </c>
      <c r="B30" s="117" t="s">
        <v>718</v>
      </c>
      <c r="C30" s="144">
        <v>0.05070601851851852</v>
      </c>
      <c r="D30" s="83">
        <f t="shared" si="0"/>
        <v>79.77630677927414</v>
      </c>
      <c r="E30" s="28">
        <f t="shared" si="1"/>
        <v>109.77630677927414</v>
      </c>
      <c r="F30" s="86">
        <f t="shared" si="2"/>
        <v>0.010254629629629627</v>
      </c>
    </row>
    <row r="31" spans="1:6" ht="12.75">
      <c r="A31" s="29" t="s">
        <v>69</v>
      </c>
      <c r="B31" s="117" t="s">
        <v>741</v>
      </c>
      <c r="C31" s="144">
        <v>0.05157407407407408</v>
      </c>
      <c r="D31" s="83">
        <f t="shared" si="0"/>
        <v>78.43357271095152</v>
      </c>
      <c r="E31" s="28">
        <f t="shared" si="1"/>
        <v>108.43357271095152</v>
      </c>
      <c r="F31" s="86">
        <f t="shared" si="2"/>
        <v>0.011122685185185187</v>
      </c>
    </row>
    <row r="32" spans="1:6" ht="12.75">
      <c r="A32" s="29" t="s">
        <v>70</v>
      </c>
      <c r="B32" s="117" t="s">
        <v>996</v>
      </c>
      <c r="C32" s="144">
        <v>0.052071759259259255</v>
      </c>
      <c r="D32" s="83">
        <f t="shared" si="0"/>
        <v>77.68392976216938</v>
      </c>
      <c r="E32" s="28">
        <f t="shared" si="1"/>
        <v>107.68392976216938</v>
      </c>
      <c r="F32" s="86">
        <f t="shared" si="2"/>
        <v>0.011620370370370364</v>
      </c>
    </row>
    <row r="33" spans="1:6" ht="12.75">
      <c r="A33" s="29" t="s">
        <v>71</v>
      </c>
      <c r="B33" s="117" t="s">
        <v>844</v>
      </c>
      <c r="C33" s="144">
        <v>0.0527662037037037</v>
      </c>
      <c r="D33" s="83">
        <f t="shared" si="0"/>
        <v>76.66154858521607</v>
      </c>
      <c r="E33" s="28">
        <f t="shared" si="1"/>
        <v>106.66154858521607</v>
      </c>
      <c r="F33" s="86">
        <f t="shared" si="2"/>
        <v>0.012314814814814806</v>
      </c>
    </row>
    <row r="34" spans="1:6" ht="12.75">
      <c r="A34" s="29" t="s">
        <v>72</v>
      </c>
      <c r="B34" s="117" t="s">
        <v>686</v>
      </c>
      <c r="C34" s="144">
        <v>0.05384259259259259</v>
      </c>
      <c r="D34" s="83">
        <f t="shared" si="0"/>
        <v>75.12897678417886</v>
      </c>
      <c r="E34" s="28">
        <f t="shared" si="1"/>
        <v>105.12897678417886</v>
      </c>
      <c r="F34" s="86">
        <f t="shared" si="2"/>
        <v>0.013391203703703697</v>
      </c>
    </row>
    <row r="35" spans="1:6" ht="12.75">
      <c r="A35" s="29" t="s">
        <v>73</v>
      </c>
      <c r="B35" s="117" t="s">
        <v>730</v>
      </c>
      <c r="C35" s="144">
        <v>0.05418981481481481</v>
      </c>
      <c r="D35" s="83">
        <f t="shared" si="0"/>
        <v>74.6475865014951</v>
      </c>
      <c r="E35" s="28">
        <f t="shared" si="1"/>
        <v>104.6475865014951</v>
      </c>
      <c r="F35" s="86">
        <f t="shared" si="2"/>
        <v>0.013738425925925918</v>
      </c>
    </row>
    <row r="36" spans="1:6" ht="12.75">
      <c r="A36" s="29" t="s">
        <v>74</v>
      </c>
      <c r="B36" s="117" t="s">
        <v>677</v>
      </c>
      <c r="C36" s="144">
        <v>0.054467592592592595</v>
      </c>
      <c r="D36" s="83">
        <f t="shared" si="0"/>
        <v>74.2668933276668</v>
      </c>
      <c r="E36" s="28">
        <f t="shared" si="1"/>
        <v>104.2668933276668</v>
      </c>
      <c r="F36" s="86">
        <f t="shared" si="2"/>
        <v>0.014016203703703704</v>
      </c>
    </row>
    <row r="37" spans="1:6" ht="12.75">
      <c r="A37" s="29" t="s">
        <v>75</v>
      </c>
      <c r="B37" s="117" t="s">
        <v>799</v>
      </c>
      <c r="C37" s="144">
        <v>0.05552083333333333</v>
      </c>
      <c r="D37" s="83">
        <f t="shared" si="0"/>
        <v>72.85803627267042</v>
      </c>
      <c r="E37" s="28">
        <f t="shared" si="1"/>
        <v>102.85803627267042</v>
      </c>
      <c r="F37" s="86">
        <f t="shared" si="2"/>
        <v>0.01506944444444444</v>
      </c>
    </row>
    <row r="38" spans="1:6" ht="12.75">
      <c r="A38" s="29" t="s">
        <v>76</v>
      </c>
      <c r="B38" s="117" t="s">
        <v>765</v>
      </c>
      <c r="C38" s="144">
        <v>0.056053240740740744</v>
      </c>
      <c r="D38" s="83">
        <f t="shared" si="0"/>
        <v>72.16601280198223</v>
      </c>
      <c r="E38" s="28">
        <f t="shared" si="1"/>
        <v>102.16601280198223</v>
      </c>
      <c r="F38" s="86">
        <f t="shared" si="2"/>
        <v>0.015601851851851853</v>
      </c>
    </row>
    <row r="39" spans="1:6" ht="12.75">
      <c r="A39" s="29" t="s">
        <v>77</v>
      </c>
      <c r="B39" s="117" t="s">
        <v>760</v>
      </c>
      <c r="C39" s="144">
        <v>0.056053240740740744</v>
      </c>
      <c r="D39" s="83">
        <f t="shared" si="0"/>
        <v>72.16601280198223</v>
      </c>
      <c r="E39" s="28">
        <f t="shared" si="1"/>
        <v>102.16601280198223</v>
      </c>
      <c r="F39" s="86">
        <f t="shared" si="2"/>
        <v>0.015601851851851853</v>
      </c>
    </row>
    <row r="40" spans="1:6" ht="12.75">
      <c r="A40" s="29" t="s">
        <v>78</v>
      </c>
      <c r="B40" s="117" t="s">
        <v>712</v>
      </c>
      <c r="C40" s="144">
        <v>0.05898148148148149</v>
      </c>
      <c r="D40" s="83">
        <f t="shared" si="0"/>
        <v>68.58320251177393</v>
      </c>
      <c r="E40" s="28">
        <f t="shared" si="1"/>
        <v>98.58320251177393</v>
      </c>
      <c r="F40" s="86">
        <f t="shared" si="2"/>
        <v>0.018530092592592598</v>
      </c>
    </row>
    <row r="41" spans="1:6" ht="12.75">
      <c r="A41" s="29" t="s">
        <v>79</v>
      </c>
      <c r="B41" s="117" t="s">
        <v>724</v>
      </c>
      <c r="C41" s="144">
        <v>0.05898148148148149</v>
      </c>
      <c r="D41" s="83">
        <f t="shared" si="0"/>
        <v>68.58320251177393</v>
      </c>
      <c r="E41" s="28">
        <f>D41+E$4</f>
        <v>98.58320251177393</v>
      </c>
      <c r="F41" s="86">
        <f t="shared" si="2"/>
        <v>0.018530092592592598</v>
      </c>
    </row>
    <row r="42" spans="1:6" ht="12.75">
      <c r="A42" s="29" t="s">
        <v>80</v>
      </c>
      <c r="B42" s="117" t="s">
        <v>708</v>
      </c>
      <c r="C42" s="144">
        <v>0.05923611111111111</v>
      </c>
      <c r="D42" s="83">
        <f t="shared" si="0"/>
        <v>68.28839390386871</v>
      </c>
      <c r="E42" s="28">
        <f>D42+E$4</f>
        <v>98.28839390386871</v>
      </c>
      <c r="F42" s="86">
        <f t="shared" si="2"/>
        <v>0.018784722222222217</v>
      </c>
    </row>
    <row r="43" spans="1:6" ht="12.75">
      <c r="A43" s="29" t="s">
        <v>81</v>
      </c>
      <c r="B43" s="161" t="s">
        <v>787</v>
      </c>
      <c r="C43" s="144">
        <v>0.0605324074074074</v>
      </c>
      <c r="D43" s="83">
        <f t="shared" si="0"/>
        <v>66.82600382409179</v>
      </c>
      <c r="E43" s="28">
        <f>D43+E$4</f>
        <v>96.82600382409179</v>
      </c>
      <c r="F43" s="86">
        <f t="shared" si="2"/>
        <v>0.020081018518518512</v>
      </c>
    </row>
    <row r="44" spans="1:6" ht="12.75">
      <c r="A44" s="29" t="s">
        <v>82</v>
      </c>
      <c r="B44" s="117" t="s">
        <v>762</v>
      </c>
      <c r="C44" s="144">
        <v>0.06274305555555555</v>
      </c>
      <c r="D44" s="83">
        <f t="shared" si="0"/>
        <v>64.47149972329828</v>
      </c>
      <c r="E44" s="28">
        <f>D44+E$4</f>
        <v>94.47149972329828</v>
      </c>
      <c r="F44" s="86">
        <f t="shared" si="2"/>
        <v>0.02229166666666666</v>
      </c>
    </row>
    <row r="45" spans="1:6" ht="12.75">
      <c r="A45" s="29" t="s">
        <v>83</v>
      </c>
      <c r="B45" s="117" t="s">
        <v>768</v>
      </c>
      <c r="C45" s="144">
        <v>0.06274305555555555</v>
      </c>
      <c r="D45" s="83">
        <f t="shared" si="0"/>
        <v>64.47149972329828</v>
      </c>
      <c r="E45" s="28">
        <f>D45+E$4</f>
        <v>94.47149972329828</v>
      </c>
      <c r="F45" s="86">
        <f t="shared" si="2"/>
        <v>0.02229166666666666</v>
      </c>
    </row>
  </sheetData>
  <sheetProtection selectLockedCells="1" selectUnlockedCells="1"/>
  <mergeCells count="6">
    <mergeCell ref="A6:B6"/>
    <mergeCell ref="A7:B7"/>
    <mergeCell ref="A1:F1"/>
    <mergeCell ref="A4:B4"/>
    <mergeCell ref="A5:B5"/>
    <mergeCell ref="C6:F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98" r:id="rId1"/>
  <headerFooter alignWithMargins="0">
    <oddFooter>&amp;L&amp;"Arial CE,Tučné"&amp;8http://zrliga.zrnet.cz&amp;C&amp;"Arial CE,Tučné"&amp;8 10.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U88"/>
  <sheetViews>
    <sheetView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23" customWidth="1"/>
    <col min="2" max="2" width="30.625" style="23" customWidth="1"/>
    <col min="3" max="9" width="8.625" style="23" customWidth="1"/>
    <col min="10" max="10" width="8.625" style="23" bestFit="1" customWidth="1"/>
    <col min="11" max="11" width="11.875" style="23" bestFit="1" customWidth="1"/>
    <col min="12" max="12" width="16.00390625" style="23" bestFit="1" customWidth="1"/>
    <col min="13" max="16384" width="9.125" style="23" customWidth="1"/>
  </cols>
  <sheetData>
    <row r="1" spans="1:12" ht="27">
      <c r="A1" s="221" t="s">
        <v>1074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s="53" customFormat="1" ht="1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55" ht="12.75" customHeight="1">
      <c r="A3" s="227"/>
      <c r="B3" s="227"/>
      <c r="C3" s="109"/>
      <c r="E3" s="107" t="s">
        <v>13</v>
      </c>
      <c r="F3" s="110"/>
      <c r="G3" s="110"/>
      <c r="H3" s="110"/>
      <c r="I3" s="110"/>
      <c r="J3" s="110"/>
      <c r="K3" s="110"/>
      <c r="L3" s="11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26" t="s">
        <v>14</v>
      </c>
      <c r="B4" s="226"/>
      <c r="C4" s="152" t="s">
        <v>35</v>
      </c>
      <c r="E4" s="107">
        <v>3</v>
      </c>
      <c r="F4" s="110"/>
      <c r="G4" s="110"/>
      <c r="H4" s="110"/>
      <c r="I4" s="110"/>
      <c r="J4" s="110"/>
      <c r="K4" s="110"/>
      <c r="L4" s="11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2.75" customHeight="1">
      <c r="A5" s="226" t="s">
        <v>16</v>
      </c>
      <c r="B5" s="226"/>
      <c r="C5" s="154" t="s">
        <v>1062</v>
      </c>
      <c r="D5" s="108"/>
      <c r="E5" s="108"/>
      <c r="F5" s="110"/>
      <c r="G5" s="110"/>
      <c r="H5" s="110"/>
      <c r="I5" s="110"/>
      <c r="J5" s="110"/>
      <c r="K5" s="110"/>
      <c r="L5" s="11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12.75" customHeight="1">
      <c r="A6" s="226" t="s">
        <v>17</v>
      </c>
      <c r="B6" s="226"/>
      <c r="C6" s="228" t="s">
        <v>1063</v>
      </c>
      <c r="D6" s="228"/>
      <c r="E6" s="228"/>
      <c r="F6" s="228"/>
      <c r="G6" s="228"/>
      <c r="H6" s="228"/>
      <c r="I6" s="228"/>
      <c r="J6" s="228"/>
      <c r="K6" s="228"/>
      <c r="L6" s="22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12.75" customHeight="1" thickBot="1">
      <c r="A7" s="226" t="s">
        <v>19</v>
      </c>
      <c r="B7" s="226"/>
      <c r="C7" s="93">
        <f>COUNTA(B9:B102)</f>
        <v>80</v>
      </c>
      <c r="D7" s="153"/>
      <c r="E7" s="153"/>
      <c r="F7" s="110"/>
      <c r="G7" s="110"/>
      <c r="H7" s="110"/>
      <c r="I7" s="110"/>
      <c r="J7" s="110"/>
      <c r="K7" s="110"/>
      <c r="L7" s="110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2" ht="27" customHeight="1" thickBot="1">
      <c r="A8" s="70" t="s">
        <v>20</v>
      </c>
      <c r="B8" s="71"/>
      <c r="C8" s="88" t="s">
        <v>36</v>
      </c>
      <c r="D8" s="88" t="s">
        <v>37</v>
      </c>
      <c r="E8" s="88" t="s">
        <v>575</v>
      </c>
      <c r="F8" s="88" t="s">
        <v>576</v>
      </c>
      <c r="G8" s="88" t="s">
        <v>577</v>
      </c>
      <c r="H8" s="88" t="s">
        <v>578</v>
      </c>
      <c r="I8" s="88" t="s">
        <v>38</v>
      </c>
      <c r="J8" s="89" t="s">
        <v>1</v>
      </c>
      <c r="K8" s="90" t="s">
        <v>22</v>
      </c>
      <c r="L8" s="72" t="s">
        <v>23</v>
      </c>
    </row>
    <row r="9" spans="1:12" ht="12.75">
      <c r="A9" s="68" t="s">
        <v>47</v>
      </c>
      <c r="B9" s="155" t="s">
        <v>1072</v>
      </c>
      <c r="C9" s="120">
        <v>11.35</v>
      </c>
      <c r="D9" s="120">
        <v>7.98</v>
      </c>
      <c r="E9" s="120">
        <v>6.92</v>
      </c>
      <c r="F9" s="120">
        <v>10.93</v>
      </c>
      <c r="G9" s="120">
        <v>12.21</v>
      </c>
      <c r="H9" s="120">
        <v>7.45</v>
      </c>
      <c r="I9" s="120">
        <v>2.09</v>
      </c>
      <c r="J9" s="69">
        <v>58.93000000000001</v>
      </c>
      <c r="K9" s="67">
        <f aca="true" t="shared" si="0" ref="K9:K40">(J9/J$9)*100</f>
        <v>100</v>
      </c>
      <c r="L9" s="58">
        <f aca="true" t="shared" si="1" ref="L9:L40">K9+E$4</f>
        <v>103</v>
      </c>
    </row>
    <row r="10" spans="1:12" ht="12.75">
      <c r="A10" s="68" t="s">
        <v>48</v>
      </c>
      <c r="B10" s="156" t="s">
        <v>1073</v>
      </c>
      <c r="C10" s="121">
        <v>9.32</v>
      </c>
      <c r="D10" s="121">
        <v>8.5</v>
      </c>
      <c r="E10" s="121">
        <v>7.63</v>
      </c>
      <c r="F10" s="121">
        <v>10.56</v>
      </c>
      <c r="G10" s="121">
        <v>11.55</v>
      </c>
      <c r="H10" s="121">
        <v>5.22</v>
      </c>
      <c r="I10" s="121">
        <v>3.15</v>
      </c>
      <c r="J10" s="69">
        <v>55.93</v>
      </c>
      <c r="K10" s="67">
        <f t="shared" si="0"/>
        <v>94.90921432207703</v>
      </c>
      <c r="L10" s="57">
        <f t="shared" si="1"/>
        <v>97.90921432207703</v>
      </c>
    </row>
    <row r="11" spans="1:12" ht="12.75">
      <c r="A11" s="68" t="s">
        <v>49</v>
      </c>
      <c r="B11" s="156" t="s">
        <v>703</v>
      </c>
      <c r="C11" s="121">
        <v>9.39</v>
      </c>
      <c r="D11" s="121">
        <v>8.3</v>
      </c>
      <c r="E11" s="121">
        <v>7.68</v>
      </c>
      <c r="F11" s="121">
        <v>9.69</v>
      </c>
      <c r="G11" s="121">
        <v>10.82</v>
      </c>
      <c r="H11" s="121">
        <v>6.94</v>
      </c>
      <c r="I11" s="121">
        <v>2.55</v>
      </c>
      <c r="J11" s="69">
        <v>55.37</v>
      </c>
      <c r="K11" s="67">
        <f t="shared" si="0"/>
        <v>93.95893432886474</v>
      </c>
      <c r="L11" s="57">
        <f t="shared" si="1"/>
        <v>96.95893432886474</v>
      </c>
    </row>
    <row r="12" spans="1:12" ht="12.75">
      <c r="A12" s="68" t="s">
        <v>50</v>
      </c>
      <c r="B12" s="156" t="s">
        <v>1064</v>
      </c>
      <c r="C12" s="121">
        <v>7.66</v>
      </c>
      <c r="D12" s="121">
        <v>10.14</v>
      </c>
      <c r="E12" s="121">
        <v>6.6</v>
      </c>
      <c r="F12" s="121">
        <v>7.49</v>
      </c>
      <c r="G12" s="121">
        <v>10.28</v>
      </c>
      <c r="H12" s="121">
        <v>8.95</v>
      </c>
      <c r="I12" s="121">
        <v>2.93</v>
      </c>
      <c r="J12" s="69">
        <v>54.050000000000004</v>
      </c>
      <c r="K12" s="67">
        <f t="shared" si="0"/>
        <v>91.71898863057865</v>
      </c>
      <c r="L12" s="57">
        <f t="shared" si="1"/>
        <v>94.71898863057865</v>
      </c>
    </row>
    <row r="13" spans="1:12" ht="12.75">
      <c r="A13" s="68" t="s">
        <v>51</v>
      </c>
      <c r="B13" s="156" t="s">
        <v>1065</v>
      </c>
      <c r="C13" s="121">
        <v>9.4</v>
      </c>
      <c r="D13" s="121">
        <v>7.51</v>
      </c>
      <c r="E13" s="121">
        <v>7.93</v>
      </c>
      <c r="F13" s="121">
        <v>10.43</v>
      </c>
      <c r="G13" s="121">
        <v>9.53</v>
      </c>
      <c r="H13" s="121">
        <v>6</v>
      </c>
      <c r="I13" s="121">
        <v>2.88</v>
      </c>
      <c r="J13" s="69">
        <v>53.68</v>
      </c>
      <c r="K13" s="67">
        <f t="shared" si="0"/>
        <v>91.09112506363482</v>
      </c>
      <c r="L13" s="57">
        <f t="shared" si="1"/>
        <v>94.09112506363482</v>
      </c>
    </row>
    <row r="14" spans="1:12" ht="12.75">
      <c r="A14" s="68" t="s">
        <v>52</v>
      </c>
      <c r="B14" s="156" t="s">
        <v>803</v>
      </c>
      <c r="C14" s="121">
        <v>9.25</v>
      </c>
      <c r="D14" s="121">
        <v>6.96</v>
      </c>
      <c r="E14" s="121">
        <v>6.87</v>
      </c>
      <c r="F14" s="121">
        <v>9.26</v>
      </c>
      <c r="G14" s="121">
        <v>8.95</v>
      </c>
      <c r="H14" s="121">
        <v>5.5</v>
      </c>
      <c r="I14" s="121">
        <v>3.43</v>
      </c>
      <c r="J14" s="69">
        <v>50.220000000000006</v>
      </c>
      <c r="K14" s="67">
        <f t="shared" si="0"/>
        <v>85.21975224843034</v>
      </c>
      <c r="L14" s="57">
        <f t="shared" si="1"/>
        <v>88.21975224843034</v>
      </c>
    </row>
    <row r="15" spans="1:12" ht="12.75">
      <c r="A15" s="68" t="s">
        <v>53</v>
      </c>
      <c r="B15" s="156" t="s">
        <v>720</v>
      </c>
      <c r="C15" s="121">
        <v>7.44</v>
      </c>
      <c r="D15" s="121">
        <v>9.1</v>
      </c>
      <c r="E15" s="121">
        <v>6.61</v>
      </c>
      <c r="F15" s="121">
        <v>9.16</v>
      </c>
      <c r="G15" s="121">
        <v>8.95</v>
      </c>
      <c r="H15" s="121">
        <v>5.23</v>
      </c>
      <c r="I15" s="121">
        <v>2.73</v>
      </c>
      <c r="J15" s="69">
        <v>49.220000000000006</v>
      </c>
      <c r="K15" s="67">
        <f t="shared" si="0"/>
        <v>83.52282368912269</v>
      </c>
      <c r="L15" s="57">
        <f t="shared" si="1"/>
        <v>86.52282368912269</v>
      </c>
    </row>
    <row r="16" spans="1:12" ht="12.75">
      <c r="A16" s="68" t="s">
        <v>54</v>
      </c>
      <c r="B16" s="156" t="s">
        <v>667</v>
      </c>
      <c r="C16" s="121">
        <v>7.76</v>
      </c>
      <c r="D16" s="121">
        <v>6.41</v>
      </c>
      <c r="E16" s="121">
        <v>6.04</v>
      </c>
      <c r="F16" s="121">
        <v>9.37</v>
      </c>
      <c r="G16" s="121">
        <v>9.38</v>
      </c>
      <c r="H16" s="121">
        <v>7.31</v>
      </c>
      <c r="I16" s="121">
        <v>2.65</v>
      </c>
      <c r="J16" s="69">
        <v>48.92</v>
      </c>
      <c r="K16" s="67">
        <f t="shared" si="0"/>
        <v>83.01374512133039</v>
      </c>
      <c r="L16" s="57">
        <f t="shared" si="1"/>
        <v>86.01374512133039</v>
      </c>
    </row>
    <row r="17" spans="1:12" ht="12.75">
      <c r="A17" s="68" t="s">
        <v>55</v>
      </c>
      <c r="B17" s="156" t="s">
        <v>689</v>
      </c>
      <c r="C17" s="121">
        <v>8.13</v>
      </c>
      <c r="D17" s="121">
        <v>7.14</v>
      </c>
      <c r="E17" s="121">
        <v>6.32</v>
      </c>
      <c r="F17" s="121">
        <v>7.79</v>
      </c>
      <c r="G17" s="121">
        <v>10.57</v>
      </c>
      <c r="H17" s="121">
        <v>6.67</v>
      </c>
      <c r="I17" s="121">
        <v>1.62</v>
      </c>
      <c r="J17" s="69">
        <v>48.24</v>
      </c>
      <c r="K17" s="67">
        <f t="shared" si="0"/>
        <v>81.85983370100118</v>
      </c>
      <c r="L17" s="57">
        <f t="shared" si="1"/>
        <v>84.85983370100118</v>
      </c>
    </row>
    <row r="18" spans="1:12" ht="12.75">
      <c r="A18" s="68" t="s">
        <v>56</v>
      </c>
      <c r="B18" s="156" t="s">
        <v>669</v>
      </c>
      <c r="C18" s="121">
        <v>8.54</v>
      </c>
      <c r="D18" s="121">
        <v>6.97</v>
      </c>
      <c r="E18" s="121">
        <v>6.46</v>
      </c>
      <c r="F18" s="121">
        <v>8.02</v>
      </c>
      <c r="G18" s="121">
        <v>9.89</v>
      </c>
      <c r="H18" s="121">
        <v>5.45</v>
      </c>
      <c r="I18" s="121">
        <v>2.78</v>
      </c>
      <c r="J18" s="69">
        <v>48.11</v>
      </c>
      <c r="K18" s="67">
        <f t="shared" si="0"/>
        <v>81.63923298829118</v>
      </c>
      <c r="L18" s="57">
        <f t="shared" si="1"/>
        <v>84.63923298829118</v>
      </c>
    </row>
    <row r="19" spans="1:12" ht="12.75">
      <c r="A19" s="68" t="s">
        <v>57</v>
      </c>
      <c r="B19" s="156" t="s">
        <v>1066</v>
      </c>
      <c r="C19" s="121">
        <v>9.19</v>
      </c>
      <c r="D19" s="121">
        <v>7.76</v>
      </c>
      <c r="E19" s="121">
        <v>6.98</v>
      </c>
      <c r="F19" s="121">
        <v>7.74</v>
      </c>
      <c r="G19" s="121">
        <v>7.38</v>
      </c>
      <c r="H19" s="121">
        <v>5.63</v>
      </c>
      <c r="I19" s="121">
        <v>2.47</v>
      </c>
      <c r="J19" s="69">
        <v>47.150000000000006</v>
      </c>
      <c r="K19" s="67">
        <f t="shared" si="0"/>
        <v>80.01018157135584</v>
      </c>
      <c r="L19" s="57">
        <f t="shared" si="1"/>
        <v>83.01018157135584</v>
      </c>
    </row>
    <row r="20" spans="1:12" ht="12.75">
      <c r="A20" s="68" t="s">
        <v>58</v>
      </c>
      <c r="B20" s="156" t="s">
        <v>996</v>
      </c>
      <c r="C20" s="121">
        <v>7.4</v>
      </c>
      <c r="D20" s="121">
        <v>6.72</v>
      </c>
      <c r="E20" s="121">
        <v>6.08</v>
      </c>
      <c r="F20" s="121">
        <v>8.24</v>
      </c>
      <c r="G20" s="121">
        <v>8.98</v>
      </c>
      <c r="H20" s="121">
        <v>6.86</v>
      </c>
      <c r="I20" s="121">
        <v>2.15</v>
      </c>
      <c r="J20" s="69">
        <v>46.43</v>
      </c>
      <c r="K20" s="67">
        <f t="shared" si="0"/>
        <v>78.78839300865432</v>
      </c>
      <c r="L20" s="57">
        <f t="shared" si="1"/>
        <v>81.78839300865432</v>
      </c>
    </row>
    <row r="21" spans="1:12" ht="12.75">
      <c r="A21" s="68" t="s">
        <v>59</v>
      </c>
      <c r="B21" s="156" t="s">
        <v>1067</v>
      </c>
      <c r="C21" s="121">
        <v>6.55</v>
      </c>
      <c r="D21" s="121">
        <v>8.52</v>
      </c>
      <c r="E21" s="121">
        <v>7.11</v>
      </c>
      <c r="F21" s="121">
        <v>7.78</v>
      </c>
      <c r="G21" s="121">
        <v>8.97</v>
      </c>
      <c r="H21" s="121">
        <v>5.8</v>
      </c>
      <c r="I21" s="121">
        <v>1.63</v>
      </c>
      <c r="J21" s="69">
        <v>46.36</v>
      </c>
      <c r="K21" s="67">
        <f t="shared" si="0"/>
        <v>78.6696080095028</v>
      </c>
      <c r="L21" s="57">
        <f t="shared" si="1"/>
        <v>81.6696080095028</v>
      </c>
    </row>
    <row r="22" spans="1:12" ht="12.75">
      <c r="A22" s="68" t="s">
        <v>60</v>
      </c>
      <c r="B22" s="156" t="s">
        <v>710</v>
      </c>
      <c r="C22" s="121">
        <v>7.08</v>
      </c>
      <c r="D22" s="121">
        <v>7.5</v>
      </c>
      <c r="E22" s="121">
        <v>5.69</v>
      </c>
      <c r="F22" s="121">
        <v>7.46</v>
      </c>
      <c r="G22" s="121">
        <v>7.96</v>
      </c>
      <c r="H22" s="121">
        <v>7.8</v>
      </c>
      <c r="I22" s="121">
        <v>2.66</v>
      </c>
      <c r="J22" s="69">
        <v>46.14999999999999</v>
      </c>
      <c r="K22" s="67">
        <f t="shared" si="0"/>
        <v>78.31325301204816</v>
      </c>
      <c r="L22" s="57">
        <f t="shared" si="1"/>
        <v>81.31325301204816</v>
      </c>
    </row>
    <row r="23" spans="1:12" ht="12.75">
      <c r="A23" s="68" t="s">
        <v>61</v>
      </c>
      <c r="B23" s="156" t="s">
        <v>680</v>
      </c>
      <c r="C23" s="121">
        <v>8.84</v>
      </c>
      <c r="D23" s="121">
        <v>6.07</v>
      </c>
      <c r="E23" s="121">
        <v>6.81</v>
      </c>
      <c r="F23" s="121">
        <v>8.06</v>
      </c>
      <c r="G23" s="121">
        <v>8.81</v>
      </c>
      <c r="H23" s="121">
        <v>5.19</v>
      </c>
      <c r="I23" s="121">
        <v>2.22</v>
      </c>
      <c r="J23" s="69">
        <v>46</v>
      </c>
      <c r="K23" s="67">
        <f t="shared" si="0"/>
        <v>78.05871372815204</v>
      </c>
      <c r="L23" s="57">
        <f t="shared" si="1"/>
        <v>81.05871372815204</v>
      </c>
    </row>
    <row r="24" spans="1:12" ht="12.75">
      <c r="A24" s="68" t="s">
        <v>62</v>
      </c>
      <c r="B24" s="156" t="s">
        <v>684</v>
      </c>
      <c r="C24" s="121">
        <v>7.3</v>
      </c>
      <c r="D24" s="121">
        <v>6.74</v>
      </c>
      <c r="E24" s="121">
        <v>5.48</v>
      </c>
      <c r="F24" s="121">
        <v>7.76</v>
      </c>
      <c r="G24" s="121">
        <v>8.41</v>
      </c>
      <c r="H24" s="121">
        <v>7.05</v>
      </c>
      <c r="I24" s="121">
        <v>3.03</v>
      </c>
      <c r="J24" s="69">
        <v>45.769999999999996</v>
      </c>
      <c r="K24" s="67">
        <f t="shared" si="0"/>
        <v>77.66842015951127</v>
      </c>
      <c r="L24" s="57">
        <f t="shared" si="1"/>
        <v>80.66842015951127</v>
      </c>
    </row>
    <row r="25" spans="1:12" ht="12.75">
      <c r="A25" s="68" t="s">
        <v>63</v>
      </c>
      <c r="B25" s="156" t="s">
        <v>728</v>
      </c>
      <c r="C25" s="121">
        <v>7.48</v>
      </c>
      <c r="D25" s="121">
        <v>6.22</v>
      </c>
      <c r="E25" s="121">
        <v>6.53</v>
      </c>
      <c r="F25" s="121">
        <v>8.51</v>
      </c>
      <c r="G25" s="121">
        <v>7.49</v>
      </c>
      <c r="H25" s="121">
        <v>6.43</v>
      </c>
      <c r="I25" s="121">
        <v>2.36</v>
      </c>
      <c r="J25" s="69">
        <v>45.02</v>
      </c>
      <c r="K25" s="67">
        <f t="shared" si="0"/>
        <v>76.39572374003055</v>
      </c>
      <c r="L25" s="57">
        <f t="shared" si="1"/>
        <v>79.39572374003055</v>
      </c>
    </row>
    <row r="26" spans="1:12" ht="12.75">
      <c r="A26" s="68" t="s">
        <v>64</v>
      </c>
      <c r="B26" s="156" t="s">
        <v>672</v>
      </c>
      <c r="C26" s="121">
        <v>7</v>
      </c>
      <c r="D26" s="121">
        <v>6.36</v>
      </c>
      <c r="E26" s="121">
        <v>6.02</v>
      </c>
      <c r="F26" s="121">
        <v>7.45</v>
      </c>
      <c r="G26" s="121">
        <v>7.53</v>
      </c>
      <c r="H26" s="121">
        <v>6.67</v>
      </c>
      <c r="I26" s="121">
        <v>2.24</v>
      </c>
      <c r="J26" s="69">
        <v>43.27</v>
      </c>
      <c r="K26" s="67">
        <f t="shared" si="0"/>
        <v>73.42609876124216</v>
      </c>
      <c r="L26" s="57">
        <f t="shared" si="1"/>
        <v>76.42609876124216</v>
      </c>
    </row>
    <row r="27" spans="1:12" ht="12.75">
      <c r="A27" s="68" t="s">
        <v>65</v>
      </c>
      <c r="B27" s="156" t="s">
        <v>773</v>
      </c>
      <c r="C27" s="121">
        <v>7.31</v>
      </c>
      <c r="D27" s="121">
        <v>6.21</v>
      </c>
      <c r="E27" s="121">
        <v>4.98</v>
      </c>
      <c r="F27" s="121">
        <v>8.96</v>
      </c>
      <c r="G27" s="121">
        <v>7.58</v>
      </c>
      <c r="H27" s="121">
        <v>4.98</v>
      </c>
      <c r="I27" s="121">
        <v>2.74</v>
      </c>
      <c r="J27" s="69">
        <v>42.76</v>
      </c>
      <c r="K27" s="67">
        <f t="shared" si="0"/>
        <v>72.56066519599523</v>
      </c>
      <c r="L27" s="57">
        <f t="shared" si="1"/>
        <v>75.56066519599523</v>
      </c>
    </row>
    <row r="28" spans="1:12" ht="12.75">
      <c r="A28" s="68" t="s">
        <v>66</v>
      </c>
      <c r="B28" s="156" t="s">
        <v>779</v>
      </c>
      <c r="C28" s="121">
        <v>7.65</v>
      </c>
      <c r="D28" s="121">
        <v>5.73</v>
      </c>
      <c r="E28" s="121">
        <v>5.71</v>
      </c>
      <c r="F28" s="121">
        <v>8.77</v>
      </c>
      <c r="G28" s="121">
        <v>7.91</v>
      </c>
      <c r="H28" s="121">
        <v>3.88</v>
      </c>
      <c r="I28" s="121">
        <v>2.98</v>
      </c>
      <c r="J28" s="69">
        <v>42.629999999999995</v>
      </c>
      <c r="K28" s="67">
        <f t="shared" si="0"/>
        <v>72.34006448328523</v>
      </c>
      <c r="L28" s="57">
        <f t="shared" si="1"/>
        <v>75.34006448328523</v>
      </c>
    </row>
    <row r="29" spans="1:12" ht="12.75">
      <c r="A29" s="68" t="s">
        <v>67</v>
      </c>
      <c r="B29" s="156" t="s">
        <v>718</v>
      </c>
      <c r="C29" s="121">
        <v>7.18</v>
      </c>
      <c r="D29" s="121">
        <v>6.42</v>
      </c>
      <c r="E29" s="121">
        <v>6.3</v>
      </c>
      <c r="F29" s="121">
        <v>6.9</v>
      </c>
      <c r="G29" s="121">
        <v>7.68</v>
      </c>
      <c r="H29" s="121">
        <v>5.56</v>
      </c>
      <c r="I29" s="121">
        <v>2.03</v>
      </c>
      <c r="J29" s="69">
        <v>42.07</v>
      </c>
      <c r="K29" s="67">
        <f t="shared" si="0"/>
        <v>71.38978449007296</v>
      </c>
      <c r="L29" s="57">
        <f t="shared" si="1"/>
        <v>74.38978449007296</v>
      </c>
    </row>
    <row r="30" spans="1:12" ht="12.75">
      <c r="A30" s="68" t="s">
        <v>68</v>
      </c>
      <c r="B30" s="156" t="s">
        <v>741</v>
      </c>
      <c r="C30" s="121">
        <v>7.43</v>
      </c>
      <c r="D30" s="121">
        <v>6.29</v>
      </c>
      <c r="E30" s="121">
        <v>5.54</v>
      </c>
      <c r="F30" s="121">
        <v>6.2</v>
      </c>
      <c r="G30" s="121">
        <v>6.87</v>
      </c>
      <c r="H30" s="121">
        <v>6.65</v>
      </c>
      <c r="I30" s="121">
        <v>2.19</v>
      </c>
      <c r="J30" s="69">
        <v>41.169999999999995</v>
      </c>
      <c r="K30" s="67">
        <f t="shared" si="0"/>
        <v>69.86254878669607</v>
      </c>
      <c r="L30" s="57">
        <f t="shared" si="1"/>
        <v>72.86254878669607</v>
      </c>
    </row>
    <row r="31" spans="1:12" ht="12.75">
      <c r="A31" s="68" t="s">
        <v>69</v>
      </c>
      <c r="B31" s="156" t="s">
        <v>799</v>
      </c>
      <c r="C31" s="121">
        <v>6.57</v>
      </c>
      <c r="D31" s="121">
        <v>6.07</v>
      </c>
      <c r="E31" s="121">
        <v>5.57</v>
      </c>
      <c r="F31" s="121">
        <v>6.9</v>
      </c>
      <c r="G31" s="121">
        <v>7.42</v>
      </c>
      <c r="H31" s="121">
        <v>5.47</v>
      </c>
      <c r="I31" s="121">
        <v>1.92</v>
      </c>
      <c r="J31" s="69">
        <v>39.92</v>
      </c>
      <c r="K31" s="67">
        <f t="shared" si="0"/>
        <v>67.7413880875615</v>
      </c>
      <c r="L31" s="57">
        <f t="shared" si="1"/>
        <v>70.7413880875615</v>
      </c>
    </row>
    <row r="32" spans="1:12" ht="12.75">
      <c r="A32" s="68" t="s">
        <v>70</v>
      </c>
      <c r="B32" s="156" t="s">
        <v>686</v>
      </c>
      <c r="C32" s="121">
        <v>7.26</v>
      </c>
      <c r="D32" s="121">
        <v>5.62</v>
      </c>
      <c r="E32" s="121">
        <v>5.94</v>
      </c>
      <c r="F32" s="121">
        <v>6.42</v>
      </c>
      <c r="G32" s="121">
        <v>8.43</v>
      </c>
      <c r="H32" s="121">
        <v>4.86</v>
      </c>
      <c r="I32" s="121">
        <v>1.35</v>
      </c>
      <c r="J32" s="69">
        <v>39.88</v>
      </c>
      <c r="K32" s="67">
        <f t="shared" si="0"/>
        <v>67.67351094518921</v>
      </c>
      <c r="L32" s="57">
        <f t="shared" si="1"/>
        <v>70.67351094518921</v>
      </c>
    </row>
    <row r="33" spans="1:12" ht="12.75">
      <c r="A33" s="68" t="s">
        <v>71</v>
      </c>
      <c r="B33" s="156" t="s">
        <v>712</v>
      </c>
      <c r="C33" s="121">
        <v>7.37</v>
      </c>
      <c r="D33" s="121">
        <v>6.01</v>
      </c>
      <c r="E33" s="121">
        <v>5.48</v>
      </c>
      <c r="F33" s="121">
        <v>6.31</v>
      </c>
      <c r="G33" s="121">
        <v>7.92</v>
      </c>
      <c r="H33" s="121">
        <v>4.77</v>
      </c>
      <c r="I33" s="121">
        <v>1.98</v>
      </c>
      <c r="J33" s="69">
        <v>39.839999999999996</v>
      </c>
      <c r="K33" s="67">
        <f t="shared" si="0"/>
        <v>67.60563380281688</v>
      </c>
      <c r="L33" s="57">
        <f t="shared" si="1"/>
        <v>70.60563380281688</v>
      </c>
    </row>
    <row r="34" spans="1:12" ht="12.75">
      <c r="A34" s="68" t="s">
        <v>72</v>
      </c>
      <c r="B34" s="156" t="s">
        <v>769</v>
      </c>
      <c r="C34" s="121">
        <v>5.9</v>
      </c>
      <c r="D34" s="121">
        <v>6.57</v>
      </c>
      <c r="E34" s="121">
        <v>5.42</v>
      </c>
      <c r="F34" s="121">
        <v>7.26</v>
      </c>
      <c r="G34" s="121">
        <v>7.42</v>
      </c>
      <c r="H34" s="121">
        <v>4.5</v>
      </c>
      <c r="I34" s="121">
        <v>2.61</v>
      </c>
      <c r="J34" s="69">
        <v>39.68</v>
      </c>
      <c r="K34" s="67">
        <f t="shared" si="0"/>
        <v>67.33412523332767</v>
      </c>
      <c r="L34" s="57">
        <f t="shared" si="1"/>
        <v>70.33412523332767</v>
      </c>
    </row>
    <row r="35" spans="1:12" ht="12.75">
      <c r="A35" s="68" t="s">
        <v>73</v>
      </c>
      <c r="B35" s="156" t="s">
        <v>726</v>
      </c>
      <c r="C35" s="121">
        <v>6.9</v>
      </c>
      <c r="D35" s="121">
        <v>5.83</v>
      </c>
      <c r="E35" s="121">
        <v>5.85</v>
      </c>
      <c r="F35" s="121">
        <v>6.81</v>
      </c>
      <c r="G35" s="121">
        <v>6.43</v>
      </c>
      <c r="H35" s="121">
        <v>5.8</v>
      </c>
      <c r="I35" s="121">
        <v>1.82</v>
      </c>
      <c r="J35" s="69">
        <v>39.44</v>
      </c>
      <c r="K35" s="67">
        <f t="shared" si="0"/>
        <v>66.92686237909383</v>
      </c>
      <c r="L35" s="57">
        <f t="shared" si="1"/>
        <v>69.92686237909383</v>
      </c>
    </row>
    <row r="36" spans="1:12" ht="12.75">
      <c r="A36" s="68" t="s">
        <v>74</v>
      </c>
      <c r="B36" s="156" t="s">
        <v>751</v>
      </c>
      <c r="C36" s="121">
        <v>6.17</v>
      </c>
      <c r="D36" s="121">
        <v>7.03</v>
      </c>
      <c r="E36" s="121">
        <v>4.35</v>
      </c>
      <c r="F36" s="121">
        <v>6.56</v>
      </c>
      <c r="G36" s="121">
        <v>8.3</v>
      </c>
      <c r="H36" s="121">
        <v>4.79</v>
      </c>
      <c r="I36" s="121">
        <v>1.94</v>
      </c>
      <c r="J36" s="69">
        <v>39.13999999999999</v>
      </c>
      <c r="K36" s="67">
        <f t="shared" si="0"/>
        <v>66.41778381130152</v>
      </c>
      <c r="L36" s="57">
        <f t="shared" si="1"/>
        <v>69.41778381130152</v>
      </c>
    </row>
    <row r="37" spans="1:12" ht="12.75">
      <c r="A37" s="68" t="s">
        <v>75</v>
      </c>
      <c r="B37" s="156" t="s">
        <v>838</v>
      </c>
      <c r="C37" s="121">
        <v>6.5</v>
      </c>
      <c r="D37" s="121">
        <v>6.01</v>
      </c>
      <c r="E37" s="121">
        <v>4.77</v>
      </c>
      <c r="F37" s="121">
        <v>6.86</v>
      </c>
      <c r="G37" s="121">
        <v>7.51</v>
      </c>
      <c r="H37" s="121">
        <v>4.78</v>
      </c>
      <c r="I37" s="121">
        <v>2.58</v>
      </c>
      <c r="J37" s="69">
        <v>39.01</v>
      </c>
      <c r="K37" s="67">
        <f t="shared" si="0"/>
        <v>66.19718309859154</v>
      </c>
      <c r="L37" s="57">
        <f t="shared" si="1"/>
        <v>69.19718309859154</v>
      </c>
    </row>
    <row r="38" spans="1:12" ht="12.75">
      <c r="A38" s="68" t="s">
        <v>76</v>
      </c>
      <c r="B38" s="156" t="s">
        <v>677</v>
      </c>
      <c r="C38" s="121">
        <v>5.61</v>
      </c>
      <c r="D38" s="121">
        <v>5.99</v>
      </c>
      <c r="E38" s="121">
        <v>6.01</v>
      </c>
      <c r="F38" s="121">
        <v>7.38</v>
      </c>
      <c r="G38" s="121">
        <v>6.92</v>
      </c>
      <c r="H38" s="121">
        <v>4.67</v>
      </c>
      <c r="I38" s="121">
        <v>2.08</v>
      </c>
      <c r="J38" s="69">
        <v>38.66</v>
      </c>
      <c r="K38" s="67">
        <f t="shared" si="0"/>
        <v>65.60325810283386</v>
      </c>
      <c r="L38" s="57">
        <f t="shared" si="1"/>
        <v>68.60325810283386</v>
      </c>
    </row>
    <row r="39" spans="1:12" ht="12.75">
      <c r="A39" s="68" t="s">
        <v>77</v>
      </c>
      <c r="B39" s="156" t="s">
        <v>729</v>
      </c>
      <c r="C39" s="121">
        <v>7.35</v>
      </c>
      <c r="D39" s="121">
        <v>6.16</v>
      </c>
      <c r="E39" s="121">
        <v>5.76</v>
      </c>
      <c r="F39" s="121">
        <v>6.15</v>
      </c>
      <c r="G39" s="121">
        <v>6.45</v>
      </c>
      <c r="H39" s="121">
        <v>4.7</v>
      </c>
      <c r="I39" s="121">
        <v>1.95</v>
      </c>
      <c r="J39" s="69">
        <v>38.52</v>
      </c>
      <c r="K39" s="67">
        <f t="shared" si="0"/>
        <v>65.36568810453079</v>
      </c>
      <c r="L39" s="57">
        <f t="shared" si="1"/>
        <v>68.36568810453079</v>
      </c>
    </row>
    <row r="40" spans="1:12" ht="12.75">
      <c r="A40" s="68" t="s">
        <v>78</v>
      </c>
      <c r="B40" s="156" t="s">
        <v>748</v>
      </c>
      <c r="C40" s="121">
        <v>7.17</v>
      </c>
      <c r="D40" s="121">
        <v>6.19</v>
      </c>
      <c r="E40" s="121">
        <v>5.51</v>
      </c>
      <c r="F40" s="121">
        <v>6.28</v>
      </c>
      <c r="G40" s="121">
        <v>6.91</v>
      </c>
      <c r="H40" s="121">
        <v>4.25</v>
      </c>
      <c r="I40" s="121">
        <v>2.03</v>
      </c>
      <c r="J40" s="69">
        <v>38.34</v>
      </c>
      <c r="K40" s="67">
        <f t="shared" si="0"/>
        <v>65.06024096385542</v>
      </c>
      <c r="L40" s="57">
        <f t="shared" si="1"/>
        <v>68.06024096385542</v>
      </c>
    </row>
    <row r="41" spans="1:12" ht="12.75">
      <c r="A41" s="68" t="s">
        <v>79</v>
      </c>
      <c r="B41" s="156" t="s">
        <v>790</v>
      </c>
      <c r="C41" s="121">
        <v>6.23</v>
      </c>
      <c r="D41" s="121">
        <v>4.61</v>
      </c>
      <c r="E41" s="121">
        <v>5</v>
      </c>
      <c r="F41" s="121">
        <v>7.36</v>
      </c>
      <c r="G41" s="121">
        <v>6.87</v>
      </c>
      <c r="H41" s="121">
        <v>5.5</v>
      </c>
      <c r="I41" s="121">
        <v>2.71</v>
      </c>
      <c r="J41" s="69">
        <v>38.28</v>
      </c>
      <c r="K41" s="67">
        <f aca="true" t="shared" si="2" ref="K41:K72">(J41/J$9)*100</f>
        <v>64.95842525029695</v>
      </c>
      <c r="L41" s="57">
        <f aca="true" t="shared" si="3" ref="L41:L72">K41+E$4</f>
        <v>67.95842525029695</v>
      </c>
    </row>
    <row r="42" spans="1:12" ht="12.75">
      <c r="A42" s="68" t="s">
        <v>80</v>
      </c>
      <c r="B42" s="156" t="s">
        <v>735</v>
      </c>
      <c r="C42" s="121">
        <v>7.03</v>
      </c>
      <c r="D42" s="121">
        <v>5.63</v>
      </c>
      <c r="E42" s="121">
        <v>5.3</v>
      </c>
      <c r="F42" s="121">
        <v>6.23</v>
      </c>
      <c r="G42" s="121">
        <v>7</v>
      </c>
      <c r="H42" s="121">
        <v>4.62</v>
      </c>
      <c r="I42" s="121">
        <v>2.18</v>
      </c>
      <c r="J42" s="69">
        <v>37.99</v>
      </c>
      <c r="K42" s="67">
        <f t="shared" si="2"/>
        <v>64.46631596809775</v>
      </c>
      <c r="L42" s="57">
        <f t="shared" si="3"/>
        <v>67.46631596809775</v>
      </c>
    </row>
    <row r="43" spans="1:12" ht="12.75">
      <c r="A43" s="68" t="s">
        <v>81</v>
      </c>
      <c r="B43" s="156" t="s">
        <v>762</v>
      </c>
      <c r="C43" s="121">
        <v>6.65</v>
      </c>
      <c r="D43" s="121">
        <v>5.51</v>
      </c>
      <c r="E43" s="121">
        <v>5.27</v>
      </c>
      <c r="F43" s="121">
        <v>6.35</v>
      </c>
      <c r="G43" s="121">
        <v>6.87</v>
      </c>
      <c r="H43" s="121">
        <v>5.38</v>
      </c>
      <c r="I43" s="121">
        <v>1.72</v>
      </c>
      <c r="J43" s="69">
        <v>37.75</v>
      </c>
      <c r="K43" s="67">
        <f t="shared" si="2"/>
        <v>64.0590531138639</v>
      </c>
      <c r="L43" s="57">
        <f t="shared" si="3"/>
        <v>67.0590531138639</v>
      </c>
    </row>
    <row r="44" spans="1:12" ht="12.75">
      <c r="A44" s="68" t="s">
        <v>82</v>
      </c>
      <c r="B44" s="156" t="s">
        <v>705</v>
      </c>
      <c r="C44" s="121">
        <v>6.75</v>
      </c>
      <c r="D44" s="121">
        <v>6.07</v>
      </c>
      <c r="E44" s="121">
        <v>4.24</v>
      </c>
      <c r="F44" s="121">
        <v>6.68</v>
      </c>
      <c r="G44" s="121">
        <v>7.72</v>
      </c>
      <c r="H44" s="121">
        <v>5.15</v>
      </c>
      <c r="I44" s="121">
        <v>1.1</v>
      </c>
      <c r="J44" s="69">
        <v>37.71</v>
      </c>
      <c r="K44" s="67">
        <f t="shared" si="2"/>
        <v>63.9911759714916</v>
      </c>
      <c r="L44" s="57">
        <f t="shared" si="3"/>
        <v>66.9911759714916</v>
      </c>
    </row>
    <row r="45" spans="1:12" ht="12.75">
      <c r="A45" s="68" t="s">
        <v>83</v>
      </c>
      <c r="B45" s="156" t="s">
        <v>915</v>
      </c>
      <c r="C45" s="121">
        <v>6.38</v>
      </c>
      <c r="D45" s="121">
        <v>5.36</v>
      </c>
      <c r="E45" s="121">
        <v>5.43</v>
      </c>
      <c r="F45" s="121">
        <v>6.83</v>
      </c>
      <c r="G45" s="121">
        <v>7.35</v>
      </c>
      <c r="H45" s="121">
        <v>4.99</v>
      </c>
      <c r="I45" s="121">
        <v>1.36</v>
      </c>
      <c r="J45" s="69">
        <v>37.7</v>
      </c>
      <c r="K45" s="67">
        <f t="shared" si="2"/>
        <v>63.974206685898515</v>
      </c>
      <c r="L45" s="57">
        <f t="shared" si="3"/>
        <v>66.97420668589851</v>
      </c>
    </row>
    <row r="46" spans="1:12" ht="12.75">
      <c r="A46" s="68" t="s">
        <v>84</v>
      </c>
      <c r="B46" s="156" t="s">
        <v>702</v>
      </c>
      <c r="C46" s="121">
        <v>6.26</v>
      </c>
      <c r="D46" s="121">
        <v>5.41</v>
      </c>
      <c r="E46" s="121">
        <v>5.93</v>
      </c>
      <c r="F46" s="121">
        <v>5.86</v>
      </c>
      <c r="G46" s="121">
        <v>6.36</v>
      </c>
      <c r="H46" s="121">
        <v>4.89</v>
      </c>
      <c r="I46" s="121">
        <v>1.87</v>
      </c>
      <c r="J46" s="69">
        <v>36.58</v>
      </c>
      <c r="K46" s="67">
        <f t="shared" si="2"/>
        <v>62.07364669947394</v>
      </c>
      <c r="L46" s="57">
        <f t="shared" si="3"/>
        <v>65.07364669947394</v>
      </c>
    </row>
    <row r="47" spans="1:12" ht="12.75">
      <c r="A47" s="68" t="s">
        <v>85</v>
      </c>
      <c r="B47" s="156" t="s">
        <v>671</v>
      </c>
      <c r="C47" s="121">
        <v>6.15</v>
      </c>
      <c r="D47" s="121">
        <v>5.75</v>
      </c>
      <c r="E47" s="121">
        <v>5.07</v>
      </c>
      <c r="F47" s="121">
        <v>6.02</v>
      </c>
      <c r="G47" s="121">
        <v>6.73</v>
      </c>
      <c r="H47" s="121">
        <v>4.45</v>
      </c>
      <c r="I47" s="121">
        <v>2.2</v>
      </c>
      <c r="J47" s="69">
        <v>36.370000000000005</v>
      </c>
      <c r="K47" s="67">
        <f t="shared" si="2"/>
        <v>61.71729170201935</v>
      </c>
      <c r="L47" s="57">
        <f t="shared" si="3"/>
        <v>64.71729170201935</v>
      </c>
    </row>
    <row r="48" spans="1:12" ht="12.75">
      <c r="A48" s="68" t="s">
        <v>86</v>
      </c>
      <c r="B48" s="156" t="s">
        <v>740</v>
      </c>
      <c r="C48" s="121">
        <v>6.88</v>
      </c>
      <c r="D48" s="121">
        <v>5.51</v>
      </c>
      <c r="E48" s="121">
        <v>4.82</v>
      </c>
      <c r="F48" s="121">
        <v>6.28</v>
      </c>
      <c r="G48" s="121">
        <v>6.73</v>
      </c>
      <c r="H48" s="121">
        <v>4.45</v>
      </c>
      <c r="I48" s="121">
        <v>1.64</v>
      </c>
      <c r="J48" s="69">
        <v>36.31</v>
      </c>
      <c r="K48" s="67">
        <f t="shared" si="2"/>
        <v>61.61547598846088</v>
      </c>
      <c r="L48" s="57">
        <f t="shared" si="3"/>
        <v>64.61547598846087</v>
      </c>
    </row>
    <row r="49" spans="1:12" ht="12.75">
      <c r="A49" s="68" t="s">
        <v>87</v>
      </c>
      <c r="B49" s="156" t="s">
        <v>778</v>
      </c>
      <c r="C49" s="121">
        <v>6.74</v>
      </c>
      <c r="D49" s="121">
        <v>5.85</v>
      </c>
      <c r="E49" s="121">
        <v>4.85</v>
      </c>
      <c r="F49" s="121">
        <v>7</v>
      </c>
      <c r="G49" s="121">
        <v>5.85</v>
      </c>
      <c r="H49" s="121">
        <v>4.03</v>
      </c>
      <c r="I49" s="121">
        <v>1.81</v>
      </c>
      <c r="J49" s="69">
        <v>36.13</v>
      </c>
      <c r="K49" s="67">
        <f t="shared" si="2"/>
        <v>61.3100288477855</v>
      </c>
      <c r="L49" s="57">
        <f t="shared" si="3"/>
        <v>64.3100288477855</v>
      </c>
    </row>
    <row r="50" spans="1:12" ht="12.75">
      <c r="A50" s="68" t="s">
        <v>88</v>
      </c>
      <c r="B50" s="156" t="s">
        <v>1068</v>
      </c>
      <c r="C50" s="121">
        <v>6.09</v>
      </c>
      <c r="D50" s="121">
        <v>4.92</v>
      </c>
      <c r="E50" s="121">
        <v>5</v>
      </c>
      <c r="F50" s="121">
        <v>6.77</v>
      </c>
      <c r="G50" s="121">
        <v>6.44</v>
      </c>
      <c r="H50" s="121">
        <v>4.31</v>
      </c>
      <c r="I50" s="121">
        <v>2.19</v>
      </c>
      <c r="J50" s="69">
        <v>35.72</v>
      </c>
      <c r="K50" s="67">
        <f t="shared" si="2"/>
        <v>60.61428813846936</v>
      </c>
      <c r="L50" s="57">
        <f t="shared" si="3"/>
        <v>63.61428813846936</v>
      </c>
    </row>
    <row r="51" spans="1:12" ht="12.75">
      <c r="A51" s="68" t="s">
        <v>89</v>
      </c>
      <c r="B51" s="156" t="s">
        <v>786</v>
      </c>
      <c r="C51" s="121">
        <v>7.37</v>
      </c>
      <c r="D51" s="121">
        <v>4.62</v>
      </c>
      <c r="E51" s="121">
        <v>5</v>
      </c>
      <c r="F51" s="121">
        <v>5.75</v>
      </c>
      <c r="G51" s="121">
        <v>6.72</v>
      </c>
      <c r="H51" s="121">
        <v>5.11</v>
      </c>
      <c r="I51" s="121">
        <v>1.03</v>
      </c>
      <c r="J51" s="69">
        <v>35.6</v>
      </c>
      <c r="K51" s="67">
        <f t="shared" si="2"/>
        <v>60.41065671135245</v>
      </c>
      <c r="L51" s="57">
        <f t="shared" si="3"/>
        <v>63.41065671135245</v>
      </c>
    </row>
    <row r="52" spans="1:12" ht="12.75">
      <c r="A52" s="68" t="s">
        <v>90</v>
      </c>
      <c r="B52" s="156" t="s">
        <v>674</v>
      </c>
      <c r="C52" s="121">
        <v>7.17</v>
      </c>
      <c r="D52" s="121">
        <v>5.98</v>
      </c>
      <c r="E52" s="121">
        <v>5.03</v>
      </c>
      <c r="F52" s="121">
        <v>5.76</v>
      </c>
      <c r="G52" s="121">
        <v>5.4</v>
      </c>
      <c r="H52" s="121">
        <v>4.26</v>
      </c>
      <c r="I52" s="121">
        <v>1.95</v>
      </c>
      <c r="J52" s="69">
        <v>35.55</v>
      </c>
      <c r="K52" s="67">
        <f t="shared" si="2"/>
        <v>60.32581028338706</v>
      </c>
      <c r="L52" s="57">
        <f t="shared" si="3"/>
        <v>63.32581028338706</v>
      </c>
    </row>
    <row r="53" spans="1:12" ht="12.75">
      <c r="A53" s="68" t="s">
        <v>91</v>
      </c>
      <c r="B53" s="156" t="s">
        <v>781</v>
      </c>
      <c r="C53" s="121">
        <v>5.9</v>
      </c>
      <c r="D53" s="121">
        <v>5.05</v>
      </c>
      <c r="E53" s="121">
        <v>5.12</v>
      </c>
      <c r="F53" s="121">
        <v>6.1</v>
      </c>
      <c r="G53" s="121">
        <v>6.85</v>
      </c>
      <c r="H53" s="121">
        <v>4.81</v>
      </c>
      <c r="I53" s="121">
        <v>1.67</v>
      </c>
      <c r="J53" s="69">
        <v>35.50000000000001</v>
      </c>
      <c r="K53" s="67">
        <f t="shared" si="2"/>
        <v>60.24096385542169</v>
      </c>
      <c r="L53" s="57">
        <f t="shared" si="3"/>
        <v>63.24096385542169</v>
      </c>
    </row>
    <row r="54" spans="1:12" ht="12.75">
      <c r="A54" s="68" t="s">
        <v>92</v>
      </c>
      <c r="B54" s="156" t="s">
        <v>852</v>
      </c>
      <c r="C54" s="121">
        <v>5.91</v>
      </c>
      <c r="D54" s="121">
        <v>5.48</v>
      </c>
      <c r="E54" s="121">
        <v>4.93</v>
      </c>
      <c r="F54" s="121">
        <v>7.03</v>
      </c>
      <c r="G54" s="121">
        <v>5.56</v>
      </c>
      <c r="H54" s="121">
        <v>3.91</v>
      </c>
      <c r="I54" s="121">
        <v>1.8</v>
      </c>
      <c r="J54" s="69">
        <v>34.62</v>
      </c>
      <c r="K54" s="67">
        <f t="shared" si="2"/>
        <v>58.74766672323094</v>
      </c>
      <c r="L54" s="57">
        <f t="shared" si="3"/>
        <v>61.74766672323094</v>
      </c>
    </row>
    <row r="55" spans="1:12" ht="12.75">
      <c r="A55" s="68" t="s">
        <v>93</v>
      </c>
      <c r="B55" s="156" t="s">
        <v>693</v>
      </c>
      <c r="C55" s="121">
        <v>6.28</v>
      </c>
      <c r="D55" s="121">
        <v>5.82</v>
      </c>
      <c r="E55" s="121">
        <v>5.23</v>
      </c>
      <c r="F55" s="121">
        <v>5.41</v>
      </c>
      <c r="G55" s="121">
        <v>5.9</v>
      </c>
      <c r="H55" s="121">
        <v>4.11</v>
      </c>
      <c r="I55" s="121">
        <v>1.68</v>
      </c>
      <c r="J55" s="69">
        <v>34.43</v>
      </c>
      <c r="K55" s="67">
        <f t="shared" si="2"/>
        <v>58.425250296962496</v>
      </c>
      <c r="L55" s="57">
        <f t="shared" si="3"/>
        <v>61.425250296962496</v>
      </c>
    </row>
    <row r="56" spans="1:12" ht="12.75">
      <c r="A56" s="68" t="s">
        <v>94</v>
      </c>
      <c r="B56" s="156" t="s">
        <v>685</v>
      </c>
      <c r="C56" s="121">
        <v>6.53</v>
      </c>
      <c r="D56" s="121">
        <v>5.27</v>
      </c>
      <c r="E56" s="121">
        <v>4.96</v>
      </c>
      <c r="F56" s="121">
        <v>5.23</v>
      </c>
      <c r="G56" s="121">
        <v>5.35</v>
      </c>
      <c r="H56" s="121">
        <v>4.23</v>
      </c>
      <c r="I56" s="121">
        <v>2.21</v>
      </c>
      <c r="J56" s="69">
        <v>33.78</v>
      </c>
      <c r="K56" s="67">
        <f t="shared" si="2"/>
        <v>57.32224673341252</v>
      </c>
      <c r="L56" s="57">
        <f t="shared" si="3"/>
        <v>60.32224673341252</v>
      </c>
    </row>
    <row r="57" spans="1:12" ht="12.75">
      <c r="A57" s="68" t="s">
        <v>95</v>
      </c>
      <c r="B57" s="156" t="s">
        <v>933</v>
      </c>
      <c r="C57" s="121">
        <v>5.79</v>
      </c>
      <c r="D57" s="121">
        <v>5.26</v>
      </c>
      <c r="E57" s="121">
        <v>5.48</v>
      </c>
      <c r="F57" s="121">
        <v>5.97</v>
      </c>
      <c r="G57" s="121">
        <v>5.52</v>
      </c>
      <c r="H57" s="121">
        <v>4.88</v>
      </c>
      <c r="I57" s="121">
        <v>0.37</v>
      </c>
      <c r="J57" s="69">
        <v>33.269999999999996</v>
      </c>
      <c r="K57" s="67">
        <f t="shared" si="2"/>
        <v>56.45681316816561</v>
      </c>
      <c r="L57" s="57">
        <f t="shared" si="3"/>
        <v>59.45681316816561</v>
      </c>
    </row>
    <row r="58" spans="1:12" ht="12.75">
      <c r="A58" s="68" t="s">
        <v>96</v>
      </c>
      <c r="B58" s="156" t="s">
        <v>701</v>
      </c>
      <c r="C58" s="121">
        <v>5.95</v>
      </c>
      <c r="D58" s="121">
        <v>4.95</v>
      </c>
      <c r="E58" s="121">
        <v>4.88</v>
      </c>
      <c r="F58" s="121">
        <v>5.53</v>
      </c>
      <c r="G58" s="121">
        <v>5.26</v>
      </c>
      <c r="H58" s="121">
        <v>4.59</v>
      </c>
      <c r="I58" s="121">
        <v>1.44</v>
      </c>
      <c r="J58" s="69">
        <v>32.6</v>
      </c>
      <c r="K58" s="67">
        <f t="shared" si="2"/>
        <v>55.31987103342949</v>
      </c>
      <c r="L58" s="57">
        <f t="shared" si="3"/>
        <v>58.31987103342949</v>
      </c>
    </row>
    <row r="59" spans="1:12" ht="12.75">
      <c r="A59" s="68" t="s">
        <v>97</v>
      </c>
      <c r="B59" s="156" t="s">
        <v>812</v>
      </c>
      <c r="C59" s="121">
        <v>5.34</v>
      </c>
      <c r="D59" s="121">
        <v>4.39</v>
      </c>
      <c r="E59" s="121">
        <v>4.07</v>
      </c>
      <c r="F59" s="121">
        <v>6.6</v>
      </c>
      <c r="G59" s="121">
        <v>5.06</v>
      </c>
      <c r="H59" s="121">
        <v>5</v>
      </c>
      <c r="I59" s="121">
        <v>1.95</v>
      </c>
      <c r="J59" s="69">
        <v>32.41</v>
      </c>
      <c r="K59" s="67">
        <f t="shared" si="2"/>
        <v>54.997454607161025</v>
      </c>
      <c r="L59" s="57">
        <f t="shared" si="3"/>
        <v>57.997454607161025</v>
      </c>
    </row>
    <row r="60" spans="1:12" ht="12.75">
      <c r="A60" s="68" t="s">
        <v>98</v>
      </c>
      <c r="B60" s="156" t="s">
        <v>682</v>
      </c>
      <c r="C60" s="121">
        <v>4.86</v>
      </c>
      <c r="D60" s="121">
        <v>5.54</v>
      </c>
      <c r="E60" s="121">
        <v>4.47</v>
      </c>
      <c r="F60" s="121">
        <v>5.54</v>
      </c>
      <c r="G60" s="121">
        <v>5.99</v>
      </c>
      <c r="H60" s="121">
        <v>4.62</v>
      </c>
      <c r="I60" s="121">
        <v>1.39</v>
      </c>
      <c r="J60" s="69">
        <v>32.41</v>
      </c>
      <c r="K60" s="67">
        <f t="shared" si="2"/>
        <v>54.997454607161025</v>
      </c>
      <c r="L60" s="57">
        <f t="shared" si="3"/>
        <v>57.997454607161025</v>
      </c>
    </row>
    <row r="61" spans="1:12" ht="12.75">
      <c r="A61" s="68" t="s">
        <v>99</v>
      </c>
      <c r="B61" s="156" t="s">
        <v>813</v>
      </c>
      <c r="C61" s="121">
        <v>6.17</v>
      </c>
      <c r="D61" s="121">
        <v>4.74</v>
      </c>
      <c r="E61" s="121">
        <v>4.85</v>
      </c>
      <c r="F61" s="121">
        <v>5.56</v>
      </c>
      <c r="G61" s="121">
        <v>4.72</v>
      </c>
      <c r="H61" s="121">
        <v>4.14</v>
      </c>
      <c r="I61" s="121">
        <v>2.08</v>
      </c>
      <c r="J61" s="69">
        <v>32.26</v>
      </c>
      <c r="K61" s="67">
        <f t="shared" si="2"/>
        <v>54.74291532326488</v>
      </c>
      <c r="L61" s="57">
        <f t="shared" si="3"/>
        <v>57.74291532326488</v>
      </c>
    </row>
    <row r="62" spans="1:12" ht="12.75">
      <c r="A62" s="68" t="s">
        <v>100</v>
      </c>
      <c r="B62" s="156" t="s">
        <v>961</v>
      </c>
      <c r="C62" s="121">
        <v>6.5</v>
      </c>
      <c r="D62" s="121">
        <v>4.54</v>
      </c>
      <c r="E62" s="121">
        <v>4.08</v>
      </c>
      <c r="F62" s="121">
        <v>5.23</v>
      </c>
      <c r="G62" s="121">
        <v>4.92</v>
      </c>
      <c r="H62" s="121">
        <v>3.38</v>
      </c>
      <c r="I62" s="121">
        <v>2.47</v>
      </c>
      <c r="J62" s="69">
        <v>31.12</v>
      </c>
      <c r="K62" s="67">
        <f t="shared" si="2"/>
        <v>52.808416765654165</v>
      </c>
      <c r="L62" s="57">
        <f t="shared" si="3"/>
        <v>55.808416765654165</v>
      </c>
    </row>
    <row r="63" spans="1:12" ht="12.75">
      <c r="A63" s="68" t="s">
        <v>101</v>
      </c>
      <c r="B63" s="156" t="s">
        <v>732</v>
      </c>
      <c r="C63" s="121">
        <v>4.8</v>
      </c>
      <c r="D63" s="121">
        <v>4.85</v>
      </c>
      <c r="E63" s="121">
        <v>5</v>
      </c>
      <c r="F63" s="121">
        <v>4.91</v>
      </c>
      <c r="G63" s="121">
        <v>5.47</v>
      </c>
      <c r="H63" s="121">
        <v>4.47</v>
      </c>
      <c r="I63" s="121">
        <v>1.27</v>
      </c>
      <c r="J63" s="69">
        <v>30.769999999999996</v>
      </c>
      <c r="K63" s="67">
        <f t="shared" si="2"/>
        <v>52.214491769896476</v>
      </c>
      <c r="L63" s="57">
        <f t="shared" si="3"/>
        <v>55.214491769896476</v>
      </c>
    </row>
    <row r="64" spans="1:12" ht="12.75">
      <c r="A64" s="68" t="s">
        <v>102</v>
      </c>
      <c r="B64" s="156" t="s">
        <v>708</v>
      </c>
      <c r="C64" s="121">
        <v>4.52</v>
      </c>
      <c r="D64" s="121">
        <v>4.73</v>
      </c>
      <c r="E64" s="121">
        <v>3.82</v>
      </c>
      <c r="F64" s="121">
        <v>5.59</v>
      </c>
      <c r="G64" s="121">
        <v>5.1</v>
      </c>
      <c r="H64" s="121">
        <v>3.94</v>
      </c>
      <c r="I64" s="121">
        <v>1.35</v>
      </c>
      <c r="J64" s="69">
        <v>29.05</v>
      </c>
      <c r="K64" s="67">
        <f t="shared" si="2"/>
        <v>49.29577464788732</v>
      </c>
      <c r="L64" s="57">
        <f t="shared" si="3"/>
        <v>52.29577464788732</v>
      </c>
    </row>
    <row r="65" spans="1:12" ht="12.75">
      <c r="A65" s="68" t="s">
        <v>103</v>
      </c>
      <c r="B65" s="156" t="s">
        <v>760</v>
      </c>
      <c r="C65" s="121">
        <v>4.9</v>
      </c>
      <c r="D65" s="121">
        <v>5.56</v>
      </c>
      <c r="E65" s="121">
        <v>3.75</v>
      </c>
      <c r="F65" s="121">
        <v>4.87</v>
      </c>
      <c r="G65" s="121">
        <v>5.01</v>
      </c>
      <c r="H65" s="121">
        <v>3.43</v>
      </c>
      <c r="I65" s="121">
        <v>1.25</v>
      </c>
      <c r="J65" s="69">
        <v>28.770000000000003</v>
      </c>
      <c r="K65" s="67">
        <f t="shared" si="2"/>
        <v>48.82063465128118</v>
      </c>
      <c r="L65" s="57">
        <f t="shared" si="3"/>
        <v>51.82063465128118</v>
      </c>
    </row>
    <row r="66" spans="1:12" ht="12.75">
      <c r="A66" s="68" t="s">
        <v>104</v>
      </c>
      <c r="B66" s="156" t="s">
        <v>733</v>
      </c>
      <c r="C66" s="121">
        <v>5.71</v>
      </c>
      <c r="D66" s="121">
        <v>4.39</v>
      </c>
      <c r="E66" s="121">
        <v>3.63</v>
      </c>
      <c r="F66" s="121">
        <v>5.09</v>
      </c>
      <c r="G66" s="121">
        <v>4.81</v>
      </c>
      <c r="H66" s="121">
        <v>3.96</v>
      </c>
      <c r="I66" s="121">
        <v>0.97</v>
      </c>
      <c r="J66" s="69">
        <v>28.56</v>
      </c>
      <c r="K66" s="67">
        <f t="shared" si="2"/>
        <v>48.464279653826566</v>
      </c>
      <c r="L66" s="57">
        <f t="shared" si="3"/>
        <v>51.464279653826566</v>
      </c>
    </row>
    <row r="67" spans="1:12" ht="12.75">
      <c r="A67" s="68" t="s">
        <v>105</v>
      </c>
      <c r="B67" s="156" t="s">
        <v>768</v>
      </c>
      <c r="C67" s="121">
        <v>4.89</v>
      </c>
      <c r="D67" s="121">
        <v>4.07</v>
      </c>
      <c r="E67" s="121">
        <v>3.42</v>
      </c>
      <c r="F67" s="121">
        <v>5.56</v>
      </c>
      <c r="G67" s="121">
        <v>5.32</v>
      </c>
      <c r="H67" s="121">
        <v>3.92</v>
      </c>
      <c r="I67" s="121">
        <v>1.14</v>
      </c>
      <c r="J67" s="69">
        <v>28.32</v>
      </c>
      <c r="K67" s="67">
        <f t="shared" si="2"/>
        <v>48.05701679959273</v>
      </c>
      <c r="L67" s="57">
        <f t="shared" si="3"/>
        <v>51.05701679959273</v>
      </c>
    </row>
    <row r="68" spans="1:12" ht="12.75">
      <c r="A68" s="68" t="s">
        <v>106</v>
      </c>
      <c r="B68" s="156" t="s">
        <v>945</v>
      </c>
      <c r="C68" s="121">
        <v>5.2</v>
      </c>
      <c r="D68" s="121">
        <v>3.65</v>
      </c>
      <c r="E68" s="121">
        <v>4.25</v>
      </c>
      <c r="F68" s="121">
        <v>5.94</v>
      </c>
      <c r="G68" s="121">
        <v>4.91</v>
      </c>
      <c r="H68" s="121">
        <v>3.37</v>
      </c>
      <c r="I68" s="121">
        <v>0.76</v>
      </c>
      <c r="J68" s="69">
        <v>28.080000000000002</v>
      </c>
      <c r="K68" s="67">
        <f t="shared" si="2"/>
        <v>47.649753945358896</v>
      </c>
      <c r="L68" s="57">
        <f t="shared" si="3"/>
        <v>50.649753945358896</v>
      </c>
    </row>
    <row r="69" spans="1:12" ht="12.75">
      <c r="A69" s="68" t="s">
        <v>107</v>
      </c>
      <c r="B69" s="156" t="s">
        <v>724</v>
      </c>
      <c r="C69" s="121">
        <v>4.56</v>
      </c>
      <c r="D69" s="121">
        <v>4.27</v>
      </c>
      <c r="E69" s="121">
        <v>3.85</v>
      </c>
      <c r="F69" s="121">
        <v>4.65</v>
      </c>
      <c r="G69" s="121">
        <v>5.13</v>
      </c>
      <c r="H69" s="121">
        <v>3.82</v>
      </c>
      <c r="I69" s="121">
        <v>1.73</v>
      </c>
      <c r="J69" s="69">
        <v>28.009999999999998</v>
      </c>
      <c r="K69" s="67">
        <f t="shared" si="2"/>
        <v>47.53096894620736</v>
      </c>
      <c r="L69" s="57">
        <f t="shared" si="3"/>
        <v>50.53096894620736</v>
      </c>
    </row>
    <row r="70" spans="1:12" ht="12.75">
      <c r="A70" s="68" t="s">
        <v>108</v>
      </c>
      <c r="B70" s="156" t="s">
        <v>725</v>
      </c>
      <c r="C70" s="121">
        <v>5.41</v>
      </c>
      <c r="D70" s="121">
        <v>4.18</v>
      </c>
      <c r="E70" s="121">
        <v>3.73</v>
      </c>
      <c r="F70" s="121">
        <v>4.51</v>
      </c>
      <c r="G70" s="121">
        <v>4.82</v>
      </c>
      <c r="H70" s="121">
        <v>3.29</v>
      </c>
      <c r="I70" s="121">
        <v>1.22</v>
      </c>
      <c r="J70" s="69">
        <v>27.159999999999997</v>
      </c>
      <c r="K70" s="67">
        <f t="shared" si="2"/>
        <v>46.08857967079585</v>
      </c>
      <c r="L70" s="57">
        <f t="shared" si="3"/>
        <v>49.08857967079585</v>
      </c>
    </row>
    <row r="71" spans="1:12" ht="12.75">
      <c r="A71" s="68" t="s">
        <v>109</v>
      </c>
      <c r="B71" s="156" t="s">
        <v>1069</v>
      </c>
      <c r="C71" s="121">
        <v>4.32</v>
      </c>
      <c r="D71" s="121">
        <v>4.11</v>
      </c>
      <c r="E71" s="121">
        <v>4.06</v>
      </c>
      <c r="F71" s="121">
        <v>5.04</v>
      </c>
      <c r="G71" s="121">
        <v>6.05</v>
      </c>
      <c r="H71" s="121">
        <v>1.93</v>
      </c>
      <c r="I71" s="121">
        <v>1.37</v>
      </c>
      <c r="J71" s="69">
        <v>26.88</v>
      </c>
      <c r="K71" s="67">
        <f t="shared" si="2"/>
        <v>45.613439674189706</v>
      </c>
      <c r="L71" s="57">
        <f t="shared" si="3"/>
        <v>48.613439674189706</v>
      </c>
    </row>
    <row r="72" spans="1:12" ht="12.75">
      <c r="A72" s="68" t="s">
        <v>110</v>
      </c>
      <c r="B72" s="156" t="s">
        <v>761</v>
      </c>
      <c r="C72" s="121">
        <v>4.48</v>
      </c>
      <c r="D72" s="121">
        <v>4.34</v>
      </c>
      <c r="E72" s="121">
        <v>3.33</v>
      </c>
      <c r="F72" s="121">
        <v>4.38</v>
      </c>
      <c r="G72" s="121">
        <v>4.78</v>
      </c>
      <c r="H72" s="121">
        <v>3.84</v>
      </c>
      <c r="I72" s="121">
        <v>1.55</v>
      </c>
      <c r="J72" s="69">
        <v>26.700000000000003</v>
      </c>
      <c r="K72" s="67">
        <f t="shared" si="2"/>
        <v>45.30799253351434</v>
      </c>
      <c r="L72" s="57">
        <f t="shared" si="3"/>
        <v>48.30799253351434</v>
      </c>
    </row>
    <row r="73" spans="1:12" ht="12.75">
      <c r="A73" s="68" t="s">
        <v>111</v>
      </c>
      <c r="B73" s="156" t="s">
        <v>777</v>
      </c>
      <c r="C73" s="121">
        <v>4.86</v>
      </c>
      <c r="D73" s="121">
        <v>3.97</v>
      </c>
      <c r="E73" s="121">
        <v>3.23</v>
      </c>
      <c r="F73" s="121">
        <v>4.95</v>
      </c>
      <c r="G73" s="121">
        <v>4.53</v>
      </c>
      <c r="H73" s="121">
        <v>3.44</v>
      </c>
      <c r="I73" s="121">
        <v>1.23</v>
      </c>
      <c r="J73" s="69">
        <v>26.210000000000004</v>
      </c>
      <c r="K73" s="67">
        <f aca="true" t="shared" si="4" ref="K73:K88">(J73/J$9)*100</f>
        <v>44.47649753945359</v>
      </c>
      <c r="L73" s="57">
        <f aca="true" t="shared" si="5" ref="L73:L88">K73+E$4</f>
        <v>47.47649753945359</v>
      </c>
    </row>
    <row r="74" spans="1:12" ht="12.75">
      <c r="A74" s="68" t="s">
        <v>112</v>
      </c>
      <c r="B74" s="156" t="s">
        <v>699</v>
      </c>
      <c r="C74" s="121">
        <v>4.47</v>
      </c>
      <c r="D74" s="121">
        <v>4.37</v>
      </c>
      <c r="E74" s="121">
        <v>4.36</v>
      </c>
      <c r="F74" s="121">
        <v>4.28</v>
      </c>
      <c r="G74" s="121">
        <v>4.81</v>
      </c>
      <c r="H74" s="121">
        <v>2.98</v>
      </c>
      <c r="I74" s="121">
        <v>0.58</v>
      </c>
      <c r="J74" s="69">
        <v>25.849999999999998</v>
      </c>
      <c r="K74" s="67">
        <f t="shared" si="4"/>
        <v>43.86560325810282</v>
      </c>
      <c r="L74" s="57">
        <f t="shared" si="5"/>
        <v>46.86560325810282</v>
      </c>
    </row>
    <row r="75" spans="1:12" ht="12.75">
      <c r="A75" s="68" t="s">
        <v>113</v>
      </c>
      <c r="B75" s="156" t="s">
        <v>802</v>
      </c>
      <c r="C75" s="121">
        <v>5.02</v>
      </c>
      <c r="D75" s="121">
        <v>3.81</v>
      </c>
      <c r="E75" s="121">
        <v>4.06</v>
      </c>
      <c r="F75" s="121">
        <v>4.38</v>
      </c>
      <c r="G75" s="121">
        <v>4.05</v>
      </c>
      <c r="H75" s="121">
        <v>2.24</v>
      </c>
      <c r="I75" s="121">
        <v>0.83</v>
      </c>
      <c r="J75" s="69">
        <v>24.39</v>
      </c>
      <c r="K75" s="67">
        <f t="shared" si="4"/>
        <v>41.38808756151366</v>
      </c>
      <c r="L75" s="57">
        <f t="shared" si="5"/>
        <v>44.38808756151366</v>
      </c>
    </row>
    <row r="76" spans="1:12" ht="12.75">
      <c r="A76" s="68" t="s">
        <v>114</v>
      </c>
      <c r="B76" s="156" t="s">
        <v>963</v>
      </c>
      <c r="C76" s="121">
        <v>4.72</v>
      </c>
      <c r="D76" s="121">
        <v>3.09</v>
      </c>
      <c r="E76" s="121">
        <v>4.1</v>
      </c>
      <c r="F76" s="121">
        <v>5.04</v>
      </c>
      <c r="G76" s="121">
        <v>4.68</v>
      </c>
      <c r="H76" s="121">
        <v>0.91</v>
      </c>
      <c r="I76" s="121">
        <v>0.96</v>
      </c>
      <c r="J76" s="69">
        <v>23.5</v>
      </c>
      <c r="K76" s="67">
        <f t="shared" si="4"/>
        <v>39.87782114372985</v>
      </c>
      <c r="L76" s="57">
        <f t="shared" si="5"/>
        <v>42.87782114372985</v>
      </c>
    </row>
    <row r="77" spans="1:12" ht="12.75">
      <c r="A77" s="68" t="s">
        <v>115</v>
      </c>
      <c r="B77" s="156" t="s">
        <v>775</v>
      </c>
      <c r="C77" s="121">
        <v>4.5</v>
      </c>
      <c r="D77" s="121">
        <v>3.45</v>
      </c>
      <c r="E77" s="121">
        <v>3.25</v>
      </c>
      <c r="F77" s="121">
        <v>4.34</v>
      </c>
      <c r="G77" s="121">
        <v>3.59</v>
      </c>
      <c r="H77" s="121">
        <v>2.79</v>
      </c>
      <c r="I77" s="121">
        <v>0.93</v>
      </c>
      <c r="J77" s="69">
        <v>22.849999999999998</v>
      </c>
      <c r="K77" s="67">
        <f t="shared" si="4"/>
        <v>38.774817580179864</v>
      </c>
      <c r="L77" s="57">
        <f t="shared" si="5"/>
        <v>41.774817580179864</v>
      </c>
    </row>
    <row r="78" spans="1:12" ht="12.75">
      <c r="A78" s="68" t="s">
        <v>116</v>
      </c>
      <c r="B78" s="156" t="s">
        <v>780</v>
      </c>
      <c r="C78" s="121">
        <v>4.13</v>
      </c>
      <c r="D78" s="121">
        <v>3.17</v>
      </c>
      <c r="E78" s="121">
        <v>3.78</v>
      </c>
      <c r="F78" s="121">
        <v>3.6</v>
      </c>
      <c r="G78" s="121">
        <v>3.9</v>
      </c>
      <c r="H78" s="121">
        <v>2.82</v>
      </c>
      <c r="I78" s="121">
        <v>1.1</v>
      </c>
      <c r="J78" s="69">
        <v>22.5</v>
      </c>
      <c r="K78" s="67">
        <f t="shared" si="4"/>
        <v>38.180892584422196</v>
      </c>
      <c r="L78" s="57">
        <f t="shared" si="5"/>
        <v>41.180892584422196</v>
      </c>
    </row>
    <row r="79" spans="1:12" ht="12.75">
      <c r="A79" s="68" t="s">
        <v>117</v>
      </c>
      <c r="B79" s="156" t="s">
        <v>787</v>
      </c>
      <c r="C79" s="121">
        <v>3.9</v>
      </c>
      <c r="D79" s="121">
        <v>3.49</v>
      </c>
      <c r="E79" s="121">
        <v>3.46</v>
      </c>
      <c r="F79" s="121">
        <v>3.51</v>
      </c>
      <c r="G79" s="121">
        <v>4.04</v>
      </c>
      <c r="H79" s="121">
        <v>2.82</v>
      </c>
      <c r="I79" s="121">
        <v>1.18</v>
      </c>
      <c r="J79" s="69">
        <v>22.400000000000002</v>
      </c>
      <c r="K79" s="67">
        <f t="shared" si="4"/>
        <v>38.01119972849143</v>
      </c>
      <c r="L79" s="57">
        <f t="shared" si="5"/>
        <v>41.01119972849143</v>
      </c>
    </row>
    <row r="80" spans="1:12" ht="12.75">
      <c r="A80" s="68" t="s">
        <v>118</v>
      </c>
      <c r="B80" s="156" t="s">
        <v>835</v>
      </c>
      <c r="C80" s="121">
        <v>3.11</v>
      </c>
      <c r="D80" s="121">
        <v>3</v>
      </c>
      <c r="E80" s="121">
        <v>2.75</v>
      </c>
      <c r="F80" s="121">
        <v>4.31</v>
      </c>
      <c r="G80" s="121">
        <v>3.12</v>
      </c>
      <c r="H80" s="121">
        <v>2.15</v>
      </c>
      <c r="I80" s="121">
        <v>1.17</v>
      </c>
      <c r="J80" s="69">
        <v>19.61</v>
      </c>
      <c r="K80" s="67">
        <f t="shared" si="4"/>
        <v>33.27676904802308</v>
      </c>
      <c r="L80" s="57">
        <f t="shared" si="5"/>
        <v>36.27676904802308</v>
      </c>
    </row>
    <row r="81" spans="1:12" ht="12.75">
      <c r="A81" s="68" t="s">
        <v>119</v>
      </c>
      <c r="B81" s="156" t="s">
        <v>815</v>
      </c>
      <c r="C81" s="121">
        <v>3.76</v>
      </c>
      <c r="D81" s="121">
        <v>3.17</v>
      </c>
      <c r="E81" s="121">
        <v>2.84</v>
      </c>
      <c r="F81" s="121">
        <v>3.21</v>
      </c>
      <c r="G81" s="121">
        <v>3</v>
      </c>
      <c r="H81" s="121">
        <v>2.68</v>
      </c>
      <c r="I81" s="121">
        <v>0.91</v>
      </c>
      <c r="J81" s="69">
        <v>19.57</v>
      </c>
      <c r="K81" s="67">
        <f t="shared" si="4"/>
        <v>33.208891905650766</v>
      </c>
      <c r="L81" s="57">
        <f t="shared" si="5"/>
        <v>36.208891905650766</v>
      </c>
    </row>
    <row r="82" spans="1:12" ht="12.75">
      <c r="A82" s="68" t="s">
        <v>120</v>
      </c>
      <c r="B82" s="156" t="s">
        <v>964</v>
      </c>
      <c r="C82" s="121">
        <v>2.87</v>
      </c>
      <c r="D82" s="121">
        <v>2.18</v>
      </c>
      <c r="E82" s="121">
        <v>3.22</v>
      </c>
      <c r="F82" s="121">
        <v>4.58</v>
      </c>
      <c r="G82" s="121">
        <v>2.8</v>
      </c>
      <c r="H82" s="121">
        <v>0.59</v>
      </c>
      <c r="I82" s="121">
        <v>0.37</v>
      </c>
      <c r="J82" s="69">
        <v>16.610000000000003</v>
      </c>
      <c r="K82" s="67">
        <f t="shared" si="4"/>
        <v>28.18598337010012</v>
      </c>
      <c r="L82" s="57">
        <f t="shared" si="5"/>
        <v>31.18598337010012</v>
      </c>
    </row>
    <row r="83" spans="1:12" ht="12.75">
      <c r="A83" s="68" t="s">
        <v>121</v>
      </c>
      <c r="B83" s="156" t="s">
        <v>1070</v>
      </c>
      <c r="C83" s="121">
        <v>2.89</v>
      </c>
      <c r="D83" s="121">
        <v>2.57</v>
      </c>
      <c r="E83" s="121">
        <v>2.47</v>
      </c>
      <c r="F83" s="121">
        <v>3.18</v>
      </c>
      <c r="G83" s="121">
        <v>3.19</v>
      </c>
      <c r="H83" s="121">
        <v>1.23</v>
      </c>
      <c r="I83" s="121">
        <v>0.51</v>
      </c>
      <c r="J83" s="69">
        <v>16.04</v>
      </c>
      <c r="K83" s="67">
        <f t="shared" si="4"/>
        <v>27.21873409129475</v>
      </c>
      <c r="L83" s="57">
        <f t="shared" si="5"/>
        <v>30.21873409129475</v>
      </c>
    </row>
    <row r="84" spans="1:12" ht="12.75">
      <c r="A84" s="68" t="s">
        <v>122</v>
      </c>
      <c r="B84" s="156" t="s">
        <v>1071</v>
      </c>
      <c r="C84" s="121">
        <v>2.46</v>
      </c>
      <c r="D84" s="121">
        <v>2.44</v>
      </c>
      <c r="E84" s="121">
        <v>2.42</v>
      </c>
      <c r="F84" s="121">
        <v>3.25</v>
      </c>
      <c r="G84" s="121">
        <v>2.74</v>
      </c>
      <c r="H84" s="121">
        <v>1.95</v>
      </c>
      <c r="I84" s="121">
        <v>0.41</v>
      </c>
      <c r="J84" s="69">
        <v>15.67</v>
      </c>
      <c r="K84" s="67">
        <f t="shared" si="4"/>
        <v>26.590870524350922</v>
      </c>
      <c r="L84" s="57">
        <f t="shared" si="5"/>
        <v>29.590870524350922</v>
      </c>
    </row>
    <row r="85" spans="1:12" ht="12.75">
      <c r="A85" s="68" t="s">
        <v>123</v>
      </c>
      <c r="B85" s="156" t="s">
        <v>817</v>
      </c>
      <c r="C85" s="121">
        <v>2.79</v>
      </c>
      <c r="D85" s="121">
        <v>1.94</v>
      </c>
      <c r="E85" s="121">
        <v>1.95</v>
      </c>
      <c r="F85" s="121">
        <v>2.77</v>
      </c>
      <c r="G85" s="121">
        <v>3.12</v>
      </c>
      <c r="H85" s="121">
        <v>1.58</v>
      </c>
      <c r="I85" s="121">
        <v>1.05</v>
      </c>
      <c r="J85" s="69">
        <v>15.200000000000001</v>
      </c>
      <c r="K85" s="67">
        <f t="shared" si="4"/>
        <v>25.793314101476327</v>
      </c>
      <c r="L85" s="57">
        <f t="shared" si="5"/>
        <v>28.793314101476327</v>
      </c>
    </row>
    <row r="86" spans="1:12" ht="12.75">
      <c r="A86" s="68" t="s">
        <v>124</v>
      </c>
      <c r="B86" s="156" t="s">
        <v>993</v>
      </c>
      <c r="C86" s="121">
        <v>2.12</v>
      </c>
      <c r="D86" s="121">
        <v>2.03</v>
      </c>
      <c r="E86" s="121">
        <v>1.83</v>
      </c>
      <c r="F86" s="121">
        <v>3.06</v>
      </c>
      <c r="G86" s="121"/>
      <c r="H86" s="121">
        <v>1.59</v>
      </c>
      <c r="I86" s="121">
        <v>0.75</v>
      </c>
      <c r="J86" s="69">
        <v>11.38</v>
      </c>
      <c r="K86" s="67">
        <f t="shared" si="4"/>
        <v>19.311047004921093</v>
      </c>
      <c r="L86" s="57">
        <f t="shared" si="5"/>
        <v>22.311047004921093</v>
      </c>
    </row>
    <row r="87" spans="1:12" ht="12.75">
      <c r="A87" s="68" t="s">
        <v>125</v>
      </c>
      <c r="B87" s="156" t="s">
        <v>994</v>
      </c>
      <c r="C87" s="121">
        <v>1.62</v>
      </c>
      <c r="D87" s="121">
        <v>1.33</v>
      </c>
      <c r="E87" s="121">
        <v>1.41</v>
      </c>
      <c r="F87" s="121">
        <v>2.04</v>
      </c>
      <c r="G87" s="121"/>
      <c r="H87" s="121">
        <v>0.9</v>
      </c>
      <c r="I87" s="121">
        <v>0.15</v>
      </c>
      <c r="J87" s="69">
        <v>7.450000000000001</v>
      </c>
      <c r="K87" s="67">
        <f t="shared" si="4"/>
        <v>12.642117766842018</v>
      </c>
      <c r="L87" s="57">
        <f t="shared" si="5"/>
        <v>15.642117766842018</v>
      </c>
    </row>
    <row r="88" spans="1:12" ht="12.75">
      <c r="A88" s="68" t="s">
        <v>126</v>
      </c>
      <c r="B88" s="156" t="s">
        <v>875</v>
      </c>
      <c r="C88" s="121">
        <v>0.95</v>
      </c>
      <c r="D88" s="121">
        <v>0.98</v>
      </c>
      <c r="E88" s="121">
        <v>0.99</v>
      </c>
      <c r="F88" s="121">
        <v>1.48</v>
      </c>
      <c r="G88" s="121">
        <v>0.94</v>
      </c>
      <c r="H88" s="121">
        <v>0.53</v>
      </c>
      <c r="I88" s="121">
        <v>0.11</v>
      </c>
      <c r="J88" s="69">
        <v>5.98</v>
      </c>
      <c r="K88" s="67">
        <f t="shared" si="4"/>
        <v>10.147632784659766</v>
      </c>
      <c r="L88" s="57">
        <f t="shared" si="5"/>
        <v>13.147632784659766</v>
      </c>
    </row>
  </sheetData>
  <sheetProtection selectLockedCells="1" selectUnlockedCells="1"/>
  <mergeCells count="7">
    <mergeCell ref="A1:L1"/>
    <mergeCell ref="A6:B6"/>
    <mergeCell ref="A7:B7"/>
    <mergeCell ref="A3:B3"/>
    <mergeCell ref="A4:B4"/>
    <mergeCell ref="A5:B5"/>
    <mergeCell ref="C6:L6"/>
  </mergeCells>
  <printOptions horizontalCentered="1"/>
  <pageMargins left="0.5902777777777778" right="0.5902777777777778" top="0.5902777777777778" bottom="0.5902777777777777" header="0.5118055555555555" footer="0.5118055555555555"/>
  <pageSetup horizontalDpi="300" verticalDpi="300" orientation="portrait" paperSize="9" scale="72" r:id="rId1"/>
  <headerFooter alignWithMargins="0">
    <oddFooter>&amp;L&amp;8http://zrliga.zrnet.cz&amp;R&amp;8&amp;D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U254"/>
  <sheetViews>
    <sheetView zoomScale="160" zoomScaleNormal="160" zoomScalePageLayoutView="0" workbookViewId="0" topLeftCell="A1">
      <selection activeCell="A1" sqref="A1:U1"/>
    </sheetView>
  </sheetViews>
  <sheetFormatPr defaultColWidth="9.00390625" defaultRowHeight="12.75" outlineLevelCol="1"/>
  <cols>
    <col min="1" max="1" width="4.875" style="0" bestFit="1" customWidth="1"/>
    <col min="2" max="2" width="15.75390625" style="40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6" customWidth="1"/>
    <col min="20" max="20" width="4.875" style="0" bestFit="1" customWidth="1"/>
    <col min="21" max="21" width="3.875" style="0" bestFit="1" customWidth="1"/>
  </cols>
  <sheetData>
    <row r="1" spans="1:21" ht="32.25" customHeigh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1" ht="13.5" customHeight="1">
      <c r="A2" s="185">
        <f>AVERAGE(D2:N2)</f>
        <v>25</v>
      </c>
      <c r="B2" s="138" t="s">
        <v>270</v>
      </c>
      <c r="C2" s="214" t="s">
        <v>335</v>
      </c>
      <c r="D2" s="42">
        <f>COUNTA(D5:D254)</f>
        <v>73</v>
      </c>
      <c r="E2" s="42">
        <f aca="true" t="shared" si="0" ref="E2:S2">COUNTA(E5:E254)</f>
        <v>13</v>
      </c>
      <c r="F2" s="42">
        <f t="shared" si="0"/>
        <v>30</v>
      </c>
      <c r="G2" s="42">
        <f t="shared" si="0"/>
        <v>29</v>
      </c>
      <c r="H2" s="42">
        <f t="shared" si="0"/>
        <v>23</v>
      </c>
      <c r="I2" s="42">
        <f t="shared" si="0"/>
        <v>18</v>
      </c>
      <c r="J2" s="42">
        <f t="shared" si="0"/>
        <v>16</v>
      </c>
      <c r="K2" s="42">
        <f t="shared" si="0"/>
        <v>16</v>
      </c>
      <c r="L2" s="42">
        <f t="shared" si="0"/>
        <v>13</v>
      </c>
      <c r="M2" s="42">
        <f t="shared" si="0"/>
        <v>8</v>
      </c>
      <c r="N2" s="42">
        <f t="shared" si="0"/>
        <v>36</v>
      </c>
      <c r="O2" s="42">
        <f t="shared" si="0"/>
        <v>0</v>
      </c>
      <c r="P2" s="42">
        <f t="shared" si="0"/>
        <v>0</v>
      </c>
      <c r="Q2" s="42">
        <f t="shared" si="0"/>
        <v>2</v>
      </c>
      <c r="R2" s="42">
        <f t="shared" si="0"/>
        <v>0</v>
      </c>
      <c r="S2" s="42">
        <f t="shared" si="0"/>
        <v>3</v>
      </c>
      <c r="T2" s="211" t="s">
        <v>1</v>
      </c>
      <c r="U2" s="211" t="s">
        <v>3</v>
      </c>
    </row>
    <row r="3" spans="1:21" ht="82.5" customHeight="1">
      <c r="A3" s="212" t="s">
        <v>4</v>
      </c>
      <c r="B3" s="212"/>
      <c r="C3" s="214"/>
      <c r="D3" s="3" t="s">
        <v>8</v>
      </c>
      <c r="E3" s="38" t="s">
        <v>665</v>
      </c>
      <c r="F3" s="3" t="s">
        <v>10</v>
      </c>
      <c r="G3" s="3" t="s">
        <v>9</v>
      </c>
      <c r="H3" s="3" t="s">
        <v>12</v>
      </c>
      <c r="I3" s="3" t="s">
        <v>11</v>
      </c>
      <c r="J3" s="3" t="s">
        <v>39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7</v>
      </c>
      <c r="P3" s="3" t="s">
        <v>6</v>
      </c>
      <c r="Q3" s="38" t="s">
        <v>5</v>
      </c>
      <c r="R3" s="39" t="s">
        <v>45</v>
      </c>
      <c r="S3" s="39" t="s">
        <v>44</v>
      </c>
      <c r="T3" s="211"/>
      <c r="U3" s="211"/>
    </row>
    <row r="4" spans="1:21" ht="15" customHeight="1">
      <c r="A4" s="212"/>
      <c r="B4" s="212"/>
      <c r="C4" s="214"/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211"/>
      <c r="U4" s="211"/>
    </row>
    <row r="5" spans="1:21" ht="12.75" customHeight="1">
      <c r="A5" s="186" t="s">
        <v>47</v>
      </c>
      <c r="B5" s="37" t="s">
        <v>718</v>
      </c>
      <c r="C5" s="125">
        <v>1974</v>
      </c>
      <c r="D5" s="175">
        <v>56.55555555555556</v>
      </c>
      <c r="E5" s="175">
        <v>84.27697124964416</v>
      </c>
      <c r="F5" s="175">
        <v>90.59324559435542</v>
      </c>
      <c r="G5" s="175">
        <v>90.7509881422925</v>
      </c>
      <c r="H5" s="175">
        <v>84.76780185758514</v>
      </c>
      <c r="I5" s="175">
        <v>91.01447379893625</v>
      </c>
      <c r="J5" s="175">
        <v>86.70247046186894</v>
      </c>
      <c r="K5" s="175">
        <v>116.76297288249079</v>
      </c>
      <c r="L5" s="175">
        <v>107.17559584436749</v>
      </c>
      <c r="M5" s="175">
        <v>109.77630677927414</v>
      </c>
      <c r="N5" s="175">
        <v>74.38978449007296</v>
      </c>
      <c r="O5" s="175"/>
      <c r="P5" s="175"/>
      <c r="Q5" s="175"/>
      <c r="R5" s="175"/>
      <c r="S5" s="175"/>
      <c r="T5" s="87">
        <v>992.7661666564435</v>
      </c>
      <c r="U5" s="187">
        <f>T5-$T$5</f>
        <v>0</v>
      </c>
    </row>
    <row r="6" spans="1:21" ht="12.75" customHeight="1">
      <c r="A6" s="186" t="s">
        <v>48</v>
      </c>
      <c r="B6" s="37" t="s">
        <v>760</v>
      </c>
      <c r="C6" s="125">
        <v>2003</v>
      </c>
      <c r="D6" s="175"/>
      <c r="E6" s="175">
        <v>89.67619337184554</v>
      </c>
      <c r="F6" s="175"/>
      <c r="G6" s="175">
        <v>83.90782213567023</v>
      </c>
      <c r="H6" s="175">
        <v>72.93159609120521</v>
      </c>
      <c r="I6" s="175">
        <v>70.43946932006632</v>
      </c>
      <c r="J6" s="175">
        <v>106.61087866108787</v>
      </c>
      <c r="K6" s="175">
        <v>105.5778379423709</v>
      </c>
      <c r="L6" s="175">
        <v>102.74137598766623</v>
      </c>
      <c r="M6" s="175">
        <v>102.16601280198223</v>
      </c>
      <c r="N6" s="175">
        <v>51.82063465128118</v>
      </c>
      <c r="O6" s="175"/>
      <c r="P6" s="175"/>
      <c r="Q6" s="175"/>
      <c r="R6" s="175"/>
      <c r="S6" s="175"/>
      <c r="T6" s="87">
        <v>785.8718209631759</v>
      </c>
      <c r="U6" s="187">
        <f>T6-$T$5</f>
        <v>-206.8943456932676</v>
      </c>
    </row>
    <row r="7" spans="1:21" ht="12.75" customHeight="1">
      <c r="A7" s="186" t="s">
        <v>49</v>
      </c>
      <c r="B7" s="37" t="s">
        <v>768</v>
      </c>
      <c r="C7" s="125">
        <v>2004</v>
      </c>
      <c r="D7" s="175">
        <v>71.37037037037037</v>
      </c>
      <c r="E7" s="175">
        <v>53.51071241943913</v>
      </c>
      <c r="F7" s="175">
        <v>72.5809491304813</v>
      </c>
      <c r="G7" s="175">
        <v>83.3934320669672</v>
      </c>
      <c r="H7" s="175">
        <v>73.80449141347424</v>
      </c>
      <c r="I7" s="175">
        <v>61.695402298850574</v>
      </c>
      <c r="J7" s="175">
        <v>84.35233160621762</v>
      </c>
      <c r="K7" s="175">
        <v>103.65135542168674</v>
      </c>
      <c r="L7" s="175"/>
      <c r="M7" s="175">
        <v>94.47149972329828</v>
      </c>
      <c r="N7" s="175">
        <v>51.05701679959273</v>
      </c>
      <c r="O7" s="175"/>
      <c r="P7" s="175"/>
      <c r="Q7" s="175"/>
      <c r="R7" s="175"/>
      <c r="S7" s="175"/>
      <c r="T7" s="87">
        <v>749.8875612503781</v>
      </c>
      <c r="U7" s="187">
        <f>T7-$T$5</f>
        <v>-242.8786054060654</v>
      </c>
    </row>
    <row r="8" spans="1:21" ht="12.75" customHeight="1">
      <c r="A8" s="186" t="s">
        <v>50</v>
      </c>
      <c r="B8" s="37" t="s">
        <v>712</v>
      </c>
      <c r="C8" s="125">
        <v>1978</v>
      </c>
      <c r="D8" s="175">
        <v>77.38888888888889</v>
      </c>
      <c r="E8" s="175">
        <v>65.13819909306847</v>
      </c>
      <c r="F8" s="175">
        <v>88.4215456435832</v>
      </c>
      <c r="G8" s="175">
        <v>87.47772446881426</v>
      </c>
      <c r="H8" s="175">
        <v>68.26296743063932</v>
      </c>
      <c r="I8" s="175"/>
      <c r="J8" s="175">
        <v>67.06328154604017</v>
      </c>
      <c r="K8" s="175">
        <v>91.56284621986424</v>
      </c>
      <c r="L8" s="175"/>
      <c r="M8" s="175">
        <v>98.58320251177393</v>
      </c>
      <c r="N8" s="175">
        <v>70.60563380281688</v>
      </c>
      <c r="O8" s="175"/>
      <c r="P8" s="175"/>
      <c r="Q8" s="175"/>
      <c r="R8" s="175"/>
      <c r="S8" s="175"/>
      <c r="T8" s="87">
        <v>714.5042896054894</v>
      </c>
      <c r="U8" s="187">
        <f>T8-$T$5</f>
        <v>-278.2618770509541</v>
      </c>
    </row>
    <row r="9" spans="1:21" ht="12.75" customHeight="1">
      <c r="A9" s="186" t="s">
        <v>51</v>
      </c>
      <c r="B9" s="37" t="s">
        <v>787</v>
      </c>
      <c r="C9" s="125">
        <v>2008</v>
      </c>
      <c r="D9" s="175">
        <v>50.53703703703704</v>
      </c>
      <c r="E9" s="175">
        <v>74.64241060265067</v>
      </c>
      <c r="F9" s="175"/>
      <c r="G9" s="175">
        <v>88.84615384615385</v>
      </c>
      <c r="H9" s="175">
        <v>72.44343891402715</v>
      </c>
      <c r="I9" s="175">
        <v>64.1072498502097</v>
      </c>
      <c r="J9" s="175">
        <v>96.95167286245353</v>
      </c>
      <c r="K9" s="175">
        <v>39.97</v>
      </c>
      <c r="L9" s="175">
        <v>87.15716486902929</v>
      </c>
      <c r="M9" s="175">
        <v>96.82600382409179</v>
      </c>
      <c r="N9" s="175">
        <v>41.01119972849143</v>
      </c>
      <c r="O9" s="175"/>
      <c r="P9" s="175"/>
      <c r="Q9" s="175"/>
      <c r="R9" s="175"/>
      <c r="S9" s="175"/>
      <c r="T9" s="87">
        <v>712.4923315341446</v>
      </c>
      <c r="U9" s="187">
        <f>T9-$T$5</f>
        <v>-280.2738351222989</v>
      </c>
    </row>
    <row r="10" spans="1:21" ht="12.75" customHeight="1">
      <c r="A10" s="186" t="s">
        <v>52</v>
      </c>
      <c r="B10" s="37" t="s">
        <v>735</v>
      </c>
      <c r="C10" s="125">
        <v>1986</v>
      </c>
      <c r="D10" s="175">
        <v>57.018518518518526</v>
      </c>
      <c r="E10" s="175">
        <v>104.07506225542512</v>
      </c>
      <c r="F10" s="175">
        <v>83.20291212981321</v>
      </c>
      <c r="G10" s="175">
        <v>95.70165321030373</v>
      </c>
      <c r="H10" s="175">
        <v>80.97722263041882</v>
      </c>
      <c r="I10" s="175">
        <v>85.63593264672224</v>
      </c>
      <c r="J10" s="175"/>
      <c r="K10" s="175"/>
      <c r="L10" s="175">
        <v>100.47240411599626</v>
      </c>
      <c r="M10" s="175"/>
      <c r="N10" s="175">
        <v>67.46631596809775</v>
      </c>
      <c r="O10" s="175"/>
      <c r="P10" s="175"/>
      <c r="Q10" s="175"/>
      <c r="R10" s="175"/>
      <c r="S10" s="175"/>
      <c r="T10" s="87">
        <v>674.5500214752957</v>
      </c>
      <c r="U10" s="187">
        <f>T10-$T$5</f>
        <v>-318.2161451811478</v>
      </c>
    </row>
    <row r="11" spans="1:21" ht="12.75" customHeight="1">
      <c r="A11" s="186" t="s">
        <v>53</v>
      </c>
      <c r="B11" s="37" t="s">
        <v>765</v>
      </c>
      <c r="C11" s="125">
        <v>1983</v>
      </c>
      <c r="D11" s="175">
        <v>62.57407407407407</v>
      </c>
      <c r="E11" s="175"/>
      <c r="F11" s="175">
        <v>82.22205628687108</v>
      </c>
      <c r="G11" s="175">
        <v>87.66323024054984</v>
      </c>
      <c r="H11" s="175">
        <v>77.59972008397483</v>
      </c>
      <c r="I11" s="175"/>
      <c r="J11" s="175">
        <v>70.2834008097166</v>
      </c>
      <c r="K11" s="175">
        <v>95.91701592623637</v>
      </c>
      <c r="L11" s="175">
        <v>94.92546368521407</v>
      </c>
      <c r="M11" s="175">
        <v>102.16601280198223</v>
      </c>
      <c r="N11" s="175"/>
      <c r="O11" s="175"/>
      <c r="P11" s="175"/>
      <c r="Q11" s="175"/>
      <c r="R11" s="175"/>
      <c r="S11" s="175"/>
      <c r="T11" s="87">
        <v>673.350973908619</v>
      </c>
      <c r="U11" s="187">
        <f>T11-$T$5</f>
        <v>-319.41519274782445</v>
      </c>
    </row>
    <row r="12" spans="1:21" ht="12.75" customHeight="1">
      <c r="A12" s="186" t="s">
        <v>54</v>
      </c>
      <c r="B12" s="37" t="s">
        <v>708</v>
      </c>
      <c r="C12" s="125">
        <v>1973</v>
      </c>
      <c r="D12" s="175">
        <v>67.66666666666666</v>
      </c>
      <c r="E12" s="175"/>
      <c r="F12" s="175">
        <v>67.93631992286421</v>
      </c>
      <c r="G12" s="175">
        <v>86.90451919809718</v>
      </c>
      <c r="H12" s="175">
        <v>70</v>
      </c>
      <c r="I12" s="175"/>
      <c r="J12" s="175">
        <v>66.65664913598798</v>
      </c>
      <c r="K12" s="175">
        <v>39.97</v>
      </c>
      <c r="L12" s="175">
        <v>82.80197736065338</v>
      </c>
      <c r="M12" s="175">
        <v>98.28839390386871</v>
      </c>
      <c r="N12" s="175">
        <v>52.29577464788732</v>
      </c>
      <c r="O12" s="175"/>
      <c r="P12" s="175"/>
      <c r="Q12" s="175"/>
      <c r="R12" s="175"/>
      <c r="S12" s="175"/>
      <c r="T12" s="87">
        <v>632.5203008360255</v>
      </c>
      <c r="U12" s="187">
        <f>T12-$T$5</f>
        <v>-360.245865820418</v>
      </c>
    </row>
    <row r="13" spans="1:21" ht="12.75" customHeight="1">
      <c r="A13" s="186" t="s">
        <v>55</v>
      </c>
      <c r="B13" s="37" t="s">
        <v>781</v>
      </c>
      <c r="C13" s="125">
        <v>1975</v>
      </c>
      <c r="D13" s="175">
        <v>53.77777777777778</v>
      </c>
      <c r="E13" s="175"/>
      <c r="F13" s="175">
        <v>63.17272136239848</v>
      </c>
      <c r="G13" s="175">
        <v>68.20073439412485</v>
      </c>
      <c r="H13" s="175">
        <v>56.13180515759313</v>
      </c>
      <c r="I13" s="175">
        <v>65.38809990205681</v>
      </c>
      <c r="J13" s="175">
        <v>74.95575221238937</v>
      </c>
      <c r="K13" s="175"/>
      <c r="L13" s="175">
        <v>82.2360953461975</v>
      </c>
      <c r="M13" s="175"/>
      <c r="N13" s="175">
        <v>63.24096385542169</v>
      </c>
      <c r="O13" s="175"/>
      <c r="P13" s="175"/>
      <c r="Q13" s="175"/>
      <c r="R13" s="175"/>
      <c r="S13" s="175"/>
      <c r="T13" s="87">
        <v>527.1039500079596</v>
      </c>
      <c r="U13" s="187">
        <f>T13-$T$5</f>
        <v>-465.6622166484839</v>
      </c>
    </row>
    <row r="14" spans="1:21" ht="12.75" customHeight="1">
      <c r="A14" s="186" t="s">
        <v>56</v>
      </c>
      <c r="B14" s="37" t="s">
        <v>683</v>
      </c>
      <c r="C14" s="125">
        <v>1968</v>
      </c>
      <c r="D14" s="175">
        <v>52.388888888888886</v>
      </c>
      <c r="E14" s="175"/>
      <c r="F14" s="175"/>
      <c r="G14" s="175">
        <v>70.69515962924821</v>
      </c>
      <c r="H14" s="175">
        <v>69.81424148606811</v>
      </c>
      <c r="I14" s="175">
        <v>64.04003830271111</v>
      </c>
      <c r="J14" s="175">
        <v>77.21</v>
      </c>
      <c r="K14" s="175"/>
      <c r="L14" s="175">
        <v>91.01210931107839</v>
      </c>
      <c r="M14" s="175"/>
      <c r="N14" s="175"/>
      <c r="O14" s="175"/>
      <c r="P14" s="175"/>
      <c r="Q14" s="175"/>
      <c r="R14" s="175"/>
      <c r="S14" s="175"/>
      <c r="T14" s="87">
        <v>425.1604376179947</v>
      </c>
      <c r="U14" s="187">
        <f>T14-$T$5</f>
        <v>-567.6057290384488</v>
      </c>
    </row>
    <row r="15" spans="1:21" ht="12.75" customHeight="1">
      <c r="A15" s="186" t="s">
        <v>57</v>
      </c>
      <c r="B15" s="37" t="s">
        <v>812</v>
      </c>
      <c r="C15" s="125">
        <v>2009</v>
      </c>
      <c r="D15" s="175">
        <v>32.01851851851852</v>
      </c>
      <c r="E15" s="175">
        <v>75.73914147828295</v>
      </c>
      <c r="F15" s="175">
        <v>67.8531065838846</v>
      </c>
      <c r="G15" s="175">
        <v>86.85908319185059</v>
      </c>
      <c r="H15" s="175"/>
      <c r="I15" s="175">
        <v>93.3564711150918</v>
      </c>
      <c r="J15" s="175"/>
      <c r="K15" s="175"/>
      <c r="L15" s="175"/>
      <c r="M15" s="175"/>
      <c r="N15" s="175">
        <v>57.997454607161025</v>
      </c>
      <c r="O15" s="175"/>
      <c r="P15" s="175"/>
      <c r="Q15" s="175"/>
      <c r="R15" s="175"/>
      <c r="S15" s="175"/>
      <c r="T15" s="87">
        <v>413.82377549478946</v>
      </c>
      <c r="U15" s="187">
        <f>T15-$T$5</f>
        <v>-578.9423911616541</v>
      </c>
    </row>
    <row r="16" spans="1:21" ht="12.75" customHeight="1">
      <c r="A16" s="186" t="s">
        <v>58</v>
      </c>
      <c r="B16" s="37" t="s">
        <v>761</v>
      </c>
      <c r="C16" s="125"/>
      <c r="D16" s="175">
        <v>45.44444444444444</v>
      </c>
      <c r="E16" s="175"/>
      <c r="F16" s="175">
        <v>65.09596873173084</v>
      </c>
      <c r="G16" s="175"/>
      <c r="H16" s="175">
        <v>54.02917046490428</v>
      </c>
      <c r="I16" s="175">
        <v>72.50838294669128</v>
      </c>
      <c r="J16" s="175"/>
      <c r="K16" s="175"/>
      <c r="L16" s="175">
        <v>81.0901001112347</v>
      </c>
      <c r="M16" s="175"/>
      <c r="N16" s="175">
        <v>48.30799253351434</v>
      </c>
      <c r="O16" s="175"/>
      <c r="P16" s="175"/>
      <c r="Q16" s="175"/>
      <c r="R16" s="175"/>
      <c r="S16" s="175"/>
      <c r="T16" s="87">
        <v>366.47605923251984</v>
      </c>
      <c r="U16" s="187">
        <f>T16-$T$5</f>
        <v>-626.2901074239237</v>
      </c>
    </row>
    <row r="17" spans="1:21" ht="12.75" customHeight="1">
      <c r="A17" s="186" t="s">
        <v>59</v>
      </c>
      <c r="B17" s="37" t="s">
        <v>878</v>
      </c>
      <c r="C17" s="125">
        <v>2004</v>
      </c>
      <c r="D17" s="175"/>
      <c r="E17" s="175"/>
      <c r="F17" s="175"/>
      <c r="G17" s="175"/>
      <c r="H17" s="175"/>
      <c r="I17" s="175"/>
      <c r="J17" s="175">
        <v>120</v>
      </c>
      <c r="K17" s="175">
        <v>131.82817643186308</v>
      </c>
      <c r="L17" s="175"/>
      <c r="M17" s="175"/>
      <c r="N17" s="175"/>
      <c r="O17" s="175"/>
      <c r="P17" s="175"/>
      <c r="Q17" s="175"/>
      <c r="R17" s="175"/>
      <c r="S17" s="175"/>
      <c r="T17" s="87">
        <v>251.82817643186308</v>
      </c>
      <c r="U17" s="187">
        <f>T17-$T$5</f>
        <v>-740.9379902245804</v>
      </c>
    </row>
    <row r="18" spans="1:21" s="1" customFormat="1" ht="12.75" customHeight="1">
      <c r="A18" s="186" t="s">
        <v>60</v>
      </c>
      <c r="B18" s="37" t="s">
        <v>725</v>
      </c>
      <c r="C18" s="125">
        <v>1977</v>
      </c>
      <c r="D18" s="175">
        <v>64.88888888888889</v>
      </c>
      <c r="E18" s="175"/>
      <c r="F18" s="175"/>
      <c r="G18" s="175"/>
      <c r="H18" s="175">
        <v>55.781990521327025</v>
      </c>
      <c r="I18" s="175"/>
      <c r="J18" s="175">
        <v>77.42024965325936</v>
      </c>
      <c r="K18" s="175"/>
      <c r="L18" s="175"/>
      <c r="M18" s="175"/>
      <c r="N18" s="175">
        <v>49.08857967079585</v>
      </c>
      <c r="O18" s="175"/>
      <c r="P18" s="175"/>
      <c r="Q18" s="175"/>
      <c r="R18" s="175"/>
      <c r="S18" s="175"/>
      <c r="T18" s="87">
        <v>247.17970873427112</v>
      </c>
      <c r="U18" s="187">
        <f>T18-$T$5</f>
        <v>-745.5864579221724</v>
      </c>
    </row>
    <row r="19" spans="1:21" s="1" customFormat="1" ht="12.75" customHeight="1">
      <c r="A19" s="186" t="s">
        <v>61</v>
      </c>
      <c r="B19" s="203" t="s">
        <v>852</v>
      </c>
      <c r="C19" s="125">
        <v>1977</v>
      </c>
      <c r="D19" s="175">
        <v>70.9074074074074</v>
      </c>
      <c r="E19" s="175"/>
      <c r="F19" s="175"/>
      <c r="G19" s="175">
        <v>92.73734761728852</v>
      </c>
      <c r="H19" s="175"/>
      <c r="I19" s="175"/>
      <c r="J19" s="175"/>
      <c r="K19" s="175"/>
      <c r="L19" s="175"/>
      <c r="M19" s="175"/>
      <c r="N19" s="175">
        <v>61.74766672323094</v>
      </c>
      <c r="O19" s="175"/>
      <c r="P19" s="175"/>
      <c r="Q19" s="175"/>
      <c r="R19" s="175"/>
      <c r="S19" s="175"/>
      <c r="T19" s="87">
        <v>225.39242174792687</v>
      </c>
      <c r="U19" s="187">
        <f>T19-$T$5</f>
        <v>-767.3737449085166</v>
      </c>
    </row>
    <row r="20" spans="1:21" s="1" customFormat="1" ht="12.75" customHeight="1">
      <c r="A20" s="186" t="s">
        <v>62</v>
      </c>
      <c r="B20" s="37" t="s">
        <v>707</v>
      </c>
      <c r="C20" s="125">
        <v>1983</v>
      </c>
      <c r="D20" s="175">
        <v>63.5</v>
      </c>
      <c r="E20" s="175"/>
      <c r="F20" s="175">
        <v>76.64</v>
      </c>
      <c r="G20" s="175">
        <v>81.74349325807462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87">
        <v>221.88349325807462</v>
      </c>
      <c r="U20" s="187">
        <f>T20-$T$5</f>
        <v>-770.8826733983689</v>
      </c>
    </row>
    <row r="21" spans="1:21" s="1" customFormat="1" ht="12.75" customHeight="1">
      <c r="A21" s="186" t="s">
        <v>63</v>
      </c>
      <c r="B21" s="37" t="s">
        <v>947</v>
      </c>
      <c r="C21" s="125">
        <v>1990</v>
      </c>
      <c r="D21" s="175">
        <v>63.96296296296296</v>
      </c>
      <c r="E21" s="175">
        <v>79.08885341846235</v>
      </c>
      <c r="F21" s="175">
        <v>74.31491260424878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87">
        <v>217.3667289856741</v>
      </c>
      <c r="U21" s="187">
        <f>T21-$T$5</f>
        <v>-775.3994376707694</v>
      </c>
    </row>
    <row r="22" spans="1:21" s="1" customFormat="1" ht="12.75" customHeight="1">
      <c r="A22" s="186" t="s">
        <v>64</v>
      </c>
      <c r="B22" s="37" t="s">
        <v>804</v>
      </c>
      <c r="C22" s="125">
        <v>1988</v>
      </c>
      <c r="D22" s="175"/>
      <c r="E22" s="175"/>
      <c r="F22" s="175"/>
      <c r="G22" s="175"/>
      <c r="H22" s="175"/>
      <c r="I22" s="175"/>
      <c r="J22" s="175"/>
      <c r="K22" s="175">
        <v>107.32419051391226</v>
      </c>
      <c r="L22" s="175">
        <v>101.11320754716982</v>
      </c>
      <c r="M22" s="175"/>
      <c r="N22" s="175"/>
      <c r="O22" s="175"/>
      <c r="P22" s="175"/>
      <c r="Q22" s="175"/>
      <c r="R22" s="175"/>
      <c r="S22" s="175"/>
      <c r="T22" s="87">
        <v>208.4373980610821</v>
      </c>
      <c r="U22" s="187">
        <f>T22-$T$5</f>
        <v>-784.3287685953615</v>
      </c>
    </row>
    <row r="23" spans="1:21" ht="12.75" customHeight="1">
      <c r="A23" s="186" t="s">
        <v>65</v>
      </c>
      <c r="B23" s="37" t="s">
        <v>734</v>
      </c>
      <c r="C23" s="125">
        <v>1964</v>
      </c>
      <c r="D23" s="175">
        <v>50.074074074074076</v>
      </c>
      <c r="E23" s="175">
        <v>75.09816259753336</v>
      </c>
      <c r="F23" s="175">
        <v>80.3753523963841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87">
        <v>205.54758906799154</v>
      </c>
      <c r="U23" s="187">
        <f>T23-$T$5</f>
        <v>-787.2185775884519</v>
      </c>
    </row>
    <row r="24" spans="1:21" ht="12.75" customHeight="1">
      <c r="A24" s="186" t="s">
        <v>66</v>
      </c>
      <c r="B24" s="37" t="s">
        <v>726</v>
      </c>
      <c r="C24" s="125">
        <v>1978</v>
      </c>
      <c r="D24" s="175">
        <v>56.55555555555556</v>
      </c>
      <c r="E24" s="175"/>
      <c r="F24" s="175">
        <v>71.718247751044</v>
      </c>
      <c r="G24" s="175"/>
      <c r="H24" s="175"/>
      <c r="I24" s="175"/>
      <c r="J24" s="175"/>
      <c r="K24" s="175"/>
      <c r="L24" s="175"/>
      <c r="M24" s="175"/>
      <c r="N24" s="175">
        <v>69.92686237909383</v>
      </c>
      <c r="O24" s="175"/>
      <c r="P24" s="175"/>
      <c r="Q24" s="175"/>
      <c r="R24" s="175"/>
      <c r="S24" s="175"/>
      <c r="T24" s="87">
        <v>198.20066568569342</v>
      </c>
      <c r="U24" s="187">
        <f>T24-$T$5</f>
        <v>-794.56550097075</v>
      </c>
    </row>
    <row r="25" spans="1:21" s="1" customFormat="1" ht="12.75" customHeight="1">
      <c r="A25" s="186" t="s">
        <v>67</v>
      </c>
      <c r="B25" s="37" t="s">
        <v>733</v>
      </c>
      <c r="C25" s="125"/>
      <c r="D25" s="175"/>
      <c r="E25" s="175"/>
      <c r="F25" s="175"/>
      <c r="G25" s="175">
        <v>64.82130662417482</v>
      </c>
      <c r="H25" s="175"/>
      <c r="I25" s="175"/>
      <c r="J25" s="175"/>
      <c r="K25" s="175"/>
      <c r="L25" s="175">
        <v>69.74267968056787</v>
      </c>
      <c r="M25" s="175"/>
      <c r="N25" s="175">
        <v>51.464279653826566</v>
      </c>
      <c r="O25" s="175"/>
      <c r="P25" s="175"/>
      <c r="Q25" s="175"/>
      <c r="R25" s="175"/>
      <c r="S25" s="175"/>
      <c r="T25" s="87">
        <v>186.02826595856925</v>
      </c>
      <c r="U25" s="187">
        <f>T25-$T$5</f>
        <v>-806.7379006978742</v>
      </c>
    </row>
    <row r="26" spans="1:21" s="1" customFormat="1" ht="12.75" customHeight="1">
      <c r="A26" s="186" t="s">
        <v>68</v>
      </c>
      <c r="B26" s="37" t="s">
        <v>755</v>
      </c>
      <c r="C26" s="125">
        <v>1960</v>
      </c>
      <c r="D26" s="175"/>
      <c r="E26" s="175"/>
      <c r="F26" s="175"/>
      <c r="G26" s="175"/>
      <c r="H26" s="175"/>
      <c r="I26" s="175">
        <v>66.4182542647242</v>
      </c>
      <c r="J26" s="175">
        <v>80.34985422740525</v>
      </c>
      <c r="K26" s="175">
        <v>38.21</v>
      </c>
      <c r="L26" s="175"/>
      <c r="M26" s="175"/>
      <c r="N26" s="175"/>
      <c r="O26" s="175"/>
      <c r="P26" s="175"/>
      <c r="Q26" s="175"/>
      <c r="R26" s="175"/>
      <c r="S26" s="175"/>
      <c r="T26" s="87">
        <v>184.97810849212945</v>
      </c>
      <c r="U26" s="187">
        <f>T26-$T$5</f>
        <v>-807.7880581643141</v>
      </c>
    </row>
    <row r="27" spans="1:21" s="1" customFormat="1" ht="12.75" customHeight="1">
      <c r="A27" s="186" t="s">
        <v>69</v>
      </c>
      <c r="B27" s="37" t="s">
        <v>810</v>
      </c>
      <c r="C27" s="125"/>
      <c r="D27" s="175"/>
      <c r="E27" s="175"/>
      <c r="F27" s="175">
        <v>93.74033402929817</v>
      </c>
      <c r="G27" s="175">
        <v>81.55048452641451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87">
        <v>175.2908185557127</v>
      </c>
      <c r="U27" s="187">
        <f>T27-$T$5</f>
        <v>-817.4753481007308</v>
      </c>
    </row>
    <row r="28" spans="1:21" s="1" customFormat="1" ht="12.75" customHeight="1">
      <c r="A28" s="186" t="s">
        <v>70</v>
      </c>
      <c r="B28" s="37" t="s">
        <v>704</v>
      </c>
      <c r="C28" s="125">
        <v>2000</v>
      </c>
      <c r="D28" s="175">
        <v>53.31481481481482</v>
      </c>
      <c r="E28" s="175">
        <v>77.9248494370254</v>
      </c>
      <c r="F28" s="175"/>
      <c r="G28" s="175"/>
      <c r="H28" s="175"/>
      <c r="I28" s="175"/>
      <c r="J28" s="175"/>
      <c r="K28" s="175">
        <v>39.67</v>
      </c>
      <c r="L28" s="175"/>
      <c r="M28" s="175"/>
      <c r="N28" s="175"/>
      <c r="O28" s="175"/>
      <c r="P28" s="175"/>
      <c r="Q28" s="175"/>
      <c r="R28" s="175"/>
      <c r="S28" s="175"/>
      <c r="T28" s="87">
        <v>170.90966425184024</v>
      </c>
      <c r="U28" s="187">
        <f>T28-$T$5</f>
        <v>-821.8565024046032</v>
      </c>
    </row>
    <row r="29" spans="1:21" ht="12.75" customHeight="1">
      <c r="A29" s="186" t="s">
        <v>71</v>
      </c>
      <c r="B29" s="37" t="s">
        <v>667</v>
      </c>
      <c r="C29" s="125">
        <v>1976</v>
      </c>
      <c r="D29" s="175">
        <v>82.94444444444444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>
        <v>86.01374512133039</v>
      </c>
      <c r="O29" s="175"/>
      <c r="P29" s="175"/>
      <c r="Q29" s="175"/>
      <c r="R29" s="175"/>
      <c r="S29" s="175"/>
      <c r="T29" s="87">
        <v>168.95818956577483</v>
      </c>
      <c r="U29" s="187">
        <f>T29-$T$5</f>
        <v>-823.8079770906686</v>
      </c>
    </row>
    <row r="30" spans="1:21" ht="12.75" customHeight="1">
      <c r="A30" s="186" t="s">
        <v>72</v>
      </c>
      <c r="B30" s="37" t="s">
        <v>933</v>
      </c>
      <c r="C30" s="125"/>
      <c r="D30" s="175">
        <v>65.81481481481481</v>
      </c>
      <c r="E30" s="175"/>
      <c r="F30" s="175"/>
      <c r="G30" s="175"/>
      <c r="H30" s="175"/>
      <c r="I30" s="175">
        <v>36.53671557814648</v>
      </c>
      <c r="J30" s="175"/>
      <c r="K30" s="175"/>
      <c r="L30" s="175"/>
      <c r="M30" s="175"/>
      <c r="N30" s="175">
        <v>59.45681316816561</v>
      </c>
      <c r="O30" s="175"/>
      <c r="P30" s="175"/>
      <c r="Q30" s="175"/>
      <c r="R30" s="175"/>
      <c r="S30" s="175"/>
      <c r="T30" s="87">
        <v>161.8083435611269</v>
      </c>
      <c r="U30" s="187">
        <f>T30-$T$5</f>
        <v>-830.9578230953166</v>
      </c>
    </row>
    <row r="31" spans="1:21" ht="12.75" customHeight="1">
      <c r="A31" s="186" t="s">
        <v>73</v>
      </c>
      <c r="B31" s="37" t="s">
        <v>945</v>
      </c>
      <c r="C31" s="125"/>
      <c r="D31" s="175">
        <v>14.88888888888889</v>
      </c>
      <c r="E31" s="175"/>
      <c r="F31" s="175">
        <v>53.32349923209813</v>
      </c>
      <c r="G31" s="175"/>
      <c r="H31" s="175"/>
      <c r="I31" s="175">
        <v>39.43280977312391</v>
      </c>
      <c r="J31" s="175"/>
      <c r="K31" s="175"/>
      <c r="L31" s="175"/>
      <c r="M31" s="175"/>
      <c r="N31" s="175">
        <v>50.649753945358896</v>
      </c>
      <c r="O31" s="175"/>
      <c r="P31" s="175"/>
      <c r="Q31" s="175"/>
      <c r="R31" s="175"/>
      <c r="S31" s="175"/>
      <c r="T31" s="87">
        <v>158.29495183946983</v>
      </c>
      <c r="U31" s="187">
        <f>T31-$T$5</f>
        <v>-834.4712148169737</v>
      </c>
    </row>
    <row r="32" spans="1:21" ht="12.75" customHeight="1">
      <c r="A32" s="186" t="s">
        <v>74</v>
      </c>
      <c r="B32" s="37" t="s">
        <v>817</v>
      </c>
      <c r="C32" s="125"/>
      <c r="D32" s="175"/>
      <c r="E32" s="175"/>
      <c r="F32" s="175">
        <v>53.431505766584806</v>
      </c>
      <c r="G32" s="175"/>
      <c r="H32" s="175"/>
      <c r="I32" s="175">
        <v>65.91762381128812</v>
      </c>
      <c r="J32" s="175"/>
      <c r="K32" s="175"/>
      <c r="L32" s="175"/>
      <c r="M32" s="175"/>
      <c r="N32" s="175">
        <v>28.793314101476327</v>
      </c>
      <c r="O32" s="175"/>
      <c r="P32" s="175"/>
      <c r="Q32" s="175"/>
      <c r="R32" s="175"/>
      <c r="S32" s="175"/>
      <c r="T32" s="87">
        <v>148.14244367934924</v>
      </c>
      <c r="U32" s="187">
        <f>T32-$T$5</f>
        <v>-844.6237229770943</v>
      </c>
    </row>
    <row r="33" spans="1:21" ht="12.75" customHeight="1">
      <c r="A33" s="186" t="s">
        <v>75</v>
      </c>
      <c r="B33" s="37" t="s">
        <v>688</v>
      </c>
      <c r="C33" s="125">
        <v>1969</v>
      </c>
      <c r="D33" s="175">
        <v>76</v>
      </c>
      <c r="E33" s="175"/>
      <c r="F33" s="175"/>
      <c r="G33" s="175">
        <v>71.69335783670255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87">
        <v>147.69335783670255</v>
      </c>
      <c r="U33" s="187">
        <f>T33-$T$5</f>
        <v>-845.0728088197409</v>
      </c>
    </row>
    <row r="34" spans="1:21" s="1" customFormat="1" ht="12.75" customHeight="1">
      <c r="A34" s="186" t="s">
        <v>76</v>
      </c>
      <c r="B34" s="37" t="s">
        <v>862</v>
      </c>
      <c r="C34" s="125"/>
      <c r="D34" s="175">
        <v>68.12962962962963</v>
      </c>
      <c r="E34" s="175">
        <v>77.16895568800207</v>
      </c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87">
        <v>145.2985853176317</v>
      </c>
      <c r="U34" s="187">
        <f>T34-$T$5</f>
        <v>-847.4675813388118</v>
      </c>
    </row>
    <row r="35" spans="1:21" s="1" customFormat="1" ht="12.75" customHeight="1">
      <c r="A35" s="186" t="s">
        <v>77</v>
      </c>
      <c r="B35" s="37" t="s">
        <v>759</v>
      </c>
      <c r="C35" s="125">
        <v>1981</v>
      </c>
      <c r="D35" s="175"/>
      <c r="E35" s="175"/>
      <c r="F35" s="175">
        <v>78.32642436977866</v>
      </c>
      <c r="G35" s="175"/>
      <c r="H35" s="175"/>
      <c r="I35" s="175">
        <v>60.76596947427925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87">
        <v>139.0923938440579</v>
      </c>
      <c r="U35" s="187">
        <f>T35-$T$5</f>
        <v>-853.6737728123856</v>
      </c>
    </row>
    <row r="36" spans="1:21" s="1" customFormat="1" ht="12.75" customHeight="1">
      <c r="A36" s="186" t="s">
        <v>78</v>
      </c>
      <c r="B36" s="37" t="s">
        <v>757</v>
      </c>
      <c r="C36" s="125">
        <v>1966</v>
      </c>
      <c r="D36" s="175">
        <v>70.44444444444444</v>
      </c>
      <c r="E36" s="175"/>
      <c r="F36" s="175"/>
      <c r="G36" s="175"/>
      <c r="H36" s="175"/>
      <c r="I36" s="175">
        <v>67.42485603999239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87">
        <v>137.86930048443685</v>
      </c>
      <c r="U36" s="187">
        <f>T36-$T$5</f>
        <v>-854.8968661720066</v>
      </c>
    </row>
    <row r="37" spans="1:21" s="1" customFormat="1" ht="12.75" customHeight="1">
      <c r="A37" s="186" t="s">
        <v>79</v>
      </c>
      <c r="B37" s="37" t="s">
        <v>785</v>
      </c>
      <c r="C37" s="125">
        <v>2008</v>
      </c>
      <c r="D37" s="175">
        <v>48.68518518518518</v>
      </c>
      <c r="E37" s="175">
        <v>69.20009220839094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87">
        <v>117.88527739357613</v>
      </c>
      <c r="U37" s="187">
        <f>T37-$T$5</f>
        <v>-874.8808892628674</v>
      </c>
    </row>
    <row r="38" spans="1:21" s="1" customFormat="1" ht="12.75" customHeight="1">
      <c r="A38" s="186" t="s">
        <v>80</v>
      </c>
      <c r="B38" s="37" t="s">
        <v>1049</v>
      </c>
      <c r="C38" s="125"/>
      <c r="D38" s="175"/>
      <c r="E38" s="175"/>
      <c r="F38" s="175"/>
      <c r="G38" s="175"/>
      <c r="H38" s="175"/>
      <c r="I38" s="175"/>
      <c r="J38" s="175"/>
      <c r="K38" s="175"/>
      <c r="L38" s="175">
        <v>115.978800180424</v>
      </c>
      <c r="M38" s="175"/>
      <c r="N38" s="175"/>
      <c r="O38" s="175"/>
      <c r="P38" s="175"/>
      <c r="Q38" s="175"/>
      <c r="R38" s="175"/>
      <c r="S38" s="175"/>
      <c r="T38" s="87">
        <v>115.978800180424</v>
      </c>
      <c r="U38" s="187">
        <f>T38-$T$5</f>
        <v>-876.7873664760195</v>
      </c>
    </row>
    <row r="39" spans="1:21" ht="12.75" customHeight="1">
      <c r="A39" s="186" t="s">
        <v>81</v>
      </c>
      <c r="B39" s="37" t="s">
        <v>1050</v>
      </c>
      <c r="C39" s="125"/>
      <c r="D39" s="175"/>
      <c r="E39" s="175"/>
      <c r="F39" s="175"/>
      <c r="G39" s="175"/>
      <c r="H39" s="175"/>
      <c r="I39" s="175"/>
      <c r="J39" s="175"/>
      <c r="K39" s="175"/>
      <c r="L39" s="175">
        <v>112.5814155449414</v>
      </c>
      <c r="M39" s="175"/>
      <c r="N39" s="175"/>
      <c r="O39" s="175"/>
      <c r="P39" s="175"/>
      <c r="Q39" s="175"/>
      <c r="R39" s="175"/>
      <c r="S39" s="175"/>
      <c r="T39" s="87">
        <v>112.5814155449414</v>
      </c>
      <c r="U39" s="187">
        <f>T39-$T$5</f>
        <v>-880.1847511115021</v>
      </c>
    </row>
    <row r="40" spans="1:21" ht="12.75" customHeight="1">
      <c r="A40" s="186" t="s">
        <v>82</v>
      </c>
      <c r="B40" s="37" t="s">
        <v>1061</v>
      </c>
      <c r="C40" s="125"/>
      <c r="D40" s="175"/>
      <c r="E40" s="175"/>
      <c r="F40" s="175"/>
      <c r="G40" s="175"/>
      <c r="H40" s="175"/>
      <c r="I40" s="175"/>
      <c r="J40" s="175"/>
      <c r="K40" s="175"/>
      <c r="L40" s="175"/>
      <c r="M40" s="175">
        <v>110.47432650241768</v>
      </c>
      <c r="N40" s="175"/>
      <c r="O40" s="175"/>
      <c r="P40" s="175"/>
      <c r="Q40" s="175"/>
      <c r="R40" s="175"/>
      <c r="S40" s="175"/>
      <c r="T40" s="87">
        <v>110.47432650241768</v>
      </c>
      <c r="U40" s="187">
        <f>T40-$T$5</f>
        <v>-882.2918401540257</v>
      </c>
    </row>
    <row r="41" spans="1:21" ht="12.75">
      <c r="A41" s="186" t="s">
        <v>83</v>
      </c>
      <c r="B41" s="37" t="s">
        <v>769</v>
      </c>
      <c r="C41" s="125"/>
      <c r="D41" s="175"/>
      <c r="E41" s="175"/>
      <c r="F41" s="175"/>
      <c r="G41" s="175"/>
      <c r="H41" s="175"/>
      <c r="I41" s="175"/>
      <c r="J41" s="175"/>
      <c r="K41" s="175">
        <v>39.43</v>
      </c>
      <c r="L41" s="175"/>
      <c r="M41" s="175"/>
      <c r="N41" s="175">
        <v>70.33412523332767</v>
      </c>
      <c r="O41" s="175"/>
      <c r="P41" s="175"/>
      <c r="Q41" s="175"/>
      <c r="R41" s="175"/>
      <c r="S41" s="175"/>
      <c r="T41" s="87">
        <v>109.76412523332766</v>
      </c>
      <c r="U41" s="187">
        <f>T41-$T$5</f>
        <v>-883.0020414231158</v>
      </c>
    </row>
    <row r="42" spans="1:21" ht="12.75">
      <c r="A42" s="186" t="s">
        <v>84</v>
      </c>
      <c r="B42" s="37" t="s">
        <v>860</v>
      </c>
      <c r="C42" s="125">
        <v>1987</v>
      </c>
      <c r="D42" s="175">
        <v>44.05555555555556</v>
      </c>
      <c r="E42" s="175">
        <v>64.69989281886389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87">
        <v>108.75544837441944</v>
      </c>
      <c r="U42" s="187">
        <f>T42-$T$5</f>
        <v>-884.0107182820241</v>
      </c>
    </row>
    <row r="43" spans="1:21" ht="12.75">
      <c r="A43" s="186" t="s">
        <v>85</v>
      </c>
      <c r="B43" s="37" t="s">
        <v>865</v>
      </c>
      <c r="C43" s="125"/>
      <c r="D43" s="175"/>
      <c r="E43" s="175"/>
      <c r="F43" s="175">
        <v>106.97155550228635</v>
      </c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87">
        <v>106.97155550228635</v>
      </c>
      <c r="U43" s="187">
        <f>T43-$T$5</f>
        <v>-885.7946111541571</v>
      </c>
    </row>
    <row r="44" spans="1:21" ht="12.75">
      <c r="A44" s="186" t="s">
        <v>86</v>
      </c>
      <c r="B44" s="37" t="s">
        <v>866</v>
      </c>
      <c r="C44" s="125">
        <v>2002</v>
      </c>
      <c r="D44" s="175"/>
      <c r="E44" s="175"/>
      <c r="F44" s="175">
        <v>102.33512301080383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87">
        <v>102.33512301080383</v>
      </c>
      <c r="U44" s="187">
        <f>T44-$T$5</f>
        <v>-890.4310436456396</v>
      </c>
    </row>
    <row r="45" spans="1:21" ht="12.75">
      <c r="A45" s="186" t="s">
        <v>87</v>
      </c>
      <c r="B45" s="37" t="s">
        <v>793</v>
      </c>
      <c r="C45" s="125">
        <v>1998</v>
      </c>
      <c r="D45" s="175"/>
      <c r="E45" s="175"/>
      <c r="F45" s="175"/>
      <c r="G45" s="175">
        <v>102.14434710054233</v>
      </c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87">
        <v>102.14434710054233</v>
      </c>
      <c r="U45" s="187">
        <f>T45-$T$5</f>
        <v>-890.6218195559012</v>
      </c>
    </row>
    <row r="46" spans="1:21" ht="12.75">
      <c r="A46" s="186" t="s">
        <v>88</v>
      </c>
      <c r="B46" s="37" t="s">
        <v>1021</v>
      </c>
      <c r="C46" s="125"/>
      <c r="D46" s="175"/>
      <c r="E46" s="175"/>
      <c r="F46" s="175"/>
      <c r="G46" s="175"/>
      <c r="H46" s="175"/>
      <c r="I46" s="175"/>
      <c r="J46" s="175"/>
      <c r="K46" s="175">
        <v>100.90916493259748</v>
      </c>
      <c r="L46" s="175"/>
      <c r="M46" s="175"/>
      <c r="N46" s="175"/>
      <c r="O46" s="175"/>
      <c r="P46" s="175"/>
      <c r="Q46" s="175"/>
      <c r="R46" s="175"/>
      <c r="S46" s="175"/>
      <c r="T46" s="87">
        <v>100.90916493259748</v>
      </c>
      <c r="U46" s="187">
        <f>T46-$T$5</f>
        <v>-891.857001723846</v>
      </c>
    </row>
    <row r="47" spans="1:21" ht="12.75">
      <c r="A47" s="186" t="s">
        <v>89</v>
      </c>
      <c r="B47" s="37" t="s">
        <v>964</v>
      </c>
      <c r="C47" s="125"/>
      <c r="D47" s="175"/>
      <c r="E47" s="175"/>
      <c r="F47" s="175">
        <v>44.302775366583035</v>
      </c>
      <c r="G47" s="175"/>
      <c r="H47" s="175"/>
      <c r="I47" s="175">
        <v>25.122386537480875</v>
      </c>
      <c r="J47" s="175"/>
      <c r="K47" s="175"/>
      <c r="L47" s="175"/>
      <c r="M47" s="175"/>
      <c r="N47" s="175">
        <v>31.18598337010012</v>
      </c>
      <c r="O47" s="175"/>
      <c r="P47" s="175"/>
      <c r="Q47" s="175"/>
      <c r="R47" s="175"/>
      <c r="S47" s="175"/>
      <c r="T47" s="87">
        <v>100.61114527416403</v>
      </c>
      <c r="U47" s="187">
        <f>T47-$T$5</f>
        <v>-892.1550213822794</v>
      </c>
    </row>
    <row r="48" spans="1:21" ht="12.75">
      <c r="A48" s="186" t="s">
        <v>90</v>
      </c>
      <c r="B48" s="37" t="s">
        <v>972</v>
      </c>
      <c r="C48" s="125"/>
      <c r="D48" s="175"/>
      <c r="E48" s="175"/>
      <c r="F48" s="175"/>
      <c r="G48" s="175">
        <v>99.044560417503</v>
      </c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87">
        <v>99.044560417503</v>
      </c>
      <c r="U48" s="187">
        <f>T48-$T$5</f>
        <v>-893.7216062389405</v>
      </c>
    </row>
    <row r="49" spans="1:21" ht="12.75">
      <c r="A49" s="186" t="s">
        <v>91</v>
      </c>
      <c r="B49" s="37" t="s">
        <v>974</v>
      </c>
      <c r="C49" s="125"/>
      <c r="D49" s="175"/>
      <c r="E49" s="175"/>
      <c r="F49" s="175"/>
      <c r="G49" s="175">
        <v>97.06457925636008</v>
      </c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87">
        <v>97.06457925636008</v>
      </c>
      <c r="U49" s="187">
        <f>T49-$T$5</f>
        <v>-895.7015874000834</v>
      </c>
    </row>
    <row r="50" spans="1:21" ht="12.75">
      <c r="A50" s="186" t="s">
        <v>92</v>
      </c>
      <c r="B50" s="37" t="s">
        <v>847</v>
      </c>
      <c r="C50" s="125"/>
      <c r="D50" s="175"/>
      <c r="E50" s="175"/>
      <c r="F50" s="175"/>
      <c r="G50" s="175">
        <v>93.88367729831145</v>
      </c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87">
        <v>93.88367729831145</v>
      </c>
      <c r="U50" s="187">
        <f>T50-$T$5</f>
        <v>-898.882489358132</v>
      </c>
    </row>
    <row r="51" spans="1:21" ht="12.75">
      <c r="A51" s="186" t="s">
        <v>93</v>
      </c>
      <c r="B51" s="37" t="s">
        <v>800</v>
      </c>
      <c r="C51" s="125">
        <v>1983</v>
      </c>
      <c r="D51" s="175"/>
      <c r="E51" s="175"/>
      <c r="F51" s="175"/>
      <c r="G51" s="175">
        <v>91.23733719247467</v>
      </c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87">
        <v>91.23733719247467</v>
      </c>
      <c r="U51" s="187">
        <f>T51-$T$5</f>
        <v>-901.5288294639688</v>
      </c>
    </row>
    <row r="52" spans="1:21" ht="12.75">
      <c r="A52" s="186" t="s">
        <v>94</v>
      </c>
      <c r="B52" s="37" t="s">
        <v>858</v>
      </c>
      <c r="C52" s="125"/>
      <c r="D52" s="175"/>
      <c r="E52" s="175"/>
      <c r="F52" s="175"/>
      <c r="G52" s="175">
        <v>90.57347670250896</v>
      </c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87">
        <v>90.57347670250896</v>
      </c>
      <c r="U52" s="187">
        <f>T52-$T$5</f>
        <v>-902.1926899539345</v>
      </c>
    </row>
    <row r="53" spans="1:21" ht="12.75">
      <c r="A53" s="186" t="s">
        <v>95</v>
      </c>
      <c r="B53" s="37" t="s">
        <v>953</v>
      </c>
      <c r="C53" s="125"/>
      <c r="D53" s="175"/>
      <c r="E53" s="175"/>
      <c r="F53" s="175">
        <v>89.71313666197032</v>
      </c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87">
        <v>89.71313666197032</v>
      </c>
      <c r="U53" s="187">
        <f>T53-$T$5</f>
        <v>-903.0530299944731</v>
      </c>
    </row>
    <row r="54" spans="1:21" ht="12.75">
      <c r="A54" s="186" t="s">
        <v>96</v>
      </c>
      <c r="B54" s="37" t="s">
        <v>850</v>
      </c>
      <c r="C54" s="125"/>
      <c r="D54" s="175"/>
      <c r="E54" s="175"/>
      <c r="F54" s="175"/>
      <c r="G54" s="175">
        <v>89.55139526669022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87">
        <v>89.55139526669022</v>
      </c>
      <c r="U54" s="187">
        <f>T54-$T$5</f>
        <v>-903.2147713897533</v>
      </c>
    </row>
    <row r="55" spans="1:21" ht="12.75">
      <c r="A55" s="186" t="s">
        <v>97</v>
      </c>
      <c r="B55" s="37" t="s">
        <v>880</v>
      </c>
      <c r="C55" s="125">
        <v>1975</v>
      </c>
      <c r="D55" s="175"/>
      <c r="E55" s="175"/>
      <c r="F55" s="175"/>
      <c r="G55" s="175"/>
      <c r="H55" s="175"/>
      <c r="I55" s="175"/>
      <c r="J55" s="175">
        <v>88.73270614277808</v>
      </c>
      <c r="K55" s="175"/>
      <c r="L55" s="175"/>
      <c r="M55" s="175"/>
      <c r="N55" s="175"/>
      <c r="O55" s="175"/>
      <c r="P55" s="175"/>
      <c r="Q55" s="175"/>
      <c r="R55" s="175"/>
      <c r="S55" s="175"/>
      <c r="T55" s="87">
        <v>88.73270614277808</v>
      </c>
      <c r="U55" s="187">
        <f>T55-$T$5</f>
        <v>-904.0334605136654</v>
      </c>
    </row>
    <row r="56" spans="1:21" ht="12.75">
      <c r="A56" s="186" t="s">
        <v>98</v>
      </c>
      <c r="B56" s="37" t="s">
        <v>954</v>
      </c>
      <c r="C56" s="125"/>
      <c r="D56" s="175"/>
      <c r="E56" s="175"/>
      <c r="F56" s="175">
        <v>88.48193029192302</v>
      </c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87">
        <v>88.48193029192302</v>
      </c>
      <c r="U56" s="187">
        <f>T56-$T$5</f>
        <v>-904.2842363645204</v>
      </c>
    </row>
    <row r="57" spans="1:21" ht="12.75">
      <c r="A57" s="186" t="s">
        <v>99</v>
      </c>
      <c r="B57" s="37" t="s">
        <v>979</v>
      </c>
      <c r="C57" s="125"/>
      <c r="D57" s="175"/>
      <c r="E57" s="175"/>
      <c r="F57" s="175"/>
      <c r="G57" s="175">
        <v>83.80427738172392</v>
      </c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87">
        <v>83.80427738172392</v>
      </c>
      <c r="U57" s="187">
        <f>T57-$T$5</f>
        <v>-908.9618892747196</v>
      </c>
    </row>
    <row r="58" spans="1:21" ht="12.75">
      <c r="A58" s="186" t="s">
        <v>100</v>
      </c>
      <c r="B58" s="37" t="s">
        <v>922</v>
      </c>
      <c r="C58" s="125">
        <v>1988</v>
      </c>
      <c r="D58" s="175"/>
      <c r="E58" s="175"/>
      <c r="F58" s="175"/>
      <c r="G58" s="175"/>
      <c r="H58" s="175">
        <v>83.46007604562737</v>
      </c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87">
        <v>83.46007604562737</v>
      </c>
      <c r="U58" s="187">
        <f>T58-$T$5</f>
        <v>-909.3060906108161</v>
      </c>
    </row>
    <row r="59" spans="1:21" ht="12.75">
      <c r="A59" s="186" t="s">
        <v>101</v>
      </c>
      <c r="B59" s="37" t="s">
        <v>868</v>
      </c>
      <c r="C59" s="125"/>
      <c r="D59" s="175"/>
      <c r="E59" s="175"/>
      <c r="F59" s="175">
        <v>82.77676849400524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87">
        <v>82.77676849400524</v>
      </c>
      <c r="U59" s="187">
        <f>T59-$T$5</f>
        <v>-909.9893981624382</v>
      </c>
    </row>
    <row r="60" spans="1:21" ht="12.75">
      <c r="A60" s="186" t="s">
        <v>102</v>
      </c>
      <c r="B60" s="37" t="s">
        <v>955</v>
      </c>
      <c r="C60" s="125"/>
      <c r="D60" s="175"/>
      <c r="E60" s="175"/>
      <c r="F60" s="175">
        <v>81.66980048050672</v>
      </c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87">
        <v>81.66980048050672</v>
      </c>
      <c r="U60" s="187">
        <f>T60-$T$5</f>
        <v>-911.0963661759367</v>
      </c>
    </row>
    <row r="61" spans="1:21" ht="12.75">
      <c r="A61" s="186" t="s">
        <v>103</v>
      </c>
      <c r="B61" s="37" t="s">
        <v>956</v>
      </c>
      <c r="C61" s="125"/>
      <c r="D61" s="175"/>
      <c r="E61" s="175"/>
      <c r="F61" s="175">
        <v>80.72583436713873</v>
      </c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87">
        <v>80.72583436713873</v>
      </c>
      <c r="U61" s="187">
        <f>T61-$T$5</f>
        <v>-912.0403322893047</v>
      </c>
    </row>
    <row r="62" spans="1:21" ht="12.75">
      <c r="A62" s="186" t="s">
        <v>104</v>
      </c>
      <c r="B62" s="37" t="s">
        <v>835</v>
      </c>
      <c r="C62" s="125"/>
      <c r="D62" s="175">
        <v>43.129629629629626</v>
      </c>
      <c r="E62" s="175"/>
      <c r="F62" s="175"/>
      <c r="G62" s="175"/>
      <c r="H62" s="175"/>
      <c r="I62" s="175"/>
      <c r="J62" s="175"/>
      <c r="K62" s="175"/>
      <c r="L62" s="175"/>
      <c r="M62" s="175"/>
      <c r="N62" s="175">
        <v>36.27676904802308</v>
      </c>
      <c r="O62" s="175"/>
      <c r="P62" s="175"/>
      <c r="Q62" s="175"/>
      <c r="R62" s="175"/>
      <c r="S62" s="175"/>
      <c r="T62" s="87">
        <v>79.4063986776527</v>
      </c>
      <c r="U62" s="187">
        <f>T62-$T$5</f>
        <v>-913.3597679787908</v>
      </c>
    </row>
    <row r="63" spans="1:21" ht="12.75">
      <c r="A63" s="186" t="s">
        <v>105</v>
      </c>
      <c r="B63" s="37" t="s">
        <v>855</v>
      </c>
      <c r="C63" s="125"/>
      <c r="D63" s="175"/>
      <c r="E63" s="175"/>
      <c r="F63" s="175"/>
      <c r="G63" s="175">
        <v>78.06546741374227</v>
      </c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87">
        <v>78.06546741374227</v>
      </c>
      <c r="U63" s="187">
        <f>T63-$T$5</f>
        <v>-914.7006992427013</v>
      </c>
    </row>
    <row r="64" spans="1:21" ht="12.75">
      <c r="A64" s="186" t="s">
        <v>106</v>
      </c>
      <c r="B64" s="37" t="s">
        <v>863</v>
      </c>
      <c r="C64" s="125"/>
      <c r="D64" s="175"/>
      <c r="E64" s="175"/>
      <c r="F64" s="175"/>
      <c r="G64" s="175">
        <v>77.91176470588235</v>
      </c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87">
        <v>77.91176470588235</v>
      </c>
      <c r="U64" s="187">
        <f>T64-$T$5</f>
        <v>-914.8544019505612</v>
      </c>
    </row>
    <row r="65" spans="1:21" ht="12.75">
      <c r="A65" s="186" t="s">
        <v>107</v>
      </c>
      <c r="B65" s="37" t="s">
        <v>857</v>
      </c>
      <c r="C65" s="125">
        <v>1971</v>
      </c>
      <c r="D65" s="175"/>
      <c r="E65" s="175"/>
      <c r="F65" s="175"/>
      <c r="G65" s="175">
        <v>77.64051522248245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87">
        <v>77.64051522248245</v>
      </c>
      <c r="U65" s="187">
        <f>T65-$T$5</f>
        <v>-915.125651433961</v>
      </c>
    </row>
    <row r="66" spans="1:21" ht="12.75">
      <c r="A66" s="186" t="s">
        <v>108</v>
      </c>
      <c r="B66" s="37" t="s">
        <v>694</v>
      </c>
      <c r="C66" s="125">
        <v>1974</v>
      </c>
      <c r="D66" s="175">
        <v>77.38888888888889</v>
      </c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87">
        <v>77.38888888888889</v>
      </c>
      <c r="U66" s="187">
        <f>T66-$T$5</f>
        <v>-915.3772777675546</v>
      </c>
    </row>
    <row r="67" spans="1:21" ht="12.75">
      <c r="A67" s="186" t="s">
        <v>109</v>
      </c>
      <c r="B67" s="37" t="s">
        <v>958</v>
      </c>
      <c r="C67" s="125"/>
      <c r="D67" s="175"/>
      <c r="E67" s="175"/>
      <c r="F67" s="175">
        <v>77.36591700221948</v>
      </c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87">
        <v>77.36591700221948</v>
      </c>
      <c r="U67" s="187">
        <f>T67-$T$5</f>
        <v>-915.400249654224</v>
      </c>
    </row>
    <row r="68" spans="1:21" ht="12.75">
      <c r="A68" s="186" t="s">
        <v>110</v>
      </c>
      <c r="B68" s="37" t="s">
        <v>861</v>
      </c>
      <c r="C68" s="125">
        <v>1971</v>
      </c>
      <c r="D68" s="175"/>
      <c r="E68" s="175"/>
      <c r="F68" s="175"/>
      <c r="G68" s="175">
        <v>76.67818077144503</v>
      </c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87">
        <v>76.67818077144503</v>
      </c>
      <c r="U68" s="187">
        <f>T68-$T$5</f>
        <v>-916.0879858849985</v>
      </c>
    </row>
    <row r="69" spans="1:21" ht="12.75">
      <c r="A69" s="186" t="s">
        <v>111</v>
      </c>
      <c r="B69" s="37" t="s">
        <v>819</v>
      </c>
      <c r="C69" s="125">
        <v>1963</v>
      </c>
      <c r="D69" s="175">
        <v>74.61111111111111</v>
      </c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87">
        <v>74.61111111111111</v>
      </c>
      <c r="U69" s="187">
        <f>T69-$T$5</f>
        <v>-918.1550555453324</v>
      </c>
    </row>
    <row r="70" spans="1:21" ht="12.75">
      <c r="A70" s="186" t="s">
        <v>112</v>
      </c>
      <c r="B70" s="37" t="s">
        <v>916</v>
      </c>
      <c r="C70" s="125">
        <v>1980</v>
      </c>
      <c r="D70" s="175">
        <v>72.29629629629629</v>
      </c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87">
        <v>72.29629629629629</v>
      </c>
      <c r="U70" s="187">
        <f>T70-$T$5</f>
        <v>-920.4698703601472</v>
      </c>
    </row>
    <row r="71" spans="1:21" ht="12.75">
      <c r="A71" s="186" t="s">
        <v>113</v>
      </c>
      <c r="B71" s="37" t="s">
        <v>929</v>
      </c>
      <c r="C71" s="125"/>
      <c r="D71" s="175">
        <v>70.9074074074074</v>
      </c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87">
        <v>70.9074074074074</v>
      </c>
      <c r="U71" s="187">
        <f>T71-$T$5</f>
        <v>-921.8587592490361</v>
      </c>
    </row>
    <row r="72" spans="1:21" ht="12.75">
      <c r="A72" s="186" t="s">
        <v>114</v>
      </c>
      <c r="B72" s="37" t="s">
        <v>864</v>
      </c>
      <c r="C72" s="125"/>
      <c r="D72" s="175"/>
      <c r="E72" s="175"/>
      <c r="F72" s="175"/>
      <c r="G72" s="175">
        <v>70.69515962924821</v>
      </c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87">
        <v>70.69515962924821</v>
      </c>
      <c r="U72" s="187">
        <f>T72-$T$5</f>
        <v>-922.0710070271953</v>
      </c>
    </row>
    <row r="73" spans="1:21" ht="12.75">
      <c r="A73" s="186" t="s">
        <v>115</v>
      </c>
      <c r="B73" s="37" t="s">
        <v>754</v>
      </c>
      <c r="C73" s="125">
        <v>1965</v>
      </c>
      <c r="D73" s="175">
        <v>69.51851851851852</v>
      </c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87">
        <v>69.51851851851852</v>
      </c>
      <c r="U73" s="187">
        <f>T73-$T$5</f>
        <v>-923.247648137925</v>
      </c>
    </row>
    <row r="74" spans="1:21" ht="12.75">
      <c r="A74" s="186" t="s">
        <v>116</v>
      </c>
      <c r="B74" s="37" t="s">
        <v>681</v>
      </c>
      <c r="C74" s="125">
        <v>1982</v>
      </c>
      <c r="D74" s="175">
        <v>68.5925925925926</v>
      </c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87">
        <v>68.5925925925926</v>
      </c>
      <c r="U74" s="187">
        <f>T74-$T$5</f>
        <v>-924.1735740638509</v>
      </c>
    </row>
    <row r="75" spans="1:21" ht="12.75">
      <c r="A75" s="186" t="s">
        <v>117</v>
      </c>
      <c r="B75" s="37" t="s">
        <v>827</v>
      </c>
      <c r="C75" s="125">
        <v>1975</v>
      </c>
      <c r="D75" s="175">
        <v>67.66666666666666</v>
      </c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87">
        <v>67.66666666666666</v>
      </c>
      <c r="U75" s="187">
        <f>T75-$T$5</f>
        <v>-925.0994999897769</v>
      </c>
    </row>
    <row r="76" spans="1:21" ht="12.75">
      <c r="A76" s="186" t="s">
        <v>118</v>
      </c>
      <c r="B76" s="37" t="s">
        <v>931</v>
      </c>
      <c r="C76" s="125"/>
      <c r="D76" s="175">
        <v>67.20370370370371</v>
      </c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87">
        <v>67.20370370370371</v>
      </c>
      <c r="U76" s="187">
        <f>T76-$T$5</f>
        <v>-925.5624629527398</v>
      </c>
    </row>
    <row r="77" spans="1:21" ht="12.75">
      <c r="A77" s="186" t="s">
        <v>119</v>
      </c>
      <c r="B77" s="37" t="s">
        <v>871</v>
      </c>
      <c r="C77" s="125"/>
      <c r="D77" s="175"/>
      <c r="E77" s="175"/>
      <c r="F77" s="175">
        <v>67.03346713336941</v>
      </c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87">
        <v>67.03346713336941</v>
      </c>
      <c r="U77" s="187">
        <f>T77-$T$5</f>
        <v>-925.7326995230741</v>
      </c>
    </row>
    <row r="78" spans="1:21" ht="12.75">
      <c r="A78" s="186" t="s">
        <v>120</v>
      </c>
      <c r="B78" s="37" t="s">
        <v>932</v>
      </c>
      <c r="C78" s="125"/>
      <c r="D78" s="175">
        <v>66.27777777777779</v>
      </c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87">
        <v>66.27777777777779</v>
      </c>
      <c r="U78" s="187">
        <f>T78-$T$5</f>
        <v>-926.4883888786657</v>
      </c>
    </row>
    <row r="79" spans="1:21" ht="12.75">
      <c r="A79" s="186" t="s">
        <v>121</v>
      </c>
      <c r="B79" s="37" t="s">
        <v>1068</v>
      </c>
      <c r="C79" s="12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>
        <v>63.61428813846936</v>
      </c>
      <c r="O79" s="175"/>
      <c r="P79" s="175"/>
      <c r="Q79" s="175"/>
      <c r="R79" s="175"/>
      <c r="S79" s="175"/>
      <c r="T79" s="87">
        <v>63.61428813846936</v>
      </c>
      <c r="U79" s="187">
        <f>T79-$T$5</f>
        <v>-929.1518785179742</v>
      </c>
    </row>
    <row r="80" spans="1:21" ht="12.75">
      <c r="A80" s="186" t="s">
        <v>122</v>
      </c>
      <c r="B80" s="37" t="s">
        <v>820</v>
      </c>
      <c r="C80" s="125">
        <v>1969</v>
      </c>
      <c r="D80" s="175">
        <v>60.25925925925925</v>
      </c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87">
        <v>60.25925925925925</v>
      </c>
      <c r="U80" s="187">
        <f>T80-$T$5</f>
        <v>-932.5069073971842</v>
      </c>
    </row>
    <row r="81" spans="1:21" ht="12.75">
      <c r="A81" s="186" t="s">
        <v>123</v>
      </c>
      <c r="B81" s="37" t="s">
        <v>937</v>
      </c>
      <c r="C81" s="125">
        <v>1979</v>
      </c>
      <c r="D81" s="175">
        <v>59.79629629629629</v>
      </c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87">
        <v>59.79629629629629</v>
      </c>
      <c r="U81" s="187">
        <f>T81-$T$5</f>
        <v>-932.9698703601472</v>
      </c>
    </row>
    <row r="82" spans="1:21" ht="12.75">
      <c r="A82" s="186" t="s">
        <v>124</v>
      </c>
      <c r="B82" s="178" t="s">
        <v>723</v>
      </c>
      <c r="C82" s="125"/>
      <c r="D82" s="175">
        <v>59.160237388724035</v>
      </c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87">
        <f>IF((COUNTA(D82:S82)&gt;12),LARGE(D82:S82,1)+LARGE(D82:S82,2)+LARGE(D82:S82,3)+LARGE(D82:S82,4)+LARGE(D82:S82,5)+LARGE(D82:S82,6)+LARGE(D82:S82,7)+LARGE(D82:S82,8)+LARGE(D82:S82,9)+LARGE(D82:S82,10)+LARGE(D82:S82,11)+LARGE(D82:S82,12),SUM(D82:S82))</f>
        <v>59.160237388724035</v>
      </c>
      <c r="U82" s="187">
        <f>T82-$T$5</f>
        <v>-933.6059292677195</v>
      </c>
    </row>
    <row r="83" spans="1:21" ht="12.75">
      <c r="A83" s="186" t="s">
        <v>125</v>
      </c>
      <c r="B83" s="37" t="s">
        <v>697</v>
      </c>
      <c r="C83" s="125"/>
      <c r="D83" s="175">
        <v>58.407407407407405</v>
      </c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87">
        <v>58.407407407407405</v>
      </c>
      <c r="U83" s="187">
        <f>T83-$T$5</f>
        <v>-934.3587592490361</v>
      </c>
    </row>
    <row r="84" spans="1:21" ht="12.75">
      <c r="A84" s="186" t="s">
        <v>126</v>
      </c>
      <c r="B84" s="37" t="s">
        <v>823</v>
      </c>
      <c r="C84" s="125"/>
      <c r="D84" s="175"/>
      <c r="E84" s="175"/>
      <c r="F84" s="175"/>
      <c r="G84" s="175"/>
      <c r="H84" s="175">
        <v>58.20524017467249</v>
      </c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87">
        <f>IF((COUNTA(D84:S84)&gt;12),LARGE(D84:S84,1)+LARGE(D84:S84,2)+LARGE(D84:S84,3)+LARGE(D84:S84,4)+LARGE(D84:S84,5)+LARGE(D84:S84,6)+LARGE(D84:S84,7)+LARGE(D84:S84,8)+LARGE(D84:S84,9)+LARGE(D84:S84,10)+LARGE(D84:S84,11)+LARGE(D84:S84,12),SUM(D84:S84))</f>
        <v>58.20524017467249</v>
      </c>
      <c r="U84" s="187">
        <f>T84-$T$5</f>
        <v>-934.560926481771</v>
      </c>
    </row>
    <row r="85" spans="1:21" ht="12.75">
      <c r="A85" s="186" t="s">
        <v>127</v>
      </c>
      <c r="B85" s="37" t="s">
        <v>993</v>
      </c>
      <c r="C85" s="125"/>
      <c r="D85" s="175"/>
      <c r="E85" s="175"/>
      <c r="F85" s="175"/>
      <c r="G85" s="175"/>
      <c r="H85" s="175"/>
      <c r="I85" s="175">
        <v>35.828125</v>
      </c>
      <c r="J85" s="175"/>
      <c r="K85" s="175"/>
      <c r="L85" s="175"/>
      <c r="M85" s="175"/>
      <c r="N85" s="175">
        <v>22.311047004921093</v>
      </c>
      <c r="O85" s="175"/>
      <c r="P85" s="175"/>
      <c r="Q85" s="175"/>
      <c r="R85" s="175"/>
      <c r="S85" s="175"/>
      <c r="T85" s="87">
        <v>58.13917200492109</v>
      </c>
      <c r="U85" s="187">
        <f>T85-$T$5</f>
        <v>-934.6269946515224</v>
      </c>
    </row>
    <row r="86" spans="1:21" ht="12.75">
      <c r="A86" s="186" t="s">
        <v>128</v>
      </c>
      <c r="B86" s="37" t="s">
        <v>776</v>
      </c>
      <c r="C86" s="125">
        <v>2008</v>
      </c>
      <c r="D86" s="175">
        <v>57.94444444444444</v>
      </c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87">
        <v>57.94444444444444</v>
      </c>
      <c r="U86" s="187">
        <f>T86-$T$5</f>
        <v>-934.821722211999</v>
      </c>
    </row>
    <row r="87" spans="1:21" ht="12.75">
      <c r="A87" s="186" t="s">
        <v>129</v>
      </c>
      <c r="B87" s="37" t="s">
        <v>829</v>
      </c>
      <c r="C87" s="125">
        <v>1968</v>
      </c>
      <c r="D87" s="175">
        <v>57.94444444444444</v>
      </c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87">
        <v>57.94444444444444</v>
      </c>
      <c r="U87" s="187">
        <f>T87-$T$5</f>
        <v>-934.821722211999</v>
      </c>
    </row>
    <row r="88" spans="1:21" ht="12.75">
      <c r="A88" s="186" t="s">
        <v>130</v>
      </c>
      <c r="B88" s="37" t="s">
        <v>721</v>
      </c>
      <c r="C88" s="125">
        <v>1972</v>
      </c>
      <c r="D88" s="175">
        <v>57.94444444444444</v>
      </c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87">
        <v>57.94444444444444</v>
      </c>
      <c r="U88" s="187">
        <f>T88-$T$5</f>
        <v>-934.821722211999</v>
      </c>
    </row>
    <row r="89" spans="1:21" ht="12.75">
      <c r="A89" s="186" t="s">
        <v>131</v>
      </c>
      <c r="B89" s="37" t="s">
        <v>824</v>
      </c>
      <c r="C89" s="125">
        <v>2000</v>
      </c>
      <c r="D89" s="175"/>
      <c r="E89" s="175"/>
      <c r="F89" s="175"/>
      <c r="G89" s="175"/>
      <c r="H89" s="175">
        <v>57.76855895196506</v>
      </c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87">
        <f>IF((COUNTA(D89:S89)&gt;12),LARGE(D89:S89,1)+LARGE(D89:S89,2)+LARGE(D89:S89,3)+LARGE(D89:S89,4)+LARGE(D89:S89,5)+LARGE(D89:S89,6)+LARGE(D89:S89,7)+LARGE(D89:S89,8)+LARGE(D89:S89,9)+LARGE(D89:S89,10)+LARGE(D89:S89,11)+LARGE(D89:S89,12),SUM(D89:S89))</f>
        <v>57.76855895196506</v>
      </c>
      <c r="U89" s="187">
        <f>T89-$T$5</f>
        <v>-934.9976077044785</v>
      </c>
    </row>
    <row r="90" spans="1:21" ht="12.75">
      <c r="A90" s="186" t="s">
        <v>132</v>
      </c>
      <c r="B90" s="37" t="s">
        <v>772</v>
      </c>
      <c r="C90" s="125">
        <v>1972</v>
      </c>
      <c r="D90" s="175"/>
      <c r="E90" s="175"/>
      <c r="F90" s="175"/>
      <c r="G90" s="175"/>
      <c r="H90" s="175">
        <v>57.70370370370371</v>
      </c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87">
        <v>57.70370370370371</v>
      </c>
      <c r="U90" s="187">
        <f>T90-$T$5</f>
        <v>-935.0624629527398</v>
      </c>
    </row>
    <row r="91" spans="1:21" ht="12.75">
      <c r="A91" s="186" t="s">
        <v>133</v>
      </c>
      <c r="B91" s="37" t="s">
        <v>825</v>
      </c>
      <c r="C91" s="125"/>
      <c r="D91" s="175"/>
      <c r="E91" s="175"/>
      <c r="F91" s="175"/>
      <c r="G91" s="175"/>
      <c r="H91" s="175">
        <v>57.33187772925764</v>
      </c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87">
        <f>IF((COUNTA(D91:S91)&gt;12),LARGE(D91:S91,1)+LARGE(D91:S91,2)+LARGE(D91:S91,3)+LARGE(D91:S91,4)+LARGE(D91:S91,5)+LARGE(D91:S91,6)+LARGE(D91:S91,7)+LARGE(D91:S91,8)+LARGE(D91:S91,9)+LARGE(D91:S91,10)+LARGE(D91:S91,11)+LARGE(D91:S91,12),SUM(D91:S91))</f>
        <v>57.33187772925764</v>
      </c>
      <c r="U91" s="187">
        <f>T91-$T$5</f>
        <v>-935.4342889271859</v>
      </c>
    </row>
    <row r="92" spans="1:21" ht="12.75">
      <c r="A92" s="186" t="s">
        <v>134</v>
      </c>
      <c r="B92" s="37" t="s">
        <v>739</v>
      </c>
      <c r="C92" s="125">
        <v>1956</v>
      </c>
      <c r="D92" s="175"/>
      <c r="E92" s="175"/>
      <c r="F92" s="175"/>
      <c r="G92" s="175"/>
      <c r="H92" s="175">
        <v>56.91597863040311</v>
      </c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87">
        <v>56.91597863040311</v>
      </c>
      <c r="U92" s="187">
        <f>T92-$T$5</f>
        <v>-935.8501880260404</v>
      </c>
    </row>
    <row r="93" spans="1:21" ht="12.75">
      <c r="A93" s="186" t="s">
        <v>135</v>
      </c>
      <c r="B93" s="37" t="s">
        <v>679</v>
      </c>
      <c r="C93" s="125">
        <v>1976</v>
      </c>
      <c r="D93" s="175">
        <v>56.092592592592595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87">
        <v>56.092592592592595</v>
      </c>
      <c r="U93" s="187">
        <f>T93-$T$5</f>
        <v>-936.6735740638509</v>
      </c>
    </row>
    <row r="94" spans="1:21" ht="12.75">
      <c r="A94" s="186" t="s">
        <v>136</v>
      </c>
      <c r="B94" s="37" t="s">
        <v>867</v>
      </c>
      <c r="C94" s="125"/>
      <c r="D94" s="175"/>
      <c r="E94" s="175"/>
      <c r="F94" s="175">
        <v>56.0519631249567</v>
      </c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87">
        <v>56.0519631249567</v>
      </c>
      <c r="U94" s="187">
        <f>T94-$T$5</f>
        <v>-936.7142035314868</v>
      </c>
    </row>
    <row r="95" spans="1:21" ht="12.75">
      <c r="A95" s="186" t="s">
        <v>137</v>
      </c>
      <c r="B95" s="37" t="s">
        <v>914</v>
      </c>
      <c r="C95" s="125">
        <v>1980</v>
      </c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>
        <v>55.298116820938404</v>
      </c>
      <c r="R95" s="175"/>
      <c r="S95" s="175"/>
      <c r="T95" s="87">
        <f>IF((COUNTA(D95:S95)&gt;12),LARGE(D95:S95,1)+LARGE(D95:S95,2)+LARGE(D95:S95,3)+LARGE(D95:S95,4)+LARGE(D95:S95,5)+LARGE(D95:S95,6)+LARGE(D95:S95,7)+LARGE(D95:S95,8)+LARGE(D95:S95,9)+LARGE(D95:S95,10)+LARGE(D95:S95,11)+LARGE(D95:S95,12),SUM(D95:S95))</f>
        <v>55.298116820938404</v>
      </c>
      <c r="U95" s="187">
        <f>T95-$T$5</f>
        <v>-937.4680498355051</v>
      </c>
    </row>
    <row r="96" spans="1:21" ht="12.75">
      <c r="A96" s="186" t="s">
        <v>138</v>
      </c>
      <c r="B96" s="37" t="s">
        <v>742</v>
      </c>
      <c r="C96" s="125">
        <v>1998</v>
      </c>
      <c r="D96" s="175">
        <v>54.70370370370371</v>
      </c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87">
        <v>54.70370370370371</v>
      </c>
      <c r="U96" s="187">
        <f>T96-$T$5</f>
        <v>-938.0624629527398</v>
      </c>
    </row>
    <row r="97" spans="1:21" ht="12.75">
      <c r="A97" s="186" t="s">
        <v>139</v>
      </c>
      <c r="B97" s="178" t="s">
        <v>826</v>
      </c>
      <c r="C97" s="125"/>
      <c r="D97" s="175"/>
      <c r="E97" s="175"/>
      <c r="F97" s="175"/>
      <c r="G97" s="175"/>
      <c r="H97" s="175">
        <v>54.275109170305676</v>
      </c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80">
        <f>IF((COUNTA(D97:S97)&gt;12),LARGE(D97:S97,1)+LARGE(D97:S97,2)+LARGE(D97:S97,3)+LARGE(D97:S97,4)+LARGE(D97:S97,5)+LARGE(D97:S97,6)+LARGE(D97:S97,7)+LARGE(D97:S97,8)+LARGE(D97:S97,9)+LARGE(D97:S97,10)+LARGE(D97:S97,11)+LARGE(D97:S97,12),SUM(D97:S97))</f>
        <v>54.275109170305676</v>
      </c>
      <c r="U97" s="188">
        <f>T97-$T$5</f>
        <v>-938.4910574861378</v>
      </c>
    </row>
    <row r="98" spans="1:21" ht="12.75">
      <c r="A98" s="186" t="s">
        <v>140</v>
      </c>
      <c r="B98" s="37" t="s">
        <v>727</v>
      </c>
      <c r="C98" s="125"/>
      <c r="D98" s="175">
        <v>54.24074074074075</v>
      </c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80">
        <v>54.24074074074075</v>
      </c>
      <c r="U98" s="188">
        <f>T98-$T$5</f>
        <v>-938.5254259157027</v>
      </c>
    </row>
    <row r="99" spans="1:21" ht="12.75">
      <c r="A99" s="186" t="s">
        <v>141</v>
      </c>
      <c r="B99" s="37" t="s">
        <v>745</v>
      </c>
      <c r="C99" s="125"/>
      <c r="D99" s="175">
        <v>53.52225519287834</v>
      </c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80">
        <f>IF((COUNTA(D99:S99)&gt;12),LARGE(D99:S99,1)+LARGE(D99:S99,2)+LARGE(D99:S99,3)+LARGE(D99:S99,4)+LARGE(D99:S99,5)+LARGE(D99:S99,6)+LARGE(D99:S99,7)+LARGE(D99:S99,8)+LARGE(D99:S99,9)+LARGE(D99:S99,10)+LARGE(D99:S99,11)+LARGE(D99:S99,12),SUM(D99:S99))</f>
        <v>53.52225519287834</v>
      </c>
      <c r="U99" s="188">
        <f>T99-$T$5</f>
        <v>-939.2439114635652</v>
      </c>
    </row>
    <row r="100" spans="1:21" ht="12.75">
      <c r="A100" s="186" t="s">
        <v>142</v>
      </c>
      <c r="B100" s="37" t="s">
        <v>747</v>
      </c>
      <c r="C100" s="125">
        <v>2005</v>
      </c>
      <c r="D100" s="175">
        <v>52.92878338278932</v>
      </c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80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52.92878338278932</v>
      </c>
      <c r="U100" s="188">
        <f>T100-$T$5</f>
        <v>-939.8373832736542</v>
      </c>
    </row>
    <row r="101" spans="1:21" ht="12.75">
      <c r="A101" s="186" t="s">
        <v>143</v>
      </c>
      <c r="B101" s="37" t="s">
        <v>749</v>
      </c>
      <c r="C101" s="125">
        <v>1970</v>
      </c>
      <c r="D101" s="175">
        <v>52.92878338278932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80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52.92878338278932</v>
      </c>
      <c r="U101" s="188">
        <f>T101-$T$5</f>
        <v>-939.8373832736542</v>
      </c>
    </row>
    <row r="102" spans="1:21" ht="12.75">
      <c r="A102" s="186" t="s">
        <v>144</v>
      </c>
      <c r="B102" s="37" t="s">
        <v>939</v>
      </c>
      <c r="C102" s="125"/>
      <c r="D102" s="175">
        <v>52.85185185185185</v>
      </c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80">
        <v>52.85185185185185</v>
      </c>
      <c r="U102" s="188">
        <f>T102-$T$5</f>
        <v>-939.9143148045916</v>
      </c>
    </row>
    <row r="103" spans="1:21" ht="12.75">
      <c r="A103" s="186" t="s">
        <v>145</v>
      </c>
      <c r="B103" s="37" t="s">
        <v>750</v>
      </c>
      <c r="C103" s="125"/>
      <c r="D103" s="175">
        <v>52.33531157270029</v>
      </c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80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52.33531157270029</v>
      </c>
      <c r="U103" s="188">
        <f>T103-$T$5</f>
        <v>-940.4308550837432</v>
      </c>
    </row>
    <row r="104" spans="1:21" ht="12.75">
      <c r="A104" s="186" t="s">
        <v>146</v>
      </c>
      <c r="B104" s="37" t="s">
        <v>752</v>
      </c>
      <c r="C104" s="125"/>
      <c r="D104" s="175">
        <v>52.038575667655785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80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52.038575667655785</v>
      </c>
      <c r="U104" s="188">
        <f>T104-$T$5</f>
        <v>-940.7275909887877</v>
      </c>
    </row>
    <row r="105" spans="1:21" ht="12.75">
      <c r="A105" s="186" t="s">
        <v>147</v>
      </c>
      <c r="B105" s="37" t="s">
        <v>783</v>
      </c>
      <c r="C105" s="125">
        <v>2007</v>
      </c>
      <c r="D105" s="175">
        <v>51.92592592592593</v>
      </c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80">
        <v>51.92592592592593</v>
      </c>
      <c r="U105" s="188">
        <f>T105-$T$5</f>
        <v>-940.8402407305175</v>
      </c>
    </row>
    <row r="106" spans="1:21" ht="12.75">
      <c r="A106" s="186" t="s">
        <v>148</v>
      </c>
      <c r="B106" s="37" t="s">
        <v>766</v>
      </c>
      <c r="C106" s="125">
        <v>1967</v>
      </c>
      <c r="D106" s="175">
        <v>51.92592592592593</v>
      </c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80">
        <v>51.92592592592593</v>
      </c>
      <c r="U106" s="188">
        <f>T106-$T$5</f>
        <v>-940.8402407305175</v>
      </c>
    </row>
    <row r="107" spans="1:21" ht="12.75">
      <c r="A107" s="186" t="s">
        <v>149</v>
      </c>
      <c r="B107" s="37" t="s">
        <v>873</v>
      </c>
      <c r="C107" s="125"/>
      <c r="D107" s="175"/>
      <c r="E107" s="175"/>
      <c r="F107" s="175"/>
      <c r="G107" s="175"/>
      <c r="H107" s="175"/>
      <c r="I107" s="175"/>
      <c r="J107" s="175">
        <v>51.909377116501766</v>
      </c>
      <c r="K107" s="175"/>
      <c r="L107" s="175"/>
      <c r="M107" s="175"/>
      <c r="N107" s="175"/>
      <c r="O107" s="175"/>
      <c r="P107" s="175"/>
      <c r="Q107" s="175"/>
      <c r="R107" s="175"/>
      <c r="S107" s="175"/>
      <c r="T107" s="180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51.909377116501766</v>
      </c>
      <c r="U107" s="188">
        <f>T107-$T$5</f>
        <v>-940.8567895399417</v>
      </c>
    </row>
    <row r="108" spans="1:21" ht="12.75">
      <c r="A108" s="186" t="s">
        <v>150</v>
      </c>
      <c r="B108" s="37" t="s">
        <v>828</v>
      </c>
      <c r="C108" s="125">
        <v>1997</v>
      </c>
      <c r="D108" s="175"/>
      <c r="E108" s="175"/>
      <c r="F108" s="175"/>
      <c r="G108" s="175"/>
      <c r="H108" s="175">
        <v>51.65502183406113</v>
      </c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80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51.65502183406113</v>
      </c>
      <c r="U108" s="188">
        <f>T108-$T$5</f>
        <v>-941.1111448223824</v>
      </c>
    </row>
    <row r="109" spans="1:21" ht="12.75">
      <c r="A109" s="186" t="s">
        <v>151</v>
      </c>
      <c r="B109" s="37" t="s">
        <v>753</v>
      </c>
      <c r="C109" s="125"/>
      <c r="D109" s="175">
        <v>51.445103857566764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80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51.445103857566764</v>
      </c>
      <c r="U109" s="188">
        <f>T109-$T$5</f>
        <v>-941.3210627988767</v>
      </c>
    </row>
    <row r="110" spans="1:21" ht="12.75">
      <c r="A110" s="186" t="s">
        <v>152</v>
      </c>
      <c r="B110" s="37" t="s">
        <v>829</v>
      </c>
      <c r="C110" s="125">
        <v>1968</v>
      </c>
      <c r="D110" s="175"/>
      <c r="E110" s="175"/>
      <c r="F110" s="175"/>
      <c r="G110" s="175"/>
      <c r="H110" s="175">
        <v>51.21834061135371</v>
      </c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80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51.21834061135371</v>
      </c>
      <c r="U110" s="188">
        <f>T110-$T$5</f>
        <v>-941.5478260450898</v>
      </c>
    </row>
    <row r="111" spans="1:21" ht="12.75">
      <c r="A111" s="186" t="s">
        <v>153</v>
      </c>
      <c r="B111" s="37" t="s">
        <v>821</v>
      </c>
      <c r="C111" s="125">
        <v>1966</v>
      </c>
      <c r="D111" s="175">
        <v>51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80">
        <v>51</v>
      </c>
      <c r="U111" s="188">
        <f>T111-$T$5</f>
        <v>-941.7661666564435</v>
      </c>
    </row>
    <row r="112" spans="1:21" ht="12.75">
      <c r="A112" s="186" t="s">
        <v>154</v>
      </c>
      <c r="B112" s="37" t="s">
        <v>758</v>
      </c>
      <c r="C112" s="125"/>
      <c r="D112" s="175">
        <v>48.774480712166174</v>
      </c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80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48.774480712166174</v>
      </c>
      <c r="U112" s="188">
        <f>T112-$T$5</f>
        <v>-943.9916859442773</v>
      </c>
    </row>
    <row r="113" spans="1:21" ht="12.75">
      <c r="A113" s="186" t="s">
        <v>155</v>
      </c>
      <c r="B113" s="37" t="s">
        <v>1069</v>
      </c>
      <c r="C113" s="12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>
        <v>48.613439674189706</v>
      </c>
      <c r="O113" s="175"/>
      <c r="P113" s="175"/>
      <c r="Q113" s="175"/>
      <c r="R113" s="175"/>
      <c r="S113" s="175"/>
      <c r="T113" s="180">
        <v>48.613439674189706</v>
      </c>
      <c r="U113" s="188">
        <f>T113-$T$5</f>
        <v>-944.1527269822537</v>
      </c>
    </row>
    <row r="114" spans="1:21" ht="12.75">
      <c r="A114" s="186" t="s">
        <v>156</v>
      </c>
      <c r="B114" s="37" t="s">
        <v>749</v>
      </c>
      <c r="C114" s="125">
        <v>1970</v>
      </c>
      <c r="D114" s="175">
        <v>48.22222222222222</v>
      </c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80">
        <v>48.22222222222222</v>
      </c>
      <c r="U114" s="188">
        <f>T114-$T$5</f>
        <v>-944.5439444342213</v>
      </c>
    </row>
    <row r="115" spans="1:21" ht="12.75">
      <c r="A115" s="186" t="s">
        <v>157</v>
      </c>
      <c r="B115" s="37" t="s">
        <v>713</v>
      </c>
      <c r="C115" s="125">
        <v>1977</v>
      </c>
      <c r="D115" s="175">
        <v>46.370370370370374</v>
      </c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80">
        <v>46.370370370370374</v>
      </c>
      <c r="U115" s="188">
        <f>T115-$T$5</f>
        <v>-946.3957962860732</v>
      </c>
    </row>
    <row r="116" spans="1:21" ht="12.75">
      <c r="A116" s="186" t="s">
        <v>158</v>
      </c>
      <c r="B116" s="37" t="s">
        <v>941</v>
      </c>
      <c r="C116" s="125"/>
      <c r="D116" s="175">
        <v>44.98148148148148</v>
      </c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80">
        <v>44.98148148148148</v>
      </c>
      <c r="U116" s="188">
        <f>T116-$T$5</f>
        <v>-947.784685174962</v>
      </c>
    </row>
    <row r="117" spans="1:21" ht="12.75">
      <c r="A117" s="186" t="s">
        <v>159</v>
      </c>
      <c r="B117" s="37" t="s">
        <v>763</v>
      </c>
      <c r="C117" s="125">
        <v>1980</v>
      </c>
      <c r="D117" s="175">
        <v>43.72997032640949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80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43.72997032640949</v>
      </c>
      <c r="U117" s="188">
        <f>T117-$T$5</f>
        <v>-949.036196330034</v>
      </c>
    </row>
    <row r="118" spans="1:21" ht="12.75">
      <c r="A118" s="186" t="s">
        <v>160</v>
      </c>
      <c r="B118" s="37" t="s">
        <v>753</v>
      </c>
      <c r="C118" s="125"/>
      <c r="D118" s="175">
        <v>43.129629629629626</v>
      </c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80">
        <v>43.129629629629626</v>
      </c>
      <c r="U118" s="188">
        <f>T118-$T$5</f>
        <v>-949.6365370268138</v>
      </c>
    </row>
    <row r="119" spans="1:21" ht="12.75">
      <c r="A119" s="186" t="s">
        <v>161</v>
      </c>
      <c r="B119" s="37" t="s">
        <v>764</v>
      </c>
      <c r="C119" s="125">
        <v>2005</v>
      </c>
      <c r="D119" s="175">
        <v>42.66666666666667</v>
      </c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80">
        <v>42.66666666666667</v>
      </c>
      <c r="U119" s="188">
        <f>T119-$T$5</f>
        <v>-950.0994999897769</v>
      </c>
    </row>
    <row r="120" spans="1:21" ht="12.75">
      <c r="A120" s="186" t="s">
        <v>162</v>
      </c>
      <c r="B120" s="37" t="s">
        <v>833</v>
      </c>
      <c r="C120" s="125">
        <v>1962</v>
      </c>
      <c r="D120" s="175"/>
      <c r="E120" s="175"/>
      <c r="F120" s="175"/>
      <c r="G120" s="175"/>
      <c r="H120" s="175">
        <v>41.61135371179039</v>
      </c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80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41.61135371179039</v>
      </c>
      <c r="U120" s="188">
        <f>T120-$T$5</f>
        <v>-951.1548129446531</v>
      </c>
    </row>
    <row r="121" spans="1:21" ht="12.75">
      <c r="A121" s="186" t="s">
        <v>163</v>
      </c>
      <c r="B121" s="178" t="s">
        <v>769</v>
      </c>
      <c r="C121" s="125"/>
      <c r="D121" s="175">
        <v>40.762611275964396</v>
      </c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80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40.762611275964396</v>
      </c>
      <c r="U121" s="188">
        <f>T121-$T$5</f>
        <v>-952.003555380479</v>
      </c>
    </row>
    <row r="122" spans="1:21" ht="12.75">
      <c r="A122" s="186" t="s">
        <v>164</v>
      </c>
      <c r="B122" s="178" t="s">
        <v>888</v>
      </c>
      <c r="C122" s="125"/>
      <c r="D122" s="175"/>
      <c r="E122" s="175"/>
      <c r="F122" s="175"/>
      <c r="G122" s="175"/>
      <c r="H122" s="175"/>
      <c r="I122" s="175"/>
      <c r="J122" s="175"/>
      <c r="K122" s="175">
        <v>39.67</v>
      </c>
      <c r="L122" s="175"/>
      <c r="M122" s="175"/>
      <c r="N122" s="175"/>
      <c r="O122" s="175"/>
      <c r="P122" s="175"/>
      <c r="Q122" s="175"/>
      <c r="R122" s="175"/>
      <c r="S122" s="175"/>
      <c r="T122" s="87">
        <v>39.67</v>
      </c>
      <c r="U122" s="24">
        <f>T122-$T$5</f>
        <v>-953.0961666564435</v>
      </c>
    </row>
    <row r="123" spans="1:21" ht="12.75">
      <c r="A123" s="186" t="s">
        <v>165</v>
      </c>
      <c r="B123" s="37" t="s">
        <v>888</v>
      </c>
      <c r="C123" s="12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>
        <v>39.13</v>
      </c>
      <c r="O123" s="175"/>
      <c r="P123" s="175"/>
      <c r="Q123" s="175"/>
      <c r="R123" s="175"/>
      <c r="S123" s="175"/>
      <c r="T123" s="87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39.13</v>
      </c>
      <c r="U123" s="24">
        <f>T123-$T$5</f>
        <v>-953.6361666564435</v>
      </c>
    </row>
    <row r="124" spans="1:21" ht="12.75">
      <c r="A124" s="186" t="s">
        <v>166</v>
      </c>
      <c r="B124" s="37" t="s">
        <v>770</v>
      </c>
      <c r="C124" s="125"/>
      <c r="D124" s="175">
        <v>38.68545994065282</v>
      </c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87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38.68545994065282</v>
      </c>
      <c r="U124" s="24">
        <f>T124-$T$5</f>
        <v>-954.0807067157907</v>
      </c>
    </row>
    <row r="125" spans="1:21" ht="12.75">
      <c r="A125" s="186" t="s">
        <v>167</v>
      </c>
      <c r="B125" s="37" t="s">
        <v>942</v>
      </c>
      <c r="C125" s="125"/>
      <c r="D125" s="175">
        <v>37.574074074074076</v>
      </c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87">
        <v>37.574074074074076</v>
      </c>
      <c r="U125" s="24">
        <f>T125-$T$5</f>
        <v>-955.1920925823695</v>
      </c>
    </row>
    <row r="126" spans="1:21" ht="12.75">
      <c r="A126" s="186" t="s">
        <v>309</v>
      </c>
      <c r="B126" s="37" t="s">
        <v>1035</v>
      </c>
      <c r="C126" s="125"/>
      <c r="D126" s="175"/>
      <c r="E126" s="175"/>
      <c r="F126" s="175"/>
      <c r="G126" s="175"/>
      <c r="H126" s="175"/>
      <c r="I126" s="175"/>
      <c r="J126" s="175"/>
      <c r="K126" s="175">
        <v>36.87</v>
      </c>
      <c r="L126" s="175"/>
      <c r="M126" s="175"/>
      <c r="N126" s="175"/>
      <c r="O126" s="175"/>
      <c r="P126" s="175"/>
      <c r="Q126" s="175"/>
      <c r="R126" s="175"/>
      <c r="S126" s="175"/>
      <c r="T126" s="87">
        <v>36.87</v>
      </c>
      <c r="U126" s="24">
        <f>T126-$T$5</f>
        <v>-955.8961666564435</v>
      </c>
    </row>
    <row r="127" spans="1:21" ht="12.75">
      <c r="A127" s="186" t="s">
        <v>168</v>
      </c>
      <c r="B127" s="37" t="s">
        <v>1036</v>
      </c>
      <c r="C127" s="125"/>
      <c r="D127" s="175"/>
      <c r="E127" s="175"/>
      <c r="F127" s="175"/>
      <c r="G127" s="175"/>
      <c r="H127" s="175"/>
      <c r="I127" s="175"/>
      <c r="J127" s="175"/>
      <c r="K127" s="175">
        <v>36.87</v>
      </c>
      <c r="L127" s="175"/>
      <c r="M127" s="175"/>
      <c r="N127" s="175"/>
      <c r="O127" s="175"/>
      <c r="P127" s="175"/>
      <c r="Q127" s="175"/>
      <c r="R127" s="175"/>
      <c r="S127" s="175"/>
      <c r="T127" s="87">
        <v>36.87</v>
      </c>
      <c r="U127" s="24">
        <f>T127-$T$5</f>
        <v>-955.8961666564435</v>
      </c>
    </row>
    <row r="128" spans="1:21" ht="12.75">
      <c r="A128" s="186" t="s">
        <v>169</v>
      </c>
      <c r="B128" s="37" t="s">
        <v>894</v>
      </c>
      <c r="C128" s="12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>
        <v>36.18</v>
      </c>
      <c r="O128" s="175"/>
      <c r="P128" s="175"/>
      <c r="Q128" s="175"/>
      <c r="R128" s="175"/>
      <c r="S128" s="175"/>
      <c r="T128" s="87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36.18</v>
      </c>
      <c r="U128" s="24">
        <f>T128-$T$5</f>
        <v>-956.5861666564435</v>
      </c>
    </row>
    <row r="129" spans="1:21" ht="12.75">
      <c r="A129" s="186" t="s">
        <v>170</v>
      </c>
      <c r="B129" s="37" t="s">
        <v>893</v>
      </c>
      <c r="C129" s="12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>
        <v>36.18</v>
      </c>
      <c r="O129" s="175"/>
      <c r="P129" s="175"/>
      <c r="Q129" s="175"/>
      <c r="R129" s="175"/>
      <c r="S129" s="175"/>
      <c r="T129" s="87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36.18</v>
      </c>
      <c r="U129" s="24">
        <f>T129-$T$5</f>
        <v>-956.5861666564435</v>
      </c>
    </row>
    <row r="130" spans="1:21" ht="12.75">
      <c r="A130" s="186" t="s">
        <v>171</v>
      </c>
      <c r="B130" s="37" t="s">
        <v>895</v>
      </c>
      <c r="C130" s="12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>
        <v>36.17</v>
      </c>
      <c r="O130" s="175"/>
      <c r="P130" s="175"/>
      <c r="Q130" s="175"/>
      <c r="R130" s="175"/>
      <c r="S130" s="175"/>
      <c r="T130" s="87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36.17</v>
      </c>
      <c r="U130" s="24">
        <f>T130-$T$5</f>
        <v>-956.5961666564435</v>
      </c>
    </row>
    <row r="131" spans="1:21" ht="12.75">
      <c r="A131" s="186" t="s">
        <v>172</v>
      </c>
      <c r="B131" s="37" t="s">
        <v>897</v>
      </c>
      <c r="C131" s="125">
        <v>1999</v>
      </c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>
        <v>35.63</v>
      </c>
      <c r="O131" s="175"/>
      <c r="P131" s="175"/>
      <c r="Q131" s="175"/>
      <c r="R131" s="175"/>
      <c r="S131" s="175"/>
      <c r="T131" s="87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35.63</v>
      </c>
      <c r="U131" s="24">
        <f>T131-$T$5</f>
        <v>-957.1361666564435</v>
      </c>
    </row>
    <row r="132" spans="1:21" ht="12.75">
      <c r="A132" s="186" t="s">
        <v>173</v>
      </c>
      <c r="B132" s="37" t="s">
        <v>874</v>
      </c>
      <c r="C132" s="125"/>
      <c r="D132" s="175"/>
      <c r="E132" s="175"/>
      <c r="F132" s="175">
        <v>35.62480336313997</v>
      </c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87">
        <v>35.62480336313997</v>
      </c>
      <c r="U132" s="24">
        <f>T132-$T$5</f>
        <v>-957.1413632933035</v>
      </c>
    </row>
    <row r="133" spans="1:21" ht="12.75">
      <c r="A133" s="186" t="s">
        <v>174</v>
      </c>
      <c r="B133" s="203" t="s">
        <v>922</v>
      </c>
      <c r="C133" s="125">
        <v>1988</v>
      </c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>
        <v>35</v>
      </c>
      <c r="T133" s="87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35</v>
      </c>
      <c r="U133" s="24">
        <f>T133-$T$5</f>
        <v>-957.7661666564435</v>
      </c>
    </row>
    <row r="134" spans="1:21" ht="12.75">
      <c r="A134" s="186" t="s">
        <v>175</v>
      </c>
      <c r="B134" s="37" t="s">
        <v>899</v>
      </c>
      <c r="C134" s="12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>
        <v>34.94</v>
      </c>
      <c r="O134" s="175"/>
      <c r="P134" s="175"/>
      <c r="Q134" s="175"/>
      <c r="R134" s="175"/>
      <c r="S134" s="175"/>
      <c r="T134" s="87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34.94</v>
      </c>
      <c r="U134" s="24">
        <f>T134-$T$5</f>
        <v>-957.8261666564435</v>
      </c>
    </row>
    <row r="135" spans="1:21" ht="12.75">
      <c r="A135" s="186" t="s">
        <v>176</v>
      </c>
      <c r="B135" s="37" t="s">
        <v>898</v>
      </c>
      <c r="C135" s="12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>
        <v>34.94</v>
      </c>
      <c r="O135" s="175"/>
      <c r="P135" s="175"/>
      <c r="Q135" s="175"/>
      <c r="R135" s="175"/>
      <c r="S135" s="175"/>
      <c r="T135" s="87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34.94</v>
      </c>
      <c r="U135" s="24">
        <f>T135-$T$5</f>
        <v>-957.8261666564435</v>
      </c>
    </row>
    <row r="136" spans="1:21" ht="12.75">
      <c r="A136" s="186" t="s">
        <v>177</v>
      </c>
      <c r="B136" s="37" t="s">
        <v>994</v>
      </c>
      <c r="C136" s="125"/>
      <c r="D136" s="175"/>
      <c r="E136" s="175"/>
      <c r="F136" s="175"/>
      <c r="G136" s="175"/>
      <c r="H136" s="175"/>
      <c r="I136" s="175">
        <v>18.73744969433652</v>
      </c>
      <c r="J136" s="175"/>
      <c r="K136" s="175"/>
      <c r="L136" s="175"/>
      <c r="M136" s="175"/>
      <c r="N136" s="175">
        <v>15.642117766842018</v>
      </c>
      <c r="O136" s="175"/>
      <c r="P136" s="175"/>
      <c r="Q136" s="175"/>
      <c r="R136" s="175"/>
      <c r="S136" s="175"/>
      <c r="T136" s="87">
        <v>34.37956746117854</v>
      </c>
      <c r="U136" s="24">
        <f>T136-$T$5</f>
        <v>-958.3865991952649</v>
      </c>
    </row>
    <row r="137" spans="1:21" ht="12.75">
      <c r="A137" s="186" t="s">
        <v>178</v>
      </c>
      <c r="B137" s="37" t="s">
        <v>833</v>
      </c>
      <c r="C137" s="125">
        <v>1962</v>
      </c>
      <c r="D137" s="175">
        <v>33.870370370370374</v>
      </c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87">
        <v>33.870370370370374</v>
      </c>
      <c r="U137" s="24">
        <f>T137-$T$5</f>
        <v>-958.8957962860732</v>
      </c>
    </row>
    <row r="138" spans="1:21" ht="12.75">
      <c r="A138" s="186" t="s">
        <v>179</v>
      </c>
      <c r="B138" s="37" t="s">
        <v>923</v>
      </c>
      <c r="C138" s="12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>
        <v>33.666666666666664</v>
      </c>
      <c r="T138" s="87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33.666666666666664</v>
      </c>
      <c r="U138" s="24">
        <f>T138-$T$5</f>
        <v>-959.0994999897769</v>
      </c>
    </row>
    <row r="139" spans="1:21" ht="12.75">
      <c r="A139" s="186" t="s">
        <v>180</v>
      </c>
      <c r="B139" s="37" t="s">
        <v>900</v>
      </c>
      <c r="C139" s="12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>
        <v>33.38</v>
      </c>
      <c r="O139" s="175"/>
      <c r="P139" s="175"/>
      <c r="Q139" s="175"/>
      <c r="R139" s="175"/>
      <c r="S139" s="175"/>
      <c r="T139" s="87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33.38</v>
      </c>
      <c r="U139" s="24">
        <f>T139-$T$5</f>
        <v>-959.3861666564435</v>
      </c>
    </row>
    <row r="140" spans="1:21" ht="12.75">
      <c r="A140" s="186" t="s">
        <v>181</v>
      </c>
      <c r="B140" s="37" t="s">
        <v>874</v>
      </c>
      <c r="C140" s="125"/>
      <c r="D140" s="175"/>
      <c r="E140" s="175"/>
      <c r="F140" s="175"/>
      <c r="G140" s="175"/>
      <c r="H140" s="175"/>
      <c r="I140" s="175"/>
      <c r="J140" s="175">
        <v>33.12923360686599</v>
      </c>
      <c r="K140" s="175"/>
      <c r="L140" s="175"/>
      <c r="M140" s="175"/>
      <c r="N140" s="175"/>
      <c r="O140" s="175"/>
      <c r="P140" s="175"/>
      <c r="Q140" s="175"/>
      <c r="R140" s="175"/>
      <c r="S140" s="175"/>
      <c r="T140" s="87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33.12923360686599</v>
      </c>
      <c r="U140" s="24">
        <f>T140-$T$5</f>
        <v>-959.6369330495775</v>
      </c>
    </row>
    <row r="141" spans="1:21" ht="12.75">
      <c r="A141" s="186" t="s">
        <v>182</v>
      </c>
      <c r="B141" s="37" t="s">
        <v>875</v>
      </c>
      <c r="C141" s="125">
        <v>2016</v>
      </c>
      <c r="D141" s="175"/>
      <c r="E141" s="175"/>
      <c r="F141" s="175">
        <v>19.431139976101885</v>
      </c>
      <c r="G141" s="175"/>
      <c r="H141" s="175"/>
      <c r="I141" s="175"/>
      <c r="J141" s="175"/>
      <c r="K141" s="175"/>
      <c r="L141" s="175"/>
      <c r="M141" s="175"/>
      <c r="N141" s="175">
        <v>13.147632784659766</v>
      </c>
      <c r="O141" s="175"/>
      <c r="P141" s="175"/>
      <c r="Q141" s="175"/>
      <c r="R141" s="175"/>
      <c r="S141" s="175"/>
      <c r="T141" s="87">
        <v>32.57877276076165</v>
      </c>
      <c r="U141" s="24">
        <f>T141-$T$5</f>
        <v>-960.1873938956818</v>
      </c>
    </row>
    <row r="142" spans="1:21" ht="12.75">
      <c r="A142" s="186" t="s">
        <v>183</v>
      </c>
      <c r="B142" s="37" t="s">
        <v>944</v>
      </c>
      <c r="C142" s="125">
        <v>2008</v>
      </c>
      <c r="D142" s="175">
        <v>27.851851851851855</v>
      </c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87">
        <v>27.851851851851855</v>
      </c>
      <c r="U142" s="24">
        <f>T142-$T$5</f>
        <v>-964.9143148045916</v>
      </c>
    </row>
    <row r="143" spans="1:21" ht="12.75">
      <c r="A143" s="186" t="s">
        <v>184</v>
      </c>
      <c r="B143" s="37" t="s">
        <v>917</v>
      </c>
      <c r="C143" s="12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>
        <v>25.29492499202043</v>
      </c>
      <c r="R143" s="175"/>
      <c r="S143" s="175"/>
      <c r="T143" s="87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25.29492499202043</v>
      </c>
      <c r="U143" s="24">
        <f>T143-$T$5</f>
        <v>-967.471241664423</v>
      </c>
    </row>
    <row r="144" spans="1:21" ht="12.75">
      <c r="A144" s="186" t="s">
        <v>185</v>
      </c>
      <c r="B144" s="37" t="s">
        <v>872</v>
      </c>
      <c r="C144" s="125"/>
      <c r="D144" s="175">
        <v>24.61111111111111</v>
      </c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87">
        <v>24.61111111111111</v>
      </c>
      <c r="U144" s="24">
        <f>T144-$T$5</f>
        <v>-968.1550555453324</v>
      </c>
    </row>
    <row r="145" spans="1:21" ht="12.75">
      <c r="A145" s="186" t="s">
        <v>186</v>
      </c>
      <c r="B145" s="37" t="s">
        <v>782</v>
      </c>
      <c r="C145" s="125"/>
      <c r="D145" s="175">
        <v>23.255192878338278</v>
      </c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87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23.255192878338278</v>
      </c>
      <c r="U145" s="24">
        <f>T145-$T$5</f>
        <v>-969.5109737781052</v>
      </c>
    </row>
    <row r="146" spans="1:21" ht="12.75">
      <c r="A146" s="186" t="s">
        <v>187</v>
      </c>
      <c r="B146" s="37" t="s">
        <v>836</v>
      </c>
      <c r="C146" s="125"/>
      <c r="D146" s="175"/>
      <c r="E146" s="175"/>
      <c r="F146" s="175"/>
      <c r="G146" s="175"/>
      <c r="H146" s="175">
        <v>17.157205240174672</v>
      </c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>
        <v>5</v>
      </c>
      <c r="T146" s="87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22.157205240174672</v>
      </c>
      <c r="U146" s="24">
        <f>T146-$T$5</f>
        <v>-970.6089614162688</v>
      </c>
    </row>
    <row r="147" spans="1:21" ht="12.75">
      <c r="A147" s="186" t="s">
        <v>188</v>
      </c>
      <c r="B147" s="37" t="s">
        <v>891</v>
      </c>
      <c r="C147" s="12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>
        <v>19.56</v>
      </c>
      <c r="O147" s="175"/>
      <c r="P147" s="175"/>
      <c r="Q147" s="175"/>
      <c r="R147" s="175"/>
      <c r="S147" s="175"/>
      <c r="T147" s="87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19.56</v>
      </c>
      <c r="U147" s="24">
        <f>T147-$T$5</f>
        <v>-973.2061666564435</v>
      </c>
    </row>
    <row r="148" spans="1:21" ht="12.75">
      <c r="A148" s="186" t="s">
        <v>189</v>
      </c>
      <c r="B148" s="37" t="s">
        <v>890</v>
      </c>
      <c r="C148" s="12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>
        <v>19.56</v>
      </c>
      <c r="O148" s="175"/>
      <c r="P148" s="175"/>
      <c r="Q148" s="175"/>
      <c r="R148" s="175"/>
      <c r="S148" s="175"/>
      <c r="T148" s="87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19.56</v>
      </c>
      <c r="U148" s="24">
        <f>T148-$T$5</f>
        <v>-973.2061666564435</v>
      </c>
    </row>
    <row r="149" spans="1:21" ht="12.75">
      <c r="A149" s="186" t="s">
        <v>190</v>
      </c>
      <c r="B149" s="37" t="s">
        <v>875</v>
      </c>
      <c r="C149" s="125">
        <v>2016</v>
      </c>
      <c r="D149" s="175"/>
      <c r="E149" s="175"/>
      <c r="F149" s="175"/>
      <c r="G149" s="175"/>
      <c r="H149" s="175"/>
      <c r="I149" s="175"/>
      <c r="J149" s="175">
        <v>18.178659522488953</v>
      </c>
      <c r="K149" s="175"/>
      <c r="L149" s="175"/>
      <c r="M149" s="175"/>
      <c r="N149" s="175"/>
      <c r="O149" s="175"/>
      <c r="P149" s="175"/>
      <c r="Q149" s="175"/>
      <c r="R149" s="175"/>
      <c r="S149" s="175"/>
      <c r="T149" s="87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18.178659522488953</v>
      </c>
      <c r="U149" s="24">
        <f>T149-$T$5</f>
        <v>-974.5875071339545</v>
      </c>
    </row>
    <row r="150" spans="1:21" ht="12.75">
      <c r="A150" s="186" t="s">
        <v>191</v>
      </c>
      <c r="B150" s="37" t="s">
        <v>836</v>
      </c>
      <c r="C150" s="125"/>
      <c r="D150" s="175">
        <v>17.203703703703702</v>
      </c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87">
        <v>17.203703703703702</v>
      </c>
      <c r="U150" s="24">
        <f>T150-$T$5</f>
        <v>-975.5624629527398</v>
      </c>
    </row>
    <row r="151" spans="1:21" ht="12.75">
      <c r="A151" s="186" t="s">
        <v>192</v>
      </c>
      <c r="B151" s="37" t="s">
        <v>789</v>
      </c>
      <c r="C151" s="125">
        <v>2010</v>
      </c>
      <c r="D151" s="175">
        <v>16.43026706231454</v>
      </c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87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16.43026706231454</v>
      </c>
      <c r="U151" s="24">
        <f>T151-$T$5</f>
        <v>-976.3358995941289</v>
      </c>
    </row>
    <row r="152" spans="1:21" ht="12.75">
      <c r="A152" s="186" t="s">
        <v>193</v>
      </c>
      <c r="B152" s="37" t="s">
        <v>788</v>
      </c>
      <c r="C152" s="125">
        <v>2010</v>
      </c>
      <c r="D152" s="175">
        <v>15.814814814814813</v>
      </c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87">
        <v>15.814814814814813</v>
      </c>
      <c r="U152" s="24">
        <f>T152-$T$5</f>
        <v>-976.9513518416287</v>
      </c>
    </row>
    <row r="153" spans="1:21" ht="12.75">
      <c r="A153" s="186" t="s">
        <v>194</v>
      </c>
      <c r="B153" s="37"/>
      <c r="C153" s="12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87"/>
      <c r="U153" s="24"/>
    </row>
    <row r="154" spans="1:21" ht="12.75">
      <c r="A154" s="186" t="s">
        <v>195</v>
      </c>
      <c r="B154" s="37"/>
      <c r="C154" s="12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87"/>
      <c r="U154" s="24"/>
    </row>
    <row r="155" spans="1:21" ht="12.75">
      <c r="A155" s="186" t="s">
        <v>196</v>
      </c>
      <c r="B155" s="37"/>
      <c r="C155" s="12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87"/>
      <c r="U155" s="24"/>
    </row>
    <row r="156" spans="1:21" ht="12.75">
      <c r="A156" s="186" t="s">
        <v>197</v>
      </c>
      <c r="B156" s="37"/>
      <c r="C156" s="12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87"/>
      <c r="U156" s="24"/>
    </row>
    <row r="157" spans="1:21" ht="12.75">
      <c r="A157" s="186" t="s">
        <v>198</v>
      </c>
      <c r="B157" s="37"/>
      <c r="C157" s="12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87"/>
      <c r="U157" s="24"/>
    </row>
    <row r="158" spans="1:21" ht="12.75">
      <c r="A158" s="186" t="s">
        <v>199</v>
      </c>
      <c r="B158" s="37"/>
      <c r="C158" s="12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87"/>
      <c r="U158" s="24"/>
    </row>
    <row r="159" spans="1:21" ht="12.75">
      <c r="A159" s="186" t="s">
        <v>200</v>
      </c>
      <c r="B159" s="37"/>
      <c r="C159" s="12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87"/>
      <c r="U159" s="24"/>
    </row>
    <row r="160" spans="1:21" ht="12.75">
      <c r="A160" s="186" t="s">
        <v>201</v>
      </c>
      <c r="B160" s="37"/>
      <c r="C160" s="12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87"/>
      <c r="U160" s="24"/>
    </row>
    <row r="161" spans="1:21" ht="12.75">
      <c r="A161" s="186" t="s">
        <v>202</v>
      </c>
      <c r="B161" s="37"/>
      <c r="C161" s="12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87"/>
      <c r="U161" s="24"/>
    </row>
    <row r="162" spans="1:21" ht="12.75">
      <c r="A162" s="186" t="s">
        <v>203</v>
      </c>
      <c r="B162" s="37"/>
      <c r="C162" s="12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87"/>
      <c r="U162" s="24"/>
    </row>
    <row r="163" spans="1:21" ht="12.75">
      <c r="A163" s="186" t="s">
        <v>204</v>
      </c>
      <c r="B163" s="37"/>
      <c r="C163" s="12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87"/>
      <c r="U163" s="24"/>
    </row>
    <row r="164" spans="1:21" ht="12.75">
      <c r="A164" s="186" t="s">
        <v>205</v>
      </c>
      <c r="B164" s="37"/>
      <c r="C164" s="12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87"/>
      <c r="U164" s="24"/>
    </row>
    <row r="165" spans="1:21" ht="12.75">
      <c r="A165" s="186" t="s">
        <v>206</v>
      </c>
      <c r="B165" s="37"/>
      <c r="C165" s="12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87"/>
      <c r="U165" s="24"/>
    </row>
    <row r="166" spans="1:21" ht="12.75">
      <c r="A166" s="186" t="s">
        <v>207</v>
      </c>
      <c r="B166" s="37"/>
      <c r="C166" s="12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87"/>
      <c r="U166" s="24"/>
    </row>
    <row r="167" spans="1:21" ht="12.75">
      <c r="A167" s="186" t="s">
        <v>208</v>
      </c>
      <c r="B167" s="37"/>
      <c r="C167" s="12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87"/>
      <c r="U167" s="24"/>
    </row>
    <row r="168" spans="1:21" ht="12.75">
      <c r="A168" s="186" t="s">
        <v>209</v>
      </c>
      <c r="B168" s="37"/>
      <c r="C168" s="12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87"/>
      <c r="U168" s="24"/>
    </row>
    <row r="169" spans="1:21" ht="12.75">
      <c r="A169" s="186" t="s">
        <v>210</v>
      </c>
      <c r="B169" s="37"/>
      <c r="C169" s="12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87"/>
      <c r="U169" s="24"/>
    </row>
    <row r="170" spans="1:21" ht="12.75">
      <c r="A170" s="186" t="s">
        <v>211</v>
      </c>
      <c r="B170" s="37"/>
      <c r="C170" s="12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87"/>
      <c r="U170" s="24"/>
    </row>
    <row r="171" spans="1:21" ht="12.75">
      <c r="A171" s="186" t="s">
        <v>212</v>
      </c>
      <c r="B171" s="37"/>
      <c r="C171" s="12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87"/>
      <c r="U171" s="24"/>
    </row>
    <row r="172" spans="1:21" ht="12.75">
      <c r="A172" s="186" t="s">
        <v>213</v>
      </c>
      <c r="B172" s="37"/>
      <c r="C172" s="12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87"/>
      <c r="U172" s="24"/>
    </row>
    <row r="173" spans="1:21" ht="12.75">
      <c r="A173" s="186" t="s">
        <v>214</v>
      </c>
      <c r="B173" s="37"/>
      <c r="C173" s="12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87"/>
      <c r="U173" s="24"/>
    </row>
    <row r="174" spans="1:21" ht="12.75">
      <c r="A174" s="186" t="s">
        <v>215</v>
      </c>
      <c r="B174" s="37"/>
      <c r="C174" s="12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87"/>
      <c r="U174" s="24"/>
    </row>
    <row r="175" spans="1:21" ht="12.75">
      <c r="A175" s="186" t="s">
        <v>216</v>
      </c>
      <c r="B175" s="37"/>
      <c r="C175" s="12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87"/>
      <c r="U175" s="24"/>
    </row>
    <row r="176" spans="1:21" ht="12.75">
      <c r="A176" s="186" t="s">
        <v>217</v>
      </c>
      <c r="B176" s="37"/>
      <c r="C176" s="12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87"/>
      <c r="U176" s="24"/>
    </row>
    <row r="177" spans="1:21" ht="12.75">
      <c r="A177" s="186" t="s">
        <v>218</v>
      </c>
      <c r="B177" s="37"/>
      <c r="C177" s="12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87"/>
      <c r="U177" s="24"/>
    </row>
    <row r="178" spans="1:21" ht="12.75">
      <c r="A178" s="186" t="s">
        <v>219</v>
      </c>
      <c r="B178" s="37"/>
      <c r="C178" s="12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87"/>
      <c r="U178" s="24"/>
    </row>
    <row r="179" spans="1:21" ht="12.75">
      <c r="A179" s="186" t="s">
        <v>220</v>
      </c>
      <c r="B179" s="37"/>
      <c r="C179" s="12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87"/>
      <c r="U179" s="24"/>
    </row>
    <row r="180" spans="1:21" ht="12.75">
      <c r="A180" s="186" t="s">
        <v>221</v>
      </c>
      <c r="B180" s="37"/>
      <c r="C180" s="12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87"/>
      <c r="U180" s="24"/>
    </row>
    <row r="181" spans="1:21" ht="12.75">
      <c r="A181" s="186" t="s">
        <v>222</v>
      </c>
      <c r="B181" s="37"/>
      <c r="C181" s="12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87"/>
      <c r="U181" s="24"/>
    </row>
    <row r="182" spans="1:21" ht="12.75">
      <c r="A182" s="186" t="s">
        <v>223</v>
      </c>
      <c r="B182" s="37"/>
      <c r="C182" s="125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87"/>
      <c r="U182" s="24"/>
    </row>
    <row r="183" spans="1:21" ht="12.75">
      <c r="A183" s="186" t="s">
        <v>224</v>
      </c>
      <c r="B183" s="37"/>
      <c r="C183" s="12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87"/>
      <c r="U183" s="24"/>
    </row>
    <row r="184" spans="1:21" ht="12.75">
      <c r="A184" s="186" t="s">
        <v>225</v>
      </c>
      <c r="B184" s="37"/>
      <c r="C184" s="12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87"/>
      <c r="U184" s="24"/>
    </row>
    <row r="185" spans="1:21" ht="12.75">
      <c r="A185" s="186" t="s">
        <v>226</v>
      </c>
      <c r="B185" s="37"/>
      <c r="C185" s="12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75"/>
      <c r="R185" s="175"/>
      <c r="S185" s="175"/>
      <c r="T185" s="87"/>
      <c r="U185" s="24"/>
    </row>
    <row r="186" spans="1:21" ht="12.75">
      <c r="A186" s="186" t="s">
        <v>227</v>
      </c>
      <c r="B186" s="37"/>
      <c r="C186" s="125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75"/>
      <c r="R186" s="175"/>
      <c r="S186" s="175"/>
      <c r="T186" s="87"/>
      <c r="U186" s="24"/>
    </row>
    <row r="187" spans="1:21" ht="12.75">
      <c r="A187" s="186" t="s">
        <v>228</v>
      </c>
      <c r="B187" s="37"/>
      <c r="C187" s="12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87"/>
      <c r="U187" s="24"/>
    </row>
    <row r="188" spans="1:21" ht="12.75">
      <c r="A188" s="186" t="s">
        <v>229</v>
      </c>
      <c r="B188" s="37"/>
      <c r="C188" s="12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87"/>
      <c r="U188" s="24"/>
    </row>
    <row r="189" spans="1:21" ht="12.75">
      <c r="A189" s="186" t="s">
        <v>230</v>
      </c>
      <c r="B189" s="37"/>
      <c r="C189" s="125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87"/>
      <c r="U189" s="24"/>
    </row>
    <row r="190" spans="1:21" ht="12.75">
      <c r="A190" s="186" t="s">
        <v>231</v>
      </c>
      <c r="B190" s="37"/>
      <c r="C190" s="12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87"/>
      <c r="U190" s="24"/>
    </row>
    <row r="191" spans="1:21" ht="12.75">
      <c r="A191" s="186" t="s">
        <v>232</v>
      </c>
      <c r="B191" s="37"/>
      <c r="C191" s="125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75"/>
      <c r="R191" s="175"/>
      <c r="S191" s="175"/>
      <c r="T191" s="87"/>
      <c r="U191" s="24"/>
    </row>
    <row r="192" spans="1:21" ht="12.75">
      <c r="A192" s="186" t="s">
        <v>233</v>
      </c>
      <c r="B192" s="37"/>
      <c r="C192" s="125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75"/>
      <c r="R192" s="175"/>
      <c r="S192" s="175"/>
      <c r="T192" s="87"/>
      <c r="U192" s="24"/>
    </row>
    <row r="193" spans="1:21" ht="12.75">
      <c r="A193" s="186" t="s">
        <v>234</v>
      </c>
      <c r="B193" s="37"/>
      <c r="C193" s="125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75"/>
      <c r="R193" s="175"/>
      <c r="S193" s="175"/>
      <c r="T193" s="87"/>
      <c r="U193" s="24"/>
    </row>
    <row r="194" spans="1:21" ht="12.75">
      <c r="A194" s="186" t="s">
        <v>235</v>
      </c>
      <c r="B194" s="37"/>
      <c r="C194" s="12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87"/>
      <c r="U194" s="24"/>
    </row>
    <row r="195" spans="1:21" ht="12.75">
      <c r="A195" s="186" t="s">
        <v>236</v>
      </c>
      <c r="B195" s="37"/>
      <c r="C195" s="125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75"/>
      <c r="R195" s="175"/>
      <c r="S195" s="175"/>
      <c r="T195" s="87"/>
      <c r="U195" s="24"/>
    </row>
    <row r="196" spans="1:21" ht="12.75">
      <c r="A196" s="186" t="s">
        <v>237</v>
      </c>
      <c r="B196" s="37"/>
      <c r="C196" s="125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75"/>
      <c r="R196" s="175"/>
      <c r="S196" s="175"/>
      <c r="T196" s="87"/>
      <c r="U196" s="24"/>
    </row>
    <row r="197" spans="1:21" ht="12.75">
      <c r="A197" s="186" t="s">
        <v>238</v>
      </c>
      <c r="B197" s="37"/>
      <c r="C197" s="125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75"/>
      <c r="R197" s="175"/>
      <c r="S197" s="175"/>
      <c r="T197" s="87"/>
      <c r="U197" s="24"/>
    </row>
    <row r="198" spans="1:21" ht="12.75">
      <c r="A198" s="186" t="s">
        <v>239</v>
      </c>
      <c r="B198" s="37"/>
      <c r="C198" s="12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87"/>
      <c r="U198" s="24"/>
    </row>
    <row r="199" spans="1:21" ht="12.75">
      <c r="A199" s="186" t="s">
        <v>240</v>
      </c>
      <c r="B199" s="37"/>
      <c r="C199" s="125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87"/>
      <c r="U199" s="24"/>
    </row>
    <row r="200" spans="1:21" ht="12.75">
      <c r="A200" s="186" t="s">
        <v>241</v>
      </c>
      <c r="B200" s="37"/>
      <c r="C200" s="125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75"/>
      <c r="R200" s="175"/>
      <c r="S200" s="175"/>
      <c r="T200" s="87"/>
      <c r="U200" s="24"/>
    </row>
    <row r="201" spans="1:21" ht="12.75">
      <c r="A201" s="186" t="s">
        <v>242</v>
      </c>
      <c r="B201" s="37"/>
      <c r="C201" s="125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87"/>
      <c r="U201" s="24"/>
    </row>
    <row r="202" spans="1:21" ht="12.75">
      <c r="A202" s="186" t="s">
        <v>243</v>
      </c>
      <c r="B202" s="37"/>
      <c r="C202" s="125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87"/>
      <c r="U202" s="24"/>
    </row>
    <row r="203" spans="1:21" ht="12.75">
      <c r="A203" s="186" t="s">
        <v>244</v>
      </c>
      <c r="B203" s="37"/>
      <c r="C203" s="12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87"/>
      <c r="U203" s="24"/>
    </row>
    <row r="204" spans="1:21" ht="12.75">
      <c r="A204" s="186" t="s">
        <v>245</v>
      </c>
      <c r="B204" s="37"/>
      <c r="C204" s="125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87"/>
      <c r="U204" s="24"/>
    </row>
    <row r="205" spans="1:21" ht="12.75">
      <c r="A205" s="186" t="s">
        <v>246</v>
      </c>
      <c r="B205" s="37"/>
      <c r="C205" s="125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87"/>
      <c r="U205" s="24"/>
    </row>
    <row r="206" spans="1:21" ht="12.75">
      <c r="A206" s="186" t="s">
        <v>247</v>
      </c>
      <c r="B206" s="37"/>
      <c r="C206" s="125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87"/>
      <c r="U206" s="24"/>
    </row>
    <row r="207" spans="1:21" ht="12.75">
      <c r="A207" s="186" t="s">
        <v>248</v>
      </c>
      <c r="B207" s="37"/>
      <c r="C207" s="125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87"/>
      <c r="U207" s="24"/>
    </row>
    <row r="208" spans="1:21" ht="12.75">
      <c r="A208" s="186" t="s">
        <v>249</v>
      </c>
      <c r="B208" s="37"/>
      <c r="C208" s="12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75"/>
      <c r="R208" s="175"/>
      <c r="S208" s="175"/>
      <c r="T208" s="87"/>
      <c r="U208" s="24"/>
    </row>
    <row r="209" spans="1:21" ht="12.75">
      <c r="A209" s="186" t="s">
        <v>250</v>
      </c>
      <c r="B209" s="37"/>
      <c r="C209" s="12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75"/>
      <c r="R209" s="175"/>
      <c r="S209" s="175"/>
      <c r="T209" s="87"/>
      <c r="U209" s="24"/>
    </row>
    <row r="210" spans="1:21" ht="12.75">
      <c r="A210" s="186" t="s">
        <v>251</v>
      </c>
      <c r="B210" s="37"/>
      <c r="C210" s="125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75"/>
      <c r="R210" s="175"/>
      <c r="S210" s="175"/>
      <c r="T210" s="87"/>
      <c r="U210" s="24"/>
    </row>
    <row r="211" spans="1:21" ht="12.75">
      <c r="A211" s="186" t="s">
        <v>252</v>
      </c>
      <c r="B211" s="37"/>
      <c r="C211" s="12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87"/>
      <c r="U211" s="24"/>
    </row>
    <row r="212" spans="1:21" ht="12.75">
      <c r="A212" s="186" t="s">
        <v>253</v>
      </c>
      <c r="B212" s="37"/>
      <c r="C212" s="12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75"/>
      <c r="R212" s="175"/>
      <c r="S212" s="175"/>
      <c r="T212" s="87"/>
      <c r="U212" s="24"/>
    </row>
    <row r="213" spans="1:21" ht="12.75">
      <c r="A213" s="186" t="s">
        <v>254</v>
      </c>
      <c r="B213" s="37"/>
      <c r="C213" s="12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75"/>
      <c r="R213" s="175"/>
      <c r="S213" s="175"/>
      <c r="T213" s="87"/>
      <c r="U213" s="24"/>
    </row>
    <row r="214" spans="1:21" ht="12.75">
      <c r="A214" s="186" t="s">
        <v>255</v>
      </c>
      <c r="B214" s="37"/>
      <c r="C214" s="12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75"/>
      <c r="R214" s="175"/>
      <c r="S214" s="175"/>
      <c r="T214" s="87"/>
      <c r="U214" s="24"/>
    </row>
    <row r="215" spans="1:21" ht="12.75">
      <c r="A215" s="186" t="s">
        <v>256</v>
      </c>
      <c r="B215" s="37"/>
      <c r="C215" s="12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75"/>
      <c r="R215" s="175"/>
      <c r="S215" s="175"/>
      <c r="T215" s="87"/>
      <c r="U215" s="24"/>
    </row>
    <row r="216" spans="1:21" ht="12.75">
      <c r="A216" s="186" t="s">
        <v>257</v>
      </c>
      <c r="B216" s="37"/>
      <c r="C216" s="12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75"/>
      <c r="R216" s="175"/>
      <c r="S216" s="175"/>
      <c r="T216" s="87"/>
      <c r="U216" s="24"/>
    </row>
    <row r="217" spans="1:21" ht="12.75">
      <c r="A217" s="186" t="s">
        <v>258</v>
      </c>
      <c r="B217" s="37"/>
      <c r="C217" s="12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75"/>
      <c r="R217" s="175"/>
      <c r="S217" s="175"/>
      <c r="T217" s="87"/>
      <c r="U217" s="24"/>
    </row>
    <row r="218" spans="1:21" ht="12.75">
      <c r="A218" s="186" t="s">
        <v>259</v>
      </c>
      <c r="B218" s="37"/>
      <c r="C218" s="12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75"/>
      <c r="R218" s="175"/>
      <c r="S218" s="175"/>
      <c r="T218" s="87"/>
      <c r="U218" s="24"/>
    </row>
    <row r="219" spans="1:21" ht="12.75">
      <c r="A219" s="186" t="s">
        <v>260</v>
      </c>
      <c r="B219" s="37"/>
      <c r="C219" s="12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75"/>
      <c r="R219" s="175"/>
      <c r="S219" s="175"/>
      <c r="T219" s="87"/>
      <c r="U219" s="24"/>
    </row>
    <row r="220" spans="1:21" ht="12.75">
      <c r="A220" s="186" t="s">
        <v>261</v>
      </c>
      <c r="B220" s="37"/>
      <c r="C220" s="12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87"/>
      <c r="U220" s="24"/>
    </row>
    <row r="221" spans="1:21" ht="12.75">
      <c r="A221" s="186" t="s">
        <v>262</v>
      </c>
      <c r="B221" s="37"/>
      <c r="C221" s="12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87"/>
      <c r="U221" s="24"/>
    </row>
    <row r="222" spans="1:21" ht="12.75">
      <c r="A222" s="186" t="s">
        <v>263</v>
      </c>
      <c r="B222" s="37"/>
      <c r="C222" s="12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87"/>
      <c r="U222" s="24"/>
    </row>
    <row r="223" spans="1:21" ht="12.75">
      <c r="A223" s="186" t="s">
        <v>264</v>
      </c>
      <c r="B223" s="37"/>
      <c r="C223" s="12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87"/>
      <c r="U223" s="24"/>
    </row>
    <row r="224" spans="1:21" ht="12.75">
      <c r="A224" s="186" t="s">
        <v>265</v>
      </c>
      <c r="B224" s="37"/>
      <c r="C224" s="12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87"/>
      <c r="U224" s="24"/>
    </row>
    <row r="225" spans="1:21" ht="12.75">
      <c r="A225" s="186" t="s">
        <v>266</v>
      </c>
      <c r="B225" s="37"/>
      <c r="C225" s="12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75"/>
      <c r="R225" s="175"/>
      <c r="S225" s="175"/>
      <c r="T225" s="87"/>
      <c r="U225" s="24"/>
    </row>
    <row r="226" spans="1:21" ht="12.75">
      <c r="A226" s="186" t="s">
        <v>267</v>
      </c>
      <c r="B226" s="37"/>
      <c r="C226" s="12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75"/>
      <c r="R226" s="175"/>
      <c r="S226" s="175"/>
      <c r="T226" s="87"/>
      <c r="U226" s="24"/>
    </row>
    <row r="227" spans="1:21" ht="12.75">
      <c r="A227" s="186" t="s">
        <v>268</v>
      </c>
      <c r="B227" s="37"/>
      <c r="C227" s="12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75"/>
      <c r="R227" s="175"/>
      <c r="S227" s="175"/>
      <c r="T227" s="87"/>
      <c r="U227" s="24"/>
    </row>
    <row r="228" spans="1:21" ht="12.75">
      <c r="A228" s="186" t="s">
        <v>269</v>
      </c>
      <c r="B228" s="37"/>
      <c r="C228" s="12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75"/>
      <c r="R228" s="175"/>
      <c r="S228" s="175"/>
      <c r="T228" s="87"/>
      <c r="U228" s="24"/>
    </row>
    <row r="229" spans="1:21" ht="12.75">
      <c r="A229" s="186" t="s">
        <v>271</v>
      </c>
      <c r="B229" s="37"/>
      <c r="C229" s="125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75"/>
      <c r="R229" s="175"/>
      <c r="S229" s="175"/>
      <c r="T229" s="87"/>
      <c r="U229" s="24"/>
    </row>
    <row r="230" spans="1:21" ht="12.75">
      <c r="A230" s="186" t="s">
        <v>272</v>
      </c>
      <c r="B230" s="37"/>
      <c r="C230" s="125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87"/>
      <c r="U230" s="24"/>
    </row>
    <row r="231" spans="1:21" ht="12.75">
      <c r="A231" s="186" t="s">
        <v>273</v>
      </c>
      <c r="B231" s="37"/>
      <c r="C231" s="125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75"/>
      <c r="R231" s="175"/>
      <c r="S231" s="175"/>
      <c r="T231" s="87"/>
      <c r="U231" s="24"/>
    </row>
    <row r="232" spans="1:21" ht="12.75">
      <c r="A232" s="186" t="s">
        <v>274</v>
      </c>
      <c r="B232" s="37"/>
      <c r="C232" s="125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75"/>
      <c r="R232" s="175"/>
      <c r="S232" s="175"/>
      <c r="T232" s="87"/>
      <c r="U232" s="24"/>
    </row>
    <row r="233" spans="1:21" ht="12.75">
      <c r="A233" s="186" t="s">
        <v>275</v>
      </c>
      <c r="B233" s="37"/>
      <c r="C233" s="125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75"/>
      <c r="R233" s="175"/>
      <c r="S233" s="175"/>
      <c r="T233" s="87"/>
      <c r="U233" s="24"/>
    </row>
    <row r="234" spans="1:21" ht="12.75">
      <c r="A234" s="186" t="s">
        <v>276</v>
      </c>
      <c r="B234" s="37"/>
      <c r="C234" s="125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87"/>
      <c r="U234" s="24"/>
    </row>
    <row r="235" spans="1:21" ht="12.75">
      <c r="A235" s="186" t="s">
        <v>277</v>
      </c>
      <c r="B235" s="37"/>
      <c r="C235" s="125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87"/>
      <c r="U235" s="24"/>
    </row>
    <row r="236" spans="1:21" ht="12.75">
      <c r="A236" s="186" t="s">
        <v>278</v>
      </c>
      <c r="B236" s="37"/>
      <c r="C236" s="125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87"/>
      <c r="U236" s="24"/>
    </row>
    <row r="237" spans="1:21" ht="12.75">
      <c r="A237" s="186" t="s">
        <v>279</v>
      </c>
      <c r="B237" s="37"/>
      <c r="C237" s="125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87"/>
      <c r="U237" s="24"/>
    </row>
    <row r="238" spans="1:21" ht="12.75">
      <c r="A238" s="186" t="s">
        <v>280</v>
      </c>
      <c r="B238" s="37"/>
      <c r="C238" s="12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87"/>
      <c r="U238" s="24"/>
    </row>
    <row r="239" spans="1:21" ht="12.75">
      <c r="A239" s="186" t="s">
        <v>281</v>
      </c>
      <c r="B239" s="37"/>
      <c r="C239" s="12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87"/>
      <c r="U239" s="24"/>
    </row>
    <row r="240" spans="1:21" ht="12.75">
      <c r="A240" s="186" t="s">
        <v>282</v>
      </c>
      <c r="B240" s="37"/>
      <c r="C240" s="125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75"/>
      <c r="R240" s="175"/>
      <c r="S240" s="175"/>
      <c r="T240" s="87"/>
      <c r="U240" s="24"/>
    </row>
    <row r="241" spans="1:21" ht="12.75">
      <c r="A241" s="186" t="s">
        <v>283</v>
      </c>
      <c r="B241" s="37"/>
      <c r="C241" s="12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75"/>
      <c r="R241" s="175"/>
      <c r="S241" s="175"/>
      <c r="T241" s="87"/>
      <c r="U241" s="24"/>
    </row>
    <row r="242" spans="1:21" ht="12.75">
      <c r="A242" s="186" t="s">
        <v>284</v>
      </c>
      <c r="B242" s="37"/>
      <c r="C242" s="12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75"/>
      <c r="R242" s="175"/>
      <c r="S242" s="175"/>
      <c r="T242" s="87"/>
      <c r="U242" s="24"/>
    </row>
    <row r="243" spans="1:21" ht="12.75">
      <c r="A243" s="186" t="s">
        <v>285</v>
      </c>
      <c r="B243" s="37"/>
      <c r="C243" s="12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87"/>
      <c r="U243" s="24"/>
    </row>
    <row r="244" spans="1:21" ht="12.75">
      <c r="A244" s="186" t="s">
        <v>286</v>
      </c>
      <c r="B244" s="37"/>
      <c r="C244" s="125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75"/>
      <c r="R244" s="175"/>
      <c r="S244" s="175"/>
      <c r="T244" s="87"/>
      <c r="U244" s="24"/>
    </row>
    <row r="245" spans="1:21" ht="12.75">
      <c r="A245" s="186" t="s">
        <v>287</v>
      </c>
      <c r="B245" s="37"/>
      <c r="C245" s="12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75"/>
      <c r="R245" s="175"/>
      <c r="S245" s="175"/>
      <c r="T245" s="87"/>
      <c r="U245" s="24"/>
    </row>
    <row r="246" spans="1:21" ht="12.75">
      <c r="A246" s="186" t="s">
        <v>288</v>
      </c>
      <c r="B246" s="37"/>
      <c r="C246" s="12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75"/>
      <c r="R246" s="175"/>
      <c r="S246" s="175"/>
      <c r="T246" s="87"/>
      <c r="U246" s="24"/>
    </row>
    <row r="247" spans="1:21" ht="12.75">
      <c r="A247" s="186" t="s">
        <v>289</v>
      </c>
      <c r="B247" s="37"/>
      <c r="C247" s="125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75"/>
      <c r="R247" s="175"/>
      <c r="S247" s="175"/>
      <c r="T247" s="87"/>
      <c r="U247" s="24"/>
    </row>
    <row r="248" spans="1:21" ht="12.75">
      <c r="A248" s="186" t="s">
        <v>290</v>
      </c>
      <c r="B248" s="37"/>
      <c r="C248" s="125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75"/>
      <c r="R248" s="175"/>
      <c r="S248" s="175"/>
      <c r="T248" s="87"/>
      <c r="U248" s="24"/>
    </row>
    <row r="249" spans="1:21" ht="12.75">
      <c r="A249" s="186" t="s">
        <v>291</v>
      </c>
      <c r="B249" s="37"/>
      <c r="C249" s="12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75"/>
      <c r="R249" s="175"/>
      <c r="S249" s="175"/>
      <c r="T249" s="87"/>
      <c r="U249" s="24"/>
    </row>
    <row r="250" spans="1:21" ht="12.75">
      <c r="A250" s="186" t="s">
        <v>292</v>
      </c>
      <c r="B250" s="37"/>
      <c r="C250" s="12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75"/>
      <c r="R250" s="175"/>
      <c r="S250" s="175"/>
      <c r="T250" s="87"/>
      <c r="U250" s="24"/>
    </row>
    <row r="251" spans="1:21" ht="12.75">
      <c r="A251" s="186" t="s">
        <v>293</v>
      </c>
      <c r="B251" s="37"/>
      <c r="C251" s="125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75"/>
      <c r="R251" s="175"/>
      <c r="S251" s="175"/>
      <c r="T251" s="87"/>
      <c r="U251" s="24"/>
    </row>
    <row r="252" spans="1:21" ht="12.75">
      <c r="A252" s="186" t="s">
        <v>294</v>
      </c>
      <c r="B252" s="37"/>
      <c r="C252" s="12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87"/>
      <c r="U252" s="24"/>
    </row>
    <row r="253" spans="1:21" ht="12.75">
      <c r="A253" s="186" t="s">
        <v>295</v>
      </c>
      <c r="B253" s="37"/>
      <c r="C253" s="12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87"/>
      <c r="U253" s="24"/>
    </row>
    <row r="254" spans="1:21" ht="12.75">
      <c r="A254" s="186" t="s">
        <v>296</v>
      </c>
      <c r="B254" s="37"/>
      <c r="C254" s="125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75"/>
      <c r="R254" s="175"/>
      <c r="S254" s="175"/>
      <c r="T254" s="87"/>
      <c r="U254" s="24"/>
    </row>
  </sheetData>
  <sheetProtection/>
  <mergeCells count="5">
    <mergeCell ref="A1:U1"/>
    <mergeCell ref="A3:B4"/>
    <mergeCell ref="T2:T4"/>
    <mergeCell ref="U2:U4"/>
    <mergeCell ref="C2:C4"/>
  </mergeCells>
  <conditionalFormatting sqref="D5:S254">
    <cfRule type="expression" priority="1" dxfId="2" stopIfTrue="1">
      <formula>LARGE(($D5:$S5),MIN(12,COUNT($D5:$S5)))&lt;=D5</formula>
    </cfRule>
  </conditionalFormatting>
  <printOptions/>
  <pageMargins left="0.787401575" right="0.787401575" top="0.984251969" bottom="0.984251969" header="0.4921259845" footer="0.4921259845"/>
  <pageSetup orientation="portrait" paperSize="9"/>
  <ignoredErrors>
    <ignoredError sqref="D2:S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608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1" customWidth="1"/>
    <col min="2" max="2" width="18.25390625" style="2" bestFit="1" customWidth="1"/>
    <col min="3" max="3" width="2.375" style="124" bestFit="1" customWidth="1"/>
    <col min="4" max="4" width="3.125" style="32" customWidth="1" outlineLevel="1"/>
    <col min="5" max="5" width="3.125" style="34" customWidth="1" outlineLevel="1"/>
    <col min="6" max="12" width="3.125" style="32" customWidth="1" outlineLevel="1"/>
    <col min="13" max="13" width="3.125" style="35" customWidth="1" outlineLevel="1"/>
    <col min="14" max="18" width="3.125" style="32" customWidth="1" outlineLevel="1"/>
    <col min="19" max="19" width="3.125" style="32" customWidth="1"/>
    <col min="20" max="20" width="5.75390625" style="8" customWidth="1"/>
    <col min="21" max="21" width="1.75390625" style="32" customWidth="1"/>
    <col min="22" max="22" width="3.875" style="32" customWidth="1"/>
    <col min="23" max="23" width="4.875" style="124" bestFit="1" customWidth="1"/>
    <col min="24" max="16384" width="9.125" style="1" customWidth="1"/>
  </cols>
  <sheetData>
    <row r="1" spans="1:23" ht="32.2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2.75" customHeight="1">
      <c r="A2" s="196">
        <f>AVERAGE(D2:N2)</f>
        <v>71.63636363636364</v>
      </c>
      <c r="B2" s="138" t="s">
        <v>270</v>
      </c>
      <c r="C2" s="213" t="s">
        <v>335</v>
      </c>
      <c r="D2" s="41">
        <f>COUNTA(D5:D510)</f>
        <v>155</v>
      </c>
      <c r="E2" s="41">
        <f aca="true" t="shared" si="0" ref="E2:S2">COUNTA(E5:E510)</f>
        <v>50</v>
      </c>
      <c r="F2" s="41">
        <f t="shared" si="0"/>
        <v>88</v>
      </c>
      <c r="G2" s="41">
        <f t="shared" si="0"/>
        <v>89</v>
      </c>
      <c r="H2" s="41">
        <f t="shared" si="0"/>
        <v>51</v>
      </c>
      <c r="I2" s="41">
        <f t="shared" si="0"/>
        <v>44</v>
      </c>
      <c r="J2" s="41">
        <f t="shared" si="0"/>
        <v>40</v>
      </c>
      <c r="K2" s="41">
        <f t="shared" si="0"/>
        <v>81</v>
      </c>
      <c r="L2" s="41">
        <f t="shared" si="0"/>
        <v>73</v>
      </c>
      <c r="M2" s="41">
        <f t="shared" si="0"/>
        <v>37</v>
      </c>
      <c r="N2" s="41">
        <f t="shared" si="0"/>
        <v>80</v>
      </c>
      <c r="O2" s="41">
        <f t="shared" si="0"/>
        <v>0</v>
      </c>
      <c r="P2" s="41">
        <f t="shared" si="0"/>
        <v>0</v>
      </c>
      <c r="Q2" s="41">
        <f t="shared" si="0"/>
        <v>0</v>
      </c>
      <c r="R2" s="41">
        <f t="shared" si="0"/>
        <v>0</v>
      </c>
      <c r="S2" s="41">
        <f t="shared" si="0"/>
        <v>0</v>
      </c>
      <c r="T2" s="218" t="s">
        <v>1</v>
      </c>
      <c r="U2" s="219" t="s">
        <v>2</v>
      </c>
      <c r="V2" s="219" t="s">
        <v>3</v>
      </c>
      <c r="W2" s="217" t="s">
        <v>334</v>
      </c>
    </row>
    <row r="3" spans="1:23" ht="82.5" customHeight="1">
      <c r="A3" s="212" t="s">
        <v>4</v>
      </c>
      <c r="B3" s="212"/>
      <c r="C3" s="213"/>
      <c r="D3" s="3" t="s">
        <v>8</v>
      </c>
      <c r="E3" s="38" t="s">
        <v>665</v>
      </c>
      <c r="F3" s="3" t="s">
        <v>10</v>
      </c>
      <c r="G3" s="3" t="s">
        <v>9</v>
      </c>
      <c r="H3" s="3" t="s">
        <v>12</v>
      </c>
      <c r="I3" s="3" t="s">
        <v>11</v>
      </c>
      <c r="J3" s="3" t="s">
        <v>39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7</v>
      </c>
      <c r="P3" s="3" t="s">
        <v>6</v>
      </c>
      <c r="Q3" s="38" t="s">
        <v>5</v>
      </c>
      <c r="R3" s="39" t="s">
        <v>45</v>
      </c>
      <c r="S3" s="39" t="s">
        <v>44</v>
      </c>
      <c r="T3" s="218"/>
      <c r="U3" s="219"/>
      <c r="V3" s="219"/>
      <c r="W3" s="217"/>
    </row>
    <row r="4" spans="1:23" ht="14.25" customHeight="1">
      <c r="A4" s="212"/>
      <c r="B4" s="212"/>
      <c r="C4" s="213"/>
      <c r="D4" s="42">
        <v>1</v>
      </c>
      <c r="E4" s="36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218"/>
      <c r="U4" s="219"/>
      <c r="V4" s="219"/>
      <c r="W4" s="217"/>
    </row>
    <row r="5" spans="1:23" ht="12.75" customHeight="1">
      <c r="A5" s="75" t="s">
        <v>47</v>
      </c>
      <c r="B5" s="139" t="s">
        <v>680</v>
      </c>
      <c r="C5" s="123">
        <v>1986</v>
      </c>
      <c r="D5" s="74">
        <v>80.62962962962963</v>
      </c>
      <c r="E5" s="76">
        <v>96.31147540983608</v>
      </c>
      <c r="F5" s="74">
        <v>106.09391881246695</v>
      </c>
      <c r="G5" s="24">
        <v>108.81371222372576</v>
      </c>
      <c r="H5" s="74">
        <v>95.18518518518519</v>
      </c>
      <c r="I5" s="74">
        <v>96.81868950111689</v>
      </c>
      <c r="J5" s="24">
        <v>88.80886426592797</v>
      </c>
      <c r="K5" s="24">
        <v>124.003879728419</v>
      </c>
      <c r="L5" s="24">
        <v>116.41173804668027</v>
      </c>
      <c r="M5" s="25">
        <v>122.26504751847942</v>
      </c>
      <c r="N5" s="25">
        <v>81.05871372815204</v>
      </c>
      <c r="O5" s="24"/>
      <c r="P5" s="24"/>
      <c r="Q5" s="24"/>
      <c r="R5" s="24"/>
      <c r="S5" s="24"/>
      <c r="T5" s="77">
        <f>SUM(D5:S5)</f>
        <v>1116.400854049619</v>
      </c>
      <c r="U5" s="91">
        <f>COUNTA(D5:S5)</f>
        <v>11</v>
      </c>
      <c r="V5" s="74">
        <f>T5-$T$5</f>
        <v>0</v>
      </c>
      <c r="W5" s="87">
        <f>IF((COUNTA(D5:S5)&gt;12),LARGE(D5:S5,1)+LARGE(D5:S5,2)+LARGE(D5:S5,3)+LARGE(D5:S5,4)+LARGE(D5:S5,5)+LARGE(D5:S5,6)+LARGE(D5:S5,7)+LARGE(D5:S5,8)+LARGE(D5:S5,9)+LARGE(D5:S5,10)+LARGE(D5:S5,11)+LARGE(D5:S5,12),SUM(D5:S5))</f>
        <v>1116.400854049619</v>
      </c>
    </row>
    <row r="6" spans="1:23" ht="12.75" customHeight="1">
      <c r="A6" s="75" t="s">
        <v>48</v>
      </c>
      <c r="B6" s="139" t="s">
        <v>701</v>
      </c>
      <c r="C6" s="123">
        <v>1977</v>
      </c>
      <c r="D6" s="74">
        <v>83.4074074074074</v>
      </c>
      <c r="E6" s="76">
        <v>89.44511825348697</v>
      </c>
      <c r="F6" s="74">
        <v>89.7461247512521</v>
      </c>
      <c r="G6" s="24">
        <v>107.27836879432623</v>
      </c>
      <c r="H6" s="74">
        <v>91.86440677966101</v>
      </c>
      <c r="I6" s="74">
        <v>104.70689306650495</v>
      </c>
      <c r="J6" s="24">
        <v>91.01200686106347</v>
      </c>
      <c r="K6" s="24">
        <v>123.18382794665385</v>
      </c>
      <c r="L6" s="24">
        <v>116.41173804668027</v>
      </c>
      <c r="M6" s="25">
        <v>121.8286915396742</v>
      </c>
      <c r="N6" s="25">
        <v>58.31987103342949</v>
      </c>
      <c r="O6" s="24"/>
      <c r="P6" s="24"/>
      <c r="Q6" s="24"/>
      <c r="R6" s="24"/>
      <c r="S6" s="24"/>
      <c r="T6" s="77">
        <f>SUM(D6:S6)</f>
        <v>1077.20445448014</v>
      </c>
      <c r="U6" s="91">
        <f>COUNTA(D6:S6)</f>
        <v>11</v>
      </c>
      <c r="V6" s="74">
        <f>T6-$T$5</f>
        <v>-39.19639956947913</v>
      </c>
      <c r="W6" s="87">
        <f>IF((COUNTA(D6:S6)&gt;12),LARGE(D6:S6,1)+LARGE(D6:S6,2)+LARGE(D6:S6,3)+LARGE(D6:S6,4)+LARGE(D6:S6,5)+LARGE(D6:S6,6)+LARGE(D6:S6,7)+LARGE(D6:S6,8)+LARGE(D6:S6,9)+LARGE(D6:S6,10)+LARGE(D6:S6,11)+LARGE(D6:S6,12),SUM(D6:S6))</f>
        <v>1077.20445448014</v>
      </c>
    </row>
    <row r="7" spans="1:23" ht="12.75" customHeight="1">
      <c r="A7" s="75" t="s">
        <v>49</v>
      </c>
      <c r="B7" s="139" t="s">
        <v>684</v>
      </c>
      <c r="C7" s="123">
        <v>1977</v>
      </c>
      <c r="D7" s="74">
        <v>91.74074074074075</v>
      </c>
      <c r="E7" s="76">
        <v>90.48189073050952</v>
      </c>
      <c r="F7" s="74">
        <v>102.70162202741135</v>
      </c>
      <c r="G7" s="24">
        <v>100.13838013838014</v>
      </c>
      <c r="H7" s="74">
        <v>90.2992518703242</v>
      </c>
      <c r="I7" s="74">
        <v>86.52892561983471</v>
      </c>
      <c r="J7" s="24">
        <v>80.64453125</v>
      </c>
      <c r="K7" s="24">
        <v>116.01260783012607</v>
      </c>
      <c r="L7" s="24">
        <v>96.43616079334159</v>
      </c>
      <c r="M7" s="25">
        <v>113.27376697641174</v>
      </c>
      <c r="N7" s="25">
        <v>80.66842015951127</v>
      </c>
      <c r="O7" s="24"/>
      <c r="P7" s="24"/>
      <c r="Q7" s="24"/>
      <c r="R7" s="24"/>
      <c r="S7" s="24"/>
      <c r="T7" s="77">
        <f>SUM(D7:S7)</f>
        <v>1048.9262981365914</v>
      </c>
      <c r="U7" s="91">
        <f>COUNTA(D7:S7)</f>
        <v>11</v>
      </c>
      <c r="V7" s="74">
        <f>T7-$T$5</f>
        <v>-67.47455591302764</v>
      </c>
      <c r="W7" s="87">
        <f>IF((COUNTA(D7:S7)&gt;12),LARGE(D7:S7,1)+LARGE(D7:S7,2)+LARGE(D7:S7,3)+LARGE(D7:S7,4)+LARGE(D7:S7,5)+LARGE(D7:S7,6)+LARGE(D7:S7,7)+LARGE(D7:S7,8)+LARGE(D7:S7,9)+LARGE(D7:S7,10)+LARGE(D7:S7,11)+LARGE(D7:S7,12),SUM(D7:S7))</f>
        <v>1048.9262981365914</v>
      </c>
    </row>
    <row r="8" spans="1:23" ht="12.75" customHeight="1">
      <c r="A8" s="75" t="s">
        <v>50</v>
      </c>
      <c r="B8" s="139" t="s">
        <v>838</v>
      </c>
      <c r="C8" s="123">
        <v>1980</v>
      </c>
      <c r="D8" s="74">
        <v>62.111111111111114</v>
      </c>
      <c r="E8" s="76">
        <v>77.03828246249354</v>
      </c>
      <c r="F8" s="74">
        <v>87.63582761383958</v>
      </c>
      <c r="G8" s="24">
        <v>109.4187102633969</v>
      </c>
      <c r="H8" s="74">
        <v>89.90074441687347</v>
      </c>
      <c r="I8" s="74">
        <v>88.9788882267813</v>
      </c>
      <c r="J8" s="24">
        <v>90.20915771622384</v>
      </c>
      <c r="K8" s="24">
        <v>123</v>
      </c>
      <c r="L8" s="24">
        <v>111.01279317697228</v>
      </c>
      <c r="M8" s="25">
        <v>120.4737250841315</v>
      </c>
      <c r="N8" s="25">
        <v>69.19718309859154</v>
      </c>
      <c r="O8" s="24"/>
      <c r="P8" s="24"/>
      <c r="Q8" s="24"/>
      <c r="R8" s="24"/>
      <c r="S8" s="24"/>
      <c r="T8" s="77">
        <f>SUM(D8:S8)</f>
        <v>1028.976423170415</v>
      </c>
      <c r="U8" s="91">
        <f>COUNTA(D8:S8)</f>
        <v>11</v>
      </c>
      <c r="V8" s="74">
        <f>T8-$T$5</f>
        <v>-87.42443087920401</v>
      </c>
      <c r="W8" s="87">
        <f>IF((COUNTA(D8:S8)&gt;12),LARGE(D8:S8,1)+LARGE(D8:S8,2)+LARGE(D8:S8,3)+LARGE(D8:S8,4)+LARGE(D8:S8,5)+LARGE(D8:S8,6)+LARGE(D8:S8,7)+LARGE(D8:S8,8)+LARGE(D8:S8,9)+LARGE(D8:S8,10)+LARGE(D8:S8,11)+LARGE(D8:S8,12),SUM(D8:S8))</f>
        <v>1028.976423170415</v>
      </c>
    </row>
    <row r="9" spans="1:23" ht="12.75" customHeight="1">
      <c r="A9" s="75" t="s">
        <v>51</v>
      </c>
      <c r="B9" s="139" t="s">
        <v>718</v>
      </c>
      <c r="C9" s="123">
        <v>1974</v>
      </c>
      <c r="D9" s="74">
        <v>56.55555555555556</v>
      </c>
      <c r="E9" s="76">
        <v>84.27697124964416</v>
      </c>
      <c r="F9" s="74">
        <v>90.59324559435542</v>
      </c>
      <c r="G9" s="24">
        <v>90.7509881422925</v>
      </c>
      <c r="H9" s="74">
        <v>84.76780185758514</v>
      </c>
      <c r="I9" s="74">
        <v>91.01447379893625</v>
      </c>
      <c r="J9" s="24">
        <v>86.70247046186894</v>
      </c>
      <c r="K9" s="24">
        <v>116.76297288249079</v>
      </c>
      <c r="L9" s="24">
        <v>107.17559584436749</v>
      </c>
      <c r="M9" s="25">
        <v>109.77630677927414</v>
      </c>
      <c r="N9" s="25">
        <v>74.38978449007296</v>
      </c>
      <c r="O9" s="24"/>
      <c r="P9" s="24"/>
      <c r="Q9" s="24"/>
      <c r="R9" s="24"/>
      <c r="S9" s="24"/>
      <c r="T9" s="77">
        <f>SUM(D9:S9)</f>
        <v>992.7661666564435</v>
      </c>
      <c r="U9" s="91">
        <f>COUNTA(D9:S9)</f>
        <v>11</v>
      </c>
      <c r="V9" s="74">
        <f>T9-$T$5</f>
        <v>-123.63468739317557</v>
      </c>
      <c r="W9" s="87">
        <f>IF((COUNTA(D9:S9)&gt;12),LARGE(D9:S9,1)+LARGE(D9:S9,2)+LARGE(D9:S9,3)+LARGE(D9:S9,4)+LARGE(D9:S9,5)+LARGE(D9:S9,6)+LARGE(D9:S9,7)+LARGE(D9:S9,8)+LARGE(D9:S9,9)+LARGE(D9:S9,10)+LARGE(D9:S9,11)+LARGE(D9:S9,12),SUM(D9:S9))</f>
        <v>992.7661666564435</v>
      </c>
    </row>
    <row r="10" spans="1:23" ht="12.75" customHeight="1">
      <c r="A10" s="75" t="s">
        <v>52</v>
      </c>
      <c r="B10" s="139" t="s">
        <v>751</v>
      </c>
      <c r="C10" s="123">
        <v>1976</v>
      </c>
      <c r="D10" s="74">
        <v>70.44444444444444</v>
      </c>
      <c r="E10" s="76">
        <v>69.37817845584836</v>
      </c>
      <c r="F10" s="74">
        <v>85.5083079255791</v>
      </c>
      <c r="G10" s="24">
        <v>97.3066352571653</v>
      </c>
      <c r="H10" s="74">
        <v>88.4090909090909</v>
      </c>
      <c r="I10" s="74">
        <v>75.46428571428571</v>
      </c>
      <c r="J10" s="24">
        <v>84.38569206842925</v>
      </c>
      <c r="K10" s="24">
        <v>116.73493975903614</v>
      </c>
      <c r="L10" s="24">
        <v>103.43671009138635</v>
      </c>
      <c r="M10" s="25">
        <v>112.68275372604685</v>
      </c>
      <c r="N10" s="25">
        <v>69.41778381130152</v>
      </c>
      <c r="O10" s="24"/>
      <c r="P10" s="24"/>
      <c r="Q10" s="24"/>
      <c r="R10" s="24"/>
      <c r="S10" s="24"/>
      <c r="T10" s="77">
        <f>SUM(D10:S10)</f>
        <v>973.1688221626139</v>
      </c>
      <c r="U10" s="91">
        <f>COUNTA(D10:S10)</f>
        <v>11</v>
      </c>
      <c r="V10" s="74">
        <f>T10-$T$5</f>
        <v>-143.23203188700518</v>
      </c>
      <c r="W10" s="87">
        <f>IF((COUNTA(D10:S10)&gt;12),LARGE(D10:S10,1)+LARGE(D10:S10,2)+LARGE(D10:S10,3)+LARGE(D10:S10,4)+LARGE(D10:S10,5)+LARGE(D10:S10,6)+LARGE(D10:S10,7)+LARGE(D10:S10,8)+LARGE(D10:S10,9)+LARGE(D10:S10,10)+LARGE(D10:S10,11)+LARGE(D10:S10,12),SUM(D10:S10))</f>
        <v>973.1688221626139</v>
      </c>
    </row>
    <row r="11" spans="1:23" ht="12.75" customHeight="1">
      <c r="A11" s="75" t="s">
        <v>53</v>
      </c>
      <c r="B11" s="139" t="s">
        <v>672</v>
      </c>
      <c r="C11" s="123">
        <v>1990</v>
      </c>
      <c r="D11" s="74">
        <v>82.01851851851852</v>
      </c>
      <c r="E11" s="76"/>
      <c r="F11" s="74">
        <v>83.19930518619786</v>
      </c>
      <c r="G11" s="24">
        <v>96.4957264957265</v>
      </c>
      <c r="H11" s="74">
        <v>92.21276595744682</v>
      </c>
      <c r="I11" s="74">
        <v>86.9624459953473</v>
      </c>
      <c r="J11" s="24">
        <v>80.40856031128405</v>
      </c>
      <c r="K11" s="24">
        <v>115.59242957746478</v>
      </c>
      <c r="L11" s="24">
        <v>111.27031650983746</v>
      </c>
      <c r="M11" s="25">
        <v>114.56327123155094</v>
      </c>
      <c r="N11" s="25">
        <v>76.42609876124216</v>
      </c>
      <c r="O11" s="24"/>
      <c r="P11" s="24"/>
      <c r="Q11" s="24"/>
      <c r="R11" s="24"/>
      <c r="S11" s="24"/>
      <c r="T11" s="77">
        <f>SUM(D11:S11)</f>
        <v>939.1494385446166</v>
      </c>
      <c r="U11" s="91">
        <f>COUNTA(D11:S11)</f>
        <v>10</v>
      </c>
      <c r="V11" s="74">
        <f>T11-$T$5</f>
        <v>-177.25141550500246</v>
      </c>
      <c r="W11" s="87">
        <f>IF((COUNTA(D11:S11)&gt;12),LARGE(D11:S11,1)+LARGE(D11:S11,2)+LARGE(D11:S11,3)+LARGE(D11:S11,4)+LARGE(D11:S11,5)+LARGE(D11:S11,6)+LARGE(D11:S11,7)+LARGE(D11:S11,8)+LARGE(D11:S11,9)+LARGE(D11:S11,10)+LARGE(D11:S11,11)+LARGE(D11:S11,12),SUM(D11:S11))</f>
        <v>939.1494385446166</v>
      </c>
    </row>
    <row r="12" spans="1:23" ht="12.75" customHeight="1">
      <c r="A12" s="75" t="s">
        <v>54</v>
      </c>
      <c r="B12" s="139" t="s">
        <v>705</v>
      </c>
      <c r="C12" s="125">
        <v>1986</v>
      </c>
      <c r="D12" s="24">
        <v>71.37037037037037</v>
      </c>
      <c r="E12" s="76">
        <v>86.5281030444965</v>
      </c>
      <c r="F12" s="74">
        <v>90.08395513448593</v>
      </c>
      <c r="G12" s="24">
        <v>96.14075792730085</v>
      </c>
      <c r="H12" s="74">
        <v>93.56401384083047</v>
      </c>
      <c r="I12" s="74">
        <v>83.78134483309374</v>
      </c>
      <c r="J12" s="24"/>
      <c r="K12" s="24">
        <v>111.95235089933733</v>
      </c>
      <c r="L12" s="24">
        <v>89.51303374380298</v>
      </c>
      <c r="M12" s="25">
        <v>112.37096394060806</v>
      </c>
      <c r="N12" s="25">
        <v>66.9911759714916</v>
      </c>
      <c r="O12" s="24"/>
      <c r="P12" s="24"/>
      <c r="Q12" s="24"/>
      <c r="R12" s="24"/>
      <c r="S12" s="24"/>
      <c r="T12" s="77">
        <f>SUM(D12:S12)</f>
        <v>902.2960697058179</v>
      </c>
      <c r="U12" s="91">
        <f>COUNTA(D12:S12)</f>
        <v>10</v>
      </c>
      <c r="V12" s="74">
        <f>T12-$T$5</f>
        <v>-214.10478434380116</v>
      </c>
      <c r="W12" s="87">
        <f>IF((COUNTA(D12:S12)&gt;12),LARGE(D12:S12,1)+LARGE(D12:S12,2)+LARGE(D12:S12,3)+LARGE(D12:S12,4)+LARGE(D12:S12,5)+LARGE(D12:S12,6)+LARGE(D12:S12,7)+LARGE(D12:S12,8)+LARGE(D12:S12,9)+LARGE(D12:S12,10)+LARGE(D12:S12,11)+LARGE(D12:S12,12),SUM(D12:S12))</f>
        <v>902.2960697058179</v>
      </c>
    </row>
    <row r="13" spans="1:23" ht="12.75" customHeight="1">
      <c r="A13" s="75" t="s">
        <v>55</v>
      </c>
      <c r="B13" s="139" t="s">
        <v>737</v>
      </c>
      <c r="C13" s="123">
        <v>1978</v>
      </c>
      <c r="D13" s="74">
        <v>67.20370370370371</v>
      </c>
      <c r="E13" s="76">
        <v>79.40555703980763</v>
      </c>
      <c r="F13" s="74">
        <v>87.49334644222544</v>
      </c>
      <c r="G13" s="24">
        <v>93.55248412401943</v>
      </c>
      <c r="H13" s="74">
        <v>84.30769230769232</v>
      </c>
      <c r="I13" s="74">
        <v>82.53065073876138</v>
      </c>
      <c r="J13" s="24">
        <v>80.88235294117646</v>
      </c>
      <c r="K13" s="24">
        <v>111.5475094181666</v>
      </c>
      <c r="L13" s="24">
        <v>100.84132355705961</v>
      </c>
      <c r="M13" s="25">
        <v>111.75438596491229</v>
      </c>
      <c r="N13" s="25"/>
      <c r="O13" s="24"/>
      <c r="P13" s="24"/>
      <c r="Q13" s="24"/>
      <c r="R13" s="24"/>
      <c r="S13" s="24"/>
      <c r="T13" s="77">
        <f>SUM(D13:S13)</f>
        <v>899.5190062375249</v>
      </c>
      <c r="U13" s="91">
        <f>COUNTA(D13:S13)</f>
        <v>10</v>
      </c>
      <c r="V13" s="74">
        <f>T13-$T$5</f>
        <v>-216.88184781209418</v>
      </c>
      <c r="W13" s="87">
        <f>IF((COUNTA(D13:S13)&gt;12),LARGE(D13:S13,1)+LARGE(D13:S13,2)+LARGE(D13:S13,3)+LARGE(D13:S13,4)+LARGE(D13:S13,5)+LARGE(D13:S13,6)+LARGE(D13:S13,7)+LARGE(D13:S13,8)+LARGE(D13:S13,9)+LARGE(D13:S13,10)+LARGE(D13:S13,11)+LARGE(D13:S13,12),SUM(D13:S13))</f>
        <v>899.5190062375249</v>
      </c>
    </row>
    <row r="14" spans="1:23" ht="12.75" customHeight="1">
      <c r="A14" s="75" t="s">
        <v>56</v>
      </c>
      <c r="B14" s="139" t="s">
        <v>674</v>
      </c>
      <c r="C14" s="123">
        <v>1974</v>
      </c>
      <c r="D14" s="74">
        <v>63.96296296296296</v>
      </c>
      <c r="E14" s="76">
        <v>81.05133806663027</v>
      </c>
      <c r="F14" s="74">
        <v>86.02256880161893</v>
      </c>
      <c r="G14" s="24">
        <v>79.829838954725</v>
      </c>
      <c r="H14" s="74"/>
      <c r="I14" s="74">
        <v>91.41380518570426</v>
      </c>
      <c r="J14" s="24">
        <v>87.98029556650246</v>
      </c>
      <c r="K14" s="24">
        <v>109.93726937269372</v>
      </c>
      <c r="L14" s="24">
        <v>106.23238018525977</v>
      </c>
      <c r="M14" s="25">
        <v>111.07167710508003</v>
      </c>
      <c r="N14" s="25">
        <v>63.32581028338706</v>
      </c>
      <c r="O14" s="24"/>
      <c r="P14" s="24"/>
      <c r="Q14" s="24"/>
      <c r="R14" s="24"/>
      <c r="S14" s="24"/>
      <c r="T14" s="77">
        <f>SUM(D14:S14)</f>
        <v>880.8279464845646</v>
      </c>
      <c r="U14" s="91">
        <f>COUNTA(D14:S14)</f>
        <v>10</v>
      </c>
      <c r="V14" s="74">
        <f>T14-$T$5</f>
        <v>-235.5729075650545</v>
      </c>
      <c r="W14" s="87">
        <f>IF((COUNTA(D14:S14)&gt;12),LARGE(D14:S14,1)+LARGE(D14:S14,2)+LARGE(D14:S14,3)+LARGE(D14:S14,4)+LARGE(D14:S14,5)+LARGE(D14:S14,6)+LARGE(D14:S14,7)+LARGE(D14:S14,8)+LARGE(D14:S14,9)+LARGE(D14:S14,10)+LARGE(D14:S14,11)+LARGE(D14:S14,12),SUM(D14:S14))</f>
        <v>880.8279464845646</v>
      </c>
    </row>
    <row r="15" spans="1:23" ht="12.75" customHeight="1">
      <c r="A15" s="75" t="s">
        <v>57</v>
      </c>
      <c r="B15" s="139" t="s">
        <v>840</v>
      </c>
      <c r="C15" s="123">
        <v>1985</v>
      </c>
      <c r="D15" s="74">
        <v>49.148148148148145</v>
      </c>
      <c r="E15" s="76">
        <v>74.60759810047489</v>
      </c>
      <c r="F15" s="74">
        <v>85.40540619556455</v>
      </c>
      <c r="G15" s="24">
        <v>99.7165991902834</v>
      </c>
      <c r="H15" s="74">
        <v>100.53420805998125</v>
      </c>
      <c r="I15" s="74">
        <v>98.97028005334349</v>
      </c>
      <c r="J15" s="24">
        <v>96.57213316892724</v>
      </c>
      <c r="K15" s="24">
        <v>126.97771378490046</v>
      </c>
      <c r="L15" s="24">
        <v>123.96957801766438</v>
      </c>
      <c r="M15" s="25"/>
      <c r="N15" s="25"/>
      <c r="O15" s="24"/>
      <c r="P15" s="24"/>
      <c r="Q15" s="24"/>
      <c r="R15" s="24"/>
      <c r="S15" s="24"/>
      <c r="T15" s="77">
        <f>SUM(D15:S15)</f>
        <v>855.901664719288</v>
      </c>
      <c r="U15" s="91">
        <f>COUNTA(D15:S15)</f>
        <v>9</v>
      </c>
      <c r="V15" s="74">
        <f>T15-$T$5</f>
        <v>-260.4991893303311</v>
      </c>
      <c r="W15" s="87">
        <f>IF((COUNTA(D15:S15)&gt;12),LARGE(D15:S15,1)+LARGE(D15:S15,2)+LARGE(D15:S15,3)+LARGE(D15:S15,4)+LARGE(D15:S15,5)+LARGE(D15:S15,6)+LARGE(D15:S15,7)+LARGE(D15:S15,8)+LARGE(D15:S15,9)+LARGE(D15:S15,10)+LARGE(D15:S15,11)+LARGE(D15:S15,12),SUM(D15:S15))</f>
        <v>855.901664719288</v>
      </c>
    </row>
    <row r="16" spans="1:23" ht="12.75" customHeight="1">
      <c r="A16" s="75" t="s">
        <v>58</v>
      </c>
      <c r="B16" s="139" t="s">
        <v>724</v>
      </c>
      <c r="C16" s="123">
        <v>1957</v>
      </c>
      <c r="D16" s="74">
        <v>86.64814814814815</v>
      </c>
      <c r="E16" s="76"/>
      <c r="F16" s="74">
        <v>72.46986849270277</v>
      </c>
      <c r="G16" s="24">
        <v>85.06939854593524</v>
      </c>
      <c r="H16" s="74">
        <v>79.34673366834173</v>
      </c>
      <c r="I16" s="74">
        <v>91.50473518063836</v>
      </c>
      <c r="J16" s="24">
        <v>53.04949441192123</v>
      </c>
      <c r="K16" s="24">
        <v>89.9369642721687</v>
      </c>
      <c r="L16" s="24">
        <v>102.75636083269083</v>
      </c>
      <c r="M16" s="25">
        <v>98.58320251177393</v>
      </c>
      <c r="N16" s="25">
        <v>50.53096894620736</v>
      </c>
      <c r="O16" s="24"/>
      <c r="P16" s="24"/>
      <c r="Q16" s="24"/>
      <c r="R16" s="24"/>
      <c r="S16" s="24"/>
      <c r="T16" s="77">
        <f>SUM(D16:S16)</f>
        <v>809.8958750105284</v>
      </c>
      <c r="U16" s="91">
        <f>COUNTA(D16:S16)</f>
        <v>10</v>
      </c>
      <c r="V16" s="74">
        <f>T16-$T$5</f>
        <v>-306.5049790390907</v>
      </c>
      <c r="W16" s="87">
        <f>IF((COUNTA(D16:S16)&gt;12),LARGE(D16:S16,1)+LARGE(D16:S16,2)+LARGE(D16:S16,3)+LARGE(D16:S16,4)+LARGE(D16:S16,5)+LARGE(D16:S16,6)+LARGE(D16:S16,7)+LARGE(D16:S16,8)+LARGE(D16:S16,9)+LARGE(D16:S16,10)+LARGE(D16:S16,11)+LARGE(D16:S16,12),SUM(D16:S16))</f>
        <v>809.8958750105284</v>
      </c>
    </row>
    <row r="17" spans="1:23" ht="12.75" customHeight="1">
      <c r="A17" s="75" t="s">
        <v>59</v>
      </c>
      <c r="B17" s="139" t="s">
        <v>693</v>
      </c>
      <c r="C17" s="123">
        <v>1981</v>
      </c>
      <c r="D17" s="74">
        <v>83.4074074074074</v>
      </c>
      <c r="E17" s="76"/>
      <c r="F17" s="74">
        <v>88.26261043668111</v>
      </c>
      <c r="G17" s="24"/>
      <c r="H17" s="74">
        <v>82.9056603773585</v>
      </c>
      <c r="I17" s="74">
        <v>87.27689741451209</v>
      </c>
      <c r="J17" s="24">
        <v>72.62711864406779</v>
      </c>
      <c r="K17" s="24">
        <v>109.46699266503667</v>
      </c>
      <c r="L17" s="24">
        <v>108.48509933774835</v>
      </c>
      <c r="M17" s="25">
        <v>112.29338356486932</v>
      </c>
      <c r="N17" s="25">
        <v>61.425250296962496</v>
      </c>
      <c r="O17" s="24"/>
      <c r="P17" s="24"/>
      <c r="Q17" s="24"/>
      <c r="R17" s="24"/>
      <c r="S17" s="24"/>
      <c r="T17" s="77">
        <f>SUM(D17:S17)</f>
        <v>806.1504201446437</v>
      </c>
      <c r="U17" s="91">
        <f>COUNTA(D17:S17)</f>
        <v>9</v>
      </c>
      <c r="V17" s="74">
        <f>T17-$T$5</f>
        <v>-310.25043390497535</v>
      </c>
      <c r="W17" s="87">
        <f>IF((COUNTA(D17:S17)&gt;12),LARGE(D17:S17,1)+LARGE(D17:S17,2)+LARGE(D17:S17,3)+LARGE(D17:S17,4)+LARGE(D17:S17,5)+LARGE(D17:S17,6)+LARGE(D17:S17,7)+LARGE(D17:S17,8)+LARGE(D17:S17,9)+LARGE(D17:S17,10)+LARGE(D17:S17,11)+LARGE(D17:S17,12),SUM(D17:S17))</f>
        <v>806.1504201446437</v>
      </c>
    </row>
    <row r="18" spans="1:23" ht="12.75" customHeight="1">
      <c r="A18" s="75" t="s">
        <v>60</v>
      </c>
      <c r="B18" s="139" t="s">
        <v>799</v>
      </c>
      <c r="C18" s="123">
        <v>1964</v>
      </c>
      <c r="D18" s="74">
        <v>75.07407407407408</v>
      </c>
      <c r="E18" s="76"/>
      <c r="F18" s="74"/>
      <c r="G18" s="24">
        <v>86.38570465273096</v>
      </c>
      <c r="H18" s="74">
        <v>76.52892561983471</v>
      </c>
      <c r="I18" s="74">
        <v>87.566119852695</v>
      </c>
      <c r="J18" s="24">
        <v>87.57</v>
      </c>
      <c r="K18" s="24">
        <v>108.28585757271816</v>
      </c>
      <c r="L18" s="24">
        <v>102.96675686122923</v>
      </c>
      <c r="M18" s="25">
        <v>102.85803627267042</v>
      </c>
      <c r="N18" s="25">
        <v>70.7413880875615</v>
      </c>
      <c r="O18" s="24"/>
      <c r="P18" s="24"/>
      <c r="Q18" s="24"/>
      <c r="R18" s="24"/>
      <c r="S18" s="24"/>
      <c r="T18" s="77">
        <f>SUM(D18:S18)</f>
        <v>797.976862993514</v>
      </c>
      <c r="U18" s="91">
        <f>COUNTA(D18:S18)</f>
        <v>9</v>
      </c>
      <c r="V18" s="74">
        <f>T18-$T$5</f>
        <v>-318.423991056105</v>
      </c>
      <c r="W18" s="87">
        <f>IF((COUNTA(D18:S18)&gt;12),LARGE(D18:S18,1)+LARGE(D18:S18,2)+LARGE(D18:S18,3)+LARGE(D18:S18,4)+LARGE(D18:S18,5)+LARGE(D18:S18,6)+LARGE(D18:S18,7)+LARGE(D18:S18,8)+LARGE(D18:S18,9)+LARGE(D18:S18,10)+LARGE(D18:S18,11)+LARGE(D18:S18,12),SUM(D18:S18))</f>
        <v>797.976862993514</v>
      </c>
    </row>
    <row r="19" spans="1:23" ht="12.75" customHeight="1">
      <c r="A19" s="75" t="s">
        <v>61</v>
      </c>
      <c r="B19" s="139" t="s">
        <v>760</v>
      </c>
      <c r="C19" s="123">
        <v>2003</v>
      </c>
      <c r="D19" s="74"/>
      <c r="E19" s="76">
        <v>89.67619337184554</v>
      </c>
      <c r="F19" s="74"/>
      <c r="G19" s="24">
        <v>83.90782213567023</v>
      </c>
      <c r="H19" s="74">
        <v>72.93159609120521</v>
      </c>
      <c r="I19" s="74">
        <v>70.43946932006632</v>
      </c>
      <c r="J19" s="24">
        <v>106.61087866108787</v>
      </c>
      <c r="K19" s="24">
        <v>105.5778379423709</v>
      </c>
      <c r="L19" s="24">
        <v>102.74137598766623</v>
      </c>
      <c r="M19" s="25">
        <v>102.16601280198223</v>
      </c>
      <c r="N19" s="25">
        <v>51.82063465128118</v>
      </c>
      <c r="O19" s="24"/>
      <c r="P19" s="24"/>
      <c r="Q19" s="24"/>
      <c r="R19" s="24"/>
      <c r="S19" s="24"/>
      <c r="T19" s="77">
        <f>SUM(D19:S19)</f>
        <v>785.8718209631759</v>
      </c>
      <c r="U19" s="91">
        <f>COUNTA(D19:S19)</f>
        <v>9</v>
      </c>
      <c r="V19" s="74">
        <f>T19-$T$5</f>
        <v>-330.5290330864432</v>
      </c>
      <c r="W19" s="87">
        <f>IF((COUNTA(D19:S19)&gt;12),LARGE(D19:S19,1)+LARGE(D19:S19,2)+LARGE(D19:S19,3)+LARGE(D19:S19,4)+LARGE(D19:S19,5)+LARGE(D19:S19,6)+LARGE(D19:S19,7)+LARGE(D19:S19,8)+LARGE(D19:S19,9)+LARGE(D19:S19,10)+LARGE(D19:S19,11)+LARGE(D19:S19,12),SUM(D19:S19))</f>
        <v>785.8718209631759</v>
      </c>
    </row>
    <row r="20" spans="1:23" ht="12.75">
      <c r="A20" s="75" t="s">
        <v>62</v>
      </c>
      <c r="B20" s="139" t="s">
        <v>686</v>
      </c>
      <c r="C20" s="123">
        <v>1975</v>
      </c>
      <c r="D20" s="74">
        <v>58.870370370370374</v>
      </c>
      <c r="E20" s="76"/>
      <c r="F20" s="74">
        <v>84.59597885967769</v>
      </c>
      <c r="G20" s="24">
        <v>88.60627177700349</v>
      </c>
      <c r="H20" s="74">
        <v>86.24309392265194</v>
      </c>
      <c r="I20" s="74"/>
      <c r="J20" s="24">
        <v>76.60893345487693</v>
      </c>
      <c r="K20" s="24">
        <v>105.99426237479335</v>
      </c>
      <c r="L20" s="24">
        <v>103.62015201715066</v>
      </c>
      <c r="M20" s="25">
        <v>105.12897678417886</v>
      </c>
      <c r="N20" s="25">
        <v>70.67351094518921</v>
      </c>
      <c r="O20" s="24"/>
      <c r="P20" s="24"/>
      <c r="Q20" s="24"/>
      <c r="R20" s="24"/>
      <c r="S20" s="24"/>
      <c r="T20" s="77">
        <f>SUM(D20:S20)</f>
        <v>780.3415505058924</v>
      </c>
      <c r="U20" s="91">
        <f>COUNTA(D20:S20)</f>
        <v>9</v>
      </c>
      <c r="V20" s="74">
        <f>T20-$T$5</f>
        <v>-336.0593035437266</v>
      </c>
      <c r="W20" s="87">
        <f>IF((COUNTA(D20:S20)&gt;12),LARGE(D20:S20,1)+LARGE(D20:S20,2)+LARGE(D20:S20,3)+LARGE(D20:S20,4)+LARGE(D20:S20,5)+LARGE(D20:S20,6)+LARGE(D20:S20,7)+LARGE(D20:S20,8)+LARGE(D20:S20,9)+LARGE(D20:S20,10)+LARGE(D20:S20,11)+LARGE(D20:S20,12),SUM(D20:S20))</f>
        <v>780.3415505058924</v>
      </c>
    </row>
    <row r="21" spans="1:23" ht="12.75">
      <c r="A21" s="75" t="s">
        <v>63</v>
      </c>
      <c r="B21" s="139" t="s">
        <v>696</v>
      </c>
      <c r="C21" s="123">
        <v>1998</v>
      </c>
      <c r="D21" s="74">
        <v>49.61111111111111</v>
      </c>
      <c r="E21" s="76">
        <v>75.95541401273884</v>
      </c>
      <c r="F21" s="74">
        <v>94.15993565843458</v>
      </c>
      <c r="G21" s="24">
        <v>98.38375796178345</v>
      </c>
      <c r="H21" s="74">
        <v>91.58783783783784</v>
      </c>
      <c r="I21" s="74"/>
      <c r="J21" s="24">
        <v>107.71186440677965</v>
      </c>
      <c r="K21" s="24">
        <v>130.05197827773466</v>
      </c>
      <c r="L21" s="24"/>
      <c r="M21" s="25">
        <v>114.62469733656177</v>
      </c>
      <c r="N21" s="25"/>
      <c r="O21" s="24"/>
      <c r="P21" s="24"/>
      <c r="Q21" s="24"/>
      <c r="R21" s="24"/>
      <c r="S21" s="24"/>
      <c r="T21" s="77">
        <f>SUM(D21:S21)</f>
        <v>762.0865966029819</v>
      </c>
      <c r="U21" s="91">
        <f>COUNTA(D21:S21)</f>
        <v>8</v>
      </c>
      <c r="V21" s="74">
        <f>T21-$T$5</f>
        <v>-354.31425744663716</v>
      </c>
      <c r="W21" s="87">
        <f>IF((COUNTA(D21:S21)&gt;12),LARGE(D21:S21,1)+LARGE(D21:S21,2)+LARGE(D21:S21,3)+LARGE(D21:S21,4)+LARGE(D21:S21,5)+LARGE(D21:S21,6)+LARGE(D21:S21,7)+LARGE(D21:S21,8)+LARGE(D21:S21,9)+LARGE(D21:S21,10)+LARGE(D21:S21,11)+LARGE(D21:S21,12),SUM(D21:S21))</f>
        <v>762.0865966029819</v>
      </c>
    </row>
    <row r="22" spans="1:23" ht="12.75">
      <c r="A22" s="75" t="s">
        <v>64</v>
      </c>
      <c r="B22" s="139" t="s">
        <v>762</v>
      </c>
      <c r="C22" s="123">
        <v>1983</v>
      </c>
      <c r="D22" s="74">
        <v>64.88888888888889</v>
      </c>
      <c r="E22" s="76">
        <v>63.854606931530014</v>
      </c>
      <c r="F22" s="74">
        <v>80.98733504471292</v>
      </c>
      <c r="G22" s="24">
        <v>82.6870423432028</v>
      </c>
      <c r="H22" s="74">
        <v>74.70194239785667</v>
      </c>
      <c r="I22" s="74">
        <v>63.9483119211234</v>
      </c>
      <c r="J22" s="24">
        <v>71.47119767923746</v>
      </c>
      <c r="K22" s="24">
        <v>93.0720288115246</v>
      </c>
      <c r="L22" s="24"/>
      <c r="M22" s="25">
        <v>94.47149972329828</v>
      </c>
      <c r="N22" s="25">
        <v>67.0590531138639</v>
      </c>
      <c r="O22" s="24"/>
      <c r="P22" s="24"/>
      <c r="Q22" s="24"/>
      <c r="R22" s="24"/>
      <c r="S22" s="24"/>
      <c r="T22" s="77">
        <f>SUM(D22:S22)</f>
        <v>757.141906855239</v>
      </c>
      <c r="U22" s="91">
        <f>COUNTA(D22:S22)</f>
        <v>10</v>
      </c>
      <c r="V22" s="74">
        <f>T22-$T$5</f>
        <v>-359.2589471943801</v>
      </c>
      <c r="W22" s="87">
        <f>IF((COUNTA(D22:S22)&gt;12),LARGE(D22:S22,1)+LARGE(D22:S22,2)+LARGE(D22:S22,3)+LARGE(D22:S22,4)+LARGE(D22:S22,5)+LARGE(D22:S22,6)+LARGE(D22:S22,7)+LARGE(D22:S22,8)+LARGE(D22:S22,9)+LARGE(D22:S22,10)+LARGE(D22:S22,11)+LARGE(D22:S22,12),SUM(D22:S22))</f>
        <v>757.141906855239</v>
      </c>
    </row>
    <row r="23" spans="1:23" ht="12.75">
      <c r="A23" s="75" t="s">
        <v>65</v>
      </c>
      <c r="B23" s="139" t="s">
        <v>720</v>
      </c>
      <c r="C23" s="123">
        <v>1976</v>
      </c>
      <c r="D23" s="74">
        <v>76</v>
      </c>
      <c r="E23" s="76"/>
      <c r="F23" s="74">
        <v>94.92251668012513</v>
      </c>
      <c r="G23" s="24">
        <v>87.70976616231087</v>
      </c>
      <c r="H23" s="74">
        <v>94.96042216358842</v>
      </c>
      <c r="I23" s="74"/>
      <c r="J23" s="24">
        <v>88.1668496158068</v>
      </c>
      <c r="K23" s="24">
        <v>110.15078630897317</v>
      </c>
      <c r="L23" s="24">
        <v>113.65934065934067</v>
      </c>
      <c r="M23" s="25"/>
      <c r="N23" s="25">
        <v>86.52282368912269</v>
      </c>
      <c r="O23" s="24"/>
      <c r="P23" s="24"/>
      <c r="Q23" s="24"/>
      <c r="R23" s="24"/>
      <c r="S23" s="24"/>
      <c r="T23" s="77">
        <f>SUM(D23:S23)</f>
        <v>752.0925052792676</v>
      </c>
      <c r="U23" s="91">
        <f>COUNTA(D23:S23)</f>
        <v>8</v>
      </c>
      <c r="V23" s="74">
        <f>T23-$T$5</f>
        <v>-364.3083487703515</v>
      </c>
      <c r="W23" s="87">
        <f>IF((COUNTA(D23:S23)&gt;12),LARGE(D23:S23,1)+LARGE(D23:S23,2)+LARGE(D23:S23,3)+LARGE(D23:S23,4)+LARGE(D23:S23,5)+LARGE(D23:S23,6)+LARGE(D23:S23,7)+LARGE(D23:S23,8)+LARGE(D23:S23,9)+LARGE(D23:S23,10)+LARGE(D23:S23,11)+LARGE(D23:S23,12),SUM(D23:S23))</f>
        <v>752.0925052792676</v>
      </c>
    </row>
    <row r="24" spans="1:23" ht="12.75">
      <c r="A24" s="75" t="s">
        <v>66</v>
      </c>
      <c r="B24" s="139" t="s">
        <v>768</v>
      </c>
      <c r="C24" s="123">
        <v>2004</v>
      </c>
      <c r="D24" s="74">
        <v>71.37037037037037</v>
      </c>
      <c r="E24" s="76">
        <v>53.51071241943913</v>
      </c>
      <c r="F24" s="74">
        <v>72.5809491304813</v>
      </c>
      <c r="G24" s="24">
        <v>83.39343206696716</v>
      </c>
      <c r="H24" s="74">
        <v>73.80449141347424</v>
      </c>
      <c r="I24" s="74">
        <v>61.695402298850574</v>
      </c>
      <c r="J24" s="24">
        <v>84.35233160621762</v>
      </c>
      <c r="K24" s="24">
        <v>103.65135542168674</v>
      </c>
      <c r="L24" s="24"/>
      <c r="M24" s="25">
        <v>94.47149972329828</v>
      </c>
      <c r="N24" s="25">
        <v>51.05701679959273</v>
      </c>
      <c r="O24" s="24"/>
      <c r="P24" s="24"/>
      <c r="Q24" s="24"/>
      <c r="R24" s="24"/>
      <c r="S24" s="24"/>
      <c r="T24" s="77">
        <f>SUM(D24:S24)</f>
        <v>749.8875612503781</v>
      </c>
      <c r="U24" s="91">
        <f>COUNTA(D24:S24)</f>
        <v>10</v>
      </c>
      <c r="V24" s="74">
        <f>T24-$T$5</f>
        <v>-366.51329279924096</v>
      </c>
      <c r="W24" s="87">
        <f>IF((COUNTA(D24:S24)&gt;12),LARGE(D24:S24,1)+LARGE(D24:S24,2)+LARGE(D24:S24,3)+LARGE(D24:S24,4)+LARGE(D24:S24,5)+LARGE(D24:S24,6)+LARGE(D24:S24,7)+LARGE(D24:S24,8)+LARGE(D24:S24,9)+LARGE(D24:S24,10)+LARGE(D24:S24,11)+LARGE(D24:S24,12),SUM(D24:S24))</f>
        <v>749.8875612503781</v>
      </c>
    </row>
    <row r="25" spans="1:23" ht="12.75">
      <c r="A25" s="75" t="s">
        <v>67</v>
      </c>
      <c r="B25" s="139" t="s">
        <v>673</v>
      </c>
      <c r="C25" s="123">
        <v>1985</v>
      </c>
      <c r="D25" s="74">
        <v>85.72222222222221</v>
      </c>
      <c r="E25" s="76">
        <v>105</v>
      </c>
      <c r="F25" s="74">
        <v>93.63032439601504</v>
      </c>
      <c r="G25" s="24"/>
      <c r="H25" s="74">
        <v>91.51898734177216</v>
      </c>
      <c r="I25" s="74">
        <v>89.01464827116334</v>
      </c>
      <c r="J25" s="24">
        <v>66.58664666166541</v>
      </c>
      <c r="K25" s="24">
        <v>78.94</v>
      </c>
      <c r="L25" s="24">
        <v>113.89378580872632</v>
      </c>
      <c r="M25" s="25"/>
      <c r="N25" s="25"/>
      <c r="O25" s="24"/>
      <c r="P25" s="24"/>
      <c r="Q25" s="24"/>
      <c r="R25" s="24"/>
      <c r="S25" s="24"/>
      <c r="T25" s="77">
        <f>SUM(D25:S25)</f>
        <v>724.3066147015645</v>
      </c>
      <c r="U25" s="91">
        <f>COUNTA(D25:S25)</f>
        <v>8</v>
      </c>
      <c r="V25" s="74">
        <f>T25-$T$5</f>
        <v>-392.09423934805454</v>
      </c>
      <c r="W25" s="87">
        <f>IF((COUNTA(D25:S25)&gt;12),LARGE(D25:S25,1)+LARGE(D25:S25,2)+LARGE(D25:S25,3)+LARGE(D25:S25,4)+LARGE(D25:S25,5)+LARGE(D25:S25,6)+LARGE(D25:S25,7)+LARGE(D25:S25,8)+LARGE(D25:S25,9)+LARGE(D25:S25,10)+LARGE(D25:S25,11)+LARGE(D25:S25,12),SUM(D25:S25))</f>
        <v>724.3066147015645</v>
      </c>
    </row>
    <row r="26" spans="1:23" ht="12.75">
      <c r="A26" s="75" t="s">
        <v>68</v>
      </c>
      <c r="B26" s="139" t="s">
        <v>712</v>
      </c>
      <c r="C26" s="123">
        <v>1978</v>
      </c>
      <c r="D26" s="74">
        <v>77.38888888888889</v>
      </c>
      <c r="E26" s="76">
        <v>65.13819909306847</v>
      </c>
      <c r="F26" s="74">
        <v>88.4215456435832</v>
      </c>
      <c r="G26" s="24">
        <v>87.47772446881426</v>
      </c>
      <c r="H26" s="74">
        <v>68.26296743063932</v>
      </c>
      <c r="I26" s="74"/>
      <c r="J26" s="24">
        <v>67.06328154604017</v>
      </c>
      <c r="K26" s="24">
        <v>91.56284621986424</v>
      </c>
      <c r="L26" s="24"/>
      <c r="M26" s="25">
        <v>98.58320251177393</v>
      </c>
      <c r="N26" s="25">
        <v>70.60563380281688</v>
      </c>
      <c r="O26" s="24"/>
      <c r="P26" s="24"/>
      <c r="Q26" s="24"/>
      <c r="R26" s="24"/>
      <c r="S26" s="24"/>
      <c r="T26" s="77">
        <f>SUM(D26:S26)</f>
        <v>714.5042896054894</v>
      </c>
      <c r="U26" s="91">
        <f>COUNTA(D26:S26)</f>
        <v>9</v>
      </c>
      <c r="V26" s="74">
        <f>T26-$T$5</f>
        <v>-401.8965644441297</v>
      </c>
      <c r="W26" s="87">
        <f>IF((COUNTA(D26:S26)&gt;12),LARGE(D26:S26,1)+LARGE(D26:S26,2)+LARGE(D26:S26,3)+LARGE(D26:S26,4)+LARGE(D26:S26,5)+LARGE(D26:S26,6)+LARGE(D26:S26,7)+LARGE(D26:S26,8)+LARGE(D26:S26,9)+LARGE(D26:S26,10)+LARGE(D26:S26,11)+LARGE(D26:S26,12),SUM(D26:S26))</f>
        <v>714.5042896054894</v>
      </c>
    </row>
    <row r="27" spans="1:23" ht="12.75">
      <c r="A27" s="75" t="s">
        <v>69</v>
      </c>
      <c r="B27" s="139" t="s">
        <v>787</v>
      </c>
      <c r="C27" s="123">
        <v>2008</v>
      </c>
      <c r="D27" s="74">
        <v>50.53703703703704</v>
      </c>
      <c r="E27" s="76">
        <v>74.64241060265067</v>
      </c>
      <c r="F27" s="74"/>
      <c r="G27" s="24">
        <v>88.84615384615385</v>
      </c>
      <c r="H27" s="74">
        <v>72.44343891402715</v>
      </c>
      <c r="I27" s="74">
        <v>64.1072498502097</v>
      </c>
      <c r="J27" s="24">
        <v>96.95167286245353</v>
      </c>
      <c r="K27" s="24">
        <v>39.97</v>
      </c>
      <c r="L27" s="24">
        <v>87.15716486902929</v>
      </c>
      <c r="M27" s="25">
        <v>96.82600382409179</v>
      </c>
      <c r="N27" s="25">
        <v>41.01119972849143</v>
      </c>
      <c r="O27" s="24"/>
      <c r="P27" s="24"/>
      <c r="Q27" s="24"/>
      <c r="R27" s="24"/>
      <c r="S27" s="24"/>
      <c r="T27" s="77">
        <f>SUM(D27:S27)</f>
        <v>712.4923315341446</v>
      </c>
      <c r="U27" s="91">
        <f>COUNTA(D27:S27)</f>
        <v>10</v>
      </c>
      <c r="V27" s="74">
        <f>T27-$T$5</f>
        <v>-403.9085225154745</v>
      </c>
      <c r="W27" s="87">
        <f>IF((COUNTA(D27:S27)&gt;12),LARGE(D27:S27,1)+LARGE(D27:S27,2)+LARGE(D27:S27,3)+LARGE(D27:S27,4)+LARGE(D27:S27,5)+LARGE(D27:S27,6)+LARGE(D27:S27,7)+LARGE(D27:S27,8)+LARGE(D27:S27,9)+LARGE(D27:S27,10)+LARGE(D27:S27,11)+LARGE(D27:S27,12),SUM(D27:S27))</f>
        <v>712.4923315341446</v>
      </c>
    </row>
    <row r="28" spans="1:23" ht="12.75">
      <c r="A28" s="75" t="s">
        <v>70</v>
      </c>
      <c r="B28" s="139" t="s">
        <v>677</v>
      </c>
      <c r="C28" s="123">
        <v>1966</v>
      </c>
      <c r="D28" s="74">
        <v>80.16666666666666</v>
      </c>
      <c r="E28" s="76">
        <v>74.31309109009457</v>
      </c>
      <c r="F28" s="74">
        <v>79.80039325276958</v>
      </c>
      <c r="G28" s="24"/>
      <c r="H28" s="74">
        <v>86.36363636363637</v>
      </c>
      <c r="I28" s="74"/>
      <c r="J28" s="24"/>
      <c r="K28" s="24">
        <v>100.4575357239148</v>
      </c>
      <c r="L28" s="24">
        <v>108.55426677713339</v>
      </c>
      <c r="M28" s="25">
        <v>104.2668933276668</v>
      </c>
      <c r="N28" s="25">
        <v>68.60325810283386</v>
      </c>
      <c r="O28" s="24"/>
      <c r="P28" s="24"/>
      <c r="Q28" s="24"/>
      <c r="R28" s="24"/>
      <c r="S28" s="24"/>
      <c r="T28" s="77">
        <f>SUM(D28:S28)</f>
        <v>702.525741304716</v>
      </c>
      <c r="U28" s="91">
        <f>COUNTA(D28:S28)</f>
        <v>8</v>
      </c>
      <c r="V28" s="74">
        <f>T28-$T$5</f>
        <v>-413.87511274490305</v>
      </c>
      <c r="W28" s="87">
        <f>IF((COUNTA(D28:S28)&gt;12),LARGE(D28:S28,1)+LARGE(D28:S28,2)+LARGE(D28:S28,3)+LARGE(D28:S28,4)+LARGE(D28:S28,5)+LARGE(D28:S28,6)+LARGE(D28:S28,7)+LARGE(D28:S28,8)+LARGE(D28:S28,9)+LARGE(D28:S28,10)+LARGE(D28:S28,11)+LARGE(D28:S28,12),SUM(D28:S28))</f>
        <v>702.525741304716</v>
      </c>
    </row>
    <row r="29" spans="1:23" ht="12.75">
      <c r="A29" s="75" t="s">
        <v>71</v>
      </c>
      <c r="B29" s="139" t="s">
        <v>735</v>
      </c>
      <c r="C29" s="123">
        <v>1986</v>
      </c>
      <c r="D29" s="74">
        <v>57.018518518518526</v>
      </c>
      <c r="E29" s="76">
        <v>104.07506225542512</v>
      </c>
      <c r="F29" s="74">
        <v>83.20291212981321</v>
      </c>
      <c r="G29" s="24">
        <v>95.70165321030373</v>
      </c>
      <c r="H29" s="74">
        <v>80.97722263041882</v>
      </c>
      <c r="I29" s="74">
        <v>85.63593264672224</v>
      </c>
      <c r="J29" s="24"/>
      <c r="K29" s="24"/>
      <c r="L29" s="24">
        <v>100.47240411599626</v>
      </c>
      <c r="M29" s="25"/>
      <c r="N29" s="25">
        <v>67.46631596809775</v>
      </c>
      <c r="O29" s="24"/>
      <c r="P29" s="24"/>
      <c r="Q29" s="24"/>
      <c r="R29" s="24"/>
      <c r="S29" s="24"/>
      <c r="T29" s="77">
        <f>SUM(D29:S29)</f>
        <v>674.5500214752957</v>
      </c>
      <c r="U29" s="91">
        <f>COUNTA(D29:S29)</f>
        <v>8</v>
      </c>
      <c r="V29" s="74">
        <f>T29-$T$5</f>
        <v>-441.85083257432336</v>
      </c>
      <c r="W29" s="87">
        <f>IF((COUNTA(D29:S29)&gt;12),LARGE(D29:S29,1)+LARGE(D29:S29,2)+LARGE(D29:S29,3)+LARGE(D29:S29,4)+LARGE(D29:S29,5)+LARGE(D29:S29,6)+LARGE(D29:S29,7)+LARGE(D29:S29,8)+LARGE(D29:S29,9)+LARGE(D29:S29,10)+LARGE(D29:S29,11)+LARGE(D29:S29,12),SUM(D29:S29))</f>
        <v>674.5500214752957</v>
      </c>
    </row>
    <row r="30" spans="1:23" ht="12.75">
      <c r="A30" s="75" t="s">
        <v>72</v>
      </c>
      <c r="B30" s="139" t="s">
        <v>765</v>
      </c>
      <c r="C30" s="123">
        <v>1983</v>
      </c>
      <c r="D30" s="74">
        <v>62.57407407407407</v>
      </c>
      <c r="E30" s="76"/>
      <c r="F30" s="74">
        <v>82.22205628687108</v>
      </c>
      <c r="G30" s="24">
        <v>87.66323024054984</v>
      </c>
      <c r="H30" s="74">
        <v>77.59972008397483</v>
      </c>
      <c r="I30" s="74"/>
      <c r="J30" s="24">
        <v>70.2834008097166</v>
      </c>
      <c r="K30" s="24">
        <v>95.91701592623637</v>
      </c>
      <c r="L30" s="24">
        <v>94.92546368521407</v>
      </c>
      <c r="M30" s="25">
        <v>102.16601280198223</v>
      </c>
      <c r="N30" s="25"/>
      <c r="O30" s="24"/>
      <c r="P30" s="24"/>
      <c r="Q30" s="24"/>
      <c r="R30" s="24"/>
      <c r="S30" s="24"/>
      <c r="T30" s="77">
        <f>SUM(D30:S30)</f>
        <v>673.350973908619</v>
      </c>
      <c r="U30" s="91">
        <f>COUNTA(D30:S30)</f>
        <v>8</v>
      </c>
      <c r="V30" s="74">
        <f>T30-$T$5</f>
        <v>-443.049880141</v>
      </c>
      <c r="W30" s="87">
        <f>IF((COUNTA(D30:S30)&gt;12),LARGE(D30:S30,1)+LARGE(D30:S30,2)+LARGE(D30:S30,3)+LARGE(D30:S30,4)+LARGE(D30:S30,5)+LARGE(D30:S30,6)+LARGE(D30:S30,7)+LARGE(D30:S30,8)+LARGE(D30:S30,9)+LARGE(D30:S30,10)+LARGE(D30:S30,11)+LARGE(D30:S30,12),SUM(D30:S30))</f>
        <v>673.350973908619</v>
      </c>
    </row>
    <row r="31" spans="1:23" ht="12.75">
      <c r="A31" s="75" t="s">
        <v>73</v>
      </c>
      <c r="B31" s="139" t="s">
        <v>728</v>
      </c>
      <c r="C31" s="123">
        <v>1978</v>
      </c>
      <c r="D31" s="74">
        <v>79.24074074074075</v>
      </c>
      <c r="E31" s="76"/>
      <c r="F31" s="74">
        <v>91.01816580658588</v>
      </c>
      <c r="G31" s="24">
        <v>92.4163295329165</v>
      </c>
      <c r="H31" s="74">
        <v>86.97211155378486</v>
      </c>
      <c r="I31" s="74"/>
      <c r="J31" s="24"/>
      <c r="K31" s="24">
        <v>121.0779159821638</v>
      </c>
      <c r="L31" s="24">
        <v>112.07101230304339</v>
      </c>
      <c r="M31" s="25"/>
      <c r="N31" s="25">
        <v>79.39572374003055</v>
      </c>
      <c r="O31" s="24"/>
      <c r="P31" s="24"/>
      <c r="Q31" s="24"/>
      <c r="R31" s="24"/>
      <c r="S31" s="24"/>
      <c r="T31" s="77">
        <f>SUM(D31:S31)</f>
        <v>662.1919996592658</v>
      </c>
      <c r="U31" s="91">
        <f>COUNTA(D31:S31)</f>
        <v>7</v>
      </c>
      <c r="V31" s="74">
        <f>T31-$T$5</f>
        <v>-454.2088543903533</v>
      </c>
      <c r="W31" s="87">
        <f>IF((COUNTA(D31:S31)&gt;12),LARGE(D31:S31,1)+LARGE(D31:S31,2)+LARGE(D31:S31,3)+LARGE(D31:S31,4)+LARGE(D31:S31,5)+LARGE(D31:S31,6)+LARGE(D31:S31,7)+LARGE(D31:S31,8)+LARGE(D31:S31,9)+LARGE(D31:S31,10)+LARGE(D31:S31,11)+LARGE(D31:S31,12),SUM(D31:S31))</f>
        <v>662.1919996592658</v>
      </c>
    </row>
    <row r="32" spans="1:23" ht="12.75">
      <c r="A32" s="75" t="s">
        <v>74</v>
      </c>
      <c r="B32" s="139" t="s">
        <v>741</v>
      </c>
      <c r="C32" s="123">
        <v>1981</v>
      </c>
      <c r="D32" s="74"/>
      <c r="E32" s="76"/>
      <c r="F32" s="74">
        <v>98.81569554275657</v>
      </c>
      <c r="G32" s="24"/>
      <c r="H32" s="74">
        <v>95.26037069726391</v>
      </c>
      <c r="I32" s="74">
        <v>105</v>
      </c>
      <c r="J32" s="24"/>
      <c r="K32" s="24">
        <v>44.32</v>
      </c>
      <c r="L32" s="24">
        <v>116.4324569356301</v>
      </c>
      <c r="M32" s="25">
        <v>108.43357271095152</v>
      </c>
      <c r="N32" s="25">
        <v>72.86254878669607</v>
      </c>
      <c r="O32" s="24"/>
      <c r="P32" s="24"/>
      <c r="Q32" s="24"/>
      <c r="R32" s="24"/>
      <c r="S32" s="24"/>
      <c r="T32" s="77">
        <f>SUM(D32:S32)</f>
        <v>641.1246446732981</v>
      </c>
      <c r="U32" s="91">
        <f>COUNTA(D32:S32)</f>
        <v>7</v>
      </c>
      <c r="V32" s="74">
        <f>T32-$T$5</f>
        <v>-475.27620937632094</v>
      </c>
      <c r="W32" s="87">
        <f>IF((COUNTA(D32:S32)&gt;12),LARGE(D32:S32,1)+LARGE(D32:S32,2)+LARGE(D32:S32,3)+LARGE(D32:S32,4)+LARGE(D32:S32,5)+LARGE(D32:S32,6)+LARGE(D32:S32,7)+LARGE(D32:S32,8)+LARGE(D32:S32,9)+LARGE(D32:S32,10)+LARGE(D32:S32,11)+LARGE(D32:S32,12),SUM(D32:S32))</f>
        <v>641.1246446732981</v>
      </c>
    </row>
    <row r="33" spans="1:23" ht="12.75">
      <c r="A33" s="75" t="s">
        <v>75</v>
      </c>
      <c r="B33" s="139" t="s">
        <v>685</v>
      </c>
      <c r="C33" s="123">
        <v>1986</v>
      </c>
      <c r="D33" s="74">
        <v>83.41</v>
      </c>
      <c r="E33" s="76">
        <v>93.89243536546441</v>
      </c>
      <c r="F33" s="74">
        <v>87.11055241730568</v>
      </c>
      <c r="G33" s="24"/>
      <c r="H33" s="74"/>
      <c r="I33" s="74">
        <v>87.91309463775424</v>
      </c>
      <c r="J33" s="24"/>
      <c r="K33" s="24">
        <v>111.75354107648725</v>
      </c>
      <c r="L33" s="24">
        <v>109.23470453121737</v>
      </c>
      <c r="M33" s="25"/>
      <c r="N33" s="25">
        <v>60.32224673341252</v>
      </c>
      <c r="O33" s="24"/>
      <c r="P33" s="24"/>
      <c r="Q33" s="24"/>
      <c r="R33" s="24"/>
      <c r="S33" s="24"/>
      <c r="T33" s="77">
        <f>SUM(D33:S33)</f>
        <v>633.6365747616414</v>
      </c>
      <c r="U33" s="91">
        <f>COUNTA(D33:S33)</f>
        <v>7</v>
      </c>
      <c r="V33" s="74">
        <f>T33-$T$5</f>
        <v>-482.7642792879776</v>
      </c>
      <c r="W33" s="87">
        <f>IF((COUNTA(D33:S33)&gt;12),LARGE(D33:S33,1)+LARGE(D33:S33,2)+LARGE(D33:S33,3)+LARGE(D33:S33,4)+LARGE(D33:S33,5)+LARGE(D33:S33,6)+LARGE(D33:S33,7)+LARGE(D33:S33,8)+LARGE(D33:S33,9)+LARGE(D33:S33,10)+LARGE(D33:S33,11)+LARGE(D33:S33,12),SUM(D33:S33))</f>
        <v>633.6365747616414</v>
      </c>
    </row>
    <row r="34" spans="1:23" ht="12.75">
      <c r="A34" s="75" t="s">
        <v>76</v>
      </c>
      <c r="B34" s="139" t="s">
        <v>708</v>
      </c>
      <c r="C34" s="123">
        <v>1973</v>
      </c>
      <c r="D34" s="74">
        <v>67.66666666666666</v>
      </c>
      <c r="E34" s="76"/>
      <c r="F34" s="74">
        <v>67.93631992286421</v>
      </c>
      <c r="G34" s="24">
        <v>86.86</v>
      </c>
      <c r="H34" s="74">
        <v>70</v>
      </c>
      <c r="I34" s="74"/>
      <c r="J34" s="24">
        <v>66.65664913598798</v>
      </c>
      <c r="K34" s="24">
        <v>39.97</v>
      </c>
      <c r="L34" s="24">
        <v>82.80197736065338</v>
      </c>
      <c r="M34" s="25">
        <v>98.28839390386871</v>
      </c>
      <c r="N34" s="25">
        <v>52.29577464788732</v>
      </c>
      <c r="O34" s="24"/>
      <c r="P34" s="24"/>
      <c r="Q34" s="24"/>
      <c r="R34" s="24"/>
      <c r="S34" s="24"/>
      <c r="T34" s="77">
        <f>SUM(D34:S34)</f>
        <v>632.4757816379283</v>
      </c>
      <c r="U34" s="91">
        <f>COUNTA(D34:S34)</f>
        <v>9</v>
      </c>
      <c r="V34" s="74">
        <f>T34-$T$5</f>
        <v>-483.92507241169073</v>
      </c>
      <c r="W34" s="87">
        <f>IF((COUNTA(D34:S34)&gt;12),LARGE(D34:S34,1)+LARGE(D34:S34,2)+LARGE(D34:S34,3)+LARGE(D34:S34,4)+LARGE(D34:S34,5)+LARGE(D34:S34,6)+LARGE(D34:S34,7)+LARGE(D34:S34,8)+LARGE(D34:S34,9)+LARGE(D34:S34,10)+LARGE(D34:S34,11)+LARGE(D34:S34,12),SUM(D34:S34))</f>
        <v>632.4757816379283</v>
      </c>
    </row>
    <row r="35" spans="1:23" ht="12.75">
      <c r="A35" s="75" t="s">
        <v>77</v>
      </c>
      <c r="B35" s="139" t="s">
        <v>729</v>
      </c>
      <c r="C35" s="123">
        <v>1981</v>
      </c>
      <c r="D35" s="74">
        <v>82.01851851851852</v>
      </c>
      <c r="E35" s="76">
        <v>92.03125</v>
      </c>
      <c r="F35" s="74">
        <v>88.4846758321392</v>
      </c>
      <c r="G35" s="24">
        <v>92.2834067547724</v>
      </c>
      <c r="H35" s="74">
        <v>85.17509727626461</v>
      </c>
      <c r="I35" s="74"/>
      <c r="J35" s="24"/>
      <c r="K35" s="24"/>
      <c r="L35" s="24">
        <v>102.87644787644787</v>
      </c>
      <c r="M35" s="25"/>
      <c r="N35" s="25">
        <v>68.36568810453079</v>
      </c>
      <c r="O35" s="24"/>
      <c r="P35" s="24"/>
      <c r="Q35" s="24"/>
      <c r="R35" s="24"/>
      <c r="S35" s="24"/>
      <c r="T35" s="77">
        <f>SUM(D35:S35)</f>
        <v>611.2350843626734</v>
      </c>
      <c r="U35" s="91">
        <f>COUNTA(D35:S35)</f>
        <v>7</v>
      </c>
      <c r="V35" s="74">
        <f>T35-$T$5</f>
        <v>-505.1657696869456</v>
      </c>
      <c r="W35" s="87">
        <f>IF((COUNTA(D35:S35)&gt;12),LARGE(D35:S35,1)+LARGE(D35:S35,2)+LARGE(D35:S35,3)+LARGE(D35:S35,4)+LARGE(D35:S35,5)+LARGE(D35:S35,6)+LARGE(D35:S35,7)+LARGE(D35:S35,8)+LARGE(D35:S35,9)+LARGE(D35:S35,10)+LARGE(D35:S35,11)+LARGE(D35:S35,12),SUM(D35:S35))</f>
        <v>611.2350843626734</v>
      </c>
    </row>
    <row r="36" spans="1:23" ht="12.75">
      <c r="A36" s="75" t="s">
        <v>78</v>
      </c>
      <c r="B36" s="139" t="s">
        <v>842</v>
      </c>
      <c r="C36" s="123"/>
      <c r="D36" s="74"/>
      <c r="E36" s="76"/>
      <c r="F36" s="74"/>
      <c r="G36" s="24">
        <v>93.38799850913156</v>
      </c>
      <c r="H36" s="74">
        <v>86.54516640253566</v>
      </c>
      <c r="I36" s="74"/>
      <c r="J36" s="24">
        <v>78.14606741573033</v>
      </c>
      <c r="K36" s="24">
        <v>113.944678097703</v>
      </c>
      <c r="L36" s="24">
        <v>111.9959025231831</v>
      </c>
      <c r="M36" s="25">
        <v>111.39264089427108</v>
      </c>
      <c r="N36" s="25"/>
      <c r="O36" s="24"/>
      <c r="P36" s="24"/>
      <c r="Q36" s="24"/>
      <c r="R36" s="24"/>
      <c r="S36" s="24"/>
      <c r="T36" s="77">
        <f>SUM(D36:S36)</f>
        <v>595.4124538425547</v>
      </c>
      <c r="U36" s="91">
        <f>COUNTA(D36:S36)</f>
        <v>6</v>
      </c>
      <c r="V36" s="74">
        <f>T36-$T$5</f>
        <v>-520.9884002070644</v>
      </c>
      <c r="W36" s="87">
        <f>IF((COUNTA(D36:S36)&gt;12),LARGE(D36:S36,1)+LARGE(D36:S36,2)+LARGE(D36:S36,3)+LARGE(D36:S36,4)+LARGE(D36:S36,5)+LARGE(D36:S36,6)+LARGE(D36:S36,7)+LARGE(D36:S36,8)+LARGE(D36:S36,9)+LARGE(D36:S36,10)+LARGE(D36:S36,11)+LARGE(D36:S36,12),SUM(D36:S36))</f>
        <v>595.4124538425547</v>
      </c>
    </row>
    <row r="37" spans="1:23" ht="12.75">
      <c r="A37" s="75" t="s">
        <v>79</v>
      </c>
      <c r="B37" s="139" t="s">
        <v>802</v>
      </c>
      <c r="C37" s="123">
        <v>1956</v>
      </c>
      <c r="D37" s="74">
        <v>41.27777777777778</v>
      </c>
      <c r="E37" s="76"/>
      <c r="F37" s="74">
        <v>62.45720044220236</v>
      </c>
      <c r="G37" s="24">
        <v>66.10161554671038</v>
      </c>
      <c r="H37" s="74">
        <v>68.68772782503038</v>
      </c>
      <c r="I37" s="74">
        <v>68.8139595057895</v>
      </c>
      <c r="J37" s="24">
        <v>56.08367228355607</v>
      </c>
      <c r="K37" s="24">
        <v>89.81628945575656</v>
      </c>
      <c r="L37" s="24">
        <v>88.51755629034798</v>
      </c>
      <c r="M37" s="25"/>
      <c r="N37" s="25">
        <v>44.38808756151366</v>
      </c>
      <c r="O37" s="24"/>
      <c r="P37" s="24"/>
      <c r="Q37" s="24"/>
      <c r="R37" s="24"/>
      <c r="S37" s="24"/>
      <c r="T37" s="77">
        <f>SUM(D37:S37)</f>
        <v>586.1438866886847</v>
      </c>
      <c r="U37" s="91">
        <f>COUNTA(D37:S37)</f>
        <v>9</v>
      </c>
      <c r="V37" s="74">
        <f>T37-$T$5</f>
        <v>-530.2569673609344</v>
      </c>
      <c r="W37" s="87">
        <f>IF((COUNTA(D37:S37)&gt;12),LARGE(D37:S37,1)+LARGE(D37:S37,2)+LARGE(D37:S37,3)+LARGE(D37:S37,4)+LARGE(D37:S37,5)+LARGE(D37:S37,6)+LARGE(D37:S37,7)+LARGE(D37:S37,8)+LARGE(D37:S37,9)+LARGE(D37:S37,10)+LARGE(D37:S37,11)+LARGE(D37:S37,12),SUM(D37:S37))</f>
        <v>586.1438866886847</v>
      </c>
    </row>
    <row r="38" spans="1:23" ht="12.75">
      <c r="A38" s="75" t="s">
        <v>80</v>
      </c>
      <c r="B38" s="139" t="s">
        <v>911</v>
      </c>
      <c r="C38" s="123"/>
      <c r="D38" s="74">
        <v>73.68518518518519</v>
      </c>
      <c r="E38" s="76">
        <v>77.24383916990922</v>
      </c>
      <c r="F38" s="74">
        <v>83.44199149016528</v>
      </c>
      <c r="G38" s="24"/>
      <c r="H38" s="74">
        <v>82.35955056179776</v>
      </c>
      <c r="I38" s="74"/>
      <c r="J38" s="24">
        <v>63.53312302839116</v>
      </c>
      <c r="K38" s="24">
        <v>101.27981442736287</v>
      </c>
      <c r="L38" s="24">
        <v>99.31834929992631</v>
      </c>
      <c r="M38" s="25"/>
      <c r="N38" s="25"/>
      <c r="O38" s="24"/>
      <c r="P38" s="24"/>
      <c r="Q38" s="24"/>
      <c r="R38" s="24"/>
      <c r="S38" s="24"/>
      <c r="T38" s="77">
        <f>SUM(D38:S38)</f>
        <v>580.8618531627378</v>
      </c>
      <c r="U38" s="91">
        <f>COUNTA(D38:S38)</f>
        <v>7</v>
      </c>
      <c r="V38" s="74">
        <f>T38-$T$5</f>
        <v>-535.5390008868812</v>
      </c>
      <c r="W38" s="87">
        <f>IF((COUNTA(D38:S38)&gt;12),LARGE(D38:S38,1)+LARGE(D38:S38,2)+LARGE(D38:S38,3)+LARGE(D38:S38,4)+LARGE(D38:S38,5)+LARGE(D38:S38,6)+LARGE(D38:S38,7)+LARGE(D38:S38,8)+LARGE(D38:S38,9)+LARGE(D38:S38,10)+LARGE(D38:S38,11)+LARGE(D38:S38,12),SUM(D38:S38))</f>
        <v>580.8618531627378</v>
      </c>
    </row>
    <row r="39" spans="1:23" ht="12.75">
      <c r="A39" s="75" t="s">
        <v>81</v>
      </c>
      <c r="B39" s="139" t="s">
        <v>781</v>
      </c>
      <c r="C39" s="123">
        <v>1975</v>
      </c>
      <c r="D39" s="74">
        <v>53.77777777777778</v>
      </c>
      <c r="E39" s="76"/>
      <c r="F39" s="74">
        <v>63.17272136239848</v>
      </c>
      <c r="G39" s="24">
        <v>68.20073439412485</v>
      </c>
      <c r="H39" s="74">
        <v>56.13180515759313</v>
      </c>
      <c r="I39" s="74">
        <v>65.38809990205681</v>
      </c>
      <c r="J39" s="24">
        <v>74.95575221238937</v>
      </c>
      <c r="K39" s="24"/>
      <c r="L39" s="24">
        <v>82.2360953461975</v>
      </c>
      <c r="M39" s="25"/>
      <c r="N39" s="25">
        <v>63.24096385542169</v>
      </c>
      <c r="O39" s="24"/>
      <c r="P39" s="24"/>
      <c r="Q39" s="24"/>
      <c r="R39" s="24"/>
      <c r="S39" s="24"/>
      <c r="T39" s="77">
        <f>SUM(D39:S39)</f>
        <v>527.1039500079596</v>
      </c>
      <c r="U39" s="91">
        <f>COUNTA(D39:S39)</f>
        <v>8</v>
      </c>
      <c r="V39" s="74">
        <f>T39-$T$5</f>
        <v>-589.2969040416594</v>
      </c>
      <c r="W39" s="87">
        <f>IF((COUNTA(D39:S39)&gt;12),LARGE(D39:S39,1)+LARGE(D39:S39,2)+LARGE(D39:S39,3)+LARGE(D39:S39,4)+LARGE(D39:S39,5)+LARGE(D39:S39,6)+LARGE(D39:S39,7)+LARGE(D39:S39,8)+LARGE(D39:S39,9)+LARGE(D39:S39,10)+LARGE(D39:S39,11)+LARGE(D39:S39,12),SUM(D39:S39))</f>
        <v>527.1039500079596</v>
      </c>
    </row>
    <row r="40" spans="1:23" ht="12.75">
      <c r="A40" s="75" t="s">
        <v>82</v>
      </c>
      <c r="B40" s="139" t="s">
        <v>748</v>
      </c>
      <c r="C40" s="123">
        <v>1972</v>
      </c>
      <c r="D40" s="74">
        <v>43.592592592592595</v>
      </c>
      <c r="E40" s="76">
        <v>90.58696988322065</v>
      </c>
      <c r="F40" s="74"/>
      <c r="G40" s="24">
        <v>93.08834446919079</v>
      </c>
      <c r="H40" s="74">
        <v>82.96072507552871</v>
      </c>
      <c r="I40" s="74"/>
      <c r="J40" s="24">
        <v>76.9986232216613</v>
      </c>
      <c r="K40" s="24">
        <v>39.97</v>
      </c>
      <c r="L40" s="24"/>
      <c r="M40" s="25"/>
      <c r="N40" s="25">
        <v>68.06024096385542</v>
      </c>
      <c r="O40" s="24"/>
      <c r="P40" s="24"/>
      <c r="Q40" s="24"/>
      <c r="R40" s="24"/>
      <c r="S40" s="24"/>
      <c r="T40" s="77">
        <f>SUM(D40:S40)</f>
        <v>495.2574962060495</v>
      </c>
      <c r="U40" s="91">
        <f>COUNTA(D40:S40)</f>
        <v>7</v>
      </c>
      <c r="V40" s="74">
        <f>T40-$T$5</f>
        <v>-621.1433578435696</v>
      </c>
      <c r="W40" s="87">
        <f>IF((COUNTA(D40:S40)&gt;12),LARGE(D40:S40,1)+LARGE(D40:S40,2)+LARGE(D40:S40,3)+LARGE(D40:S40,4)+LARGE(D40:S40,5)+LARGE(D40:S40,6)+LARGE(D40:S40,7)+LARGE(D40:S40,8)+LARGE(D40:S40,9)+LARGE(D40:S40,10)+LARGE(D40:S40,11)+LARGE(D40:S40,12),SUM(D40:S40))</f>
        <v>495.2574962060495</v>
      </c>
    </row>
    <row r="41" spans="1:23" ht="12.75">
      <c r="A41" s="75" t="s">
        <v>83</v>
      </c>
      <c r="B41" s="139" t="s">
        <v>671</v>
      </c>
      <c r="C41" s="123">
        <v>1969</v>
      </c>
      <c r="D41" s="74">
        <v>92.66666666666666</v>
      </c>
      <c r="E41" s="76"/>
      <c r="F41" s="74">
        <v>78.75738457099327</v>
      </c>
      <c r="G41" s="24">
        <v>90.64944384642986</v>
      </c>
      <c r="H41" s="74"/>
      <c r="I41" s="74">
        <v>82.12454069267454</v>
      </c>
      <c r="J41" s="24"/>
      <c r="K41" s="24">
        <v>38.07</v>
      </c>
      <c r="L41" s="24"/>
      <c r="M41" s="25"/>
      <c r="N41" s="25">
        <v>64.71729170201935</v>
      </c>
      <c r="O41" s="24"/>
      <c r="P41" s="24"/>
      <c r="Q41" s="24"/>
      <c r="R41" s="24"/>
      <c r="S41" s="24"/>
      <c r="T41" s="77">
        <f>SUM(D41:S41)</f>
        <v>446.98532747878363</v>
      </c>
      <c r="U41" s="91">
        <f>COUNTA(D41:S41)</f>
        <v>6</v>
      </c>
      <c r="V41" s="74">
        <f>T41-$T$5</f>
        <v>-669.4155265708355</v>
      </c>
      <c r="W41" s="87">
        <f>IF((COUNTA(D41:S41)&gt;12),LARGE(D41:S41,1)+LARGE(D41:S41,2)+LARGE(D41:S41,3)+LARGE(D41:S41,4)+LARGE(D41:S41,5)+LARGE(D41:S41,6)+LARGE(D41:S41,7)+LARGE(D41:S41,8)+LARGE(D41:S41,9)+LARGE(D41:S41,10)+LARGE(D41:S41,11)+LARGE(D41:S41,12),SUM(D41:S41))</f>
        <v>446.98532747878363</v>
      </c>
    </row>
    <row r="42" spans="1:23" ht="12.75">
      <c r="A42" s="75" t="s">
        <v>84</v>
      </c>
      <c r="B42" s="139" t="s">
        <v>790</v>
      </c>
      <c r="C42" s="123">
        <v>2010</v>
      </c>
      <c r="D42" s="74">
        <v>39.88888888888889</v>
      </c>
      <c r="E42" s="76">
        <v>68.32423829013189</v>
      </c>
      <c r="F42" s="74">
        <v>64.77631756492046</v>
      </c>
      <c r="G42" s="24">
        <v>79.84802431610943</v>
      </c>
      <c r="H42" s="74">
        <v>57.91666666666667</v>
      </c>
      <c r="I42" s="74">
        <v>68.20071753475558</v>
      </c>
      <c r="J42" s="24"/>
      <c r="K42" s="24"/>
      <c r="L42" s="24"/>
      <c r="M42" s="25"/>
      <c r="N42" s="25">
        <v>67.95842525029695</v>
      </c>
      <c r="O42" s="24"/>
      <c r="P42" s="24"/>
      <c r="Q42" s="24"/>
      <c r="R42" s="24"/>
      <c r="S42" s="24"/>
      <c r="T42" s="77">
        <f>SUM(D42:S42)</f>
        <v>446.91327851176993</v>
      </c>
      <c r="U42" s="91">
        <f>COUNTA(D42:S42)</f>
        <v>7</v>
      </c>
      <c r="V42" s="74">
        <f>T42-$T$5</f>
        <v>-669.4875755378491</v>
      </c>
      <c r="W42" s="87">
        <f>IF((COUNTA(D42:S42)&gt;12),LARGE(D42:S42,1)+LARGE(D42:S42,2)+LARGE(D42:S42,3)+LARGE(D42:S42,4)+LARGE(D42:S42,5)+LARGE(D42:S42,6)+LARGE(D42:S42,7)+LARGE(D42:S42,8)+LARGE(D42:S42,9)+LARGE(D42:S42,10)+LARGE(D42:S42,11)+LARGE(D42:S42,12),SUM(D42:S42))</f>
        <v>446.91327851176993</v>
      </c>
    </row>
    <row r="43" spans="1:23" ht="12.75">
      <c r="A43" s="75" t="s">
        <v>85</v>
      </c>
      <c r="B43" s="139" t="s">
        <v>730</v>
      </c>
      <c r="C43" s="123">
        <v>1974</v>
      </c>
      <c r="D43" s="74">
        <v>51.46296296296296</v>
      </c>
      <c r="E43" s="76"/>
      <c r="F43" s="74"/>
      <c r="G43" s="24">
        <v>89.40430031723652</v>
      </c>
      <c r="H43" s="74">
        <v>83.6280487804878</v>
      </c>
      <c r="I43" s="74"/>
      <c r="J43" s="24"/>
      <c r="K43" s="24">
        <v>107.94009584664538</v>
      </c>
      <c r="L43" s="24"/>
      <c r="M43" s="25">
        <v>104.6475865014951</v>
      </c>
      <c r="N43" s="25"/>
      <c r="O43" s="24"/>
      <c r="P43" s="24"/>
      <c r="Q43" s="24"/>
      <c r="R43" s="24"/>
      <c r="S43" s="24"/>
      <c r="T43" s="77">
        <f>SUM(D43:S43)</f>
        <v>437.08299440882774</v>
      </c>
      <c r="U43" s="91">
        <f>COUNTA(D43:S43)</f>
        <v>5</v>
      </c>
      <c r="V43" s="74">
        <f>T43-$T$5</f>
        <v>-679.3178596407913</v>
      </c>
      <c r="W43" s="87">
        <f>IF((COUNTA(D43:S43)&gt;12),LARGE(D43:S43,1)+LARGE(D43:S43,2)+LARGE(D43:S43,3)+LARGE(D43:S43,4)+LARGE(D43:S43,5)+LARGE(D43:S43,6)+LARGE(D43:S43,7)+LARGE(D43:S43,8)+LARGE(D43:S43,9)+LARGE(D43:S43,10)+LARGE(D43:S43,11)+LARGE(D43:S43,12),SUM(D43:S43))</f>
        <v>437.08299440882774</v>
      </c>
    </row>
    <row r="44" spans="1:23" ht="12.75">
      <c r="A44" s="75" t="s">
        <v>86</v>
      </c>
      <c r="B44" s="139" t="s">
        <v>738</v>
      </c>
      <c r="C44" s="123">
        <v>1978</v>
      </c>
      <c r="D44" s="74">
        <v>76.46296296296296</v>
      </c>
      <c r="E44" s="76">
        <v>73.37711760373189</v>
      </c>
      <c r="F44" s="74"/>
      <c r="G44" s="24">
        <v>91.6</v>
      </c>
      <c r="H44" s="74"/>
      <c r="I44" s="74"/>
      <c r="J44" s="24"/>
      <c r="K44" s="24">
        <v>76.42</v>
      </c>
      <c r="L44" s="24">
        <v>116.12265642647391</v>
      </c>
      <c r="M44" s="25"/>
      <c r="N44" s="25"/>
      <c r="O44" s="24"/>
      <c r="P44" s="24"/>
      <c r="Q44" s="24"/>
      <c r="R44" s="24"/>
      <c r="S44" s="24"/>
      <c r="T44" s="77">
        <f>SUM(D44:S44)</f>
        <v>433.9827369931687</v>
      </c>
      <c r="U44" s="91">
        <f>COUNTA(D44:S44)</f>
        <v>5</v>
      </c>
      <c r="V44" s="74">
        <f>T44-$T$5</f>
        <v>-682.4181170564503</v>
      </c>
      <c r="W44" s="87">
        <f>IF((COUNTA(D44:S44)&gt;12),LARGE(D44:S44,1)+LARGE(D44:S44,2)+LARGE(D44:S44,3)+LARGE(D44:S44,4)+LARGE(D44:S44,5)+LARGE(D44:S44,6)+LARGE(D44:S44,7)+LARGE(D44:S44,8)+LARGE(D44:S44,9)+LARGE(D44:S44,10)+LARGE(D44:S44,11)+LARGE(D44:S44,12),SUM(D44:S44))</f>
        <v>433.9827369931687</v>
      </c>
    </row>
    <row r="45" spans="1:23" ht="12.75">
      <c r="A45" s="75" t="s">
        <v>87</v>
      </c>
      <c r="B45" s="139" t="s">
        <v>683</v>
      </c>
      <c r="C45" s="123">
        <v>1968</v>
      </c>
      <c r="D45" s="74">
        <v>52.388888888888886</v>
      </c>
      <c r="E45" s="76"/>
      <c r="F45" s="74"/>
      <c r="G45" s="24">
        <v>70.69515962924821</v>
      </c>
      <c r="H45" s="74">
        <v>69.81424148606811</v>
      </c>
      <c r="I45" s="74">
        <v>64.04003830271111</v>
      </c>
      <c r="J45" s="24">
        <v>77.21</v>
      </c>
      <c r="K45" s="24"/>
      <c r="L45" s="24">
        <v>91.01210931107839</v>
      </c>
      <c r="M45" s="25"/>
      <c r="N45" s="25"/>
      <c r="O45" s="24"/>
      <c r="P45" s="24"/>
      <c r="Q45" s="24"/>
      <c r="R45" s="24"/>
      <c r="S45" s="24"/>
      <c r="T45" s="77">
        <f>SUM(D45:S45)</f>
        <v>425.1604376179947</v>
      </c>
      <c r="U45" s="91">
        <f>COUNTA(D45:S45)</f>
        <v>6</v>
      </c>
      <c r="V45" s="74">
        <f>T45-$T$5</f>
        <v>-691.2404164316243</v>
      </c>
      <c r="W45" s="87">
        <f>IF((COUNTA(D45:S45)&gt;12),LARGE(D45:S45,1)+LARGE(D45:S45,2)+LARGE(D45:S45,3)+LARGE(D45:S45,4)+LARGE(D45:S45,5)+LARGE(D45:S45,6)+LARGE(D45:S45,7)+LARGE(D45:S45,8)+LARGE(D45:S45,9)+LARGE(D45:S45,10)+LARGE(D45:S45,11)+LARGE(D45:S45,12),SUM(D45:S45))</f>
        <v>425.1604376179947</v>
      </c>
    </row>
    <row r="46" spans="1:23" ht="12.75">
      <c r="A46" s="75" t="s">
        <v>88</v>
      </c>
      <c r="B46" s="139" t="s">
        <v>811</v>
      </c>
      <c r="C46" s="123">
        <v>1996</v>
      </c>
      <c r="D46" s="74"/>
      <c r="E46" s="76">
        <v>76.28231379575122</v>
      </c>
      <c r="F46" s="74"/>
      <c r="G46" s="24">
        <v>109.297052154195</v>
      </c>
      <c r="H46" s="74"/>
      <c r="I46" s="74"/>
      <c r="J46" s="24">
        <v>98.06411062225015</v>
      </c>
      <c r="K46" s="24">
        <v>130.30360383717914</v>
      </c>
      <c r="L46" s="24"/>
      <c r="M46" s="25"/>
      <c r="N46" s="25"/>
      <c r="O46" s="24"/>
      <c r="P46" s="24"/>
      <c r="Q46" s="24"/>
      <c r="R46" s="24"/>
      <c r="S46" s="24"/>
      <c r="T46" s="77">
        <f>SUM(D46:S46)</f>
        <v>413.94708040937553</v>
      </c>
      <c r="U46" s="91">
        <f>COUNTA(D46:S46)</f>
        <v>4</v>
      </c>
      <c r="V46" s="74">
        <f>T46-$T$5</f>
        <v>-702.4537736402435</v>
      </c>
      <c r="W46" s="87">
        <f>IF((COUNTA(D46:S46)&gt;12),LARGE(D46:S46,1)+LARGE(D46:S46,2)+LARGE(D46:S46,3)+LARGE(D46:S46,4)+LARGE(D46:S46,5)+LARGE(D46:S46,6)+LARGE(D46:S46,7)+LARGE(D46:S46,8)+LARGE(D46:S46,9)+LARGE(D46:S46,10)+LARGE(D46:S46,11)+LARGE(D46:S46,12),SUM(D46:S46))</f>
        <v>413.94708040937553</v>
      </c>
    </row>
    <row r="47" spans="1:23" ht="12.75">
      <c r="A47" s="75" t="s">
        <v>89</v>
      </c>
      <c r="B47" s="139" t="s">
        <v>812</v>
      </c>
      <c r="C47" s="123">
        <v>2009</v>
      </c>
      <c r="D47" s="74">
        <v>32.01851851851852</v>
      </c>
      <c r="E47" s="76">
        <v>75.73914147828295</v>
      </c>
      <c r="F47" s="74">
        <v>67.8531065838846</v>
      </c>
      <c r="G47" s="24">
        <v>86.9</v>
      </c>
      <c r="H47" s="74"/>
      <c r="I47" s="74">
        <v>93.3564711150918</v>
      </c>
      <c r="J47" s="24"/>
      <c r="K47" s="24"/>
      <c r="L47" s="24"/>
      <c r="M47" s="25"/>
      <c r="N47" s="25">
        <v>57.997454607161025</v>
      </c>
      <c r="O47" s="24"/>
      <c r="P47" s="24"/>
      <c r="Q47" s="24"/>
      <c r="R47" s="24"/>
      <c r="S47" s="24"/>
      <c r="T47" s="77">
        <f>SUM(D47:S47)</f>
        <v>413.8646923029389</v>
      </c>
      <c r="U47" s="91">
        <f>COUNTA(D47:S47)</f>
        <v>6</v>
      </c>
      <c r="V47" s="74">
        <f>T47-$T$5</f>
        <v>-702.5361617466801</v>
      </c>
      <c r="W47" s="87">
        <f>IF((COUNTA(D47:S47)&gt;12),LARGE(D47:S47,1)+LARGE(D47:S47,2)+LARGE(D47:S47,3)+LARGE(D47:S47,4)+LARGE(D47:S47,5)+LARGE(D47:S47,6)+LARGE(D47:S47,7)+LARGE(D47:S47,8)+LARGE(D47:S47,9)+LARGE(D47:S47,10)+LARGE(D47:S47,11)+LARGE(D47:S47,12),SUM(D47:S47))</f>
        <v>413.8646923029389</v>
      </c>
    </row>
    <row r="48" spans="1:23" ht="12.75">
      <c r="A48" s="75" t="s">
        <v>90</v>
      </c>
      <c r="B48" s="139" t="s">
        <v>792</v>
      </c>
      <c r="C48" s="123">
        <v>1998</v>
      </c>
      <c r="D48" s="74"/>
      <c r="E48" s="76"/>
      <c r="F48" s="74"/>
      <c r="G48" s="24">
        <v>120</v>
      </c>
      <c r="H48" s="74"/>
      <c r="I48" s="74"/>
      <c r="J48" s="24"/>
      <c r="K48" s="24"/>
      <c r="L48" s="24">
        <v>122.77023751817741</v>
      </c>
      <c r="M48" s="25">
        <v>130</v>
      </c>
      <c r="N48" s="25"/>
      <c r="O48" s="24"/>
      <c r="P48" s="24"/>
      <c r="Q48" s="24"/>
      <c r="R48" s="24"/>
      <c r="S48" s="24"/>
      <c r="T48" s="77">
        <f>SUM(D48:S48)</f>
        <v>372.7702375181774</v>
      </c>
      <c r="U48" s="91">
        <f>COUNTA(D48:S48)</f>
        <v>3</v>
      </c>
      <c r="V48" s="74">
        <f>T48-$T$5</f>
        <v>-743.6306165314417</v>
      </c>
      <c r="W48" s="87">
        <f>IF((COUNTA(D48:S48)&gt;12),LARGE(D48:S48,1)+LARGE(D48:S48,2)+LARGE(D48:S48,3)+LARGE(D48:S48,4)+LARGE(D48:S48,5)+LARGE(D48:S48,6)+LARGE(D48:S48,7)+LARGE(D48:S48,8)+LARGE(D48:S48,9)+LARGE(D48:S48,10)+LARGE(D48:S48,11)+LARGE(D48:S48,12),SUM(D48:S48))</f>
        <v>372.7702375181774</v>
      </c>
    </row>
    <row r="49" spans="1:23" ht="12.75">
      <c r="A49" s="75" t="s">
        <v>91</v>
      </c>
      <c r="B49" s="139" t="s">
        <v>761</v>
      </c>
      <c r="C49" s="123"/>
      <c r="D49" s="74">
        <v>45.44444444444444</v>
      </c>
      <c r="E49" s="76"/>
      <c r="F49" s="74">
        <v>65.09596873173084</v>
      </c>
      <c r="G49" s="24"/>
      <c r="H49" s="74">
        <v>54.02917046490428</v>
      </c>
      <c r="I49" s="74">
        <v>72.50838294669128</v>
      </c>
      <c r="J49" s="24"/>
      <c r="K49" s="24"/>
      <c r="L49" s="24">
        <v>81.0901001112347</v>
      </c>
      <c r="M49" s="25"/>
      <c r="N49" s="25">
        <v>48.30799253351434</v>
      </c>
      <c r="O49" s="24"/>
      <c r="P49" s="24"/>
      <c r="Q49" s="24"/>
      <c r="R49" s="24"/>
      <c r="S49" s="24"/>
      <c r="T49" s="77">
        <f>SUM(D49:S49)</f>
        <v>366.47605923251984</v>
      </c>
      <c r="U49" s="91">
        <f>COUNTA(D49:S49)</f>
        <v>6</v>
      </c>
      <c r="V49" s="74">
        <f>T49-$T$5</f>
        <v>-749.9247948170992</v>
      </c>
      <c r="W49" s="87">
        <f>IF((COUNTA(D49:S49)&gt;12),LARGE(D49:S49,1)+LARGE(D49:S49,2)+LARGE(D49:S49,3)+LARGE(D49:S49,4)+LARGE(D49:S49,5)+LARGE(D49:S49,6)+LARGE(D49:S49,7)+LARGE(D49:S49,8)+LARGE(D49:S49,9)+LARGE(D49:S49,10)+LARGE(D49:S49,11)+LARGE(D49:S49,12),SUM(D49:S49))</f>
        <v>366.47605923251984</v>
      </c>
    </row>
    <row r="50" spans="1:23" ht="12.75">
      <c r="A50" s="75" t="s">
        <v>92</v>
      </c>
      <c r="B50" s="139" t="s">
        <v>844</v>
      </c>
      <c r="C50" s="123">
        <v>1976</v>
      </c>
      <c r="D50" s="74">
        <v>65.81481481481481</v>
      </c>
      <c r="E50" s="76">
        <v>84.5032829003711</v>
      </c>
      <c r="F50" s="74"/>
      <c r="G50" s="24"/>
      <c r="H50" s="74"/>
      <c r="I50" s="74"/>
      <c r="J50" s="24"/>
      <c r="K50" s="24">
        <v>102.95992170752167</v>
      </c>
      <c r="L50" s="24"/>
      <c r="M50" s="25">
        <v>106.66154858521607</v>
      </c>
      <c r="N50" s="25"/>
      <c r="O50" s="24"/>
      <c r="P50" s="24"/>
      <c r="Q50" s="24"/>
      <c r="R50" s="24"/>
      <c r="S50" s="24"/>
      <c r="T50" s="77">
        <f>SUM(D50:S50)</f>
        <v>359.93956800792364</v>
      </c>
      <c r="U50" s="91">
        <f>COUNTA(D50:S50)</f>
        <v>4</v>
      </c>
      <c r="V50" s="74">
        <f>T50-$T$5</f>
        <v>-756.4612860416954</v>
      </c>
      <c r="W50" s="87">
        <f>IF((COUNTA(D50:S50)&gt;12),LARGE(D50:S50,1)+LARGE(D50:S50,2)+LARGE(D50:S50,3)+LARGE(D50:S50,4)+LARGE(D50:S50,5)+LARGE(D50:S50,6)+LARGE(D50:S50,7)+LARGE(D50:S50,8)+LARGE(D50:S50,9)+LARGE(D50:S50,10)+LARGE(D50:S50,11)+LARGE(D50:S50,12),SUM(D50:S50))</f>
        <v>359.93956800792364</v>
      </c>
    </row>
    <row r="51" spans="1:23" ht="12.75">
      <c r="A51" s="75" t="s">
        <v>93</v>
      </c>
      <c r="B51" s="139" t="s">
        <v>837</v>
      </c>
      <c r="C51" s="123">
        <v>1992</v>
      </c>
      <c r="D51" s="74"/>
      <c r="E51" s="76"/>
      <c r="F51" s="74"/>
      <c r="G51" s="24">
        <v>110.5703771849126</v>
      </c>
      <c r="H51" s="74"/>
      <c r="I51" s="74"/>
      <c r="J51" s="24"/>
      <c r="K51" s="24"/>
      <c r="L51" s="24">
        <v>116.47392290249432</v>
      </c>
      <c r="M51" s="25">
        <v>124.94702526487369</v>
      </c>
      <c r="N51" s="25"/>
      <c r="O51" s="24"/>
      <c r="P51" s="24"/>
      <c r="Q51" s="24"/>
      <c r="R51" s="24"/>
      <c r="S51" s="24"/>
      <c r="T51" s="77">
        <f>SUM(D51:S51)</f>
        <v>351.9913253522806</v>
      </c>
      <c r="U51" s="91">
        <f>COUNTA(D51:S51)</f>
        <v>3</v>
      </c>
      <c r="V51" s="74">
        <f>T51-$T$5</f>
        <v>-764.4095286973384</v>
      </c>
      <c r="W51" s="87">
        <f>IF((COUNTA(D51:S51)&gt;12),LARGE(D51:S51,1)+LARGE(D51:S51,2)+LARGE(D51:S51,3)+LARGE(D51:S51,4)+LARGE(D51:S51,5)+LARGE(D51:S51,6)+LARGE(D51:S51,7)+LARGE(D51:S51,8)+LARGE(D51:S51,9)+LARGE(D51:S51,10)+LARGE(D51:S51,11)+LARGE(D51:S51,12),SUM(D51:S51))</f>
        <v>351.9913253522806</v>
      </c>
    </row>
    <row r="52" spans="1:23" ht="12.75">
      <c r="A52" s="75" t="s">
        <v>94</v>
      </c>
      <c r="B52" s="139" t="s">
        <v>779</v>
      </c>
      <c r="C52" s="123">
        <v>2005</v>
      </c>
      <c r="D52" s="74"/>
      <c r="E52" s="76"/>
      <c r="F52" s="74">
        <v>88.10170567434055</v>
      </c>
      <c r="G52" s="24"/>
      <c r="H52" s="74">
        <v>68.72340425531915</v>
      </c>
      <c r="I52" s="74"/>
      <c r="J52" s="24"/>
      <c r="K52" s="24"/>
      <c r="L52" s="24">
        <v>85.50697465126744</v>
      </c>
      <c r="M52" s="25"/>
      <c r="N52" s="25">
        <v>75.34006448328523</v>
      </c>
      <c r="O52" s="24"/>
      <c r="P52" s="24"/>
      <c r="Q52" s="24"/>
      <c r="R52" s="24"/>
      <c r="S52" s="24"/>
      <c r="T52" s="77">
        <f>SUM(D52:S52)</f>
        <v>317.67214906421236</v>
      </c>
      <c r="U52" s="91">
        <f>COUNTA(D52:S52)</f>
        <v>4</v>
      </c>
      <c r="V52" s="74">
        <f>T52-$T$5</f>
        <v>-798.7287049854067</v>
      </c>
      <c r="W52" s="87">
        <f>IF((COUNTA(D52:S52)&gt;12),LARGE(D52:S52,1)+LARGE(D52:S52,2)+LARGE(D52:S52,3)+LARGE(D52:S52,4)+LARGE(D52:S52,5)+LARGE(D52:S52,6)+LARGE(D52:S52,7)+LARGE(D52:S52,8)+LARGE(D52:S52,9)+LARGE(D52:S52,10)+LARGE(D52:S52,11)+LARGE(D52:S52,12),SUM(D52:S52))</f>
        <v>317.67214906421236</v>
      </c>
    </row>
    <row r="53" spans="1:23" ht="12.75">
      <c r="A53" s="75" t="s">
        <v>95</v>
      </c>
      <c r="B53" s="139" t="s">
        <v>885</v>
      </c>
      <c r="C53" s="123"/>
      <c r="D53" s="74"/>
      <c r="E53" s="76"/>
      <c r="F53" s="131"/>
      <c r="G53" s="24"/>
      <c r="H53" s="74"/>
      <c r="I53" s="74"/>
      <c r="J53" s="24">
        <v>76.19909502262442</v>
      </c>
      <c r="K53" s="24">
        <v>118.63605248146034</v>
      </c>
      <c r="L53" s="24"/>
      <c r="M53" s="25">
        <v>122.48478433448003</v>
      </c>
      <c r="N53" s="25"/>
      <c r="O53" s="24"/>
      <c r="P53" s="24"/>
      <c r="Q53" s="24"/>
      <c r="R53" s="24"/>
      <c r="S53" s="24"/>
      <c r="T53" s="77">
        <f>SUM(D53:S53)</f>
        <v>317.3199318385648</v>
      </c>
      <c r="U53" s="91">
        <f>COUNTA(D53:S53)</f>
        <v>3</v>
      </c>
      <c r="V53" s="74">
        <f>T53-$T$5</f>
        <v>-799.0809222110543</v>
      </c>
      <c r="W53" s="87">
        <f>IF((COUNTA(D53:S53)&gt;12),LARGE(D53:S53,1)+LARGE(D53:S53,2)+LARGE(D53:S53,3)+LARGE(D53:S53,4)+LARGE(D53:S53,5)+LARGE(D53:S53,6)+LARGE(D53:S53,7)+LARGE(D53:S53,8)+LARGE(D53:S53,9)+LARGE(D53:S53,10)+LARGE(D53:S53,11)+LARGE(D53:S53,12),SUM(D53:S53))</f>
        <v>317.3199318385648</v>
      </c>
    </row>
    <row r="54" spans="1:23" ht="12.75">
      <c r="A54" s="75" t="s">
        <v>96</v>
      </c>
      <c r="B54" s="139" t="s">
        <v>775</v>
      </c>
      <c r="C54" s="123">
        <v>2008</v>
      </c>
      <c r="D54" s="74">
        <v>51.46296296296296</v>
      </c>
      <c r="E54" s="76">
        <v>64.16719779052475</v>
      </c>
      <c r="F54" s="74">
        <v>75.55885957811617</v>
      </c>
      <c r="G54" s="24"/>
      <c r="H54" s="74"/>
      <c r="I54" s="74"/>
      <c r="J54" s="24">
        <v>77.02479338842974</v>
      </c>
      <c r="K54" s="24"/>
      <c r="L54" s="24"/>
      <c r="M54" s="25"/>
      <c r="N54" s="25">
        <v>41.774817580179864</v>
      </c>
      <c r="O54" s="24"/>
      <c r="P54" s="24"/>
      <c r="Q54" s="24"/>
      <c r="R54" s="24"/>
      <c r="S54" s="24"/>
      <c r="T54" s="77">
        <f>SUM(D54:S54)</f>
        <v>309.98863130021346</v>
      </c>
      <c r="U54" s="91">
        <f>COUNTA(D54:S54)</f>
        <v>5</v>
      </c>
      <c r="V54" s="74">
        <f>T54-$T$5</f>
        <v>-806.4122227494056</v>
      </c>
      <c r="W54" s="87">
        <f>IF((COUNTA(D54:S54)&gt;12),LARGE(D54:S54,1)+LARGE(D54:S54,2)+LARGE(D54:S54,3)+LARGE(D54:S54,4)+LARGE(D54:S54,5)+LARGE(D54:S54,6)+LARGE(D54:S54,7)+LARGE(D54:S54,8)+LARGE(D54:S54,9)+LARGE(D54:S54,10)+LARGE(D54:S54,11)+LARGE(D54:S54,12),SUM(D54:S54))</f>
        <v>309.98863130021346</v>
      </c>
    </row>
    <row r="55" spans="1:23" ht="12.75">
      <c r="A55" s="75" t="s">
        <v>97</v>
      </c>
      <c r="B55" s="139" t="s">
        <v>813</v>
      </c>
      <c r="C55" s="123"/>
      <c r="D55" s="74">
        <v>16.27777777777778</v>
      </c>
      <c r="E55" s="76">
        <v>77.31887821345106</v>
      </c>
      <c r="F55" s="74">
        <v>59.63555680155146</v>
      </c>
      <c r="G55" s="24"/>
      <c r="H55" s="74"/>
      <c r="I55" s="74">
        <v>91.48956689461687</v>
      </c>
      <c r="J55" s="24"/>
      <c r="K55" s="24"/>
      <c r="L55" s="24"/>
      <c r="M55" s="25"/>
      <c r="N55" s="25">
        <v>57.74291532326488</v>
      </c>
      <c r="O55" s="24"/>
      <c r="P55" s="24"/>
      <c r="Q55" s="24"/>
      <c r="R55" s="24"/>
      <c r="S55" s="24"/>
      <c r="T55" s="77">
        <f>SUM(D55:S55)</f>
        <v>302.464695010662</v>
      </c>
      <c r="U55" s="91">
        <f>COUNTA(D55:S55)</f>
        <v>5</v>
      </c>
      <c r="V55" s="74">
        <f>T55-$T$5</f>
        <v>-813.936159038957</v>
      </c>
      <c r="W55" s="87">
        <f>IF((COUNTA(D55:S55)&gt;12),LARGE(D55:S55,1)+LARGE(D55:S55,2)+LARGE(D55:S55,3)+LARGE(D55:S55,4)+LARGE(D55:S55,5)+LARGE(D55:S55,6)+LARGE(D55:S55,7)+LARGE(D55:S55,8)+LARGE(D55:S55,9)+LARGE(D55:S55,10)+LARGE(D55:S55,11)+LARGE(D55:S55,12),SUM(D55:S55))</f>
        <v>302.464695010662</v>
      </c>
    </row>
    <row r="56" spans="1:23" ht="12.75">
      <c r="A56" s="75" t="s">
        <v>98</v>
      </c>
      <c r="B56" s="139" t="s">
        <v>884</v>
      </c>
      <c r="C56" s="123"/>
      <c r="D56" s="74"/>
      <c r="E56" s="76"/>
      <c r="F56" s="74">
        <v>92.49669525054959</v>
      </c>
      <c r="G56" s="24">
        <v>90.70017953321364</v>
      </c>
      <c r="H56" s="74"/>
      <c r="I56" s="74"/>
      <c r="J56" s="24"/>
      <c r="K56" s="24">
        <v>116.14133805937085</v>
      </c>
      <c r="L56" s="24"/>
      <c r="M56" s="25"/>
      <c r="N56" s="25"/>
      <c r="O56" s="24"/>
      <c r="P56" s="24"/>
      <c r="Q56" s="24"/>
      <c r="R56" s="24"/>
      <c r="S56" s="24"/>
      <c r="T56" s="77">
        <f>SUM(D56:S56)</f>
        <v>299.3382128431341</v>
      </c>
      <c r="U56" s="91">
        <f>COUNTA(D56:S56)</f>
        <v>3</v>
      </c>
      <c r="V56" s="74">
        <f>T56-$T$5</f>
        <v>-817.062641206485</v>
      </c>
      <c r="W56" s="87">
        <f>IF((COUNTA(D56:S56)&gt;12),LARGE(D56:S56,1)+LARGE(D56:S56,2)+LARGE(D56:S56,3)+LARGE(D56:S56,4)+LARGE(D56:S56,5)+LARGE(D56:S56,6)+LARGE(D56:S56,7)+LARGE(D56:S56,8)+LARGE(D56:S56,9)+LARGE(D56:S56,10)+LARGE(D56:S56,11)+LARGE(D56:S56,12),SUM(D56:S56))</f>
        <v>299.3382128431341</v>
      </c>
    </row>
    <row r="57" spans="1:23" ht="12.75">
      <c r="A57" s="75" t="s">
        <v>99</v>
      </c>
      <c r="B57" s="139" t="s">
        <v>803</v>
      </c>
      <c r="C57" s="123">
        <v>1985</v>
      </c>
      <c r="D57" s="74"/>
      <c r="E57" s="76"/>
      <c r="F57" s="74"/>
      <c r="G57" s="24"/>
      <c r="H57" s="74"/>
      <c r="I57" s="74"/>
      <c r="J57" s="24"/>
      <c r="K57" s="24">
        <v>103.32699334769981</v>
      </c>
      <c r="L57" s="24">
        <v>100.72742631875353</v>
      </c>
      <c r="M57" s="25"/>
      <c r="N57" s="25">
        <v>88.21975224843034</v>
      </c>
      <c r="O57" s="24"/>
      <c r="P57" s="24"/>
      <c r="Q57" s="24"/>
      <c r="R57" s="24"/>
      <c r="S57" s="24"/>
      <c r="T57" s="77">
        <f>SUM(D57:S57)</f>
        <v>292.27417191488365</v>
      </c>
      <c r="U57" s="91">
        <f>COUNTA(D57:S57)</f>
        <v>3</v>
      </c>
      <c r="V57" s="74">
        <f>T57-$T$5</f>
        <v>-824.1266821347353</v>
      </c>
      <c r="W57" s="87">
        <f>IF((COUNTA(D57:S57)&gt;12),LARGE(D57:S57,1)+LARGE(D57:S57,2)+LARGE(D57:S57,3)+LARGE(D57:S57,4)+LARGE(D57:S57,5)+LARGE(D57:S57,6)+LARGE(D57:S57,7)+LARGE(D57:S57,8)+LARGE(D57:S57,9)+LARGE(D57:S57,10)+LARGE(D57:S57,11)+LARGE(D57:S57,12),SUM(D57:S57))</f>
        <v>292.27417191488365</v>
      </c>
    </row>
    <row r="58" spans="1:23" ht="12.75">
      <c r="A58" s="75" t="s">
        <v>100</v>
      </c>
      <c r="B58" s="139" t="s">
        <v>716</v>
      </c>
      <c r="C58" s="123">
        <v>2002</v>
      </c>
      <c r="D58" s="74">
        <v>54.70370370370371</v>
      </c>
      <c r="E58" s="76"/>
      <c r="F58" s="74">
        <v>109.77358282933572</v>
      </c>
      <c r="G58" s="24">
        <v>100.79606073040624</v>
      </c>
      <c r="H58" s="74"/>
      <c r="I58" s="74"/>
      <c r="J58" s="24"/>
      <c r="K58" s="24"/>
      <c r="L58" s="24"/>
      <c r="M58" s="25"/>
      <c r="N58" s="25"/>
      <c r="O58" s="24"/>
      <c r="P58" s="24"/>
      <c r="Q58" s="24"/>
      <c r="R58" s="24"/>
      <c r="S58" s="24"/>
      <c r="T58" s="77">
        <f>SUM(D58:S58)</f>
        <v>265.27334726344566</v>
      </c>
      <c r="U58" s="91">
        <f>COUNTA(D58:S58)</f>
        <v>3</v>
      </c>
      <c r="V58" s="74">
        <f>T58-$T$5</f>
        <v>-851.1275067861734</v>
      </c>
      <c r="W58" s="87">
        <f>IF((COUNTA(D58:S58)&gt;12),LARGE(D58:S58,1)+LARGE(D58:S58,2)+LARGE(D58:S58,3)+LARGE(D58:S58,4)+LARGE(D58:S58,5)+LARGE(D58:S58,6)+LARGE(D58:S58,7)+LARGE(D58:S58,8)+LARGE(D58:S58,9)+LARGE(D58:S58,10)+LARGE(D58:S58,11)+LARGE(D58:S58,12),SUM(D58:S58))</f>
        <v>265.27334726344566</v>
      </c>
    </row>
    <row r="59" spans="1:23" ht="12.75">
      <c r="A59" s="75" t="s">
        <v>101</v>
      </c>
      <c r="B59" s="139" t="s">
        <v>780</v>
      </c>
      <c r="C59" s="123">
        <v>1984</v>
      </c>
      <c r="D59" s="74"/>
      <c r="E59" s="76"/>
      <c r="F59" s="74">
        <v>69.81326859687434</v>
      </c>
      <c r="G59" s="24">
        <v>105.27501082719793</v>
      </c>
      <c r="H59" s="74"/>
      <c r="I59" s="74"/>
      <c r="J59" s="24"/>
      <c r="K59" s="24">
        <v>44.32</v>
      </c>
      <c r="L59" s="24"/>
      <c r="M59" s="25"/>
      <c r="N59" s="25">
        <v>41.180892584422196</v>
      </c>
      <c r="O59" s="24"/>
      <c r="P59" s="24"/>
      <c r="Q59" s="24"/>
      <c r="R59" s="24"/>
      <c r="S59" s="24"/>
      <c r="T59" s="77">
        <f>SUM(D59:S59)</f>
        <v>260.5891720084944</v>
      </c>
      <c r="U59" s="91">
        <f>COUNTA(D59:S59)</f>
        <v>4</v>
      </c>
      <c r="V59" s="74">
        <f>T59-$T$5</f>
        <v>-855.8116820411246</v>
      </c>
      <c r="W59" s="87">
        <f>IF((COUNTA(D59:S59)&gt;12),LARGE(D59:S59,1)+LARGE(D59:S59,2)+LARGE(D59:S59,3)+LARGE(D59:S59,4)+LARGE(D59:S59,5)+LARGE(D59:S59,6)+LARGE(D59:S59,7)+LARGE(D59:S59,8)+LARGE(D59:S59,9)+LARGE(D59:S59,10)+LARGE(D59:S59,11)+LARGE(D59:S59,12),SUM(D59:S59))</f>
        <v>260.5891720084944</v>
      </c>
    </row>
    <row r="60" spans="1:23" ht="12.75">
      <c r="A60" s="75" t="s">
        <v>102</v>
      </c>
      <c r="B60" s="139" t="s">
        <v>676</v>
      </c>
      <c r="C60" s="123">
        <v>1976</v>
      </c>
      <c r="D60" s="74">
        <v>63.96296296296296</v>
      </c>
      <c r="E60" s="76"/>
      <c r="F60" s="74"/>
      <c r="G60" s="24">
        <v>94.27385892116183</v>
      </c>
      <c r="H60" s="74"/>
      <c r="I60" s="74"/>
      <c r="J60" s="24"/>
      <c r="K60" s="24">
        <v>102.28189034520952</v>
      </c>
      <c r="L60" s="24"/>
      <c r="M60" s="25"/>
      <c r="N60" s="25"/>
      <c r="O60" s="24"/>
      <c r="P60" s="24"/>
      <c r="Q60" s="24"/>
      <c r="R60" s="24"/>
      <c r="S60" s="24"/>
      <c r="T60" s="77">
        <f>SUM(D60:S60)</f>
        <v>260.5187122293343</v>
      </c>
      <c r="U60" s="91">
        <f>COUNTA(D60:S60)</f>
        <v>3</v>
      </c>
      <c r="V60" s="74">
        <f>T60-$T$5</f>
        <v>-855.8821418202847</v>
      </c>
      <c r="W60" s="87">
        <f>IF((COUNTA(D60:S60)&gt;12),LARGE(D60:S60,1)+LARGE(D60:S60,2)+LARGE(D60:S60,3)+LARGE(D60:S60,4)+LARGE(D60:S60,5)+LARGE(D60:S60,6)+LARGE(D60:S60,7)+LARGE(D60:S60,8)+LARGE(D60:S60,9)+LARGE(D60:S60,10)+LARGE(D60:S60,11)+LARGE(D60:S60,12),SUM(D60:S60))</f>
        <v>260.5187122293343</v>
      </c>
    </row>
    <row r="61" spans="1:23" ht="12.75">
      <c r="A61" s="75" t="s">
        <v>103</v>
      </c>
      <c r="B61" s="139" t="s">
        <v>773</v>
      </c>
      <c r="C61" s="123">
        <v>2005</v>
      </c>
      <c r="D61" s="74">
        <v>46.83333333333333</v>
      </c>
      <c r="E61" s="76">
        <v>59.57573976092495</v>
      </c>
      <c r="F61" s="74">
        <v>72.75542891969494</v>
      </c>
      <c r="G61" s="24"/>
      <c r="H61" s="74"/>
      <c r="I61" s="74"/>
      <c r="J61" s="24"/>
      <c r="K61" s="24"/>
      <c r="L61" s="24"/>
      <c r="M61" s="25"/>
      <c r="N61" s="25">
        <v>75.56066519599523</v>
      </c>
      <c r="O61" s="24"/>
      <c r="P61" s="24"/>
      <c r="Q61" s="24"/>
      <c r="R61" s="24"/>
      <c r="S61" s="24"/>
      <c r="T61" s="77">
        <f>SUM(D61:S61)</f>
        <v>254.72516720994844</v>
      </c>
      <c r="U61" s="91">
        <f>COUNTA(D61:S61)</f>
        <v>4</v>
      </c>
      <c r="V61" s="74">
        <f>T61-$T$5</f>
        <v>-861.6756868396706</v>
      </c>
      <c r="W61" s="87">
        <f>IF((COUNTA(D61:S61)&gt;12),LARGE(D61:S61,1)+LARGE(D61:S61,2)+LARGE(D61:S61,3)+LARGE(D61:S61,4)+LARGE(D61:S61,5)+LARGE(D61:S61,6)+LARGE(D61:S61,7)+LARGE(D61:S61,8)+LARGE(D61:S61,9)+LARGE(D61:S61,10)+LARGE(D61:S61,11)+LARGE(D61:S61,12),SUM(D61:S61))</f>
        <v>254.72516720994844</v>
      </c>
    </row>
    <row r="62" spans="1:23" ht="12.75">
      <c r="A62" s="75" t="s">
        <v>104</v>
      </c>
      <c r="B62" s="139" t="s">
        <v>996</v>
      </c>
      <c r="C62" s="123"/>
      <c r="D62" s="74"/>
      <c r="E62" s="76"/>
      <c r="F62" s="74"/>
      <c r="G62" s="24"/>
      <c r="H62" s="74"/>
      <c r="I62" s="74"/>
      <c r="J62" s="24">
        <v>64.82136412847348</v>
      </c>
      <c r="K62" s="24"/>
      <c r="L62" s="24"/>
      <c r="M62" s="25">
        <v>107.68392976216938</v>
      </c>
      <c r="N62" s="25">
        <v>81.78839300865432</v>
      </c>
      <c r="O62" s="24"/>
      <c r="P62" s="24"/>
      <c r="Q62" s="24"/>
      <c r="R62" s="24"/>
      <c r="S62" s="24"/>
      <c r="T62" s="77">
        <f>SUM(D62:S62)</f>
        <v>254.2936868992972</v>
      </c>
      <c r="U62" s="91">
        <f>COUNTA(D62:S62)</f>
        <v>3</v>
      </c>
      <c r="V62" s="74">
        <f>T62-$T$5</f>
        <v>-862.1071671503219</v>
      </c>
      <c r="W62" s="87">
        <f>IF((COUNTA(D62:S62)&gt;12),LARGE(D62:S62,1)+LARGE(D62:S62,2)+LARGE(D62:S62,3)+LARGE(D62:S62,4)+LARGE(D62:S62,5)+LARGE(D62:S62,6)+LARGE(D62:S62,7)+LARGE(D62:S62,8)+LARGE(D62:S62,9)+LARGE(D62:S62,10)+LARGE(D62:S62,11)+LARGE(D62:S62,12),SUM(D62:S62))</f>
        <v>254.2936868992972</v>
      </c>
    </row>
    <row r="63" spans="1:23" ht="12.75">
      <c r="A63" s="75" t="s">
        <v>105</v>
      </c>
      <c r="B63" s="139" t="s">
        <v>702</v>
      </c>
      <c r="C63" s="123">
        <v>1973</v>
      </c>
      <c r="D63" s="74"/>
      <c r="E63" s="76">
        <v>89.59902794653703</v>
      </c>
      <c r="F63" s="74"/>
      <c r="G63" s="24"/>
      <c r="H63" s="74"/>
      <c r="I63" s="74"/>
      <c r="J63" s="24"/>
      <c r="K63" s="24"/>
      <c r="L63" s="24">
        <v>98.90985709050935</v>
      </c>
      <c r="M63" s="25"/>
      <c r="N63" s="25">
        <v>65.07364669947394</v>
      </c>
      <c r="O63" s="24"/>
      <c r="P63" s="24"/>
      <c r="Q63" s="24"/>
      <c r="R63" s="24"/>
      <c r="S63" s="24"/>
      <c r="T63" s="77">
        <f>SUM(D63:S63)</f>
        <v>253.5825317365203</v>
      </c>
      <c r="U63" s="91">
        <f>COUNTA(D63:S63)</f>
        <v>3</v>
      </c>
      <c r="V63" s="74">
        <f>T63-$T$5</f>
        <v>-862.8183223130987</v>
      </c>
      <c r="W63" s="87">
        <f>IF((COUNTA(D63:S63)&gt;12),LARGE(D63:S63,1)+LARGE(D63:S63,2)+LARGE(D63:S63,3)+LARGE(D63:S63,4)+LARGE(D63:S63,5)+LARGE(D63:S63,6)+LARGE(D63:S63,7)+LARGE(D63:S63,8)+LARGE(D63:S63,9)+LARGE(D63:S63,10)+LARGE(D63:S63,11)+LARGE(D63:S63,12),SUM(D63:S63))</f>
        <v>253.5825317365203</v>
      </c>
    </row>
    <row r="64" spans="1:23" ht="12.75">
      <c r="A64" s="75" t="s">
        <v>106</v>
      </c>
      <c r="B64" s="139" t="s">
        <v>878</v>
      </c>
      <c r="C64" s="123">
        <v>2004</v>
      </c>
      <c r="D64" s="74"/>
      <c r="E64" s="76"/>
      <c r="F64" s="74"/>
      <c r="G64" s="24"/>
      <c r="H64" s="74"/>
      <c r="I64" s="74"/>
      <c r="J64" s="24">
        <v>120</v>
      </c>
      <c r="K64" s="24">
        <v>131.82817643186308</v>
      </c>
      <c r="L64" s="24"/>
      <c r="M64" s="25"/>
      <c r="N64" s="25"/>
      <c r="O64" s="24"/>
      <c r="P64" s="24"/>
      <c r="Q64" s="24"/>
      <c r="R64" s="24"/>
      <c r="S64" s="24"/>
      <c r="T64" s="77">
        <f>SUM(D64:S64)</f>
        <v>251.82817643186308</v>
      </c>
      <c r="U64" s="91">
        <f>COUNTA(D64:S64)</f>
        <v>2</v>
      </c>
      <c r="V64" s="74">
        <f>T64-$T$5</f>
        <v>-864.572677617756</v>
      </c>
      <c r="W64" s="87">
        <f>IF((COUNTA(D64:S64)&gt;12),LARGE(D64:S64,1)+LARGE(D64:S64,2)+LARGE(D64:S64,3)+LARGE(D64:S64,4)+LARGE(D64:S64,5)+LARGE(D64:S64,6)+LARGE(D64:S64,7)+LARGE(D64:S64,8)+LARGE(D64:S64,9)+LARGE(D64:S64,10)+LARGE(D64:S64,11)+LARGE(D64:S64,12),SUM(D64:S64))</f>
        <v>251.82817643186308</v>
      </c>
    </row>
    <row r="65" spans="1:23" ht="12.75">
      <c r="A65" s="75" t="s">
        <v>107</v>
      </c>
      <c r="B65" s="139" t="s">
        <v>725</v>
      </c>
      <c r="C65" s="123">
        <v>1977</v>
      </c>
      <c r="D65" s="74">
        <v>64.88888888888889</v>
      </c>
      <c r="E65" s="76"/>
      <c r="F65" s="74"/>
      <c r="G65" s="24"/>
      <c r="H65" s="74">
        <v>55.781990521327025</v>
      </c>
      <c r="I65" s="74"/>
      <c r="J65" s="24">
        <v>77.42024965325936</v>
      </c>
      <c r="K65" s="24"/>
      <c r="L65" s="24"/>
      <c r="M65" s="25"/>
      <c r="N65" s="25">
        <v>49.08857967079585</v>
      </c>
      <c r="O65" s="24"/>
      <c r="P65" s="24"/>
      <c r="Q65" s="24"/>
      <c r="R65" s="24"/>
      <c r="S65" s="24"/>
      <c r="T65" s="77">
        <f>SUM(D65:S65)</f>
        <v>247.17970873427112</v>
      </c>
      <c r="U65" s="91">
        <f>COUNTA(D65:S65)</f>
        <v>4</v>
      </c>
      <c r="V65" s="74">
        <f>T65-$T$5</f>
        <v>-869.2211453153479</v>
      </c>
      <c r="W65" s="87">
        <f>IF((COUNTA(D65:S65)&gt;12),LARGE(D65:S65,1)+LARGE(D65:S65,2)+LARGE(D65:S65,3)+LARGE(D65:S65,4)+LARGE(D65:S65,5)+LARGE(D65:S65,6)+LARGE(D65:S65,7)+LARGE(D65:S65,8)+LARGE(D65:S65,9)+LARGE(D65:S65,10)+LARGE(D65:S65,11)+LARGE(D65:S65,12),SUM(D65:S65))</f>
        <v>247.17970873427112</v>
      </c>
    </row>
    <row r="66" spans="1:23" ht="12.75">
      <c r="A66" s="75" t="s">
        <v>108</v>
      </c>
      <c r="B66" s="139" t="s">
        <v>912</v>
      </c>
      <c r="C66" s="123">
        <v>1990</v>
      </c>
      <c r="D66" s="74"/>
      <c r="E66" s="76"/>
      <c r="F66" s="74"/>
      <c r="G66" s="24">
        <v>114.89156626506023</v>
      </c>
      <c r="H66" s="74"/>
      <c r="I66" s="74"/>
      <c r="J66" s="24"/>
      <c r="K66" s="24"/>
      <c r="L66" s="24"/>
      <c r="M66" s="25">
        <v>128.42297944241056</v>
      </c>
      <c r="N66" s="25"/>
      <c r="O66" s="24"/>
      <c r="P66" s="24"/>
      <c r="Q66" s="24"/>
      <c r="R66" s="24"/>
      <c r="S66" s="24"/>
      <c r="T66" s="77">
        <f>SUM(D66:S66)</f>
        <v>243.3145457074708</v>
      </c>
      <c r="U66" s="91">
        <f>COUNTA(D66:S66)</f>
        <v>2</v>
      </c>
      <c r="V66" s="74">
        <f>T66-$T$5</f>
        <v>-873.0863083421482</v>
      </c>
      <c r="W66" s="87">
        <f>IF((COUNTA(D66:S66)&gt;12),LARGE(D66:S66,1)+LARGE(D66:S66,2)+LARGE(D66:S66,3)+LARGE(D66:S66,4)+LARGE(D66:S66,5)+LARGE(D66:S66,6)+LARGE(D66:S66,7)+LARGE(D66:S66,8)+LARGE(D66:S66,9)+LARGE(D66:S66,10)+LARGE(D66:S66,11)+LARGE(D66:S66,12),SUM(D66:S66))</f>
        <v>243.3145457074708</v>
      </c>
    </row>
    <row r="67" spans="1:23" ht="12.75">
      <c r="A67" s="75" t="s">
        <v>109</v>
      </c>
      <c r="B67" s="139" t="s">
        <v>1005</v>
      </c>
      <c r="C67" s="123"/>
      <c r="D67" s="74"/>
      <c r="E67" s="76"/>
      <c r="F67" s="74"/>
      <c r="G67" s="24"/>
      <c r="H67" s="74"/>
      <c r="I67" s="74"/>
      <c r="J67" s="24"/>
      <c r="K67" s="24">
        <v>126.67278172968923</v>
      </c>
      <c r="L67" s="24">
        <v>116.64016356201728</v>
      </c>
      <c r="M67" s="25"/>
      <c r="N67" s="25"/>
      <c r="O67" s="24"/>
      <c r="P67" s="24"/>
      <c r="Q67" s="24"/>
      <c r="R67" s="24"/>
      <c r="S67" s="24"/>
      <c r="T67" s="77">
        <f>SUM(D67:S67)</f>
        <v>243.3129452917065</v>
      </c>
      <c r="U67" s="91">
        <f>COUNTA(D67:S67)</f>
        <v>2</v>
      </c>
      <c r="V67" s="74">
        <f>T67-$T$5</f>
        <v>-873.0879087579126</v>
      </c>
      <c r="W67" s="87">
        <f>IF((COUNTA(D67:S67)&gt;12),LARGE(D67:S67,1)+LARGE(D67:S67,2)+LARGE(D67:S67,3)+LARGE(D67:S67,4)+LARGE(D67:S67,5)+LARGE(D67:S67,6)+LARGE(D67:S67,7)+LARGE(D67:S67,8)+LARGE(D67:S67,9)+LARGE(D67:S67,10)+LARGE(D67:S67,11)+LARGE(D67:S67,12),SUM(D67:S67))</f>
        <v>243.3129452917065</v>
      </c>
    </row>
    <row r="68" spans="1:23" ht="12.75">
      <c r="A68" s="75" t="s">
        <v>110</v>
      </c>
      <c r="B68" s="139" t="s">
        <v>815</v>
      </c>
      <c r="C68" s="123"/>
      <c r="D68" s="74">
        <v>11.185185185185185</v>
      </c>
      <c r="E68" s="76">
        <v>68.30984314616958</v>
      </c>
      <c r="F68" s="74">
        <v>52.68594157491351</v>
      </c>
      <c r="G68" s="24"/>
      <c r="H68" s="74"/>
      <c r="I68" s="74">
        <v>69.30061269717116</v>
      </c>
      <c r="J68" s="24"/>
      <c r="K68" s="24"/>
      <c r="L68" s="24"/>
      <c r="M68" s="25"/>
      <c r="N68" s="25">
        <v>36.208891905650766</v>
      </c>
      <c r="O68" s="24"/>
      <c r="P68" s="24"/>
      <c r="Q68" s="24"/>
      <c r="R68" s="24"/>
      <c r="S68" s="24"/>
      <c r="T68" s="77">
        <f>SUM(D68:S68)</f>
        <v>237.69047450909022</v>
      </c>
      <c r="U68" s="91">
        <f>COUNTA(D68:S68)</f>
        <v>5</v>
      </c>
      <c r="V68" s="74">
        <f>T68-$T$5</f>
        <v>-878.7103795405288</v>
      </c>
      <c r="W68" s="87">
        <f>IF((COUNTA(D68:S68)&gt;12),LARGE(D68:S68,1)+LARGE(D68:S68,2)+LARGE(D68:S68,3)+LARGE(D68:S68,4)+LARGE(D68:S68,5)+LARGE(D68:S68,6)+LARGE(D68:S68,7)+LARGE(D68:S68,8)+LARGE(D68:S68,9)+LARGE(D68:S68,10)+LARGE(D68:S68,11)+LARGE(D68:S68,12),SUM(D68:S68))</f>
        <v>237.69047450909022</v>
      </c>
    </row>
    <row r="69" spans="1:23" ht="12.75">
      <c r="A69" s="75" t="s">
        <v>111</v>
      </c>
      <c r="B69" s="139" t="s">
        <v>984</v>
      </c>
      <c r="C69" s="123">
        <v>1989</v>
      </c>
      <c r="D69" s="74"/>
      <c r="E69" s="76"/>
      <c r="F69" s="74"/>
      <c r="G69" s="24"/>
      <c r="H69" s="74">
        <v>110</v>
      </c>
      <c r="I69" s="74"/>
      <c r="J69" s="24"/>
      <c r="K69" s="24"/>
      <c r="L69" s="24">
        <v>125</v>
      </c>
      <c r="M69" s="25"/>
      <c r="N69" s="25"/>
      <c r="O69" s="24"/>
      <c r="P69" s="24"/>
      <c r="Q69" s="24"/>
      <c r="R69" s="24"/>
      <c r="S69" s="24"/>
      <c r="T69" s="77">
        <f>SUM(D69:S69)</f>
        <v>235</v>
      </c>
      <c r="U69" s="91">
        <f>COUNTA(D69:S69)</f>
        <v>2</v>
      </c>
      <c r="V69" s="74">
        <f>T69-$T$5</f>
        <v>-881.400854049619</v>
      </c>
      <c r="W69" s="87">
        <f>IF((COUNTA(D69:S69)&gt;12),LARGE(D69:S69,1)+LARGE(D69:S69,2)+LARGE(D69:S69,3)+LARGE(D69:S69,4)+LARGE(D69:S69,5)+LARGE(D69:S69,6)+LARGE(D69:S69,7)+LARGE(D69:S69,8)+LARGE(D69:S69,9)+LARGE(D69:S69,10)+LARGE(D69:S69,11)+LARGE(D69:S69,12),SUM(D69:S69))</f>
        <v>235</v>
      </c>
    </row>
    <row r="70" spans="1:23" ht="12.75">
      <c r="A70" s="75" t="s">
        <v>112</v>
      </c>
      <c r="B70" s="139" t="s">
        <v>876</v>
      </c>
      <c r="C70" s="123">
        <v>1969</v>
      </c>
      <c r="D70" s="74"/>
      <c r="E70" s="76"/>
      <c r="F70" s="74"/>
      <c r="G70" s="24"/>
      <c r="H70" s="74">
        <v>108.6721144024515</v>
      </c>
      <c r="I70" s="74"/>
      <c r="J70" s="24"/>
      <c r="K70" s="24"/>
      <c r="L70" s="24">
        <v>123.87254901960785</v>
      </c>
      <c r="M70" s="25"/>
      <c r="N70" s="25"/>
      <c r="O70" s="24"/>
      <c r="P70" s="24"/>
      <c r="Q70" s="24"/>
      <c r="R70" s="24"/>
      <c r="S70" s="24"/>
      <c r="T70" s="77">
        <f>SUM(D70:S70)</f>
        <v>232.54466342205933</v>
      </c>
      <c r="U70" s="91">
        <f>COUNTA(D70:S70)</f>
        <v>2</v>
      </c>
      <c r="V70" s="74">
        <f>T70-$T$5</f>
        <v>-883.8561906275597</v>
      </c>
      <c r="W70" s="87">
        <f>IF((COUNTA(D70:S70)&gt;12),LARGE(D70:S70,1)+LARGE(D70:S70,2)+LARGE(D70:S70,3)+LARGE(D70:S70,4)+LARGE(D70:S70,5)+LARGE(D70:S70,6)+LARGE(D70:S70,7)+LARGE(D70:S70,8)+LARGE(D70:S70,9)+LARGE(D70:S70,10)+LARGE(D70:S70,11)+LARGE(D70:S70,12),SUM(D70:S70))</f>
        <v>232.54466342205933</v>
      </c>
    </row>
    <row r="71" spans="1:23" ht="12.75">
      <c r="A71" s="75" t="s">
        <v>113</v>
      </c>
      <c r="B71" s="139" t="s">
        <v>794</v>
      </c>
      <c r="C71" s="123"/>
      <c r="D71" s="74"/>
      <c r="E71" s="76"/>
      <c r="F71" s="74"/>
      <c r="G71" s="24">
        <v>105.79520697167756</v>
      </c>
      <c r="H71" s="74"/>
      <c r="I71" s="74"/>
      <c r="J71" s="24"/>
      <c r="K71" s="24"/>
      <c r="L71" s="24"/>
      <c r="M71" s="25">
        <v>123.4242181234964</v>
      </c>
      <c r="N71" s="25"/>
      <c r="O71" s="24"/>
      <c r="P71" s="24"/>
      <c r="Q71" s="24"/>
      <c r="R71" s="24"/>
      <c r="S71" s="24"/>
      <c r="T71" s="77">
        <f>SUM(D71:S71)</f>
        <v>229.21942509517396</v>
      </c>
      <c r="U71" s="91">
        <f>COUNTA(D71:S71)</f>
        <v>2</v>
      </c>
      <c r="V71" s="74">
        <f>T71-$T$5</f>
        <v>-887.1814289544451</v>
      </c>
      <c r="W71" s="87">
        <f>IF((COUNTA(D71:S71)&gt;12),LARGE(D71:S71,1)+LARGE(D71:S71,2)+LARGE(D71:S71,3)+LARGE(D71:S71,4)+LARGE(D71:S71,5)+LARGE(D71:S71,6)+LARGE(D71:S71,7)+LARGE(D71:S71,8)+LARGE(D71:S71,9)+LARGE(D71:S71,10)+LARGE(D71:S71,11)+LARGE(D71:S71,12),SUM(D71:S71))</f>
        <v>229.21942509517396</v>
      </c>
    </row>
    <row r="72" spans="1:23" ht="12.75">
      <c r="A72" s="75" t="s">
        <v>114</v>
      </c>
      <c r="B72" s="139" t="s">
        <v>852</v>
      </c>
      <c r="C72" s="123">
        <v>1977</v>
      </c>
      <c r="D72" s="74">
        <v>70.9074074074074</v>
      </c>
      <c r="E72" s="76"/>
      <c r="F72" s="74"/>
      <c r="G72" s="24">
        <v>92.73734761728852</v>
      </c>
      <c r="H72" s="74"/>
      <c r="I72" s="74"/>
      <c r="J72" s="24"/>
      <c r="K72" s="24"/>
      <c r="L72" s="24"/>
      <c r="M72" s="25"/>
      <c r="N72" s="25">
        <v>61.74766672323094</v>
      </c>
      <c r="O72" s="24"/>
      <c r="P72" s="24"/>
      <c r="Q72" s="24"/>
      <c r="R72" s="24"/>
      <c r="S72" s="24"/>
      <c r="T72" s="77">
        <f>SUM(D72:S72)</f>
        <v>225.39242174792687</v>
      </c>
      <c r="U72" s="91">
        <f>COUNTA(D72:S72)</f>
        <v>3</v>
      </c>
      <c r="V72" s="74">
        <f>T72-$T$5</f>
        <v>-891.0084323016922</v>
      </c>
      <c r="W72" s="87">
        <f>IF((COUNTA(D72:S72)&gt;12),LARGE(D72:S72,1)+LARGE(D72:S72,2)+LARGE(D72:S72,3)+LARGE(D72:S72,4)+LARGE(D72:S72,5)+LARGE(D72:S72,6)+LARGE(D72:S72,7)+LARGE(D72:S72,8)+LARGE(D72:S72,9)+LARGE(D72:S72,10)+LARGE(D72:S72,11)+LARGE(D72:S72,12),SUM(D72:S72))</f>
        <v>225.39242174792687</v>
      </c>
    </row>
    <row r="73" spans="1:23" ht="12.75">
      <c r="A73" s="75" t="s">
        <v>115</v>
      </c>
      <c r="B73" s="139" t="s">
        <v>1014</v>
      </c>
      <c r="C73" s="123">
        <v>1978</v>
      </c>
      <c r="D73" s="74"/>
      <c r="E73" s="76"/>
      <c r="F73" s="74"/>
      <c r="G73" s="24"/>
      <c r="H73" s="74"/>
      <c r="I73" s="74"/>
      <c r="J73" s="24"/>
      <c r="K73" s="24">
        <v>118.02492070684185</v>
      </c>
      <c r="L73" s="24">
        <v>106.80896369904684</v>
      </c>
      <c r="M73" s="25"/>
      <c r="N73" s="25"/>
      <c r="O73" s="24"/>
      <c r="P73" s="24"/>
      <c r="Q73" s="24"/>
      <c r="R73" s="24"/>
      <c r="S73" s="24"/>
      <c r="T73" s="77">
        <f>SUM(D73:S73)</f>
        <v>224.83388440588868</v>
      </c>
      <c r="U73" s="91">
        <f>COUNTA(D73:S73)</f>
        <v>2</v>
      </c>
      <c r="V73" s="74">
        <f>T73-$T$5</f>
        <v>-891.5669696437303</v>
      </c>
      <c r="W73" s="87">
        <f>IF((COUNTA(D73:S73)&gt;12),LARGE(D73:S73,1)+LARGE(D73:S73,2)+LARGE(D73:S73,3)+LARGE(D73:S73,4)+LARGE(D73:S73,5)+LARGE(D73:S73,6)+LARGE(D73:S73,7)+LARGE(D73:S73,8)+LARGE(D73:S73,9)+LARGE(D73:S73,10)+LARGE(D73:S73,11)+LARGE(D73:S73,12),SUM(D73:S73))</f>
        <v>224.83388440588868</v>
      </c>
    </row>
    <row r="74" spans="1:23" ht="12.75">
      <c r="A74" s="75" t="s">
        <v>116</v>
      </c>
      <c r="B74" s="139" t="s">
        <v>777</v>
      </c>
      <c r="C74" s="123">
        <v>2008</v>
      </c>
      <c r="D74" s="74">
        <v>32.01851851851852</v>
      </c>
      <c r="E74" s="76">
        <v>73.27653836724687</v>
      </c>
      <c r="F74" s="74">
        <v>70.4197675747152</v>
      </c>
      <c r="G74" s="24"/>
      <c r="H74" s="74"/>
      <c r="I74" s="74"/>
      <c r="J74" s="24"/>
      <c r="K74" s="24"/>
      <c r="L74" s="24"/>
      <c r="M74" s="25"/>
      <c r="N74" s="25">
        <v>47.47649753945359</v>
      </c>
      <c r="O74" s="24"/>
      <c r="P74" s="24"/>
      <c r="Q74" s="24"/>
      <c r="R74" s="24"/>
      <c r="S74" s="24"/>
      <c r="T74" s="77">
        <f>SUM(D74:S74)</f>
        <v>223.1913219999342</v>
      </c>
      <c r="U74" s="91">
        <f>COUNTA(D74:S74)</f>
        <v>4</v>
      </c>
      <c r="V74" s="74">
        <f>T74-$T$5</f>
        <v>-893.2095320496849</v>
      </c>
      <c r="W74" s="87">
        <f>IF((COUNTA(D74:S74)&gt;12),LARGE(D74:S74,1)+LARGE(D74:S74,2)+LARGE(D74:S74,3)+LARGE(D74:S74,4)+LARGE(D74:S74,5)+LARGE(D74:S74,6)+LARGE(D74:S74,7)+LARGE(D74:S74,8)+LARGE(D74:S74,9)+LARGE(D74:S74,10)+LARGE(D74:S74,11)+LARGE(D74:S74,12),SUM(D74:S74))</f>
        <v>223.1913219999342</v>
      </c>
    </row>
    <row r="75" spans="1:23" ht="12.75">
      <c r="A75" s="75" t="s">
        <v>117</v>
      </c>
      <c r="B75" s="139" t="s">
        <v>707</v>
      </c>
      <c r="C75" s="123">
        <v>1983</v>
      </c>
      <c r="D75" s="74">
        <v>63.5</v>
      </c>
      <c r="E75" s="76"/>
      <c r="F75" s="74">
        <v>76.64</v>
      </c>
      <c r="G75" s="24">
        <v>81.74349325807462</v>
      </c>
      <c r="H75" s="74"/>
      <c r="I75" s="74"/>
      <c r="J75" s="24"/>
      <c r="K75" s="24"/>
      <c r="L75" s="24"/>
      <c r="M75" s="25"/>
      <c r="N75" s="25"/>
      <c r="O75" s="24"/>
      <c r="P75" s="24"/>
      <c r="Q75" s="24"/>
      <c r="R75" s="24"/>
      <c r="S75" s="24"/>
      <c r="T75" s="77">
        <f>SUM(D75:S75)</f>
        <v>221.88349325807462</v>
      </c>
      <c r="U75" s="91">
        <f>COUNTA(D75:S75)</f>
        <v>3</v>
      </c>
      <c r="V75" s="74">
        <f>T75-$T$5</f>
        <v>-894.5173607915444</v>
      </c>
      <c r="W75" s="87">
        <f>IF((COUNTA(D75:S75)&gt;12),LARGE(D75:S75,1)+LARGE(D75:S75,2)+LARGE(D75:S75,3)+LARGE(D75:S75,4)+LARGE(D75:S75,5)+LARGE(D75:S75,6)+LARGE(D75:S75,7)+LARGE(D75:S75,8)+LARGE(D75:S75,9)+LARGE(D75:S75,10)+LARGE(D75:S75,11)+LARGE(D75:S75,12),SUM(D75:S75))</f>
        <v>221.88349325807462</v>
      </c>
    </row>
    <row r="76" spans="1:23" ht="12.75">
      <c r="A76" s="75" t="s">
        <v>118</v>
      </c>
      <c r="B76" s="139" t="s">
        <v>947</v>
      </c>
      <c r="C76" s="123">
        <v>1990</v>
      </c>
      <c r="D76" s="74">
        <v>63.96296296296296</v>
      </c>
      <c r="E76" s="76">
        <v>79.08885341846235</v>
      </c>
      <c r="F76" s="74">
        <v>74.31491260424878</v>
      </c>
      <c r="G76" s="24"/>
      <c r="H76" s="74"/>
      <c r="I76" s="74"/>
      <c r="J76" s="24"/>
      <c r="K76" s="24"/>
      <c r="L76" s="24"/>
      <c r="M76" s="25"/>
      <c r="N76" s="25"/>
      <c r="O76" s="24"/>
      <c r="P76" s="24"/>
      <c r="Q76" s="24"/>
      <c r="R76" s="24"/>
      <c r="S76" s="24"/>
      <c r="T76" s="77">
        <f>SUM(D76:S76)</f>
        <v>217.3667289856741</v>
      </c>
      <c r="U76" s="91">
        <f>COUNTA(D76:S76)</f>
        <v>3</v>
      </c>
      <c r="V76" s="74">
        <f>T76-$T$5</f>
        <v>-899.034125063945</v>
      </c>
      <c r="W76" s="87">
        <f>IF((COUNTA(D76:S76)&gt;12),LARGE(D76:S76,1)+LARGE(D76:S76,2)+LARGE(D76:S76,3)+LARGE(D76:S76,4)+LARGE(D76:S76,5)+LARGE(D76:S76,6)+LARGE(D76:S76,7)+LARGE(D76:S76,8)+LARGE(D76:S76,9)+LARGE(D76:S76,10)+LARGE(D76:S76,11)+LARGE(D76:S76,12),SUM(D76:S76))</f>
        <v>217.3667289856741</v>
      </c>
    </row>
    <row r="77" spans="1:23" ht="12.75">
      <c r="A77" s="75" t="s">
        <v>119</v>
      </c>
      <c r="B77" s="139" t="s">
        <v>804</v>
      </c>
      <c r="C77" s="123">
        <v>1988</v>
      </c>
      <c r="D77" s="74"/>
      <c r="E77" s="76"/>
      <c r="F77" s="74"/>
      <c r="G77" s="24"/>
      <c r="H77" s="74"/>
      <c r="I77" s="74"/>
      <c r="J77" s="24"/>
      <c r="K77" s="24">
        <v>107.32419051391226</v>
      </c>
      <c r="L77" s="24">
        <v>101.11320754716982</v>
      </c>
      <c r="M77" s="25"/>
      <c r="N77" s="25"/>
      <c r="O77" s="24"/>
      <c r="P77" s="24"/>
      <c r="Q77" s="24"/>
      <c r="R77" s="24"/>
      <c r="S77" s="24"/>
      <c r="T77" s="77">
        <f>SUM(D77:S77)</f>
        <v>208.4373980610821</v>
      </c>
      <c r="U77" s="91">
        <f>COUNTA(D77:S77)</f>
        <v>2</v>
      </c>
      <c r="V77" s="74">
        <f>T77-$T$5</f>
        <v>-907.9634559885369</v>
      </c>
      <c r="W77" s="87">
        <f>IF((COUNTA(D77:S77)&gt;12),LARGE(D77:S77,1)+LARGE(D77:S77,2)+LARGE(D77:S77,3)+LARGE(D77:S77,4)+LARGE(D77:S77,5)+LARGE(D77:S77,6)+LARGE(D77:S77,7)+LARGE(D77:S77,8)+LARGE(D77:S77,9)+LARGE(D77:S77,10)+LARGE(D77:S77,11)+LARGE(D77:S77,12),SUM(D77:S77))</f>
        <v>208.4373980610821</v>
      </c>
    </row>
    <row r="78" spans="1:23" ht="12.75">
      <c r="A78" s="75" t="s">
        <v>120</v>
      </c>
      <c r="B78" s="139" t="s">
        <v>734</v>
      </c>
      <c r="C78" s="123">
        <v>1964</v>
      </c>
      <c r="D78" s="74">
        <v>50.074074074074076</v>
      </c>
      <c r="E78" s="76">
        <v>75.09816259753336</v>
      </c>
      <c r="F78" s="74">
        <v>80.3753523963841</v>
      </c>
      <c r="G78" s="24"/>
      <c r="H78" s="74"/>
      <c r="I78" s="74"/>
      <c r="J78" s="24"/>
      <c r="K78" s="24"/>
      <c r="L78" s="24"/>
      <c r="M78" s="25"/>
      <c r="N78" s="25"/>
      <c r="O78" s="24"/>
      <c r="P78" s="24"/>
      <c r="Q78" s="24"/>
      <c r="R78" s="24"/>
      <c r="S78" s="24"/>
      <c r="T78" s="77">
        <f>SUM(D78:S78)</f>
        <v>205.54758906799154</v>
      </c>
      <c r="U78" s="91">
        <f>COUNTA(D78:S78)</f>
        <v>3</v>
      </c>
      <c r="V78" s="74">
        <f>T78-$T$5</f>
        <v>-910.8532649816275</v>
      </c>
      <c r="W78" s="87">
        <f>IF((COUNTA(D78:S78)&gt;12),LARGE(D78:S78,1)+LARGE(D78:S78,2)+LARGE(D78:S78,3)+LARGE(D78:S78,4)+LARGE(D78:S78,5)+LARGE(D78:S78,6)+LARGE(D78:S78,7)+LARGE(D78:S78,8)+LARGE(D78:S78,9)+LARGE(D78:S78,10)+LARGE(D78:S78,11)+LARGE(D78:S78,12),SUM(D78:S78))</f>
        <v>205.54758906799154</v>
      </c>
    </row>
    <row r="79" spans="1:23" ht="12.75">
      <c r="A79" s="75" t="s">
        <v>121</v>
      </c>
      <c r="B79" s="139" t="s">
        <v>957</v>
      </c>
      <c r="C79" s="123"/>
      <c r="D79" s="74"/>
      <c r="E79" s="76"/>
      <c r="F79" s="74">
        <v>86.36216216184982</v>
      </c>
      <c r="G79" s="24">
        <v>118.3025461807289</v>
      </c>
      <c r="H79" s="74"/>
      <c r="I79" s="74"/>
      <c r="J79" s="24"/>
      <c r="K79" s="24"/>
      <c r="L79" s="24"/>
      <c r="M79" s="25"/>
      <c r="N79" s="25"/>
      <c r="O79" s="24"/>
      <c r="P79" s="24"/>
      <c r="Q79" s="24"/>
      <c r="R79" s="24"/>
      <c r="S79" s="24"/>
      <c r="T79" s="77">
        <f>SUM(D79:S79)</f>
        <v>204.6647083425787</v>
      </c>
      <c r="U79" s="91">
        <f>COUNTA(D79:S79)</f>
        <v>2</v>
      </c>
      <c r="V79" s="74">
        <f>T79-$T$5</f>
        <v>-911.7361457070404</v>
      </c>
      <c r="W79" s="87">
        <f>IF((COUNTA(D79:S79)&gt;12),LARGE(D79:S79,1)+LARGE(D79:S79,2)+LARGE(D79:S79,3)+LARGE(D79:S79,4)+LARGE(D79:S79,5)+LARGE(D79:S79,6)+LARGE(D79:S79,7)+LARGE(D79:S79,8)+LARGE(D79:S79,9)+LARGE(D79:S79,10)+LARGE(D79:S79,11)+LARGE(D79:S79,12),SUM(D79:S79))</f>
        <v>204.6647083425787</v>
      </c>
    </row>
    <row r="80" spans="1:23" ht="12.75">
      <c r="A80" s="75" t="s">
        <v>122</v>
      </c>
      <c r="B80" s="139" t="s">
        <v>870</v>
      </c>
      <c r="C80" s="123">
        <v>2006</v>
      </c>
      <c r="D80" s="74"/>
      <c r="E80" s="76"/>
      <c r="F80" s="74">
        <v>97.01373049645422</v>
      </c>
      <c r="G80" s="24"/>
      <c r="H80" s="74"/>
      <c r="I80" s="74"/>
      <c r="J80" s="24"/>
      <c r="K80" s="24"/>
      <c r="L80" s="24"/>
      <c r="M80" s="25"/>
      <c r="N80" s="25">
        <v>103</v>
      </c>
      <c r="O80" s="24"/>
      <c r="P80" s="24"/>
      <c r="Q80" s="24"/>
      <c r="R80" s="24"/>
      <c r="S80" s="24"/>
      <c r="T80" s="77">
        <f>SUM(D80:S80)</f>
        <v>200.01373049645423</v>
      </c>
      <c r="U80" s="91">
        <f>COUNTA(D80:S80)</f>
        <v>2</v>
      </c>
      <c r="V80" s="74">
        <f>T80-$T$5</f>
        <v>-916.3871235531649</v>
      </c>
      <c r="W80" s="87">
        <f>IF((COUNTA(D80:S80)&gt;12),LARGE(D80:S80,1)+LARGE(D80:S80,2)+LARGE(D80:S80,3)+LARGE(D80:S80,4)+LARGE(D80:S80,5)+LARGE(D80:S80,6)+LARGE(D80:S80,7)+LARGE(D80:S80,8)+LARGE(D80:S80,9)+LARGE(D80:S80,10)+LARGE(D80:S80,11)+LARGE(D80:S80,12),SUM(D80:S80))</f>
        <v>200.01373049645423</v>
      </c>
    </row>
    <row r="81" spans="1:23" ht="12.75">
      <c r="A81" s="75" t="s">
        <v>123</v>
      </c>
      <c r="B81" s="139" t="s">
        <v>726</v>
      </c>
      <c r="C81" s="123">
        <v>1978</v>
      </c>
      <c r="D81" s="74">
        <v>56.55555555555556</v>
      </c>
      <c r="E81" s="76"/>
      <c r="F81" s="74">
        <v>71.718247751044</v>
      </c>
      <c r="G81" s="24"/>
      <c r="H81" s="74"/>
      <c r="I81" s="74"/>
      <c r="J81" s="24"/>
      <c r="K81" s="24"/>
      <c r="L81" s="24"/>
      <c r="M81" s="25"/>
      <c r="N81" s="25">
        <v>69.92686237909383</v>
      </c>
      <c r="O81" s="24"/>
      <c r="P81" s="24"/>
      <c r="Q81" s="24"/>
      <c r="R81" s="24"/>
      <c r="S81" s="24"/>
      <c r="T81" s="77">
        <f>SUM(D81:S81)</f>
        <v>198.20066568569342</v>
      </c>
      <c r="U81" s="91">
        <f>COUNTA(D81:S81)</f>
        <v>3</v>
      </c>
      <c r="V81" s="74">
        <f>T81-$T$5</f>
        <v>-918.2001883639257</v>
      </c>
      <c r="W81" s="87">
        <f>IF((COUNTA(D81:S81)&gt;12),LARGE(D81:S81,1)+LARGE(D81:S81,2)+LARGE(D81:S81,3)+LARGE(D81:S81,4)+LARGE(D81:S81,5)+LARGE(D81:S81,6)+LARGE(D81:S81,7)+LARGE(D81:S81,8)+LARGE(D81:S81,9)+LARGE(D81:S81,10)+LARGE(D81:S81,11)+LARGE(D81:S81,12),SUM(D81:S81))</f>
        <v>198.20066568569342</v>
      </c>
    </row>
    <row r="82" spans="1:23" ht="12.75">
      <c r="A82" s="75" t="s">
        <v>124</v>
      </c>
      <c r="B82" s="139" t="s">
        <v>732</v>
      </c>
      <c r="C82" s="123">
        <v>1944</v>
      </c>
      <c r="D82" s="74">
        <v>79.24074074074075</v>
      </c>
      <c r="E82" s="76"/>
      <c r="F82" s="74">
        <v>58.854841981367755</v>
      </c>
      <c r="G82" s="24"/>
      <c r="H82" s="74"/>
      <c r="I82" s="74"/>
      <c r="J82" s="24"/>
      <c r="K82" s="24"/>
      <c r="L82" s="24"/>
      <c r="M82" s="25"/>
      <c r="N82" s="25">
        <v>55.214491769896476</v>
      </c>
      <c r="O82" s="24"/>
      <c r="P82" s="24"/>
      <c r="Q82" s="24"/>
      <c r="R82" s="24"/>
      <c r="S82" s="24"/>
      <c r="T82" s="77">
        <f>SUM(D82:S82)</f>
        <v>193.310074492005</v>
      </c>
      <c r="U82" s="91">
        <f>COUNTA(D82:S82)</f>
        <v>3</v>
      </c>
      <c r="V82" s="74">
        <f>T82-$T$5</f>
        <v>-923.090779557614</v>
      </c>
      <c r="W82" s="87">
        <f>IF((COUNTA(D82:S82)&gt;12),LARGE(D82:S82,1)+LARGE(D82:S82,2)+LARGE(D82:S82,3)+LARGE(D82:S82,4)+LARGE(D82:S82,5)+LARGE(D82:S82,6)+LARGE(D82:S82,7)+LARGE(D82:S82,8)+LARGE(D82:S82,9)+LARGE(D82:S82,10)+LARGE(D82:S82,11)+LARGE(D82:S82,12),SUM(D82:S82))</f>
        <v>193.310074492005</v>
      </c>
    </row>
    <row r="83" spans="1:23" ht="12.75">
      <c r="A83" s="75" t="s">
        <v>125</v>
      </c>
      <c r="B83" s="139" t="s">
        <v>786</v>
      </c>
      <c r="C83" s="123">
        <v>2012</v>
      </c>
      <c r="D83" s="74">
        <v>22.296296296296298</v>
      </c>
      <c r="E83" s="76">
        <v>50.85871891980899</v>
      </c>
      <c r="F83" s="74">
        <v>55.946240673001206</v>
      </c>
      <c r="G83" s="24"/>
      <c r="H83" s="74"/>
      <c r="I83" s="74"/>
      <c r="J83" s="24"/>
      <c r="K83" s="24"/>
      <c r="L83" s="24"/>
      <c r="M83" s="25"/>
      <c r="N83" s="25">
        <v>63.41065671135245</v>
      </c>
      <c r="O83" s="24"/>
      <c r="P83" s="24"/>
      <c r="Q83" s="24"/>
      <c r="R83" s="24"/>
      <c r="S83" s="24"/>
      <c r="T83" s="77">
        <f>SUM(D83:S83)</f>
        <v>192.51191260045894</v>
      </c>
      <c r="U83" s="91">
        <f>COUNTA(D83:S83)</f>
        <v>4</v>
      </c>
      <c r="V83" s="74">
        <f>T83-$T$5</f>
        <v>-923.8889414491601</v>
      </c>
      <c r="W83" s="87">
        <f>IF((COUNTA(D83:S83)&gt;12),LARGE(D83:S83,1)+LARGE(D83:S83,2)+LARGE(D83:S83,3)+LARGE(D83:S83,4)+LARGE(D83:S83,5)+LARGE(D83:S83,6)+LARGE(D83:S83,7)+LARGE(D83:S83,8)+LARGE(D83:S83,9)+LARGE(D83:S83,10)+LARGE(D83:S83,11)+LARGE(D83:S83,12),SUM(D83:S83))</f>
        <v>192.51191260045894</v>
      </c>
    </row>
    <row r="84" spans="1:23" ht="12.75">
      <c r="A84" s="75" t="s">
        <v>126</v>
      </c>
      <c r="B84" s="139" t="s">
        <v>892</v>
      </c>
      <c r="C84" s="123"/>
      <c r="D84" s="74"/>
      <c r="E84" s="76"/>
      <c r="F84" s="74"/>
      <c r="G84" s="24"/>
      <c r="H84" s="74"/>
      <c r="I84" s="74"/>
      <c r="J84" s="24">
        <v>84.41908713692945</v>
      </c>
      <c r="K84" s="24"/>
      <c r="L84" s="24">
        <v>107.19233903830482</v>
      </c>
      <c r="M84" s="25"/>
      <c r="N84" s="25"/>
      <c r="O84" s="24"/>
      <c r="P84" s="24"/>
      <c r="Q84" s="24"/>
      <c r="R84" s="24"/>
      <c r="S84" s="24"/>
      <c r="T84" s="77">
        <f>SUM(D84:S84)</f>
        <v>191.61142617523427</v>
      </c>
      <c r="U84" s="91">
        <f>COUNTA(D84:S84)</f>
        <v>2</v>
      </c>
      <c r="V84" s="74">
        <f>T84-$T$5</f>
        <v>-924.7894278743847</v>
      </c>
      <c r="W84" s="87">
        <f>IF((COUNTA(D84:S84)&gt;12),LARGE(D84:S84,1)+LARGE(D84:S84,2)+LARGE(D84:S84,3)+LARGE(D84:S84,4)+LARGE(D84:S84,5)+LARGE(D84:S84,6)+LARGE(D84:S84,7)+LARGE(D84:S84,8)+LARGE(D84:S84,9)+LARGE(D84:S84,10)+LARGE(D84:S84,11)+LARGE(D84:S84,12),SUM(D84:S84))</f>
        <v>191.61142617523427</v>
      </c>
    </row>
    <row r="85" spans="1:23" ht="12.75">
      <c r="A85" s="75" t="s">
        <v>127</v>
      </c>
      <c r="B85" s="139" t="s">
        <v>733</v>
      </c>
      <c r="C85" s="123"/>
      <c r="D85" s="74"/>
      <c r="E85" s="76"/>
      <c r="F85" s="74"/>
      <c r="G85" s="24">
        <v>64.82130662417482</v>
      </c>
      <c r="H85" s="74"/>
      <c r="I85" s="74"/>
      <c r="J85" s="24"/>
      <c r="K85" s="24"/>
      <c r="L85" s="24">
        <v>69.74267968056787</v>
      </c>
      <c r="M85" s="25"/>
      <c r="N85" s="25">
        <v>51.464279653826566</v>
      </c>
      <c r="O85" s="24"/>
      <c r="P85" s="24"/>
      <c r="Q85" s="24"/>
      <c r="R85" s="24"/>
      <c r="S85" s="24"/>
      <c r="T85" s="77">
        <f>SUM(D85:S85)</f>
        <v>186.02826595856925</v>
      </c>
      <c r="U85" s="91">
        <f>COUNTA(D85:S85)</f>
        <v>3</v>
      </c>
      <c r="V85" s="74">
        <f>T85-$T$5</f>
        <v>-930.3725880910498</v>
      </c>
      <c r="W85" s="87">
        <f>IF((COUNTA(D85:S85)&gt;12),LARGE(D85:S85,1)+LARGE(D85:S85,2)+LARGE(D85:S85,3)+LARGE(D85:S85,4)+LARGE(D85:S85,5)+LARGE(D85:S85,6)+LARGE(D85:S85,7)+LARGE(D85:S85,8)+LARGE(D85:S85,9)+LARGE(D85:S85,10)+LARGE(D85:S85,11)+LARGE(D85:S85,12),SUM(D85:S85))</f>
        <v>186.02826595856925</v>
      </c>
    </row>
    <row r="86" spans="1:23" ht="12.75">
      <c r="A86" s="75" t="s">
        <v>128</v>
      </c>
      <c r="B86" s="139" t="s">
        <v>755</v>
      </c>
      <c r="C86" s="123">
        <v>1960</v>
      </c>
      <c r="D86" s="74"/>
      <c r="E86" s="76"/>
      <c r="F86" s="74"/>
      <c r="G86" s="24"/>
      <c r="H86" s="74"/>
      <c r="I86" s="74">
        <v>66.4182542647242</v>
      </c>
      <c r="J86" s="24">
        <v>80.34985422740525</v>
      </c>
      <c r="K86" s="24">
        <v>38.21</v>
      </c>
      <c r="L86" s="24"/>
      <c r="M86" s="25"/>
      <c r="N86" s="25"/>
      <c r="O86" s="24"/>
      <c r="P86" s="24"/>
      <c r="Q86" s="24"/>
      <c r="R86" s="24"/>
      <c r="S86" s="24"/>
      <c r="T86" s="77">
        <f>SUM(D86:S86)</f>
        <v>184.97810849212945</v>
      </c>
      <c r="U86" s="91">
        <f>COUNTA(D86:S86)</f>
        <v>3</v>
      </c>
      <c r="V86" s="74">
        <f>T86-$T$5</f>
        <v>-931.4227455574896</v>
      </c>
      <c r="W86" s="87">
        <f>IF((COUNTA(D86:S86)&gt;12),LARGE(D86:S86,1)+LARGE(D86:S86,2)+LARGE(D86:S86,3)+LARGE(D86:S86,4)+LARGE(D86:S86,5)+LARGE(D86:S86,6)+LARGE(D86:S86,7)+LARGE(D86:S86,8)+LARGE(D86:S86,9)+LARGE(D86:S86,10)+LARGE(D86:S86,11)+LARGE(D86:S86,12),SUM(D86:S86))</f>
        <v>184.97810849212945</v>
      </c>
    </row>
    <row r="87" spans="1:23" ht="12.75">
      <c r="A87" s="75" t="s">
        <v>129</v>
      </c>
      <c r="B87" s="139" t="s">
        <v>703</v>
      </c>
      <c r="C87" s="123">
        <v>1980</v>
      </c>
      <c r="D87" s="74">
        <v>80.62962962962963</v>
      </c>
      <c r="E87" s="76"/>
      <c r="F87" s="74"/>
      <c r="G87" s="24"/>
      <c r="H87" s="74"/>
      <c r="I87" s="74"/>
      <c r="J87" s="24"/>
      <c r="K87" s="24"/>
      <c r="L87" s="24"/>
      <c r="M87" s="25"/>
      <c r="N87" s="25">
        <v>96.95893432886474</v>
      </c>
      <c r="O87" s="24"/>
      <c r="P87" s="24"/>
      <c r="Q87" s="24"/>
      <c r="R87" s="24"/>
      <c r="S87" s="24"/>
      <c r="T87" s="77">
        <f>SUM(D87:S87)</f>
        <v>177.58856395849438</v>
      </c>
      <c r="U87" s="91">
        <f>COUNTA(D87:S87)</f>
        <v>2</v>
      </c>
      <c r="V87" s="74">
        <f>T87-$T$5</f>
        <v>-938.8122900911246</v>
      </c>
      <c r="W87" s="87">
        <f>IF((COUNTA(D87:S87)&gt;12),LARGE(D87:S87,1)+LARGE(D87:S87,2)+LARGE(D87:S87,3)+LARGE(D87:S87,4)+LARGE(D87:S87,5)+LARGE(D87:S87,6)+LARGE(D87:S87,7)+LARGE(D87:S87,8)+LARGE(D87:S87,9)+LARGE(D87:S87,10)+LARGE(D87:S87,11)+LARGE(D87:S87,12),SUM(D87:S87))</f>
        <v>177.58856395849438</v>
      </c>
    </row>
    <row r="88" spans="1:23" ht="12.75">
      <c r="A88" s="75" t="s">
        <v>130</v>
      </c>
      <c r="B88" s="139" t="s">
        <v>810</v>
      </c>
      <c r="C88" s="123"/>
      <c r="D88" s="74"/>
      <c r="E88" s="76"/>
      <c r="F88" s="74">
        <v>93.74033402929817</v>
      </c>
      <c r="G88" s="24">
        <v>81.55048452641451</v>
      </c>
      <c r="H88" s="74"/>
      <c r="I88" s="74"/>
      <c r="J88" s="24"/>
      <c r="K88" s="24"/>
      <c r="L88" s="24"/>
      <c r="M88" s="25"/>
      <c r="N88" s="25"/>
      <c r="O88" s="24"/>
      <c r="P88" s="24"/>
      <c r="Q88" s="24"/>
      <c r="R88" s="24"/>
      <c r="S88" s="24"/>
      <c r="T88" s="77">
        <f>SUM(D88:S88)</f>
        <v>175.2908185557127</v>
      </c>
      <c r="U88" s="91">
        <f>COUNTA(D88:S88)</f>
        <v>2</v>
      </c>
      <c r="V88" s="74">
        <f>T88-$T$5</f>
        <v>-941.1100354939064</v>
      </c>
      <c r="W88" s="87">
        <f>IF((COUNTA(D88:S88)&gt;12),LARGE(D88:S88,1)+LARGE(D88:S88,2)+LARGE(D88:S88,3)+LARGE(D88:S88,4)+LARGE(D88:S88,5)+LARGE(D88:S88,6)+LARGE(D88:S88,7)+LARGE(D88:S88,8)+LARGE(D88:S88,9)+LARGE(D88:S88,10)+LARGE(D88:S88,11)+LARGE(D88:S88,12),SUM(D88:S88))</f>
        <v>175.2908185557127</v>
      </c>
    </row>
    <row r="89" spans="1:23" ht="12.75">
      <c r="A89" s="75" t="s">
        <v>131</v>
      </c>
      <c r="B89" s="139" t="s">
        <v>689</v>
      </c>
      <c r="C89" s="123">
        <v>1972</v>
      </c>
      <c r="D89" s="74">
        <v>90.35185185185185</v>
      </c>
      <c r="E89" s="76"/>
      <c r="F89" s="74"/>
      <c r="G89" s="24"/>
      <c r="H89" s="74"/>
      <c r="I89" s="74"/>
      <c r="J89" s="24"/>
      <c r="K89" s="24"/>
      <c r="L89" s="24"/>
      <c r="M89" s="25"/>
      <c r="N89" s="25">
        <v>84.85983370100118</v>
      </c>
      <c r="O89" s="24"/>
      <c r="P89" s="24"/>
      <c r="Q89" s="24"/>
      <c r="R89" s="24"/>
      <c r="S89" s="24"/>
      <c r="T89" s="77">
        <f>SUM(D89:S89)</f>
        <v>175.21168555285303</v>
      </c>
      <c r="U89" s="91">
        <f>COUNTA(D89:S89)</f>
        <v>2</v>
      </c>
      <c r="V89" s="74">
        <f>T89-$T$5</f>
        <v>-941.189168496766</v>
      </c>
      <c r="W89" s="87">
        <f>IF((COUNTA(D89:S89)&gt;12),LARGE(D89:S89,1)+LARGE(D89:S89,2)+LARGE(D89:S89,3)+LARGE(D89:S89,4)+LARGE(D89:S89,5)+LARGE(D89:S89,6)+LARGE(D89:S89,7)+LARGE(D89:S89,8)+LARGE(D89:S89,9)+LARGE(D89:S89,10)+LARGE(D89:S89,11)+LARGE(D89:S89,12),SUM(D89:S89))</f>
        <v>175.21168555285303</v>
      </c>
    </row>
    <row r="90" spans="1:23" ht="12.75">
      <c r="A90" s="75" t="s">
        <v>132</v>
      </c>
      <c r="B90" s="139" t="s">
        <v>704</v>
      </c>
      <c r="C90" s="123">
        <v>2000</v>
      </c>
      <c r="D90" s="74">
        <v>53.31481481481482</v>
      </c>
      <c r="E90" s="76">
        <v>77.9248494370254</v>
      </c>
      <c r="F90" s="74"/>
      <c r="G90" s="24"/>
      <c r="H90" s="74"/>
      <c r="I90" s="74"/>
      <c r="J90" s="24"/>
      <c r="K90" s="24">
        <v>39.67</v>
      </c>
      <c r="L90" s="24"/>
      <c r="M90" s="25"/>
      <c r="N90" s="25"/>
      <c r="O90" s="24"/>
      <c r="P90" s="24"/>
      <c r="Q90" s="24"/>
      <c r="R90" s="24"/>
      <c r="S90" s="24"/>
      <c r="T90" s="77">
        <f>SUM(D90:S90)</f>
        <v>170.90966425184024</v>
      </c>
      <c r="U90" s="91">
        <f>COUNTA(D90:S90)</f>
        <v>3</v>
      </c>
      <c r="V90" s="74">
        <f>T90-$T$5</f>
        <v>-945.4911897977788</v>
      </c>
      <c r="W90" s="87">
        <f>IF((COUNTA(D90:S90)&gt;12),LARGE(D90:S90,1)+LARGE(D90:S90,2)+LARGE(D90:S90,3)+LARGE(D90:S90,4)+LARGE(D90:S90,5)+LARGE(D90:S90,6)+LARGE(D90:S90,7)+LARGE(D90:S90,8)+LARGE(D90:S90,9)+LARGE(D90:S90,10)+LARGE(D90:S90,11)+LARGE(D90:S90,12),SUM(D90:S90))</f>
        <v>170.90966425184024</v>
      </c>
    </row>
    <row r="91" spans="1:23" ht="12.75">
      <c r="A91" s="75" t="s">
        <v>133</v>
      </c>
      <c r="B91" s="139" t="s">
        <v>698</v>
      </c>
      <c r="C91" s="123">
        <v>1977</v>
      </c>
      <c r="D91" s="74">
        <v>89.88888888888889</v>
      </c>
      <c r="E91" s="76">
        <v>79.66487935656838</v>
      </c>
      <c r="F91" s="74"/>
      <c r="G91" s="24"/>
      <c r="H91" s="74"/>
      <c r="I91" s="74"/>
      <c r="J91" s="24"/>
      <c r="K91" s="24"/>
      <c r="L91" s="24"/>
      <c r="M91" s="25"/>
      <c r="N91" s="25"/>
      <c r="O91" s="24"/>
      <c r="P91" s="24"/>
      <c r="Q91" s="24"/>
      <c r="R91" s="24"/>
      <c r="S91" s="24"/>
      <c r="T91" s="77">
        <f>SUM(D91:S91)</f>
        <v>169.55376824545726</v>
      </c>
      <c r="U91" s="91">
        <f>COUNTA(D91:S91)</f>
        <v>2</v>
      </c>
      <c r="V91" s="74">
        <f>T91-$T$5</f>
        <v>-946.8470858041618</v>
      </c>
      <c r="W91" s="87">
        <f>IF((COUNTA(D91:S91)&gt;12),LARGE(D91:S91,1)+LARGE(D91:S91,2)+LARGE(D91:S91,3)+LARGE(D91:S91,4)+LARGE(D91:S91,5)+LARGE(D91:S91,6)+LARGE(D91:S91,7)+LARGE(D91:S91,8)+LARGE(D91:S91,9)+LARGE(D91:S91,10)+LARGE(D91:S91,11)+LARGE(D91:S91,12),SUM(D91:S91))</f>
        <v>169.55376824545726</v>
      </c>
    </row>
    <row r="92" spans="1:23" ht="12.75">
      <c r="A92" s="75" t="s">
        <v>134</v>
      </c>
      <c r="B92" s="139" t="s">
        <v>667</v>
      </c>
      <c r="C92" s="123">
        <v>1976</v>
      </c>
      <c r="D92" s="74">
        <v>82.94444444444444</v>
      </c>
      <c r="E92" s="76"/>
      <c r="F92" s="74"/>
      <c r="G92" s="24"/>
      <c r="H92" s="74"/>
      <c r="I92" s="74"/>
      <c r="J92" s="24"/>
      <c r="K92" s="24"/>
      <c r="L92" s="24"/>
      <c r="M92" s="25"/>
      <c r="N92" s="25">
        <v>86.01374512133039</v>
      </c>
      <c r="O92" s="24"/>
      <c r="P92" s="24"/>
      <c r="Q92" s="24"/>
      <c r="R92" s="24"/>
      <c r="S92" s="24"/>
      <c r="T92" s="77">
        <f>SUM(D92:S92)</f>
        <v>168.95818956577483</v>
      </c>
      <c r="U92" s="91">
        <f>COUNTA(D92:S92)</f>
        <v>2</v>
      </c>
      <c r="V92" s="74">
        <f>T92-$T$5</f>
        <v>-947.4426644838443</v>
      </c>
      <c r="W92" s="87">
        <f>IF((COUNTA(D92:S92)&gt;12),LARGE(D92:S92,1)+LARGE(D92:S92,2)+LARGE(D92:S92,3)+LARGE(D92:S92,4)+LARGE(D92:S92,5)+LARGE(D92:S92,6)+LARGE(D92:S92,7)+LARGE(D92:S92,8)+LARGE(D92:S92,9)+LARGE(D92:S92,10)+LARGE(D92:S92,11)+LARGE(D92:S92,12),SUM(D92:S92))</f>
        <v>168.95818956577483</v>
      </c>
    </row>
    <row r="93" spans="1:23" ht="12.75">
      <c r="A93" s="75" t="s">
        <v>135</v>
      </c>
      <c r="B93" s="139" t="s">
        <v>801</v>
      </c>
      <c r="C93" s="123">
        <v>1988</v>
      </c>
      <c r="D93" s="74"/>
      <c r="E93" s="76"/>
      <c r="F93" s="74">
        <v>97.03120122892255</v>
      </c>
      <c r="G93" s="24"/>
      <c r="H93" s="74">
        <v>70.26200873362444</v>
      </c>
      <c r="I93" s="74"/>
      <c r="J93" s="24"/>
      <c r="K93" s="24"/>
      <c r="L93" s="24"/>
      <c r="M93" s="25"/>
      <c r="N93" s="25"/>
      <c r="O93" s="24"/>
      <c r="P93" s="24"/>
      <c r="Q93" s="24"/>
      <c r="R93" s="24"/>
      <c r="S93" s="24"/>
      <c r="T93" s="77">
        <f>SUM(D93:S93)</f>
        <v>167.293209962547</v>
      </c>
      <c r="U93" s="91">
        <f>COUNTA(D93:S93)</f>
        <v>2</v>
      </c>
      <c r="V93" s="74">
        <f>T93-$T$5</f>
        <v>-949.107644087072</v>
      </c>
      <c r="W93" s="87">
        <f>IF((COUNTA(D93:S93)&gt;12),LARGE(D93:S93,1)+LARGE(D93:S93,2)+LARGE(D93:S93,3)+LARGE(D93:S93,4)+LARGE(D93:S93,5)+LARGE(D93:S93,6)+LARGE(D93:S93,7)+LARGE(D93:S93,8)+LARGE(D93:S93,9)+LARGE(D93:S93,10)+LARGE(D93:S93,11)+LARGE(D93:S93,12),SUM(D93:S93))</f>
        <v>167.293209962547</v>
      </c>
    </row>
    <row r="94" spans="1:23" ht="12.75">
      <c r="A94" s="75" t="s">
        <v>136</v>
      </c>
      <c r="B94" s="139" t="s">
        <v>913</v>
      </c>
      <c r="C94" s="123">
        <v>2007</v>
      </c>
      <c r="D94" s="74">
        <v>69.05555555555556</v>
      </c>
      <c r="E94" s="76"/>
      <c r="F94" s="74"/>
      <c r="G94" s="24"/>
      <c r="H94" s="74"/>
      <c r="I94" s="74"/>
      <c r="J94" s="24"/>
      <c r="K94" s="24"/>
      <c r="L94" s="24"/>
      <c r="M94" s="25"/>
      <c r="N94" s="25">
        <v>97.90921432207703</v>
      </c>
      <c r="O94" s="24"/>
      <c r="P94" s="24"/>
      <c r="Q94" s="24"/>
      <c r="R94" s="24"/>
      <c r="S94" s="24"/>
      <c r="T94" s="77">
        <f>SUM(D94:S94)</f>
        <v>166.9647698776326</v>
      </c>
      <c r="U94" s="91">
        <f>COUNTA(D94:S94)</f>
        <v>2</v>
      </c>
      <c r="V94" s="74">
        <f>T94-$T$5</f>
        <v>-949.4360841719865</v>
      </c>
      <c r="W94" s="87">
        <f>IF((COUNTA(D94:S94)&gt;12),LARGE(D94:S94,1)+LARGE(D94:S94,2)+LARGE(D94:S94,3)+LARGE(D94:S94,4)+LARGE(D94:S94,5)+LARGE(D94:S94,6)+LARGE(D94:S94,7)+LARGE(D94:S94,8)+LARGE(D94:S94,9)+LARGE(D94:S94,10)+LARGE(D94:S94,11)+LARGE(D94:S94,12),SUM(D94:S94))</f>
        <v>166.9647698776326</v>
      </c>
    </row>
    <row r="95" spans="1:23" ht="12.75">
      <c r="A95" s="75" t="s">
        <v>137</v>
      </c>
      <c r="B95" s="139" t="s">
        <v>926</v>
      </c>
      <c r="C95" s="123">
        <v>1980</v>
      </c>
      <c r="D95" s="74">
        <v>79.24074074074075</v>
      </c>
      <c r="E95" s="76"/>
      <c r="F95" s="74">
        <v>84.76400887334711</v>
      </c>
      <c r="G95" s="24"/>
      <c r="H95" s="74"/>
      <c r="I95" s="74"/>
      <c r="J95" s="24"/>
      <c r="K95" s="24"/>
      <c r="L95" s="24"/>
      <c r="M95" s="25"/>
      <c r="N95" s="25"/>
      <c r="O95" s="24"/>
      <c r="P95" s="24"/>
      <c r="Q95" s="24"/>
      <c r="R95" s="24"/>
      <c r="S95" s="24"/>
      <c r="T95" s="77">
        <f>SUM(D95:S95)</f>
        <v>164.00474961408787</v>
      </c>
      <c r="U95" s="91">
        <f>COUNTA(D95:S95)</f>
        <v>2</v>
      </c>
      <c r="V95" s="74">
        <f>T95-$T$5</f>
        <v>-952.3961044355312</v>
      </c>
      <c r="W95" s="87">
        <f>IF((COUNTA(D95:S95)&gt;12),LARGE(D95:S95,1)+LARGE(D95:S95,2)+LARGE(D95:S95,3)+LARGE(D95:S95,4)+LARGE(D95:S95,5)+LARGE(D95:S95,6)+LARGE(D95:S95,7)+LARGE(D95:S95,8)+LARGE(D95:S95,9)+LARGE(D95:S95,10)+LARGE(D95:S95,11)+LARGE(D95:S95,12),SUM(D95:S95))</f>
        <v>164.00474961408787</v>
      </c>
    </row>
    <row r="96" spans="1:23" ht="12.75">
      <c r="A96" s="75" t="s">
        <v>138</v>
      </c>
      <c r="B96" s="139" t="s">
        <v>933</v>
      </c>
      <c r="C96" s="123"/>
      <c r="D96" s="74">
        <v>65.81481481481481</v>
      </c>
      <c r="E96" s="76"/>
      <c r="F96" s="74"/>
      <c r="G96" s="24"/>
      <c r="H96" s="74"/>
      <c r="I96" s="74">
        <v>36.53671557814648</v>
      </c>
      <c r="J96" s="24"/>
      <c r="K96" s="24"/>
      <c r="L96" s="24"/>
      <c r="M96" s="25"/>
      <c r="N96" s="25">
        <v>59.45681316816561</v>
      </c>
      <c r="O96" s="24"/>
      <c r="P96" s="24"/>
      <c r="Q96" s="24"/>
      <c r="R96" s="24"/>
      <c r="S96" s="24"/>
      <c r="T96" s="77">
        <f>SUM(D96:S96)</f>
        <v>161.8083435611269</v>
      </c>
      <c r="U96" s="91">
        <f>COUNTA(D96:S96)</f>
        <v>3</v>
      </c>
      <c r="V96" s="74">
        <f>T96-$T$5</f>
        <v>-954.5925104884922</v>
      </c>
      <c r="W96" s="87">
        <f>IF((COUNTA(D96:S96)&gt;12),LARGE(D96:S96,1)+LARGE(D96:S96,2)+LARGE(D96:S96,3)+LARGE(D96:S96,4)+LARGE(D96:S96,5)+LARGE(D96:S96,6)+LARGE(D96:S96,7)+LARGE(D96:S96,8)+LARGE(D96:S96,9)+LARGE(D96:S96,10)+LARGE(D96:S96,11)+LARGE(D96:S96,12),SUM(D96:S96))</f>
        <v>161.8083435611269</v>
      </c>
    </row>
    <row r="97" spans="1:23" ht="12.75">
      <c r="A97" s="75" t="s">
        <v>139</v>
      </c>
      <c r="B97" s="139" t="s">
        <v>928</v>
      </c>
      <c r="C97" s="123"/>
      <c r="D97" s="74">
        <v>70.9074074074074</v>
      </c>
      <c r="E97" s="76">
        <v>88.8855421686747</v>
      </c>
      <c r="F97" s="74"/>
      <c r="G97" s="24"/>
      <c r="H97" s="74"/>
      <c r="I97" s="74"/>
      <c r="J97" s="24"/>
      <c r="K97" s="24"/>
      <c r="L97" s="24"/>
      <c r="M97" s="25"/>
      <c r="N97" s="25"/>
      <c r="O97" s="24"/>
      <c r="P97" s="24"/>
      <c r="Q97" s="24"/>
      <c r="R97" s="24"/>
      <c r="S97" s="24"/>
      <c r="T97" s="77">
        <f>SUM(D97:S97)</f>
        <v>159.7929495760821</v>
      </c>
      <c r="U97" s="91">
        <f>COUNTA(D97:S97)</f>
        <v>2</v>
      </c>
      <c r="V97" s="74">
        <f>T97-$T$5</f>
        <v>-956.607904473537</v>
      </c>
      <c r="W97" s="87">
        <f>IF((COUNTA(D97:S97)&gt;12),LARGE(D97:S97,1)+LARGE(D97:S97,2)+LARGE(D97:S97,3)+LARGE(D97:S97,4)+LARGE(D97:S97,5)+LARGE(D97:S97,6)+LARGE(D97:S97,7)+LARGE(D97:S97,8)+LARGE(D97:S97,9)+LARGE(D97:S97,10)+LARGE(D97:S97,11)+LARGE(D97:S97,12),SUM(D97:S97))</f>
        <v>159.7929495760821</v>
      </c>
    </row>
    <row r="98" spans="1:23" ht="12.75">
      <c r="A98" s="75" t="s">
        <v>140</v>
      </c>
      <c r="B98" s="139" t="s">
        <v>935</v>
      </c>
      <c r="C98" s="123"/>
      <c r="D98" s="74">
        <v>62.111111111111114</v>
      </c>
      <c r="E98" s="76">
        <v>97.00528576148002</v>
      </c>
      <c r="F98" s="74"/>
      <c r="G98" s="24"/>
      <c r="H98" s="74"/>
      <c r="I98" s="74"/>
      <c r="J98" s="24"/>
      <c r="K98" s="24"/>
      <c r="L98" s="24"/>
      <c r="M98" s="25"/>
      <c r="N98" s="25"/>
      <c r="O98" s="24"/>
      <c r="P98" s="24"/>
      <c r="Q98" s="24"/>
      <c r="R98" s="24"/>
      <c r="S98" s="24"/>
      <c r="T98" s="77">
        <f>SUM(D98:S98)</f>
        <v>159.11639687259114</v>
      </c>
      <c r="U98" s="91">
        <f>COUNTA(D98:S98)</f>
        <v>2</v>
      </c>
      <c r="V98" s="74">
        <f>T98-$T$5</f>
        <v>-957.2844571770279</v>
      </c>
      <c r="W98" s="87">
        <f>IF((COUNTA(D98:S98)&gt;12),LARGE(D98:S98,1)+LARGE(D98:S98,2)+LARGE(D98:S98,3)+LARGE(D98:S98,4)+LARGE(D98:S98,5)+LARGE(D98:S98,6)+LARGE(D98:S98,7)+LARGE(D98:S98,8)+LARGE(D98:S98,9)+LARGE(D98:S98,10)+LARGE(D98:S98,11)+LARGE(D98:S98,12),SUM(D98:S98))</f>
        <v>159.11639687259114</v>
      </c>
    </row>
    <row r="99" spans="1:23" ht="12.75">
      <c r="A99" s="75" t="s">
        <v>141</v>
      </c>
      <c r="B99" s="139" t="s">
        <v>945</v>
      </c>
      <c r="C99" s="123"/>
      <c r="D99" s="74">
        <v>14.88888888888889</v>
      </c>
      <c r="E99" s="76"/>
      <c r="F99" s="74">
        <v>53.32349923209813</v>
      </c>
      <c r="G99" s="24"/>
      <c r="H99" s="74"/>
      <c r="I99" s="74">
        <v>39.43280977312391</v>
      </c>
      <c r="J99" s="24"/>
      <c r="K99" s="24"/>
      <c r="L99" s="24"/>
      <c r="M99" s="25"/>
      <c r="N99" s="25">
        <v>50.649753945358896</v>
      </c>
      <c r="O99" s="24"/>
      <c r="P99" s="24"/>
      <c r="Q99" s="24"/>
      <c r="R99" s="24"/>
      <c r="S99" s="24"/>
      <c r="T99" s="77">
        <f>SUM(D99:S99)</f>
        <v>158.29495183946983</v>
      </c>
      <c r="U99" s="91">
        <f>COUNTA(D99:S99)</f>
        <v>4</v>
      </c>
      <c r="V99" s="74">
        <f>T99-$T$5</f>
        <v>-958.1059022101492</v>
      </c>
      <c r="W99" s="87">
        <f>IF((COUNTA(D99:S99)&gt;12),LARGE(D99:S99,1)+LARGE(D99:S99,2)+LARGE(D99:S99,3)+LARGE(D99:S99,4)+LARGE(D99:S99,5)+LARGE(D99:S99,6)+LARGE(D99:S99,7)+LARGE(D99:S99,8)+LARGE(D99:S99,9)+LARGE(D99:S99,10)+LARGE(D99:S99,11)+LARGE(D99:S99,12),SUM(D99:S99))</f>
        <v>158.29495183946983</v>
      </c>
    </row>
    <row r="100" spans="1:23" ht="12.75">
      <c r="A100" s="75" t="s">
        <v>142</v>
      </c>
      <c r="B100" s="139" t="s">
        <v>710</v>
      </c>
      <c r="C100" s="123">
        <v>1975</v>
      </c>
      <c r="D100" s="74">
        <v>74.61111111111111</v>
      </c>
      <c r="E100" s="76"/>
      <c r="F100" s="74"/>
      <c r="G100" s="24"/>
      <c r="H100" s="74"/>
      <c r="I100" s="74"/>
      <c r="J100" s="24"/>
      <c r="K100" s="24"/>
      <c r="L100" s="24"/>
      <c r="M100" s="25"/>
      <c r="N100" s="25">
        <v>81.31325301204816</v>
      </c>
      <c r="O100" s="24"/>
      <c r="P100" s="24"/>
      <c r="Q100" s="24"/>
      <c r="R100" s="24"/>
      <c r="S100" s="24"/>
      <c r="T100" s="77">
        <f>SUM(D100:S100)</f>
        <v>155.92436412315928</v>
      </c>
      <c r="U100" s="91">
        <f>COUNTA(D100:S100)</f>
        <v>2</v>
      </c>
      <c r="V100" s="74">
        <f>T100-$T$5</f>
        <v>-960.4764899264597</v>
      </c>
      <c r="W100" s="87">
        <f>IF((COUNTA(D100:S100)&gt;12),LARGE(D100:S100,1)+LARGE(D100:S100,2)+LARGE(D100:S100,3)+LARGE(D100:S100,4)+LARGE(D100:S100,5)+LARGE(D100:S100,6)+LARGE(D100:S100,7)+LARGE(D100:S100,8)+LARGE(D100:S100,9)+LARGE(D100:S100,10)+LARGE(D100:S100,11)+LARGE(D100:S100,12),SUM(D100:S100))</f>
        <v>155.92436412315928</v>
      </c>
    </row>
    <row r="101" spans="1:23" ht="12.75">
      <c r="A101" s="75" t="s">
        <v>143</v>
      </c>
      <c r="B101" s="139" t="s">
        <v>896</v>
      </c>
      <c r="C101" s="123">
        <v>1982</v>
      </c>
      <c r="D101" s="74">
        <v>69.51851851851852</v>
      </c>
      <c r="E101" s="76"/>
      <c r="F101" s="74"/>
      <c r="G101" s="24"/>
      <c r="H101" s="74">
        <v>86.12293144208039</v>
      </c>
      <c r="I101" s="74"/>
      <c r="J101" s="24"/>
      <c r="K101" s="24"/>
      <c r="L101" s="24"/>
      <c r="M101" s="25"/>
      <c r="N101" s="25"/>
      <c r="O101" s="24"/>
      <c r="P101" s="24"/>
      <c r="Q101" s="24"/>
      <c r="R101" s="24"/>
      <c r="S101" s="24"/>
      <c r="T101" s="77">
        <f>SUM(D101:S101)</f>
        <v>155.6414499605989</v>
      </c>
      <c r="U101" s="91">
        <f>COUNTA(D101:S101)</f>
        <v>2</v>
      </c>
      <c r="V101" s="74">
        <f>T101-$T$5</f>
        <v>-960.7594040890201</v>
      </c>
      <c r="W101" s="87">
        <f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155.6414499605989</v>
      </c>
    </row>
    <row r="102" spans="1:23" ht="12.75">
      <c r="A102" s="75" t="s">
        <v>144</v>
      </c>
      <c r="B102" s="139" t="s">
        <v>927</v>
      </c>
      <c r="C102" s="123"/>
      <c r="D102" s="74">
        <v>71.37037037037037</v>
      </c>
      <c r="E102" s="76"/>
      <c r="F102" s="74">
        <v>79.07919686662184</v>
      </c>
      <c r="G102" s="24"/>
      <c r="H102" s="74"/>
      <c r="I102" s="74"/>
      <c r="J102" s="24"/>
      <c r="K102" s="24"/>
      <c r="L102" s="24"/>
      <c r="M102" s="25"/>
      <c r="N102" s="25"/>
      <c r="O102" s="24"/>
      <c r="P102" s="24"/>
      <c r="Q102" s="24"/>
      <c r="R102" s="24"/>
      <c r="S102" s="24"/>
      <c r="T102" s="77">
        <f>SUM(D102:S102)</f>
        <v>150.4495672369922</v>
      </c>
      <c r="U102" s="91">
        <f>COUNTA(D102:S102)</f>
        <v>2</v>
      </c>
      <c r="V102" s="74">
        <f>T102-$T$5</f>
        <v>-965.9512868126269</v>
      </c>
      <c r="W102" s="87">
        <f>IF((COUNTA(D102:S102)&gt;12),LARGE(D102:S102,1)+LARGE(D102:S102,2)+LARGE(D102:S102,3)+LARGE(D102:S102,4)+LARGE(D102:S102,5)+LARGE(D102:S102,6)+LARGE(D102:S102,7)+LARGE(D102:S102,8)+LARGE(D102:S102,9)+LARGE(D102:S102,10)+LARGE(D102:S102,11)+LARGE(D102:S102,12),SUM(D102:S102))</f>
        <v>150.4495672369922</v>
      </c>
    </row>
    <row r="103" spans="1:23" ht="12.75">
      <c r="A103" s="75" t="s">
        <v>145</v>
      </c>
      <c r="B103" s="139" t="s">
        <v>695</v>
      </c>
      <c r="C103" s="123">
        <v>1968</v>
      </c>
      <c r="D103" s="74">
        <v>69.98148148148148</v>
      </c>
      <c r="E103" s="76"/>
      <c r="F103" s="74">
        <v>80.12943054347211</v>
      </c>
      <c r="G103" s="24"/>
      <c r="H103" s="74"/>
      <c r="I103" s="74"/>
      <c r="J103" s="24"/>
      <c r="K103" s="24"/>
      <c r="L103" s="24"/>
      <c r="M103" s="25"/>
      <c r="N103" s="25"/>
      <c r="O103" s="24"/>
      <c r="P103" s="24"/>
      <c r="Q103" s="24"/>
      <c r="R103" s="24"/>
      <c r="S103" s="24"/>
      <c r="T103" s="77">
        <f>SUM(D103:S103)</f>
        <v>150.1109120249536</v>
      </c>
      <c r="U103" s="91">
        <f>COUNTA(D103:S103)</f>
        <v>2</v>
      </c>
      <c r="V103" s="74">
        <f>T103-$T$5</f>
        <v>-966.2899420246655</v>
      </c>
      <c r="W103" s="87">
        <f>IF((COUNTA(D103:S103)&gt;12),LARGE(D103:S103,1)+LARGE(D103:S103,2)+LARGE(D103:S103,3)+LARGE(D103:S103,4)+LARGE(D103:S103,5)+LARGE(D103:S103,6)+LARGE(D103:S103,7)+LARGE(D103:S103,8)+LARGE(D103:S103,9)+LARGE(D103:S103,10)+LARGE(D103:S103,11)+LARGE(D103:S103,12),SUM(D103:S103))</f>
        <v>150.1109120249536</v>
      </c>
    </row>
    <row r="104" spans="1:23" ht="12.75">
      <c r="A104" s="75" t="s">
        <v>146</v>
      </c>
      <c r="B104" s="139" t="s">
        <v>1038</v>
      </c>
      <c r="C104" s="123">
        <v>1948</v>
      </c>
      <c r="D104" s="74"/>
      <c r="E104" s="76"/>
      <c r="F104" s="74"/>
      <c r="G104" s="24"/>
      <c r="H104" s="74"/>
      <c r="I104" s="74"/>
      <c r="J104" s="24"/>
      <c r="K104" s="24">
        <v>42.11</v>
      </c>
      <c r="L104" s="24">
        <v>107.24260958205912</v>
      </c>
      <c r="M104" s="25"/>
      <c r="N104" s="25"/>
      <c r="O104" s="24"/>
      <c r="P104" s="24"/>
      <c r="Q104" s="24"/>
      <c r="R104" s="24"/>
      <c r="S104" s="24"/>
      <c r="T104" s="77">
        <f>SUM(D104:S104)</f>
        <v>149.35260958205913</v>
      </c>
      <c r="U104" s="91">
        <f>COUNTA(D104:S104)</f>
        <v>2</v>
      </c>
      <c r="V104" s="74">
        <f>T104-$T$5</f>
        <v>-967.0482444675599</v>
      </c>
      <c r="W104" s="87">
        <f>IF((COUNTA(D104:S104)&gt;12),LARGE(D104:S104,1)+LARGE(D104:S104,2)+LARGE(D104:S104,3)+LARGE(D104:S104,4)+LARGE(D104:S104,5)+LARGE(D104:S104,6)+LARGE(D104:S104,7)+LARGE(D104:S104,8)+LARGE(D104:S104,9)+LARGE(D104:S104,10)+LARGE(D104:S104,11)+LARGE(D104:S104,12),SUM(D104:S104))</f>
        <v>149.35260958205913</v>
      </c>
    </row>
    <row r="105" spans="1:23" ht="12.75">
      <c r="A105" s="75" t="s">
        <v>147</v>
      </c>
      <c r="B105" s="139" t="s">
        <v>817</v>
      </c>
      <c r="C105" s="123"/>
      <c r="D105" s="74"/>
      <c r="E105" s="76"/>
      <c r="F105" s="74">
        <v>53.431505766584806</v>
      </c>
      <c r="G105" s="24"/>
      <c r="H105" s="74"/>
      <c r="I105" s="74">
        <v>65.91762381128812</v>
      </c>
      <c r="J105" s="24"/>
      <c r="K105" s="24"/>
      <c r="L105" s="24"/>
      <c r="M105" s="25"/>
      <c r="N105" s="25">
        <v>28.793314101476327</v>
      </c>
      <c r="O105" s="24"/>
      <c r="P105" s="24"/>
      <c r="Q105" s="24"/>
      <c r="R105" s="24"/>
      <c r="S105" s="24"/>
      <c r="T105" s="77">
        <f>SUM(D105:S105)</f>
        <v>148.14244367934924</v>
      </c>
      <c r="U105" s="91">
        <f>COUNTA(D105:S105)</f>
        <v>3</v>
      </c>
      <c r="V105" s="74">
        <f>T105-$T$5</f>
        <v>-968.2584103702698</v>
      </c>
      <c r="W105" s="87">
        <f>IF((COUNTA(D105:S105)&gt;12),LARGE(D105:S105,1)+LARGE(D105:S105,2)+LARGE(D105:S105,3)+LARGE(D105:S105,4)+LARGE(D105:S105,5)+LARGE(D105:S105,6)+LARGE(D105:S105,7)+LARGE(D105:S105,8)+LARGE(D105:S105,9)+LARGE(D105:S105,10)+LARGE(D105:S105,11)+LARGE(D105:S105,12),SUM(D105:S105))</f>
        <v>148.14244367934924</v>
      </c>
    </row>
    <row r="106" spans="1:23" ht="12.75">
      <c r="A106" s="75" t="s">
        <v>148</v>
      </c>
      <c r="B106" s="139" t="s">
        <v>688</v>
      </c>
      <c r="C106" s="123">
        <v>1969</v>
      </c>
      <c r="D106" s="74">
        <v>76</v>
      </c>
      <c r="E106" s="76"/>
      <c r="F106" s="74"/>
      <c r="G106" s="24">
        <v>71.69335783670255</v>
      </c>
      <c r="H106" s="74"/>
      <c r="I106" s="74"/>
      <c r="J106" s="24"/>
      <c r="K106" s="24"/>
      <c r="L106" s="24"/>
      <c r="M106" s="25"/>
      <c r="N106" s="25"/>
      <c r="O106" s="24"/>
      <c r="P106" s="24"/>
      <c r="Q106" s="24"/>
      <c r="R106" s="24"/>
      <c r="S106" s="24"/>
      <c r="T106" s="77">
        <f>SUM(D106:S106)</f>
        <v>147.69335783670255</v>
      </c>
      <c r="U106" s="91">
        <f>COUNTA(D106:S106)</f>
        <v>2</v>
      </c>
      <c r="V106" s="74">
        <f>T106-$T$5</f>
        <v>-968.7074962129166</v>
      </c>
      <c r="W106" s="87">
        <f>IF((COUNTA(D106:S106)&gt;12),LARGE(D106:S106,1)+LARGE(D106:S106,2)+LARGE(D106:S106,3)+LARGE(D106:S106,4)+LARGE(D106:S106,5)+LARGE(D106:S106,6)+LARGE(D106:S106,7)+LARGE(D106:S106,8)+LARGE(D106:S106,9)+LARGE(D106:S106,10)+LARGE(D106:S106,11)+LARGE(D106:S106,12),SUM(D106:S106))</f>
        <v>147.69335783670255</v>
      </c>
    </row>
    <row r="107" spans="1:23" ht="12.75">
      <c r="A107" s="75" t="s">
        <v>149</v>
      </c>
      <c r="B107" s="139" t="s">
        <v>699</v>
      </c>
      <c r="C107" s="123">
        <v>1954</v>
      </c>
      <c r="D107" s="74">
        <v>75.53703703703704</v>
      </c>
      <c r="E107" s="76"/>
      <c r="F107" s="74">
        <v>24.22839826503042</v>
      </c>
      <c r="G107" s="24"/>
      <c r="H107" s="74"/>
      <c r="I107" s="74"/>
      <c r="J107" s="24"/>
      <c r="K107" s="24"/>
      <c r="L107" s="24"/>
      <c r="M107" s="25"/>
      <c r="N107" s="25">
        <v>46.86560325810282</v>
      </c>
      <c r="O107" s="24"/>
      <c r="P107" s="24"/>
      <c r="Q107" s="24"/>
      <c r="R107" s="24"/>
      <c r="S107" s="24"/>
      <c r="T107" s="77">
        <f>SUM(D107:S107)</f>
        <v>146.63103856017028</v>
      </c>
      <c r="U107" s="91">
        <f>COUNTA(D107:S107)</f>
        <v>3</v>
      </c>
      <c r="V107" s="74">
        <f>T107-$T$5</f>
        <v>-969.7698154894488</v>
      </c>
      <c r="W107" s="87">
        <f>IF((COUNTA(D107:S107)&gt;12),LARGE(D107:S107,1)+LARGE(D107:S107,2)+LARGE(D107:S107,3)+LARGE(D107:S107,4)+LARGE(D107:S107,5)+LARGE(D107:S107,6)+LARGE(D107:S107,7)+LARGE(D107:S107,8)+LARGE(D107:S107,9)+LARGE(D107:S107,10)+LARGE(D107:S107,11)+LARGE(D107:S107,12),SUM(D107:S107))</f>
        <v>146.63103856017028</v>
      </c>
    </row>
    <row r="108" spans="1:23" ht="12.75">
      <c r="A108" s="75" t="s">
        <v>150</v>
      </c>
      <c r="B108" s="139" t="s">
        <v>862</v>
      </c>
      <c r="C108" s="123"/>
      <c r="D108" s="74">
        <v>68.12962962962963</v>
      </c>
      <c r="E108" s="76">
        <v>77.16895568800207</v>
      </c>
      <c r="F108" s="74"/>
      <c r="G108" s="24"/>
      <c r="H108" s="74"/>
      <c r="I108" s="74"/>
      <c r="J108" s="24"/>
      <c r="K108" s="24"/>
      <c r="L108" s="24"/>
      <c r="M108" s="25"/>
      <c r="N108" s="25"/>
      <c r="O108" s="24"/>
      <c r="P108" s="24"/>
      <c r="Q108" s="24"/>
      <c r="R108" s="24"/>
      <c r="S108" s="24"/>
      <c r="T108" s="77">
        <f>SUM(D108:S108)</f>
        <v>145.2985853176317</v>
      </c>
      <c r="U108" s="91">
        <f>COUNTA(D108:S108)</f>
        <v>2</v>
      </c>
      <c r="V108" s="74">
        <f>T108-$T$5</f>
        <v>-971.1022687319874</v>
      </c>
      <c r="W108" s="87">
        <f>IF((COUNTA(D108:S108)&gt;12),LARGE(D108:S108,1)+LARGE(D108:S108,2)+LARGE(D108:S108,3)+LARGE(D108:S108,4)+LARGE(D108:S108,5)+LARGE(D108:S108,6)+LARGE(D108:S108,7)+LARGE(D108:S108,8)+LARGE(D108:S108,9)+LARGE(D108:S108,10)+LARGE(D108:S108,11)+LARGE(D108:S108,12),SUM(D108:S108))</f>
        <v>145.2985853176317</v>
      </c>
    </row>
    <row r="109" spans="1:23" ht="12.75">
      <c r="A109" s="75" t="s">
        <v>151</v>
      </c>
      <c r="B109" s="139" t="s">
        <v>740</v>
      </c>
      <c r="C109" s="123">
        <v>1959</v>
      </c>
      <c r="D109" s="74">
        <v>75.53703703703704</v>
      </c>
      <c r="E109" s="76"/>
      <c r="F109" s="74"/>
      <c r="G109" s="24"/>
      <c r="H109" s="74"/>
      <c r="I109" s="74"/>
      <c r="J109" s="24"/>
      <c r="K109" s="24"/>
      <c r="L109" s="24"/>
      <c r="M109" s="25"/>
      <c r="N109" s="25">
        <v>64.61547598846087</v>
      </c>
      <c r="O109" s="24"/>
      <c r="P109" s="24"/>
      <c r="Q109" s="24"/>
      <c r="R109" s="24"/>
      <c r="S109" s="24"/>
      <c r="T109" s="77">
        <f>SUM(D109:S109)</f>
        <v>140.1525130254979</v>
      </c>
      <c r="U109" s="91">
        <f>COUNTA(D109:S109)</f>
        <v>2</v>
      </c>
      <c r="V109" s="74">
        <f>T109-$T$5</f>
        <v>-976.2483410241211</v>
      </c>
      <c r="W109" s="87">
        <f>IF((COUNTA(D109:S109)&gt;12),LARGE(D109:S109,1)+LARGE(D109:S109,2)+LARGE(D109:S109,3)+LARGE(D109:S109,4)+LARGE(D109:S109,5)+LARGE(D109:S109,6)+LARGE(D109:S109,7)+LARGE(D109:S109,8)+LARGE(D109:S109,9)+LARGE(D109:S109,10)+LARGE(D109:S109,11)+LARGE(D109:S109,12),SUM(D109:S109))</f>
        <v>140.1525130254979</v>
      </c>
    </row>
    <row r="110" spans="1:23" ht="12.75">
      <c r="A110" s="75" t="s">
        <v>152</v>
      </c>
      <c r="B110" s="139" t="s">
        <v>759</v>
      </c>
      <c r="C110" s="123">
        <v>1981</v>
      </c>
      <c r="D110" s="74"/>
      <c r="E110" s="76"/>
      <c r="F110" s="74">
        <v>78.32642436977866</v>
      </c>
      <c r="G110" s="24"/>
      <c r="H110" s="74"/>
      <c r="I110" s="74">
        <v>60.76596947427925</v>
      </c>
      <c r="J110" s="24"/>
      <c r="K110" s="24"/>
      <c r="L110" s="24"/>
      <c r="M110" s="25"/>
      <c r="N110" s="25"/>
      <c r="O110" s="24"/>
      <c r="P110" s="24"/>
      <c r="Q110" s="24"/>
      <c r="R110" s="24"/>
      <c r="S110" s="24"/>
      <c r="T110" s="77">
        <f>SUM(D110:S110)</f>
        <v>139.0923938440579</v>
      </c>
      <c r="U110" s="91">
        <f>COUNTA(D110:S110)</f>
        <v>2</v>
      </c>
      <c r="V110" s="74">
        <f>T110-$T$5</f>
        <v>-977.3084602055611</v>
      </c>
      <c r="W110" s="87">
        <f>IF((COUNTA(D110:S110)&gt;12),LARGE(D110:S110,1)+LARGE(D110:S110,2)+LARGE(D110:S110,3)+LARGE(D110:S110,4)+LARGE(D110:S110,5)+LARGE(D110:S110,6)+LARGE(D110:S110,7)+LARGE(D110:S110,8)+LARGE(D110:S110,9)+LARGE(D110:S110,10)+LARGE(D110:S110,11)+LARGE(D110:S110,12),SUM(D110:S110))</f>
        <v>139.0923938440579</v>
      </c>
    </row>
    <row r="111" spans="1:23" ht="12.75">
      <c r="A111" s="75" t="s">
        <v>153</v>
      </c>
      <c r="B111" s="139" t="s">
        <v>757</v>
      </c>
      <c r="C111" s="123">
        <v>1966</v>
      </c>
      <c r="D111" s="74">
        <v>70.44444444444444</v>
      </c>
      <c r="E111" s="76"/>
      <c r="F111" s="74"/>
      <c r="G111" s="24"/>
      <c r="H111" s="74"/>
      <c r="I111" s="74">
        <v>67.42485603999239</v>
      </c>
      <c r="J111" s="24"/>
      <c r="K111" s="24"/>
      <c r="L111" s="24"/>
      <c r="M111" s="25"/>
      <c r="N111" s="25"/>
      <c r="O111" s="24"/>
      <c r="P111" s="24"/>
      <c r="Q111" s="24"/>
      <c r="R111" s="24"/>
      <c r="S111" s="24"/>
      <c r="T111" s="77">
        <f>SUM(D111:S111)</f>
        <v>137.86930048443685</v>
      </c>
      <c r="U111" s="91">
        <f>COUNTA(D111:S111)</f>
        <v>2</v>
      </c>
      <c r="V111" s="74">
        <f>T111-$T$5</f>
        <v>-978.5315535651822</v>
      </c>
      <c r="W111" s="87">
        <f>IF((COUNTA(D111:S111)&gt;12),LARGE(D111:S111,1)+LARGE(D111:S111,2)+LARGE(D111:S111,3)+LARGE(D111:S111,4)+LARGE(D111:S111,5)+LARGE(D111:S111,6)+LARGE(D111:S111,7)+LARGE(D111:S111,8)+LARGE(D111:S111,9)+LARGE(D111:S111,10)+LARGE(D111:S111,11)+LARGE(D111:S111,12),SUM(D111:S111))</f>
        <v>137.86930048443685</v>
      </c>
    </row>
    <row r="112" spans="1:23" ht="12.75">
      <c r="A112" s="75" t="s">
        <v>154</v>
      </c>
      <c r="B112" s="139" t="s">
        <v>706</v>
      </c>
      <c r="C112" s="123">
        <v>1972</v>
      </c>
      <c r="D112" s="74">
        <v>60.72222222222222</v>
      </c>
      <c r="E112" s="76">
        <v>75.41719342604299</v>
      </c>
      <c r="F112" s="74"/>
      <c r="G112" s="24"/>
      <c r="H112" s="74"/>
      <c r="I112" s="74"/>
      <c r="J112" s="24"/>
      <c r="K112" s="24"/>
      <c r="L112" s="24"/>
      <c r="M112" s="25"/>
      <c r="N112" s="25"/>
      <c r="O112" s="24"/>
      <c r="P112" s="24"/>
      <c r="Q112" s="24"/>
      <c r="R112" s="24"/>
      <c r="S112" s="24"/>
      <c r="T112" s="77">
        <f>SUM(D112:S112)</f>
        <v>136.1394156482652</v>
      </c>
      <c r="U112" s="91">
        <f>COUNTA(D112:S112)</f>
        <v>2</v>
      </c>
      <c r="V112" s="74">
        <f>T112-$T$5</f>
        <v>-980.2614384013539</v>
      </c>
      <c r="W112" s="87">
        <f>IF((COUNTA(D112:S112)&gt;12),LARGE(D112:S112,1)+LARGE(D112:S112,2)+LARGE(D112:S112,3)+LARGE(D112:S112,4)+LARGE(D112:S112,5)+LARGE(D112:S112,6)+LARGE(D112:S112,7)+LARGE(D112:S112,8)+LARGE(D112:S112,9)+LARGE(D112:S112,10)+LARGE(D112:S112,11)+LARGE(D112:S112,12),SUM(D112:S112))</f>
        <v>136.1394156482652</v>
      </c>
    </row>
    <row r="113" spans="1:23" ht="12.75">
      <c r="A113" s="75" t="s">
        <v>155</v>
      </c>
      <c r="B113" s="139" t="s">
        <v>881</v>
      </c>
      <c r="C113" s="123"/>
      <c r="D113" s="74"/>
      <c r="E113" s="76"/>
      <c r="F113" s="74"/>
      <c r="G113" s="24"/>
      <c r="H113" s="74"/>
      <c r="I113" s="74"/>
      <c r="J113" s="24"/>
      <c r="K113" s="24">
        <v>131.14330543933056</v>
      </c>
      <c r="L113" s="24"/>
      <c r="M113" s="25"/>
      <c r="N113" s="25"/>
      <c r="O113" s="24"/>
      <c r="P113" s="24"/>
      <c r="Q113" s="24"/>
      <c r="R113" s="24"/>
      <c r="S113" s="24"/>
      <c r="T113" s="77">
        <f>SUM(D113:S113)</f>
        <v>131.14330543933056</v>
      </c>
      <c r="U113" s="91">
        <f>COUNTA(D113:S113)</f>
        <v>1</v>
      </c>
      <c r="V113" s="74">
        <f>T113-$T$5</f>
        <v>-985.2575486102885</v>
      </c>
      <c r="W113" s="87">
        <f>IF((COUNTA(D113:S113)&gt;12),LARGE(D113:S113,1)+LARGE(D113:S113,2)+LARGE(D113:S113,3)+LARGE(D113:S113,4)+LARGE(D113:S113,5)+LARGE(D113:S113,6)+LARGE(D113:S113,7)+LARGE(D113:S113,8)+LARGE(D113:S113,9)+LARGE(D113:S113,10)+LARGE(D113:S113,11)+LARGE(D113:S113,12),SUM(D113:S113))</f>
        <v>131.14330543933056</v>
      </c>
    </row>
    <row r="114" spans="1:23" ht="12.75">
      <c r="A114" s="75" t="s">
        <v>156</v>
      </c>
      <c r="B114" s="139" t="s">
        <v>882</v>
      </c>
      <c r="C114" s="123">
        <v>1980</v>
      </c>
      <c r="D114" s="74"/>
      <c r="E114" s="76"/>
      <c r="F114" s="74"/>
      <c r="G114" s="24"/>
      <c r="H114" s="74"/>
      <c r="I114" s="74"/>
      <c r="J114" s="24"/>
      <c r="K114" s="24">
        <v>130.6453753089632</v>
      </c>
      <c r="L114" s="24"/>
      <c r="M114" s="25"/>
      <c r="N114" s="25"/>
      <c r="O114" s="24"/>
      <c r="P114" s="24"/>
      <c r="Q114" s="24"/>
      <c r="R114" s="24"/>
      <c r="S114" s="24"/>
      <c r="T114" s="77">
        <f>SUM(D114:S114)</f>
        <v>130.6453753089632</v>
      </c>
      <c r="U114" s="91">
        <f>COUNTA(D114:S114)</f>
        <v>1</v>
      </c>
      <c r="V114" s="74">
        <f>T114-$T$5</f>
        <v>-985.7554787406559</v>
      </c>
      <c r="W114" s="87">
        <f>IF((COUNTA(D114:S114)&gt;12),LARGE(D114:S114,1)+LARGE(D114:S114,2)+LARGE(D114:S114,3)+LARGE(D114:S114,4)+LARGE(D114:S114,5)+LARGE(D114:S114,6)+LARGE(D114:S114,7)+LARGE(D114:S114,8)+LARGE(D114:S114,9)+LARGE(D114:S114,10)+LARGE(D114:S114,11)+LARGE(D114:S114,12),SUM(D114:S114))</f>
        <v>130.6453753089632</v>
      </c>
    </row>
    <row r="115" spans="1:23" ht="12.75">
      <c r="A115" s="75" t="s">
        <v>157</v>
      </c>
      <c r="B115" s="139" t="s">
        <v>830</v>
      </c>
      <c r="C115" s="123">
        <v>1956</v>
      </c>
      <c r="D115" s="74"/>
      <c r="E115" s="76"/>
      <c r="F115" s="74">
        <v>61.204957263939534</v>
      </c>
      <c r="G115" s="24"/>
      <c r="H115" s="74"/>
      <c r="I115" s="74">
        <v>68.3630933264821</v>
      </c>
      <c r="J115" s="24"/>
      <c r="K115" s="24"/>
      <c r="L115" s="24"/>
      <c r="M115" s="25"/>
      <c r="N115" s="25"/>
      <c r="O115" s="24"/>
      <c r="P115" s="24"/>
      <c r="Q115" s="24"/>
      <c r="R115" s="24"/>
      <c r="S115" s="24"/>
      <c r="T115" s="77">
        <f>SUM(D115:S115)</f>
        <v>129.56805059042165</v>
      </c>
      <c r="U115" s="91">
        <f>COUNTA(D115:S115)</f>
        <v>2</v>
      </c>
      <c r="V115" s="74">
        <f>T115-$T$5</f>
        <v>-986.8328034591974</v>
      </c>
      <c r="W115" s="87">
        <f>IF((COUNTA(D115:S115)&gt;12),LARGE(D115:S115,1)+LARGE(D115:S115,2)+LARGE(D115:S115,3)+LARGE(D115:S115,4)+LARGE(D115:S115,5)+LARGE(D115:S115,6)+LARGE(D115:S115,7)+LARGE(D115:S115,8)+LARGE(D115:S115,9)+LARGE(D115:S115,10)+LARGE(D115:S115,11)+LARGE(D115:S115,12),SUM(D115:S115))</f>
        <v>129.56805059042165</v>
      </c>
    </row>
    <row r="116" spans="1:23" ht="12.75">
      <c r="A116" s="75" t="s">
        <v>158</v>
      </c>
      <c r="B116" s="139" t="s">
        <v>854</v>
      </c>
      <c r="C116" s="123"/>
      <c r="D116" s="74"/>
      <c r="E116" s="76"/>
      <c r="F116" s="74"/>
      <c r="G116" s="24">
        <v>86.18487394957984</v>
      </c>
      <c r="H116" s="74"/>
      <c r="I116" s="74"/>
      <c r="J116" s="24"/>
      <c r="K116" s="24">
        <v>40.39</v>
      </c>
      <c r="L116" s="24"/>
      <c r="M116" s="25"/>
      <c r="N116" s="25"/>
      <c r="O116" s="24"/>
      <c r="P116" s="24"/>
      <c r="Q116" s="24"/>
      <c r="R116" s="24"/>
      <c r="S116" s="24"/>
      <c r="T116" s="77">
        <f>SUM(D116:S116)</f>
        <v>126.57487394957984</v>
      </c>
      <c r="U116" s="91">
        <f>COUNTA(D116:S116)</f>
        <v>2</v>
      </c>
      <c r="V116" s="74">
        <f>T116-$T$5</f>
        <v>-989.8259801000393</v>
      </c>
      <c r="W116" s="87">
        <f>IF((COUNTA(D116:S116)&gt;12),LARGE(D116:S116,1)+LARGE(D116:S116,2)+LARGE(D116:S116,3)+LARGE(D116:S116,4)+LARGE(D116:S116,5)+LARGE(D116:S116,6)+LARGE(D116:S116,7)+LARGE(D116:S116,8)+LARGE(D116:S116,9)+LARGE(D116:S116,10)+LARGE(D116:S116,11)+LARGE(D116:S116,12),SUM(D116:S116))</f>
        <v>126.57487394957984</v>
      </c>
    </row>
    <row r="117" spans="1:23" ht="12.75">
      <c r="A117" s="75" t="s">
        <v>159</v>
      </c>
      <c r="B117" s="139" t="s">
        <v>961</v>
      </c>
      <c r="C117" s="123">
        <v>2008</v>
      </c>
      <c r="D117" s="74"/>
      <c r="E117" s="76"/>
      <c r="F117" s="74">
        <v>70.3611360863589</v>
      </c>
      <c r="G117" s="24"/>
      <c r="H117" s="74"/>
      <c r="I117" s="74"/>
      <c r="J117" s="24"/>
      <c r="K117" s="24"/>
      <c r="L117" s="24"/>
      <c r="M117" s="25"/>
      <c r="N117" s="25">
        <v>55.808416765654165</v>
      </c>
      <c r="O117" s="24"/>
      <c r="P117" s="24"/>
      <c r="Q117" s="24"/>
      <c r="R117" s="24"/>
      <c r="S117" s="24"/>
      <c r="T117" s="77">
        <f>SUM(D117:S117)</f>
        <v>126.16955285201306</v>
      </c>
      <c r="U117" s="91">
        <f>COUNTA(D117:S117)</f>
        <v>2</v>
      </c>
      <c r="V117" s="74">
        <f>T117-$T$5</f>
        <v>-990.231301197606</v>
      </c>
      <c r="W117" s="87">
        <f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126.16955285201306</v>
      </c>
    </row>
    <row r="118" spans="1:23" ht="12.75">
      <c r="A118" s="75" t="s">
        <v>160</v>
      </c>
      <c r="B118" s="139" t="s">
        <v>682</v>
      </c>
      <c r="C118" s="123">
        <v>1967</v>
      </c>
      <c r="D118" s="74">
        <v>67.66666666666666</v>
      </c>
      <c r="E118" s="76"/>
      <c r="F118" s="74"/>
      <c r="G118" s="24"/>
      <c r="H118" s="74"/>
      <c r="I118" s="74"/>
      <c r="J118" s="24"/>
      <c r="K118" s="24"/>
      <c r="L118" s="24"/>
      <c r="M118" s="25"/>
      <c r="N118" s="25">
        <v>57.997454607161025</v>
      </c>
      <c r="O118" s="24"/>
      <c r="P118" s="24"/>
      <c r="Q118" s="24"/>
      <c r="R118" s="24"/>
      <c r="S118" s="24"/>
      <c r="T118" s="77">
        <f>SUM(D118:S118)</f>
        <v>125.66412127382767</v>
      </c>
      <c r="U118" s="91">
        <f>COUNTA(D118:S118)</f>
        <v>2</v>
      </c>
      <c r="V118" s="74">
        <f>T118-$T$5</f>
        <v>-990.7367327757913</v>
      </c>
      <c r="W118" s="87">
        <f>IF((COUNTA(D118:S118)&gt;12),LARGE(D118:S118,1)+LARGE(D118:S118,2)+LARGE(D118:S118,3)+LARGE(D118:S118,4)+LARGE(D118:S118,5)+LARGE(D118:S118,6)+LARGE(D118:S118,7)+LARGE(D118:S118,8)+LARGE(D118:S118,9)+LARGE(D118:S118,10)+LARGE(D118:S118,11)+LARGE(D118:S118,12),SUM(D118:S118))</f>
        <v>125.66412127382767</v>
      </c>
    </row>
    <row r="119" spans="1:23" ht="12.75">
      <c r="A119" s="75" t="s">
        <v>161</v>
      </c>
      <c r="B119" s="139" t="s">
        <v>1007</v>
      </c>
      <c r="C119" s="123"/>
      <c r="D119" s="74"/>
      <c r="E119" s="76"/>
      <c r="F119" s="74"/>
      <c r="G119" s="24"/>
      <c r="H119" s="74"/>
      <c r="I119" s="74"/>
      <c r="J119" s="24"/>
      <c r="K119" s="24">
        <v>124.72675058047169</v>
      </c>
      <c r="L119" s="24"/>
      <c r="M119" s="25"/>
      <c r="N119" s="25"/>
      <c r="O119" s="24"/>
      <c r="P119" s="24"/>
      <c r="Q119" s="24"/>
      <c r="R119" s="24"/>
      <c r="S119" s="24"/>
      <c r="T119" s="77">
        <f>SUM(D119:S119)</f>
        <v>124.72675058047169</v>
      </c>
      <c r="U119" s="91">
        <f>COUNTA(D119:S119)</f>
        <v>1</v>
      </c>
      <c r="V119" s="74">
        <f>T119-$T$5</f>
        <v>-991.6741034691473</v>
      </c>
      <c r="W119" s="87">
        <f>IF((COUNTA(D119:S119)&gt;12),LARGE(D119:S119,1)+LARGE(D119:S119,2)+LARGE(D119:S119,3)+LARGE(D119:S119,4)+LARGE(D119:S119,5)+LARGE(D119:S119,6)+LARGE(D119:S119,7)+LARGE(D119:S119,8)+LARGE(D119:S119,9)+LARGE(D119:S119,10)+LARGE(D119:S119,11)+LARGE(D119:S119,12),SUM(D119:S119))</f>
        <v>124.72675058047169</v>
      </c>
    </row>
    <row r="120" spans="1:23" ht="12.75">
      <c r="A120" s="75" t="s">
        <v>162</v>
      </c>
      <c r="B120" s="139" t="s">
        <v>903</v>
      </c>
      <c r="C120" s="123">
        <v>1971</v>
      </c>
      <c r="D120" s="74"/>
      <c r="E120" s="76"/>
      <c r="F120" s="74"/>
      <c r="G120" s="24"/>
      <c r="H120" s="74"/>
      <c r="I120" s="74"/>
      <c r="J120" s="24"/>
      <c r="K120" s="24"/>
      <c r="L120" s="24">
        <v>124.40857565303106</v>
      </c>
      <c r="M120" s="25"/>
      <c r="N120" s="25"/>
      <c r="O120" s="24"/>
      <c r="P120" s="24"/>
      <c r="Q120" s="24"/>
      <c r="R120" s="24"/>
      <c r="S120" s="24"/>
      <c r="T120" s="77">
        <f>SUM(D120:S120)</f>
        <v>124.40857565303106</v>
      </c>
      <c r="U120" s="91">
        <f>COUNTA(D120:S120)</f>
        <v>1</v>
      </c>
      <c r="V120" s="74">
        <f>T120-$T$5</f>
        <v>-991.992278396588</v>
      </c>
      <c r="W120" s="87">
        <f>IF((COUNTA(D120:S120)&gt;12),LARGE(D120:S120,1)+LARGE(D120:S120,2)+LARGE(D120:S120,3)+LARGE(D120:S120,4)+LARGE(D120:S120,5)+LARGE(D120:S120,6)+LARGE(D120:S120,7)+LARGE(D120:S120,8)+LARGE(D120:S120,9)+LARGE(D120:S120,10)+LARGE(D120:S120,11)+LARGE(D120:S120,12),SUM(D120:S120))</f>
        <v>124.40857565303106</v>
      </c>
    </row>
    <row r="121" spans="1:23" ht="12.75">
      <c r="A121" s="75" t="s">
        <v>163</v>
      </c>
      <c r="B121" s="139" t="s">
        <v>1039</v>
      </c>
      <c r="C121" s="123"/>
      <c r="D121" s="74"/>
      <c r="E121" s="76"/>
      <c r="F121" s="74"/>
      <c r="G121" s="24"/>
      <c r="H121" s="74"/>
      <c r="I121" s="74"/>
      <c r="J121" s="24"/>
      <c r="K121" s="24"/>
      <c r="L121" s="24">
        <v>124.01816396661759</v>
      </c>
      <c r="M121" s="25"/>
      <c r="N121" s="25"/>
      <c r="O121" s="24"/>
      <c r="P121" s="24"/>
      <c r="Q121" s="24"/>
      <c r="R121" s="24"/>
      <c r="S121" s="24"/>
      <c r="T121" s="77">
        <f>SUM(D121:S121)</f>
        <v>124.01816396661759</v>
      </c>
      <c r="U121" s="91">
        <f>COUNTA(D121:S121)</f>
        <v>1</v>
      </c>
      <c r="V121" s="74">
        <f>T121-$T$5</f>
        <v>-992.3826900830014</v>
      </c>
      <c r="W121" s="87">
        <f>IF((COUNTA(D121:S121)&gt;12),LARGE(D121:S121,1)+LARGE(D121:S121,2)+LARGE(D121:S121,3)+LARGE(D121:S121,4)+LARGE(D121:S121,5)+LARGE(D121:S121,6)+LARGE(D121:S121,7)+LARGE(D121:S121,8)+LARGE(D121:S121,9)+LARGE(D121:S121,10)+LARGE(D121:S121,11)+LARGE(D121:S121,12),SUM(D121:S121))</f>
        <v>124.01816396661759</v>
      </c>
    </row>
    <row r="122" spans="1:23" ht="12.75">
      <c r="A122" s="75" t="s">
        <v>164</v>
      </c>
      <c r="B122" s="139" t="s">
        <v>1040</v>
      </c>
      <c r="C122" s="123"/>
      <c r="D122" s="74"/>
      <c r="E122" s="76"/>
      <c r="F122" s="74"/>
      <c r="G122" s="24"/>
      <c r="H122" s="74"/>
      <c r="I122" s="74"/>
      <c r="J122" s="24"/>
      <c r="K122" s="24"/>
      <c r="L122" s="24">
        <v>123.89678842853641</v>
      </c>
      <c r="M122" s="25"/>
      <c r="N122" s="25"/>
      <c r="O122" s="24"/>
      <c r="P122" s="24"/>
      <c r="Q122" s="24"/>
      <c r="R122" s="24"/>
      <c r="S122" s="24"/>
      <c r="T122" s="77">
        <f>SUM(D122:S122)</f>
        <v>123.89678842853641</v>
      </c>
      <c r="U122" s="91">
        <f>COUNTA(D122:S122)</f>
        <v>1</v>
      </c>
      <c r="V122" s="74">
        <f>T122-$T$5</f>
        <v>-992.5040656210826</v>
      </c>
      <c r="W122" s="87">
        <f>IF((COUNTA(D122:S122)&gt;12),LARGE(D122:S122,1)+LARGE(D122:S122,2)+LARGE(D122:S122,3)+LARGE(D122:S122,4)+LARGE(D122:S122,5)+LARGE(D122:S122,6)+LARGE(D122:S122,7)+LARGE(D122:S122,8)+LARGE(D122:S122,9)+LARGE(D122:S122,10)+LARGE(D122:S122,11)+LARGE(D122:S122,12),SUM(D122:S122))</f>
        <v>123.89678842853641</v>
      </c>
    </row>
    <row r="123" spans="1:23" ht="12.75">
      <c r="A123" s="75" t="s">
        <v>165</v>
      </c>
      <c r="B123" s="139" t="s">
        <v>1041</v>
      </c>
      <c r="C123" s="123"/>
      <c r="D123" s="74"/>
      <c r="E123" s="76"/>
      <c r="F123" s="74"/>
      <c r="G123" s="24"/>
      <c r="H123" s="74"/>
      <c r="I123" s="74"/>
      <c r="J123" s="24"/>
      <c r="K123" s="24"/>
      <c r="L123" s="24">
        <v>123.84832148983092</v>
      </c>
      <c r="M123" s="25"/>
      <c r="N123" s="25"/>
      <c r="O123" s="24"/>
      <c r="P123" s="24"/>
      <c r="Q123" s="24"/>
      <c r="R123" s="24"/>
      <c r="S123" s="24"/>
      <c r="T123" s="77">
        <f>SUM(D123:S123)</f>
        <v>123.84832148983092</v>
      </c>
      <c r="U123" s="91">
        <f>COUNTA(D123:S123)</f>
        <v>1</v>
      </c>
      <c r="V123" s="74">
        <f>T123-$T$5</f>
        <v>-992.5525325597881</v>
      </c>
      <c r="W123" s="87">
        <f>IF((COUNTA(D123:S123)&gt;12),LARGE(D123:S123,1)+LARGE(D123:S123,2)+LARGE(D123:S123,3)+LARGE(D123:S123,4)+LARGE(D123:S123,5)+LARGE(D123:S123,6)+LARGE(D123:S123,7)+LARGE(D123:S123,8)+LARGE(D123:S123,9)+LARGE(D123:S123,10)+LARGE(D123:S123,11)+LARGE(D123:S123,12),SUM(D123:S123))</f>
        <v>123.84832148983092</v>
      </c>
    </row>
    <row r="124" spans="1:23" ht="12.75">
      <c r="A124" s="75" t="s">
        <v>166</v>
      </c>
      <c r="B124" s="139" t="s">
        <v>1042</v>
      </c>
      <c r="C124" s="123"/>
      <c r="D124" s="74"/>
      <c r="E124" s="76"/>
      <c r="F124" s="74"/>
      <c r="G124" s="24"/>
      <c r="H124" s="74"/>
      <c r="I124" s="74"/>
      <c r="J124" s="24"/>
      <c r="K124" s="24"/>
      <c r="L124" s="24">
        <v>123.72736172295643</v>
      </c>
      <c r="M124" s="25"/>
      <c r="N124" s="25"/>
      <c r="O124" s="24"/>
      <c r="P124" s="24"/>
      <c r="Q124" s="24"/>
      <c r="R124" s="24"/>
      <c r="S124" s="24"/>
      <c r="T124" s="77">
        <f>SUM(D124:S124)</f>
        <v>123.72736172295643</v>
      </c>
      <c r="U124" s="91">
        <f>COUNTA(D124:S124)</f>
        <v>1</v>
      </c>
      <c r="V124" s="74">
        <f>T124-$T$5</f>
        <v>-992.6734923266627</v>
      </c>
      <c r="W124" s="87">
        <f>IF((COUNTA(D124:S124)&gt;12),LARGE(D124:S124,1)+LARGE(D124:S124,2)+LARGE(D124:S124,3)+LARGE(D124:S124,4)+LARGE(D124:S124,5)+LARGE(D124:S124,6)+LARGE(D124:S124,7)+LARGE(D124:S124,8)+LARGE(D124:S124,9)+LARGE(D124:S124,10)+LARGE(D124:S124,11)+LARGE(D124:S124,12),SUM(D124:S124))</f>
        <v>123.72736172295643</v>
      </c>
    </row>
    <row r="125" spans="1:23" ht="12.75">
      <c r="A125" s="75" t="s">
        <v>167</v>
      </c>
      <c r="B125" s="139" t="s">
        <v>1043</v>
      </c>
      <c r="C125" s="123">
        <v>1978</v>
      </c>
      <c r="D125" s="74"/>
      <c r="E125" s="76"/>
      <c r="F125" s="74"/>
      <c r="G125" s="24"/>
      <c r="H125" s="74"/>
      <c r="I125" s="74"/>
      <c r="J125" s="24"/>
      <c r="K125" s="24"/>
      <c r="L125" s="24">
        <v>123.46228948010739</v>
      </c>
      <c r="M125" s="25"/>
      <c r="N125" s="25"/>
      <c r="O125" s="24"/>
      <c r="P125" s="24"/>
      <c r="Q125" s="24"/>
      <c r="R125" s="24"/>
      <c r="S125" s="24"/>
      <c r="T125" s="77">
        <f>SUM(D125:S125)</f>
        <v>123.46228948010739</v>
      </c>
      <c r="U125" s="91">
        <f>COUNTA(D125:S125)</f>
        <v>1</v>
      </c>
      <c r="V125" s="74">
        <f>T125-$T$5</f>
        <v>-992.9385645695116</v>
      </c>
      <c r="W125" s="87">
        <f>IF((COUNTA(D125:S125)&gt;12),LARGE(D125:S125,1)+LARGE(D125:S125,2)+LARGE(D125:S125,3)+LARGE(D125:S125,4)+LARGE(D125:S125,5)+LARGE(D125:S125,6)+LARGE(D125:S125,7)+LARGE(D125:S125,8)+LARGE(D125:S125,9)+LARGE(D125:S125,10)+LARGE(D125:S125,11)+LARGE(D125:S125,12),SUM(D125:S125))</f>
        <v>123.46228948010739</v>
      </c>
    </row>
    <row r="126" spans="1:23" ht="12.75">
      <c r="A126" s="75" t="s">
        <v>309</v>
      </c>
      <c r="B126" s="139" t="s">
        <v>902</v>
      </c>
      <c r="C126" s="123">
        <v>1994</v>
      </c>
      <c r="D126" s="74"/>
      <c r="E126" s="76"/>
      <c r="F126" s="74"/>
      <c r="G126" s="24"/>
      <c r="H126" s="74"/>
      <c r="I126" s="74"/>
      <c r="J126" s="24"/>
      <c r="K126" s="24"/>
      <c r="L126" s="24">
        <v>123.46228948010739</v>
      </c>
      <c r="M126" s="25"/>
      <c r="N126" s="25"/>
      <c r="O126" s="24"/>
      <c r="P126" s="24"/>
      <c r="Q126" s="24"/>
      <c r="R126" s="24"/>
      <c r="S126" s="24"/>
      <c r="T126" s="77">
        <f>SUM(D126:S126)</f>
        <v>123.46228948010739</v>
      </c>
      <c r="U126" s="91">
        <f>COUNTA(D126:S126)</f>
        <v>1</v>
      </c>
      <c r="V126" s="74">
        <f>T126-$T$5</f>
        <v>-992.9385645695116</v>
      </c>
      <c r="W126" s="87">
        <f>IF((COUNTA(D126:S126)&gt;12),LARGE(D126:S126,1)+LARGE(D126:S126,2)+LARGE(D126:S126,3)+LARGE(D126:S126,4)+LARGE(D126:S126,5)+LARGE(D126:S126,6)+LARGE(D126:S126,7)+LARGE(D126:S126,8)+LARGE(D126:S126,9)+LARGE(D126:S126,10)+LARGE(D126:S126,11)+LARGE(D126:S126,12),SUM(D126:S126))</f>
        <v>123.46228948010739</v>
      </c>
    </row>
    <row r="127" spans="1:23" ht="12.75">
      <c r="A127" s="75" t="s">
        <v>168</v>
      </c>
      <c r="B127" s="139" t="s">
        <v>906</v>
      </c>
      <c r="C127" s="123"/>
      <c r="D127" s="74"/>
      <c r="E127" s="76"/>
      <c r="F127" s="74"/>
      <c r="G127" s="24"/>
      <c r="H127" s="74"/>
      <c r="I127" s="74"/>
      <c r="J127" s="24"/>
      <c r="K127" s="24"/>
      <c r="L127" s="24">
        <v>120.11907568969583</v>
      </c>
      <c r="M127" s="25"/>
      <c r="N127" s="25"/>
      <c r="O127" s="24"/>
      <c r="P127" s="24"/>
      <c r="Q127" s="24"/>
      <c r="R127" s="24"/>
      <c r="S127" s="24"/>
      <c r="T127" s="77">
        <f>SUM(D127:S127)</f>
        <v>120.11907568969583</v>
      </c>
      <c r="U127" s="91">
        <f>COUNTA(D127:S127)</f>
        <v>1</v>
      </c>
      <c r="V127" s="74">
        <f>T127-$T$5</f>
        <v>-996.2817783599232</v>
      </c>
      <c r="W127" s="87">
        <f>IF((COUNTA(D127:S127)&gt;12),LARGE(D127:S127,1)+LARGE(D127:S127,2)+LARGE(D127:S127,3)+LARGE(D127:S127,4)+LARGE(D127:S127,5)+LARGE(D127:S127,6)+LARGE(D127:S127,7)+LARGE(D127:S127,8)+LARGE(D127:S127,9)+LARGE(D127:S127,10)+LARGE(D127:S127,11)+LARGE(D127:S127,12),SUM(D127:S127))</f>
        <v>120.11907568969583</v>
      </c>
    </row>
    <row r="128" spans="1:23" ht="12.75">
      <c r="A128" s="75" t="s">
        <v>169</v>
      </c>
      <c r="B128" s="139" t="s">
        <v>1044</v>
      </c>
      <c r="C128" s="123">
        <v>1973</v>
      </c>
      <c r="D128" s="74"/>
      <c r="E128" s="76"/>
      <c r="F128" s="74"/>
      <c r="G128" s="24"/>
      <c r="H128" s="74"/>
      <c r="I128" s="74"/>
      <c r="J128" s="24"/>
      <c r="K128" s="24"/>
      <c r="L128" s="24">
        <v>120.0966525223951</v>
      </c>
      <c r="M128" s="25"/>
      <c r="N128" s="25"/>
      <c r="O128" s="24"/>
      <c r="P128" s="24"/>
      <c r="Q128" s="24"/>
      <c r="R128" s="24"/>
      <c r="S128" s="24"/>
      <c r="T128" s="77">
        <f>SUM(D128:S128)</f>
        <v>120.0966525223951</v>
      </c>
      <c r="U128" s="91">
        <f>COUNTA(D128:S128)</f>
        <v>1</v>
      </c>
      <c r="V128" s="74">
        <f>T128-$T$5</f>
        <v>-996.304201527224</v>
      </c>
      <c r="W128" s="87">
        <f>IF((COUNTA(D128:S128)&gt;12),LARGE(D128:S128,1)+LARGE(D128:S128,2)+LARGE(D128:S128,3)+LARGE(D128:S128,4)+LARGE(D128:S128,5)+LARGE(D128:S128,6)+LARGE(D128:S128,7)+LARGE(D128:S128,8)+LARGE(D128:S128,9)+LARGE(D128:S128,10)+LARGE(D128:S128,11)+LARGE(D128:S128,12),SUM(D128:S128))</f>
        <v>120.0966525223951</v>
      </c>
    </row>
    <row r="129" spans="1:23" ht="12.75">
      <c r="A129" s="75" t="s">
        <v>170</v>
      </c>
      <c r="B129" s="139" t="s">
        <v>1045</v>
      </c>
      <c r="C129" s="123">
        <v>1990</v>
      </c>
      <c r="D129" s="74"/>
      <c r="E129" s="76"/>
      <c r="F129" s="74"/>
      <c r="G129" s="24"/>
      <c r="H129" s="74"/>
      <c r="I129" s="74"/>
      <c r="J129" s="24"/>
      <c r="K129" s="24"/>
      <c r="L129" s="24">
        <v>120.0966525223951</v>
      </c>
      <c r="M129" s="25"/>
      <c r="N129" s="25"/>
      <c r="O129" s="24"/>
      <c r="P129" s="24"/>
      <c r="Q129" s="24"/>
      <c r="R129" s="24"/>
      <c r="S129" s="24"/>
      <c r="T129" s="77">
        <f>SUM(D129:S129)</f>
        <v>120.0966525223951</v>
      </c>
      <c r="U129" s="91">
        <f>COUNTA(D129:S129)</f>
        <v>1</v>
      </c>
      <c r="V129" s="74">
        <f>T129-$T$5</f>
        <v>-996.304201527224</v>
      </c>
      <c r="W129" s="87">
        <f>IF((COUNTA(D129:S129)&gt;12),LARGE(D129:S129,1)+LARGE(D129:S129,2)+LARGE(D129:S129,3)+LARGE(D129:S129,4)+LARGE(D129:S129,5)+LARGE(D129:S129,6)+LARGE(D129:S129,7)+LARGE(D129:S129,8)+LARGE(D129:S129,9)+LARGE(D129:S129,10)+LARGE(D129:S129,11)+LARGE(D129:S129,12),SUM(D129:S129))</f>
        <v>120.0966525223951</v>
      </c>
    </row>
    <row r="130" spans="1:23" ht="12.75">
      <c r="A130" s="75" t="s">
        <v>171</v>
      </c>
      <c r="B130" s="139" t="s">
        <v>1046</v>
      </c>
      <c r="C130" s="123"/>
      <c r="D130" s="74"/>
      <c r="E130" s="76"/>
      <c r="F130" s="74"/>
      <c r="G130" s="24"/>
      <c r="H130" s="74"/>
      <c r="I130" s="74"/>
      <c r="J130" s="24"/>
      <c r="K130" s="24"/>
      <c r="L130" s="24">
        <v>120.05183788878418</v>
      </c>
      <c r="M130" s="25"/>
      <c r="N130" s="25"/>
      <c r="O130" s="24"/>
      <c r="P130" s="24"/>
      <c r="Q130" s="24"/>
      <c r="R130" s="24"/>
      <c r="S130" s="24"/>
      <c r="T130" s="77">
        <f>SUM(D130:S130)</f>
        <v>120.05183788878418</v>
      </c>
      <c r="U130" s="91">
        <f>COUNTA(D130:S130)</f>
        <v>1</v>
      </c>
      <c r="V130" s="74">
        <f>T130-$T$5</f>
        <v>-996.3490161608349</v>
      </c>
      <c r="W130" s="87">
        <f>IF((COUNTA(D130:S130)&gt;12),LARGE(D130:S130,1)+LARGE(D130:S130,2)+LARGE(D130:S130,3)+LARGE(D130:S130,4)+LARGE(D130:S130,5)+LARGE(D130:S130,6)+LARGE(D130:S130,7)+LARGE(D130:S130,8)+LARGE(D130:S130,9)+LARGE(D130:S130,10)+LARGE(D130:S130,11)+LARGE(D130:S130,12),SUM(D130:S130))</f>
        <v>120.05183788878418</v>
      </c>
    </row>
    <row r="131" spans="1:23" ht="12.75">
      <c r="A131" s="75" t="s">
        <v>172</v>
      </c>
      <c r="B131" s="139" t="s">
        <v>877</v>
      </c>
      <c r="C131" s="123">
        <v>1979</v>
      </c>
      <c r="D131" s="74"/>
      <c r="E131" s="76"/>
      <c r="F131" s="74"/>
      <c r="G131" s="24"/>
      <c r="H131" s="74"/>
      <c r="I131" s="74"/>
      <c r="J131" s="24"/>
      <c r="K131" s="24"/>
      <c r="L131" s="24">
        <v>120.02944640753829</v>
      </c>
      <c r="M131" s="25"/>
      <c r="N131" s="25"/>
      <c r="O131" s="24"/>
      <c r="P131" s="24"/>
      <c r="Q131" s="24"/>
      <c r="R131" s="24"/>
      <c r="S131" s="24"/>
      <c r="T131" s="77">
        <f>SUM(D131:S131)</f>
        <v>120.02944640753829</v>
      </c>
      <c r="U131" s="91">
        <f>COUNTA(D131:S131)</f>
        <v>1</v>
      </c>
      <c r="V131" s="74">
        <f>T131-$T$5</f>
        <v>-996.3714076420807</v>
      </c>
      <c r="W131" s="87">
        <f>IF((COUNTA(D131:S131)&gt;12),LARGE(D131:S131,1)+LARGE(D131:S131,2)+LARGE(D131:S131,3)+LARGE(D131:S131,4)+LARGE(D131:S131,5)+LARGE(D131:S131,6)+LARGE(D131:S131,7)+LARGE(D131:S131,8)+LARGE(D131:S131,9)+LARGE(D131:S131,10)+LARGE(D131:S131,11)+LARGE(D131:S131,12),SUM(D131:S131))</f>
        <v>120.02944640753829</v>
      </c>
    </row>
    <row r="132" spans="1:23" ht="12.75">
      <c r="A132" s="75" t="s">
        <v>173</v>
      </c>
      <c r="B132" s="139" t="s">
        <v>1047</v>
      </c>
      <c r="C132" s="123">
        <v>1974</v>
      </c>
      <c r="D132" s="74"/>
      <c r="E132" s="76"/>
      <c r="F132" s="74"/>
      <c r="G132" s="24"/>
      <c r="H132" s="74"/>
      <c r="I132" s="74"/>
      <c r="J132" s="24"/>
      <c r="K132" s="24"/>
      <c r="L132" s="24">
        <v>119.80611045828438</v>
      </c>
      <c r="M132" s="25"/>
      <c r="N132" s="25"/>
      <c r="O132" s="24"/>
      <c r="P132" s="24"/>
      <c r="Q132" s="24"/>
      <c r="R132" s="24"/>
      <c r="S132" s="24"/>
      <c r="T132" s="77">
        <f>SUM(D132:S132)</f>
        <v>119.80611045828438</v>
      </c>
      <c r="U132" s="91">
        <f>COUNTA(D132:S132)</f>
        <v>1</v>
      </c>
      <c r="V132" s="74">
        <f>T132-$T$5</f>
        <v>-996.5947435913347</v>
      </c>
      <c r="W132" s="87">
        <f>IF((COUNTA(D132:S132)&gt;12),LARGE(D132:S132,1)+LARGE(D132:S132,2)+LARGE(D132:S132,3)+LARGE(D132:S132,4)+LARGE(D132:S132,5)+LARGE(D132:S132,6)+LARGE(D132:S132,7)+LARGE(D132:S132,8)+LARGE(D132:S132,9)+LARGE(D132:S132,10)+LARGE(D132:S132,11)+LARGE(D132:S132,12),SUM(D132:S132))</f>
        <v>119.80611045828438</v>
      </c>
    </row>
    <row r="133" spans="1:23" ht="12.75">
      <c r="A133" s="75" t="s">
        <v>174</v>
      </c>
      <c r="B133" s="139" t="s">
        <v>883</v>
      </c>
      <c r="C133" s="123"/>
      <c r="D133" s="74"/>
      <c r="E133" s="76"/>
      <c r="F133" s="74"/>
      <c r="G133" s="24"/>
      <c r="H133" s="74"/>
      <c r="I133" s="74"/>
      <c r="J133" s="24"/>
      <c r="K133" s="24">
        <v>119.77456647398843</v>
      </c>
      <c r="L133" s="24"/>
      <c r="M133" s="25"/>
      <c r="N133" s="25"/>
      <c r="O133" s="24"/>
      <c r="P133" s="24"/>
      <c r="Q133" s="24"/>
      <c r="R133" s="24"/>
      <c r="S133" s="24"/>
      <c r="T133" s="77">
        <f>SUM(D133:S133)</f>
        <v>119.77456647398843</v>
      </c>
      <c r="U133" s="91">
        <f>COUNTA(D133:S133)</f>
        <v>1</v>
      </c>
      <c r="V133" s="74">
        <f>T133-$T$5</f>
        <v>-996.6262875756306</v>
      </c>
      <c r="W133" s="87">
        <f>IF((COUNTA(D133:S133)&gt;12),LARGE(D133:S133,1)+LARGE(D133:S133,2)+LARGE(D133:S133,3)+LARGE(D133:S133,4)+LARGE(D133:S133,5)+LARGE(D133:S133,6)+LARGE(D133:S133,7)+LARGE(D133:S133,8)+LARGE(D133:S133,9)+LARGE(D133:S133,10)+LARGE(D133:S133,11)+LARGE(D133:S133,12),SUM(D133:S133))</f>
        <v>119.77456647398843</v>
      </c>
    </row>
    <row r="134" spans="1:23" ht="12.75">
      <c r="A134" s="75" t="s">
        <v>175</v>
      </c>
      <c r="B134" s="139" t="s">
        <v>1010</v>
      </c>
      <c r="C134" s="123"/>
      <c r="D134" s="74"/>
      <c r="E134" s="76"/>
      <c r="F134" s="74"/>
      <c r="G134" s="24"/>
      <c r="H134" s="74"/>
      <c r="I134" s="74"/>
      <c r="J134" s="24"/>
      <c r="K134" s="24">
        <v>119.664357464496</v>
      </c>
      <c r="L134" s="24"/>
      <c r="M134" s="25"/>
      <c r="N134" s="25"/>
      <c r="O134" s="24"/>
      <c r="P134" s="24"/>
      <c r="Q134" s="24"/>
      <c r="R134" s="24"/>
      <c r="S134" s="24"/>
      <c r="T134" s="77">
        <f>SUM(D134:S134)</f>
        <v>119.664357464496</v>
      </c>
      <c r="U134" s="91">
        <f>COUNTA(D134:S134)</f>
        <v>1</v>
      </c>
      <c r="V134" s="74">
        <f>T134-$T$5</f>
        <v>-996.7364965851231</v>
      </c>
      <c r="W134" s="87">
        <f>IF((COUNTA(D134:S134)&gt;12),LARGE(D134:S134,1)+LARGE(D134:S134,2)+LARGE(D134:S134,3)+LARGE(D134:S134,4)+LARGE(D134:S134,5)+LARGE(D134:S134,6)+LARGE(D134:S134,7)+LARGE(D134:S134,8)+LARGE(D134:S134,9)+LARGE(D134:S134,10)+LARGE(D134:S134,11)+LARGE(D134:S134,12),SUM(D134:S134))</f>
        <v>119.664357464496</v>
      </c>
    </row>
    <row r="135" spans="1:23" ht="12.75">
      <c r="A135" s="75" t="s">
        <v>176</v>
      </c>
      <c r="B135" s="139" t="s">
        <v>791</v>
      </c>
      <c r="C135" s="202"/>
      <c r="D135" s="74"/>
      <c r="E135" s="76"/>
      <c r="F135" s="74"/>
      <c r="G135" s="24"/>
      <c r="H135" s="74"/>
      <c r="I135" s="74"/>
      <c r="J135" s="24"/>
      <c r="K135" s="24">
        <v>119.56441010264099</v>
      </c>
      <c r="L135" s="24"/>
      <c r="M135" s="25"/>
      <c r="N135" s="25"/>
      <c r="O135" s="24"/>
      <c r="P135" s="24"/>
      <c r="Q135" s="24"/>
      <c r="R135" s="24"/>
      <c r="S135" s="24"/>
      <c r="T135" s="77">
        <f>SUM(D135:S135)</f>
        <v>119.56441010264099</v>
      </c>
      <c r="U135" s="91">
        <f>COUNTA(D135:S135)</f>
        <v>1</v>
      </c>
      <c r="V135" s="74">
        <f>T135-$T$5</f>
        <v>-996.8364439469781</v>
      </c>
      <c r="W135" s="87">
        <f>IF((COUNTA(D135:S135)&gt;12),LARGE(D135:S135,1)+LARGE(D135:S135,2)+LARGE(D135:S135,3)+LARGE(D135:S135,4)+LARGE(D135:S135,5)+LARGE(D135:S135,6)+LARGE(D135:S135,7)+LARGE(D135:S135,8)+LARGE(D135:S135,9)+LARGE(D135:S135,10)+LARGE(D135:S135,11)+LARGE(D135:S135,12),SUM(D135:S135))</f>
        <v>119.56441010264099</v>
      </c>
    </row>
    <row r="136" spans="1:23" ht="12.75">
      <c r="A136" s="75" t="s">
        <v>177</v>
      </c>
      <c r="B136" s="139" t="s">
        <v>806</v>
      </c>
      <c r="C136" s="123">
        <v>1983</v>
      </c>
      <c r="D136" s="74"/>
      <c r="E136" s="76"/>
      <c r="F136" s="74"/>
      <c r="G136" s="24"/>
      <c r="H136" s="74"/>
      <c r="I136" s="74"/>
      <c r="J136" s="24"/>
      <c r="K136" s="24">
        <v>119.49458400553121</v>
      </c>
      <c r="L136" s="24"/>
      <c r="M136" s="25"/>
      <c r="N136" s="25"/>
      <c r="O136" s="24"/>
      <c r="P136" s="24"/>
      <c r="Q136" s="24"/>
      <c r="R136" s="24"/>
      <c r="S136" s="24"/>
      <c r="T136" s="77">
        <f>SUM(D136:S136)</f>
        <v>119.49458400553121</v>
      </c>
      <c r="U136" s="91">
        <f>COUNTA(D136:S136)</f>
        <v>1</v>
      </c>
      <c r="V136" s="74">
        <f>T136-$T$5</f>
        <v>-996.9062700440878</v>
      </c>
      <c r="W136" s="87">
        <f>IF((COUNTA(D136:S136)&gt;12),LARGE(D136:S136,1)+LARGE(D136:S136,2)+LARGE(D136:S136,3)+LARGE(D136:S136,4)+LARGE(D136:S136,5)+LARGE(D136:S136,6)+LARGE(D136:S136,7)+LARGE(D136:S136,8)+LARGE(D136:S136,9)+LARGE(D136:S136,10)+LARGE(D136:S136,11)+LARGE(D136:S136,12),SUM(D136:S136))</f>
        <v>119.49458400553121</v>
      </c>
    </row>
    <row r="137" spans="1:23" ht="12.75">
      <c r="A137" s="75" t="s">
        <v>178</v>
      </c>
      <c r="B137" s="139" t="s">
        <v>904</v>
      </c>
      <c r="C137" s="123">
        <v>2005</v>
      </c>
      <c r="D137" s="74"/>
      <c r="E137" s="76"/>
      <c r="F137" s="74"/>
      <c r="G137" s="24"/>
      <c r="H137" s="74"/>
      <c r="I137" s="74"/>
      <c r="J137" s="24"/>
      <c r="K137" s="24"/>
      <c r="L137" s="24">
        <v>118.81395348837209</v>
      </c>
      <c r="M137" s="25"/>
      <c r="N137" s="25"/>
      <c r="O137" s="24"/>
      <c r="P137" s="24"/>
      <c r="Q137" s="24"/>
      <c r="R137" s="24"/>
      <c r="S137" s="24"/>
      <c r="T137" s="77">
        <f>SUM(D137:S137)</f>
        <v>118.81395348837209</v>
      </c>
      <c r="U137" s="91">
        <f>COUNTA(D137:S137)</f>
        <v>1</v>
      </c>
      <c r="V137" s="74">
        <f>T137-$T$5</f>
        <v>-997.5869005612469</v>
      </c>
      <c r="W137" s="87">
        <f>IF((COUNTA(D137:S137)&gt;12),LARGE(D137:S137,1)+LARGE(D137:S137,2)+LARGE(D137:S137,3)+LARGE(D137:S137,4)+LARGE(D137:S137,5)+LARGE(D137:S137,6)+LARGE(D137:S137,7)+LARGE(D137:S137,8)+LARGE(D137:S137,9)+LARGE(D137:S137,10)+LARGE(D137:S137,11)+LARGE(D137:S137,12),SUM(D137:S137))</f>
        <v>118.81395348837209</v>
      </c>
    </row>
    <row r="138" spans="1:23" ht="12.75">
      <c r="A138" s="75" t="s">
        <v>179</v>
      </c>
      <c r="B138" s="139" t="s">
        <v>805</v>
      </c>
      <c r="C138" s="123"/>
      <c r="D138" s="74">
        <v>79.24074074074075</v>
      </c>
      <c r="E138" s="76"/>
      <c r="F138" s="74"/>
      <c r="G138" s="24"/>
      <c r="H138" s="74"/>
      <c r="I138" s="74"/>
      <c r="J138" s="24"/>
      <c r="K138" s="24">
        <v>39.47</v>
      </c>
      <c r="L138" s="24"/>
      <c r="M138" s="25"/>
      <c r="N138" s="25"/>
      <c r="O138" s="24"/>
      <c r="P138" s="24"/>
      <c r="Q138" s="24"/>
      <c r="R138" s="24"/>
      <c r="S138" s="24"/>
      <c r="T138" s="77">
        <f>SUM(D138:S138)</f>
        <v>118.71074074074075</v>
      </c>
      <c r="U138" s="91">
        <f>COUNTA(D138:S138)</f>
        <v>2</v>
      </c>
      <c r="V138" s="74">
        <f>T138-$T$5</f>
        <v>-997.6901133088783</v>
      </c>
      <c r="W138" s="87">
        <f>IF((COUNTA(D138:S138)&gt;12),LARGE(D138:S138,1)+LARGE(D138:S138,2)+LARGE(D138:S138,3)+LARGE(D138:S138,4)+LARGE(D138:S138,5)+LARGE(D138:S138,6)+LARGE(D138:S138,7)+LARGE(D138:S138,8)+LARGE(D138:S138,9)+LARGE(D138:S138,10)+LARGE(D138:S138,11)+LARGE(D138:S138,12),SUM(D138:S138))</f>
        <v>118.71074074074075</v>
      </c>
    </row>
    <row r="139" spans="1:23" ht="12.75">
      <c r="A139" s="75" t="s">
        <v>180</v>
      </c>
      <c r="B139" s="139" t="s">
        <v>1058</v>
      </c>
      <c r="C139" s="123"/>
      <c r="D139" s="74"/>
      <c r="E139" s="76"/>
      <c r="F139" s="74"/>
      <c r="G139" s="24"/>
      <c r="H139" s="74"/>
      <c r="I139" s="74"/>
      <c r="J139" s="24"/>
      <c r="K139" s="24"/>
      <c r="L139" s="24"/>
      <c r="M139" s="25">
        <v>118.21302372539122</v>
      </c>
      <c r="N139" s="25"/>
      <c r="O139" s="24"/>
      <c r="P139" s="24"/>
      <c r="Q139" s="24"/>
      <c r="R139" s="24"/>
      <c r="S139" s="24"/>
      <c r="T139" s="77">
        <f>SUM(D139:S139)</f>
        <v>118.21302372539122</v>
      </c>
      <c r="U139" s="91">
        <f>COUNTA(D139:S139)</f>
        <v>1</v>
      </c>
      <c r="V139" s="74">
        <f>T139-$T$5</f>
        <v>-998.1878303242279</v>
      </c>
      <c r="W139" s="87">
        <f>IF((COUNTA(D139:S139)&gt;12),LARGE(D139:S139,1)+LARGE(D139:S139,2)+LARGE(D139:S139,3)+LARGE(D139:S139,4)+LARGE(D139:S139,5)+LARGE(D139:S139,6)+LARGE(D139:S139,7)+LARGE(D139:S139,8)+LARGE(D139:S139,9)+LARGE(D139:S139,10)+LARGE(D139:S139,11)+LARGE(D139:S139,12),SUM(D139:S139))</f>
        <v>118.21302372539122</v>
      </c>
    </row>
    <row r="140" spans="1:23" ht="12.75">
      <c r="A140" s="75" t="s">
        <v>181</v>
      </c>
      <c r="B140" s="139" t="s">
        <v>785</v>
      </c>
      <c r="C140" s="123">
        <v>2008</v>
      </c>
      <c r="D140" s="74">
        <v>48.68518518518518</v>
      </c>
      <c r="E140" s="76">
        <v>69.20009220839094</v>
      </c>
      <c r="F140" s="74"/>
      <c r="G140" s="24"/>
      <c r="H140" s="74"/>
      <c r="I140" s="74"/>
      <c r="J140" s="24"/>
      <c r="K140" s="24"/>
      <c r="L140" s="24"/>
      <c r="M140" s="25"/>
      <c r="N140" s="25"/>
      <c r="O140" s="24"/>
      <c r="P140" s="24"/>
      <c r="Q140" s="24"/>
      <c r="R140" s="24"/>
      <c r="S140" s="24"/>
      <c r="T140" s="77">
        <f>SUM(D140:S140)</f>
        <v>117.88527739357613</v>
      </c>
      <c r="U140" s="91">
        <f>COUNTA(D140:S140)</f>
        <v>2</v>
      </c>
      <c r="V140" s="74">
        <f>T140-$T$5</f>
        <v>-998.5155766560429</v>
      </c>
      <c r="W140" s="87">
        <f>IF((COUNTA(D140:S140)&gt;12),LARGE(D140:S140,1)+LARGE(D140:S140,2)+LARGE(D140:S140,3)+LARGE(D140:S140,4)+LARGE(D140:S140,5)+LARGE(D140:S140,6)+LARGE(D140:S140,7)+LARGE(D140:S140,8)+LARGE(D140:S140,9)+LARGE(D140:S140,10)+LARGE(D140:S140,11)+LARGE(D140:S140,12),SUM(D140:S140))</f>
        <v>117.88527739357613</v>
      </c>
    </row>
    <row r="141" spans="1:23" ht="12.75">
      <c r="A141" s="75" t="s">
        <v>182</v>
      </c>
      <c r="B141" s="139" t="s">
        <v>784</v>
      </c>
      <c r="C141" s="123">
        <v>2011</v>
      </c>
      <c r="D141" s="74"/>
      <c r="E141" s="76"/>
      <c r="F141" s="74">
        <v>62.43461388369253</v>
      </c>
      <c r="G141" s="24"/>
      <c r="H141" s="74"/>
      <c r="I141" s="74">
        <v>54.969607942457706</v>
      </c>
      <c r="J141" s="24"/>
      <c r="K141" s="24"/>
      <c r="L141" s="24"/>
      <c r="M141" s="25"/>
      <c r="N141" s="25"/>
      <c r="O141" s="24"/>
      <c r="P141" s="24"/>
      <c r="Q141" s="24"/>
      <c r="R141" s="24"/>
      <c r="S141" s="24"/>
      <c r="T141" s="77">
        <f>SUM(D141:S141)</f>
        <v>117.40422182615023</v>
      </c>
      <c r="U141" s="91">
        <f>COUNTA(D141:S141)</f>
        <v>2</v>
      </c>
      <c r="V141" s="74">
        <f>T141-$T$5</f>
        <v>-998.9966322234689</v>
      </c>
      <c r="W141" s="87">
        <f>IF((COUNTA(D141:S141)&gt;12),LARGE(D141:S141,1)+LARGE(D141:S141,2)+LARGE(D141:S141,3)+LARGE(D141:S141,4)+LARGE(D141:S141,5)+LARGE(D141:S141,6)+LARGE(D141:S141,7)+LARGE(D141:S141,8)+LARGE(D141:S141,9)+LARGE(D141:S141,10)+LARGE(D141:S141,11)+LARGE(D141:S141,12),SUM(D141:S141))</f>
        <v>117.40422182615023</v>
      </c>
    </row>
    <row r="142" spans="1:23" ht="12.75">
      <c r="A142" s="75" t="s">
        <v>183</v>
      </c>
      <c r="B142" s="139" t="s">
        <v>1015</v>
      </c>
      <c r="C142" s="123"/>
      <c r="D142" s="74"/>
      <c r="E142" s="76"/>
      <c r="F142" s="74"/>
      <c r="G142" s="24"/>
      <c r="H142" s="74"/>
      <c r="I142" s="74"/>
      <c r="J142" s="24"/>
      <c r="K142" s="24">
        <v>116.81909547738694</v>
      </c>
      <c r="L142" s="24"/>
      <c r="M142" s="25"/>
      <c r="N142" s="25"/>
      <c r="O142" s="24"/>
      <c r="P142" s="24"/>
      <c r="Q142" s="24"/>
      <c r="R142" s="24"/>
      <c r="S142" s="24"/>
      <c r="T142" s="77">
        <f>SUM(D142:S142)</f>
        <v>116.81909547738694</v>
      </c>
      <c r="U142" s="91">
        <f>COUNTA(D142:S142)</f>
        <v>1</v>
      </c>
      <c r="V142" s="74">
        <f>T142-$T$5</f>
        <v>-999.5817585722322</v>
      </c>
      <c r="W142" s="87">
        <f>IF((COUNTA(D142:S142)&gt;12),LARGE(D142:S142,1)+LARGE(D142:S142,2)+LARGE(D142:S142,3)+LARGE(D142:S142,4)+LARGE(D142:S142,5)+LARGE(D142:S142,6)+LARGE(D142:S142,7)+LARGE(D142:S142,8)+LARGE(D142:S142,9)+LARGE(D142:S142,10)+LARGE(D142:S142,11)+LARGE(D142:S142,12),SUM(D142:S142))</f>
        <v>116.81909547738694</v>
      </c>
    </row>
    <row r="143" spans="1:23" ht="12.75">
      <c r="A143" s="75" t="s">
        <v>184</v>
      </c>
      <c r="B143" s="139" t="s">
        <v>778</v>
      </c>
      <c r="C143" s="123">
        <v>2005</v>
      </c>
      <c r="D143" s="74">
        <v>52.388888888888886</v>
      </c>
      <c r="E143" s="76"/>
      <c r="F143" s="74"/>
      <c r="G143" s="24"/>
      <c r="H143" s="74"/>
      <c r="I143" s="74"/>
      <c r="J143" s="24"/>
      <c r="K143" s="24"/>
      <c r="L143" s="24"/>
      <c r="M143" s="25"/>
      <c r="N143" s="25">
        <v>64.3100288477855</v>
      </c>
      <c r="O143" s="24"/>
      <c r="P143" s="24"/>
      <c r="Q143" s="24"/>
      <c r="R143" s="24"/>
      <c r="S143" s="24"/>
      <c r="T143" s="77">
        <f>SUM(D143:S143)</f>
        <v>116.69891773667439</v>
      </c>
      <c r="U143" s="91">
        <f>COUNTA(D143:S143)</f>
        <v>2</v>
      </c>
      <c r="V143" s="74">
        <f>T143-$T$5</f>
        <v>-999.7019363129447</v>
      </c>
      <c r="W143" s="87">
        <f>IF((COUNTA(D143:S143)&gt;12),LARGE(D143:S143,1)+LARGE(D143:S143,2)+LARGE(D143:S143,3)+LARGE(D143:S143,4)+LARGE(D143:S143,5)+LARGE(D143:S143,6)+LARGE(D143:S143,7)+LARGE(D143:S143,8)+LARGE(D143:S143,9)+LARGE(D143:S143,10)+LARGE(D143:S143,11)+LARGE(D143:S143,12),SUM(D143:S143))</f>
        <v>116.69891773667439</v>
      </c>
    </row>
    <row r="144" spans="1:23" ht="12.75">
      <c r="A144" s="75" t="s">
        <v>185</v>
      </c>
      <c r="B144" s="139" t="s">
        <v>1048</v>
      </c>
      <c r="C144" s="123"/>
      <c r="D144" s="74"/>
      <c r="E144" s="76"/>
      <c r="F144" s="74"/>
      <c r="G144" s="24"/>
      <c r="H144" s="74"/>
      <c r="I144" s="74"/>
      <c r="J144" s="24"/>
      <c r="K144" s="24"/>
      <c r="L144" s="24">
        <v>116.4324569356301</v>
      </c>
      <c r="M144" s="25"/>
      <c r="N144" s="25"/>
      <c r="O144" s="24"/>
      <c r="P144" s="24"/>
      <c r="Q144" s="24"/>
      <c r="R144" s="24"/>
      <c r="S144" s="24"/>
      <c r="T144" s="77">
        <f>SUM(D144:S144)</f>
        <v>116.4324569356301</v>
      </c>
      <c r="U144" s="91">
        <f>COUNTA(D144:S144)</f>
        <v>1</v>
      </c>
      <c r="V144" s="74">
        <f>T144-$T$5</f>
        <v>-999.968397113989</v>
      </c>
      <c r="W144" s="87">
        <f>IF((COUNTA(D144:S144)&gt;12),LARGE(D144:S144,1)+LARGE(D144:S144,2)+LARGE(D144:S144,3)+LARGE(D144:S144,4)+LARGE(D144:S144,5)+LARGE(D144:S144,6)+LARGE(D144:S144,7)+LARGE(D144:S144,8)+LARGE(D144:S144,9)+LARGE(D144:S144,10)+LARGE(D144:S144,11)+LARGE(D144:S144,12),SUM(D144:S144))</f>
        <v>116.4324569356301</v>
      </c>
    </row>
    <row r="145" spans="1:23" ht="12.75">
      <c r="A145" s="75" t="s">
        <v>186</v>
      </c>
      <c r="B145" s="139" t="s">
        <v>796</v>
      </c>
      <c r="C145" s="123">
        <v>1974</v>
      </c>
      <c r="D145" s="74"/>
      <c r="E145" s="76"/>
      <c r="F145" s="74"/>
      <c r="G145" s="24"/>
      <c r="H145" s="74"/>
      <c r="I145" s="74"/>
      <c r="J145" s="24"/>
      <c r="K145" s="24"/>
      <c r="L145" s="24">
        <v>116.39102854553693</v>
      </c>
      <c r="M145" s="25"/>
      <c r="N145" s="25"/>
      <c r="O145" s="24"/>
      <c r="P145" s="24"/>
      <c r="Q145" s="24"/>
      <c r="R145" s="24"/>
      <c r="S145" s="24"/>
      <c r="T145" s="77">
        <f>SUM(D145:S145)</f>
        <v>116.39102854553693</v>
      </c>
      <c r="U145" s="91">
        <f>COUNTA(D145:S145)</f>
        <v>1</v>
      </c>
      <c r="V145" s="74">
        <f>T145-$T$5</f>
        <v>-1000.0098255040821</v>
      </c>
      <c r="W145" s="87">
        <f>IF((COUNTA(D145:S145)&gt;12),LARGE(D145:S145,1)+LARGE(D145:S145,2)+LARGE(D145:S145,3)+LARGE(D145:S145,4)+LARGE(D145:S145,5)+LARGE(D145:S145,6)+LARGE(D145:S145,7)+LARGE(D145:S145,8)+LARGE(D145:S145,9)+LARGE(D145:S145,10)+LARGE(D145:S145,11)+LARGE(D145:S145,12),SUM(D145:S145))</f>
        <v>116.39102854553693</v>
      </c>
    </row>
    <row r="146" spans="1:23" ht="12.75">
      <c r="A146" s="75" t="s">
        <v>187</v>
      </c>
      <c r="B146" s="139" t="s">
        <v>1049</v>
      </c>
      <c r="C146" s="123"/>
      <c r="D146" s="74"/>
      <c r="E146" s="76"/>
      <c r="F146" s="74"/>
      <c r="G146" s="24"/>
      <c r="H146" s="74"/>
      <c r="I146" s="74"/>
      <c r="J146" s="24"/>
      <c r="K146" s="24"/>
      <c r="L146" s="24">
        <v>115.978800180424</v>
      </c>
      <c r="M146" s="25"/>
      <c r="N146" s="25"/>
      <c r="O146" s="24"/>
      <c r="P146" s="24"/>
      <c r="Q146" s="24"/>
      <c r="R146" s="24"/>
      <c r="S146" s="24"/>
      <c r="T146" s="77">
        <f>SUM(D146:S146)</f>
        <v>115.978800180424</v>
      </c>
      <c r="U146" s="91">
        <f>COUNTA(D146:S146)</f>
        <v>1</v>
      </c>
      <c r="V146" s="74">
        <f>T146-$T$5</f>
        <v>-1000.422053869195</v>
      </c>
      <c r="W146" s="87">
        <f>IF((COUNTA(D146:S146)&gt;12),LARGE(D146:S146,1)+LARGE(D146:S146,2)+LARGE(D146:S146,3)+LARGE(D146:S146,4)+LARGE(D146:S146,5)+LARGE(D146:S146,6)+LARGE(D146:S146,7)+LARGE(D146:S146,8)+LARGE(D146:S146,9)+LARGE(D146:S146,10)+LARGE(D146:S146,11)+LARGE(D146:S146,12),SUM(D146:S146))</f>
        <v>115.978800180424</v>
      </c>
    </row>
    <row r="147" spans="1:23" ht="12.75">
      <c r="A147" s="75" t="s">
        <v>188</v>
      </c>
      <c r="B147" s="139" t="s">
        <v>1016</v>
      </c>
      <c r="C147" s="123"/>
      <c r="D147" s="74"/>
      <c r="E147" s="76"/>
      <c r="F147" s="74"/>
      <c r="G147" s="24"/>
      <c r="H147" s="74"/>
      <c r="I147" s="74"/>
      <c r="J147" s="24"/>
      <c r="K147" s="24">
        <v>115.27556724761591</v>
      </c>
      <c r="L147" s="24"/>
      <c r="M147" s="25"/>
      <c r="N147" s="25"/>
      <c r="O147" s="24"/>
      <c r="P147" s="24"/>
      <c r="Q147" s="24"/>
      <c r="R147" s="24"/>
      <c r="S147" s="24"/>
      <c r="T147" s="77">
        <f>SUM(D147:S147)</f>
        <v>115.27556724761591</v>
      </c>
      <c r="U147" s="91">
        <f>COUNTA(D147:S147)</f>
        <v>1</v>
      </c>
      <c r="V147" s="74">
        <f>T147-$T$5</f>
        <v>-1001.1252868020032</v>
      </c>
      <c r="W147" s="87">
        <f>IF((COUNTA(D147:S147)&gt;12),LARGE(D147:S147,1)+LARGE(D147:S147,2)+LARGE(D147:S147,3)+LARGE(D147:S147,4)+LARGE(D147:S147,5)+LARGE(D147:S147,6)+LARGE(D147:S147,7)+LARGE(D147:S147,8)+LARGE(D147:S147,9)+LARGE(D147:S147,10)+LARGE(D147:S147,11)+LARGE(D147:S147,12),SUM(D147:S147))</f>
        <v>115.27556724761591</v>
      </c>
    </row>
    <row r="148" spans="1:23" ht="12.75">
      <c r="A148" s="75" t="s">
        <v>189</v>
      </c>
      <c r="B148" s="139" t="s">
        <v>920</v>
      </c>
      <c r="C148" s="123"/>
      <c r="D148" s="74"/>
      <c r="E148" s="76"/>
      <c r="F148" s="74"/>
      <c r="G148" s="24"/>
      <c r="H148" s="74"/>
      <c r="I148" s="74"/>
      <c r="J148" s="24"/>
      <c r="K148" s="24"/>
      <c r="L148" s="24"/>
      <c r="M148" s="25">
        <v>115.01581123814158</v>
      </c>
      <c r="N148" s="25"/>
      <c r="O148" s="24"/>
      <c r="P148" s="24"/>
      <c r="Q148" s="24"/>
      <c r="R148" s="24"/>
      <c r="S148" s="24"/>
      <c r="T148" s="77">
        <f>SUM(D148:S148)</f>
        <v>115.01581123814158</v>
      </c>
      <c r="U148" s="91">
        <f>COUNTA(D148:S148)</f>
        <v>1</v>
      </c>
      <c r="V148" s="74">
        <f>T148-$T$5</f>
        <v>-1001.3850428114774</v>
      </c>
      <c r="W148" s="87">
        <f>IF((COUNTA(D148:S148)&gt;12),LARGE(D148:S148,1)+LARGE(D148:S148,2)+LARGE(D148:S148,3)+LARGE(D148:S148,4)+LARGE(D148:S148,5)+LARGE(D148:S148,6)+LARGE(D148:S148,7)+LARGE(D148:S148,8)+LARGE(D148:S148,9)+LARGE(D148:S148,10)+LARGE(D148:S148,11)+LARGE(D148:S148,12),SUM(D148:S148))</f>
        <v>115.01581123814158</v>
      </c>
    </row>
    <row r="149" spans="1:23" ht="12.75">
      <c r="A149" s="75" t="s">
        <v>190</v>
      </c>
      <c r="B149" s="139" t="s">
        <v>1059</v>
      </c>
      <c r="C149" s="123">
        <v>1988</v>
      </c>
      <c r="D149" s="74"/>
      <c r="E149" s="76"/>
      <c r="F149" s="74"/>
      <c r="G149" s="24"/>
      <c r="H149" s="74"/>
      <c r="I149" s="74"/>
      <c r="J149" s="24"/>
      <c r="K149" s="24"/>
      <c r="L149" s="24"/>
      <c r="M149" s="25">
        <v>113.61244019138758</v>
      </c>
      <c r="N149" s="25"/>
      <c r="O149" s="24"/>
      <c r="P149" s="24"/>
      <c r="Q149" s="24"/>
      <c r="R149" s="24"/>
      <c r="S149" s="24"/>
      <c r="T149" s="77">
        <f>SUM(D149:S149)</f>
        <v>113.61244019138758</v>
      </c>
      <c r="U149" s="91">
        <f>COUNTA(D149:S149)</f>
        <v>1</v>
      </c>
      <c r="V149" s="74">
        <f>T149-$T$5</f>
        <v>-1002.7884138582315</v>
      </c>
      <c r="W149" s="87">
        <f>IF((COUNTA(D149:S149)&gt;12),LARGE(D149:S149,1)+LARGE(D149:S149,2)+LARGE(D149:S149,3)+LARGE(D149:S149,4)+LARGE(D149:S149,5)+LARGE(D149:S149,6)+LARGE(D149:S149,7)+LARGE(D149:S149,8)+LARGE(D149:S149,9)+LARGE(D149:S149,10)+LARGE(D149:S149,11)+LARGE(D149:S149,12),SUM(D149:S149))</f>
        <v>113.61244019138758</v>
      </c>
    </row>
    <row r="150" spans="1:23" ht="12.75">
      <c r="A150" s="75" t="s">
        <v>191</v>
      </c>
      <c r="B150" s="139" t="s">
        <v>966</v>
      </c>
      <c r="C150" s="123"/>
      <c r="D150" s="74"/>
      <c r="E150" s="76"/>
      <c r="F150" s="74"/>
      <c r="G150" s="24">
        <v>113.00897496457252</v>
      </c>
      <c r="H150" s="74"/>
      <c r="I150" s="74"/>
      <c r="J150" s="24"/>
      <c r="K150" s="24"/>
      <c r="L150" s="24"/>
      <c r="M150" s="25"/>
      <c r="N150" s="25"/>
      <c r="O150" s="24"/>
      <c r="P150" s="24"/>
      <c r="Q150" s="24"/>
      <c r="R150" s="24"/>
      <c r="S150" s="24"/>
      <c r="T150" s="77">
        <f>SUM(D150:S150)</f>
        <v>113.00897496457252</v>
      </c>
      <c r="U150" s="91">
        <f>COUNTA(D150:S150)</f>
        <v>1</v>
      </c>
      <c r="V150" s="74">
        <f>T150-$T$5</f>
        <v>-1003.3918790850465</v>
      </c>
      <c r="W150" s="87">
        <f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113.00897496457252</v>
      </c>
    </row>
    <row r="151" spans="1:23" ht="12.75">
      <c r="A151" s="75" t="s">
        <v>192</v>
      </c>
      <c r="B151" s="139" t="s">
        <v>1050</v>
      </c>
      <c r="C151" s="123"/>
      <c r="D151" s="74"/>
      <c r="E151" s="76"/>
      <c r="F151" s="74"/>
      <c r="G151" s="24"/>
      <c r="H151" s="74"/>
      <c r="I151" s="74"/>
      <c r="J151" s="24"/>
      <c r="K151" s="24"/>
      <c r="L151" s="24">
        <v>112.5814155449414</v>
      </c>
      <c r="M151" s="25"/>
      <c r="N151" s="25"/>
      <c r="O151" s="24"/>
      <c r="P151" s="24"/>
      <c r="Q151" s="24"/>
      <c r="R151" s="24"/>
      <c r="S151" s="24"/>
      <c r="T151" s="77">
        <f>SUM(D151:S151)</f>
        <v>112.5814155449414</v>
      </c>
      <c r="U151" s="91">
        <f>COUNTA(D151:S151)</f>
        <v>1</v>
      </c>
      <c r="V151" s="74">
        <f>T151-$T$5</f>
        <v>-1003.8194385046777</v>
      </c>
      <c r="W151" s="87">
        <f>IF((COUNTA(D151:S151)&gt;12),LARGE(D151:S151,1)+LARGE(D151:S151,2)+LARGE(D151:S151,3)+LARGE(D151:S151,4)+LARGE(D151:S151,5)+LARGE(D151:S151,6)+LARGE(D151:S151,7)+LARGE(D151:S151,8)+LARGE(D151:S151,9)+LARGE(D151:S151,10)+LARGE(D151:S151,11)+LARGE(D151:S151,12),SUM(D151:S151))</f>
        <v>112.5814155449414</v>
      </c>
    </row>
    <row r="152" spans="1:23" ht="12.75">
      <c r="A152" s="75" t="s">
        <v>193</v>
      </c>
      <c r="B152" s="139" t="s">
        <v>1051</v>
      </c>
      <c r="C152" s="123"/>
      <c r="D152" s="74"/>
      <c r="E152" s="76"/>
      <c r="F152" s="74"/>
      <c r="G152" s="24"/>
      <c r="H152" s="74"/>
      <c r="I152" s="74"/>
      <c r="J152" s="24"/>
      <c r="K152" s="24"/>
      <c r="L152" s="24">
        <v>112.56240503581508</v>
      </c>
      <c r="M152" s="25"/>
      <c r="N152" s="25"/>
      <c r="O152" s="24"/>
      <c r="P152" s="24"/>
      <c r="Q152" s="24"/>
      <c r="R152" s="24"/>
      <c r="S152" s="24"/>
      <c r="T152" s="77">
        <f>SUM(D152:S152)</f>
        <v>112.56240503581508</v>
      </c>
      <c r="U152" s="91">
        <f>COUNTA(D152:S152)</f>
        <v>1</v>
      </c>
      <c r="V152" s="74">
        <f>T152-$T$5</f>
        <v>-1003.8384490138039</v>
      </c>
      <c r="W152" s="87">
        <f>IF((COUNTA(D152:S152)&gt;12),LARGE(D152:S152,1)+LARGE(D152:S152,2)+LARGE(D152:S152,3)+LARGE(D152:S152,4)+LARGE(D152:S152,5)+LARGE(D152:S152,6)+LARGE(D152:S152,7)+LARGE(D152:S152,8)+LARGE(D152:S152,9)+LARGE(D152:S152,10)+LARGE(D152:S152,11)+LARGE(D152:S152,12),SUM(D152:S152))</f>
        <v>112.56240503581508</v>
      </c>
    </row>
    <row r="153" spans="1:23" ht="12.75">
      <c r="A153" s="75" t="s">
        <v>194</v>
      </c>
      <c r="B153" s="139" t="s">
        <v>905</v>
      </c>
      <c r="C153" s="123">
        <v>1982</v>
      </c>
      <c r="D153" s="74"/>
      <c r="E153" s="76"/>
      <c r="F153" s="74"/>
      <c r="G153" s="24"/>
      <c r="H153" s="74"/>
      <c r="I153" s="74"/>
      <c r="J153" s="24"/>
      <c r="K153" s="24"/>
      <c r="L153" s="24">
        <v>112.2593553969284</v>
      </c>
      <c r="M153" s="25"/>
      <c r="N153" s="25"/>
      <c r="O153" s="24"/>
      <c r="P153" s="24"/>
      <c r="Q153" s="24"/>
      <c r="R153" s="24"/>
      <c r="S153" s="24"/>
      <c r="T153" s="77">
        <f>SUM(D153:S153)</f>
        <v>112.2593553969284</v>
      </c>
      <c r="U153" s="91">
        <f>COUNTA(D153:S153)</f>
        <v>1</v>
      </c>
      <c r="V153" s="74">
        <f>T153-$T$5</f>
        <v>-1004.1414986526906</v>
      </c>
      <c r="W153" s="87">
        <f>IF((COUNTA(D153:S153)&gt;12),LARGE(D153:S153,1)+LARGE(D153:S153,2)+LARGE(D153:S153,3)+LARGE(D153:S153,4)+LARGE(D153:S153,5)+LARGE(D153:S153,6)+LARGE(D153:S153,7)+LARGE(D153:S153,8)+LARGE(D153:S153,9)+LARGE(D153:S153,10)+LARGE(D153:S153,11)+LARGE(D153:S153,12),SUM(D153:S153))</f>
        <v>112.2593553969284</v>
      </c>
    </row>
    <row r="154" spans="1:23" ht="12.75">
      <c r="A154" s="75" t="s">
        <v>195</v>
      </c>
      <c r="B154" s="139" t="s">
        <v>1052</v>
      </c>
      <c r="C154" s="123"/>
      <c r="D154" s="74"/>
      <c r="E154" s="76"/>
      <c r="F154" s="74"/>
      <c r="G154" s="24"/>
      <c r="H154" s="74"/>
      <c r="I154" s="74"/>
      <c r="J154" s="24"/>
      <c r="K154" s="24"/>
      <c r="L154" s="24">
        <v>112.07101230304339</v>
      </c>
      <c r="M154" s="25"/>
      <c r="N154" s="25"/>
      <c r="O154" s="24"/>
      <c r="P154" s="24"/>
      <c r="Q154" s="24"/>
      <c r="R154" s="24"/>
      <c r="S154" s="24"/>
      <c r="T154" s="77">
        <f>SUM(D154:S154)</f>
        <v>112.07101230304339</v>
      </c>
      <c r="U154" s="91">
        <f>COUNTA(D154:S154)</f>
        <v>1</v>
      </c>
      <c r="V154" s="74">
        <f>T154-$T$5</f>
        <v>-1004.3298417465757</v>
      </c>
      <c r="W154" s="87">
        <f>IF((COUNTA(D154:S154)&gt;12),LARGE(D154:S154,1)+LARGE(D154:S154,2)+LARGE(D154:S154,3)+LARGE(D154:S154,4)+LARGE(D154:S154,5)+LARGE(D154:S154,6)+LARGE(D154:S154,7)+LARGE(D154:S154,8)+LARGE(D154:S154,9)+LARGE(D154:S154,10)+LARGE(D154:S154,11)+LARGE(D154:S154,12),SUM(D154:S154))</f>
        <v>112.07101230304339</v>
      </c>
    </row>
    <row r="155" spans="1:23" ht="12.75">
      <c r="A155" s="75" t="s">
        <v>196</v>
      </c>
      <c r="B155" s="139" t="s">
        <v>771</v>
      </c>
      <c r="C155" s="123">
        <v>2002</v>
      </c>
      <c r="D155" s="74">
        <v>46.370370370370374</v>
      </c>
      <c r="E155" s="76"/>
      <c r="F155" s="74">
        <v>65.22479298266282</v>
      </c>
      <c r="G155" s="24"/>
      <c r="H155" s="74"/>
      <c r="I155" s="74"/>
      <c r="J155" s="24"/>
      <c r="K155" s="24"/>
      <c r="L155" s="24"/>
      <c r="M155" s="25"/>
      <c r="N155" s="25"/>
      <c r="O155" s="24"/>
      <c r="P155" s="24"/>
      <c r="Q155" s="24"/>
      <c r="R155" s="24"/>
      <c r="S155" s="24"/>
      <c r="T155" s="77">
        <f>SUM(D155:S155)</f>
        <v>111.5951633530332</v>
      </c>
      <c r="U155" s="91">
        <f>COUNTA(D155:S155)</f>
        <v>2</v>
      </c>
      <c r="V155" s="74">
        <f>T155-$T$5</f>
        <v>-1004.8056906965859</v>
      </c>
      <c r="W155" s="87">
        <f>IF((COUNTA(D155:S155)&gt;12),LARGE(D155:S155,1)+LARGE(D155:S155,2)+LARGE(D155:S155,3)+LARGE(D155:S155,4)+LARGE(D155:S155,5)+LARGE(D155:S155,6)+LARGE(D155:S155,7)+LARGE(D155:S155,8)+LARGE(D155:S155,9)+LARGE(D155:S155,10)+LARGE(D155:S155,11)+LARGE(D155:S155,12),SUM(D155:S155))</f>
        <v>111.5951633530332</v>
      </c>
    </row>
    <row r="156" spans="1:23" ht="12.75">
      <c r="A156" s="75" t="s">
        <v>197</v>
      </c>
      <c r="B156" s="139" t="s">
        <v>967</v>
      </c>
      <c r="C156" s="123"/>
      <c r="D156" s="74"/>
      <c r="E156" s="76"/>
      <c r="F156" s="74"/>
      <c r="G156" s="24">
        <v>111.53881915388192</v>
      </c>
      <c r="H156" s="74"/>
      <c r="I156" s="74"/>
      <c r="J156" s="24"/>
      <c r="K156" s="24"/>
      <c r="L156" s="24"/>
      <c r="M156" s="25"/>
      <c r="N156" s="25"/>
      <c r="O156" s="24"/>
      <c r="P156" s="24"/>
      <c r="Q156" s="24"/>
      <c r="R156" s="24"/>
      <c r="S156" s="24"/>
      <c r="T156" s="77">
        <f>SUM(D156:S156)</f>
        <v>111.53881915388192</v>
      </c>
      <c r="U156" s="91">
        <f>COUNTA(D156:S156)</f>
        <v>1</v>
      </c>
      <c r="V156" s="74">
        <f>T156-$T$5</f>
        <v>-1004.8620348957371</v>
      </c>
      <c r="W156" s="87">
        <f>IF((COUNTA(D156:S156)&gt;12),LARGE(D156:S156,1)+LARGE(D156:S156,2)+LARGE(D156:S156,3)+LARGE(D156:S156,4)+LARGE(D156:S156,5)+LARGE(D156:S156,6)+LARGE(D156:S156,7)+LARGE(D156:S156,8)+LARGE(D156:S156,9)+LARGE(D156:S156,10)+LARGE(D156:S156,11)+LARGE(D156:S156,12),SUM(D156:S156))</f>
        <v>111.53881915388192</v>
      </c>
    </row>
    <row r="157" spans="1:23" ht="12.75">
      <c r="A157" s="75" t="s">
        <v>198</v>
      </c>
      <c r="B157" s="139" t="s">
        <v>1053</v>
      </c>
      <c r="C157" s="123"/>
      <c r="D157" s="74"/>
      <c r="E157" s="76"/>
      <c r="F157" s="74"/>
      <c r="G157" s="24"/>
      <c r="H157" s="74"/>
      <c r="I157" s="74"/>
      <c r="J157" s="24"/>
      <c r="K157" s="24"/>
      <c r="L157" s="24">
        <v>111.01279317697228</v>
      </c>
      <c r="M157" s="25"/>
      <c r="N157" s="25"/>
      <c r="O157" s="24"/>
      <c r="P157" s="24"/>
      <c r="Q157" s="24"/>
      <c r="R157" s="24"/>
      <c r="S157" s="24"/>
      <c r="T157" s="77">
        <f>SUM(D157:S157)</f>
        <v>111.01279317697228</v>
      </c>
      <c r="U157" s="91">
        <f>COUNTA(D157:S157)</f>
        <v>1</v>
      </c>
      <c r="V157" s="74">
        <f>T157-$T$5</f>
        <v>-1005.3880608726467</v>
      </c>
      <c r="W157" s="87">
        <f>IF((COUNTA(D157:S157)&gt;12),LARGE(D157:S157,1)+LARGE(D157:S157,2)+LARGE(D157:S157,3)+LARGE(D157:S157,4)+LARGE(D157:S157,5)+LARGE(D157:S157,6)+LARGE(D157:S157,7)+LARGE(D157:S157,8)+LARGE(D157:S157,9)+LARGE(D157:S157,10)+LARGE(D157:S157,11)+LARGE(D157:S157,12),SUM(D157:S157))</f>
        <v>111.01279317697228</v>
      </c>
    </row>
    <row r="158" spans="1:23" ht="12.75">
      <c r="A158" s="75" t="s">
        <v>199</v>
      </c>
      <c r="B158" s="139" t="s">
        <v>1061</v>
      </c>
      <c r="C158" s="123"/>
      <c r="D158" s="74"/>
      <c r="E158" s="76"/>
      <c r="F158" s="74"/>
      <c r="G158" s="24"/>
      <c r="H158" s="74"/>
      <c r="I158" s="74"/>
      <c r="J158" s="24"/>
      <c r="K158" s="24"/>
      <c r="L158" s="24"/>
      <c r="M158" s="25">
        <v>110.47432650241768</v>
      </c>
      <c r="N158" s="25"/>
      <c r="O158" s="24"/>
      <c r="P158" s="24"/>
      <c r="Q158" s="24"/>
      <c r="R158" s="24"/>
      <c r="S158" s="24"/>
      <c r="T158" s="77">
        <f>SUM(D158:S158)</f>
        <v>110.47432650241768</v>
      </c>
      <c r="U158" s="91">
        <f>COUNTA(D158:S158)</f>
        <v>1</v>
      </c>
      <c r="V158" s="74">
        <f>T158-$T$5</f>
        <v>-1005.9265275472014</v>
      </c>
      <c r="W158" s="87">
        <f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110.47432650241768</v>
      </c>
    </row>
    <row r="159" spans="1:23" ht="12.75">
      <c r="A159" s="75" t="s">
        <v>200</v>
      </c>
      <c r="B159" s="139" t="s">
        <v>968</v>
      </c>
      <c r="C159" s="123"/>
      <c r="D159" s="74"/>
      <c r="E159" s="76"/>
      <c r="F159" s="74"/>
      <c r="G159" s="24">
        <v>110.07319304666058</v>
      </c>
      <c r="H159" s="74"/>
      <c r="I159" s="74"/>
      <c r="J159" s="24"/>
      <c r="K159" s="24"/>
      <c r="L159" s="24"/>
      <c r="M159" s="25"/>
      <c r="N159" s="25"/>
      <c r="O159" s="24"/>
      <c r="P159" s="24"/>
      <c r="Q159" s="24"/>
      <c r="R159" s="24"/>
      <c r="S159" s="24"/>
      <c r="T159" s="77">
        <f>SUM(D159:S159)</f>
        <v>110.07319304666058</v>
      </c>
      <c r="U159" s="91">
        <f>COUNTA(D159:S159)</f>
        <v>1</v>
      </c>
      <c r="V159" s="74">
        <f>T159-$T$5</f>
        <v>-1006.3276610029585</v>
      </c>
      <c r="W159" s="87">
        <f>IF((COUNTA(D159:S159)&gt;12),LARGE(D159:S159,1)+LARGE(D159:S159,2)+LARGE(D159:S159,3)+LARGE(D159:S159,4)+LARGE(D159:S159,5)+LARGE(D159:S159,6)+LARGE(D159:S159,7)+LARGE(D159:S159,8)+LARGE(D159:S159,9)+LARGE(D159:S159,10)+LARGE(D159:S159,11)+LARGE(D159:S159,12),SUM(D159:S159))</f>
        <v>110.07319304666058</v>
      </c>
    </row>
    <row r="160" spans="1:23" ht="12.75">
      <c r="A160" s="75" t="s">
        <v>201</v>
      </c>
      <c r="B160" s="139" t="s">
        <v>952</v>
      </c>
      <c r="C160" s="123">
        <v>1993</v>
      </c>
      <c r="D160" s="74"/>
      <c r="E160" s="76"/>
      <c r="F160" s="74">
        <v>110.00039587075817</v>
      </c>
      <c r="G160" s="24"/>
      <c r="H160" s="74"/>
      <c r="I160" s="74"/>
      <c r="J160" s="24"/>
      <c r="K160" s="24"/>
      <c r="L160" s="24"/>
      <c r="M160" s="25"/>
      <c r="N160" s="25"/>
      <c r="O160" s="24"/>
      <c r="P160" s="24"/>
      <c r="Q160" s="24"/>
      <c r="R160" s="24"/>
      <c r="S160" s="24"/>
      <c r="T160" s="77">
        <f>SUM(D160:S160)</f>
        <v>110.00039587075817</v>
      </c>
      <c r="U160" s="91">
        <f>COUNTA(D160:S160)</f>
        <v>1</v>
      </c>
      <c r="V160" s="74">
        <f>T160-$T$5</f>
        <v>-1006.4004581788608</v>
      </c>
      <c r="W160" s="87">
        <f>IF((COUNTA(D160:S160)&gt;12),LARGE(D160:S160,1)+LARGE(D160:S160,2)+LARGE(D160:S160,3)+LARGE(D160:S160,4)+LARGE(D160:S160,5)+LARGE(D160:S160,6)+LARGE(D160:S160,7)+LARGE(D160:S160,8)+LARGE(D160:S160,9)+LARGE(D160:S160,10)+LARGE(D160:S160,11)+LARGE(D160:S160,12),SUM(D160:S160))</f>
        <v>110.00039587075817</v>
      </c>
    </row>
    <row r="161" spans="1:23" ht="12.75">
      <c r="A161" s="75" t="s">
        <v>202</v>
      </c>
      <c r="B161" s="139" t="s">
        <v>769</v>
      </c>
      <c r="C161" s="123"/>
      <c r="D161" s="74"/>
      <c r="E161" s="76"/>
      <c r="F161" s="74"/>
      <c r="G161" s="24"/>
      <c r="H161" s="74"/>
      <c r="I161" s="74"/>
      <c r="J161" s="24"/>
      <c r="K161" s="24">
        <v>39.43</v>
      </c>
      <c r="L161" s="24"/>
      <c r="M161" s="25"/>
      <c r="N161" s="25">
        <v>70.33412523332767</v>
      </c>
      <c r="O161" s="24"/>
      <c r="P161" s="24"/>
      <c r="Q161" s="24"/>
      <c r="R161" s="24"/>
      <c r="S161" s="24"/>
      <c r="T161" s="77">
        <f>SUM(D161:S161)</f>
        <v>109.76412523332766</v>
      </c>
      <c r="U161" s="91">
        <f>COUNTA(D161:S161)</f>
        <v>2</v>
      </c>
      <c r="V161" s="74">
        <f>T161-$T$5</f>
        <v>-1006.6367288162915</v>
      </c>
      <c r="W161" s="87">
        <f>IF((COUNTA(D161:S161)&gt;12),LARGE(D161:S161,1)+LARGE(D161:S161,2)+LARGE(D161:S161,3)+LARGE(D161:S161,4)+LARGE(D161:S161,5)+LARGE(D161:S161,6)+LARGE(D161:S161,7)+LARGE(D161:S161,8)+LARGE(D161:S161,9)+LARGE(D161:S161,10)+LARGE(D161:S161,11)+LARGE(D161:S161,12),SUM(D161:S161))</f>
        <v>109.76412523332766</v>
      </c>
    </row>
    <row r="162" spans="1:23" ht="12.75">
      <c r="A162" s="75" t="s">
        <v>203</v>
      </c>
      <c r="B162" s="139" t="s">
        <v>860</v>
      </c>
      <c r="C162" s="123">
        <v>1987</v>
      </c>
      <c r="D162" s="74">
        <v>44.05555555555556</v>
      </c>
      <c r="E162" s="76">
        <v>64.69989281886389</v>
      </c>
      <c r="F162" s="74"/>
      <c r="G162" s="24"/>
      <c r="H162" s="74"/>
      <c r="I162" s="74"/>
      <c r="J162" s="24"/>
      <c r="K162" s="24"/>
      <c r="L162" s="24"/>
      <c r="M162" s="25"/>
      <c r="N162" s="25"/>
      <c r="O162" s="24"/>
      <c r="P162" s="24"/>
      <c r="Q162" s="24"/>
      <c r="R162" s="24"/>
      <c r="S162" s="24"/>
      <c r="T162" s="77">
        <f>SUM(D162:S162)</f>
        <v>108.75544837441944</v>
      </c>
      <c r="U162" s="91">
        <f>COUNTA(D162:S162)</f>
        <v>2</v>
      </c>
      <c r="V162" s="74">
        <f>T162-$T$5</f>
        <v>-1007.6454056751996</v>
      </c>
      <c r="W162" s="87">
        <f>IF((COUNTA(D162:S162)&gt;12),LARGE(D162:S162,1)+LARGE(D162:S162,2)+LARGE(D162:S162,3)+LARGE(D162:S162,4)+LARGE(D162:S162,5)+LARGE(D162:S162,6)+LARGE(D162:S162,7)+LARGE(D162:S162,8)+LARGE(D162:S162,9)+LARGE(D162:S162,10)+LARGE(D162:S162,11)+LARGE(D162:S162,12),SUM(D162:S162))</f>
        <v>108.75544837441944</v>
      </c>
    </row>
    <row r="163" spans="1:23" ht="12.75">
      <c r="A163" s="75" t="s">
        <v>204</v>
      </c>
      <c r="B163" s="139" t="s">
        <v>839</v>
      </c>
      <c r="C163" s="123">
        <v>1977</v>
      </c>
      <c r="D163" s="74"/>
      <c r="E163" s="76"/>
      <c r="F163" s="74"/>
      <c r="G163" s="24">
        <v>107.66696349065006</v>
      </c>
      <c r="H163" s="74"/>
      <c r="I163" s="74"/>
      <c r="J163" s="24"/>
      <c r="K163" s="24"/>
      <c r="L163" s="24"/>
      <c r="M163" s="25"/>
      <c r="N163" s="25"/>
      <c r="O163" s="24"/>
      <c r="P163" s="24"/>
      <c r="Q163" s="24"/>
      <c r="R163" s="24"/>
      <c r="S163" s="24"/>
      <c r="T163" s="77">
        <f>SUM(D163:S163)</f>
        <v>107.66696349065006</v>
      </c>
      <c r="U163" s="91">
        <f>COUNTA(D163:S163)</f>
        <v>1</v>
      </c>
      <c r="V163" s="74">
        <f>T163-$T$5</f>
        <v>-1008.733890558969</v>
      </c>
      <c r="W163" s="87">
        <f>IF((COUNTA(D163:S163)&gt;12),LARGE(D163:S163,1)+LARGE(D163:S163,2)+LARGE(D163:S163,3)+LARGE(D163:S163,4)+LARGE(D163:S163,5)+LARGE(D163:S163,6)+LARGE(D163:S163,7)+LARGE(D163:S163,8)+LARGE(D163:S163,9)+LARGE(D163:S163,10)+LARGE(D163:S163,11)+LARGE(D163:S163,12),SUM(D163:S163))</f>
        <v>107.66696349065006</v>
      </c>
    </row>
    <row r="164" spans="1:23" ht="12.75">
      <c r="A164" s="75" t="s">
        <v>205</v>
      </c>
      <c r="B164" s="139" t="s">
        <v>907</v>
      </c>
      <c r="C164" s="202"/>
      <c r="D164" s="74"/>
      <c r="E164" s="76"/>
      <c r="F164" s="74"/>
      <c r="G164" s="24"/>
      <c r="H164" s="74"/>
      <c r="I164" s="74"/>
      <c r="J164" s="24"/>
      <c r="K164" s="24"/>
      <c r="L164" s="24">
        <v>107.37696548907495</v>
      </c>
      <c r="M164" s="25"/>
      <c r="N164" s="25"/>
      <c r="O164" s="24"/>
      <c r="P164" s="24"/>
      <c r="Q164" s="24"/>
      <c r="R164" s="24"/>
      <c r="S164" s="24"/>
      <c r="T164" s="77">
        <f>SUM(D164:S164)</f>
        <v>107.37696548907495</v>
      </c>
      <c r="U164" s="91">
        <f>COUNTA(D164:S164)</f>
        <v>1</v>
      </c>
      <c r="V164" s="74">
        <f>T164-$T$5</f>
        <v>-1009.0238885605442</v>
      </c>
      <c r="W164" s="87">
        <f>IF((COUNTA(D164:S164)&gt;12),LARGE(D164:S164,1)+LARGE(D164:S164,2)+LARGE(D164:S164,3)+LARGE(D164:S164,4)+LARGE(D164:S164,5)+LARGE(D164:S164,6)+LARGE(D164:S164,7)+LARGE(D164:S164,8)+LARGE(D164:S164,9)+LARGE(D164:S164,10)+LARGE(D164:S164,11)+LARGE(D164:S164,12),SUM(D164:S164))</f>
        <v>107.37696548907495</v>
      </c>
    </row>
    <row r="165" spans="1:23" ht="12.75">
      <c r="A165" s="75" t="s">
        <v>206</v>
      </c>
      <c r="B165" s="139" t="s">
        <v>865</v>
      </c>
      <c r="C165" s="123"/>
      <c r="D165" s="74"/>
      <c r="E165" s="76"/>
      <c r="F165" s="74">
        <v>106.97155550228635</v>
      </c>
      <c r="G165" s="24"/>
      <c r="H165" s="74"/>
      <c r="I165" s="74"/>
      <c r="J165" s="24"/>
      <c r="K165" s="24"/>
      <c r="L165" s="24"/>
      <c r="M165" s="25"/>
      <c r="N165" s="25"/>
      <c r="O165" s="24"/>
      <c r="P165" s="24"/>
      <c r="Q165" s="24"/>
      <c r="R165" s="24"/>
      <c r="S165" s="24"/>
      <c r="T165" s="77">
        <f>SUM(D165:S165)</f>
        <v>106.97155550228635</v>
      </c>
      <c r="U165" s="91">
        <f>COUNTA(D165:S165)</f>
        <v>1</v>
      </c>
      <c r="V165" s="74">
        <f>T165-$T$5</f>
        <v>-1009.4292985473327</v>
      </c>
      <c r="W165" s="87">
        <f>IF((COUNTA(D165:S165)&gt;12),LARGE(D165:S165,1)+LARGE(D165:S165,2)+LARGE(D165:S165,3)+LARGE(D165:S165,4)+LARGE(D165:S165,5)+LARGE(D165:S165,6)+LARGE(D165:S165,7)+LARGE(D165:S165,8)+LARGE(D165:S165,9)+LARGE(D165:S165,10)+LARGE(D165:S165,11)+LARGE(D165:S165,12),SUM(D165:S165))</f>
        <v>106.97155550228635</v>
      </c>
    </row>
    <row r="166" spans="1:23" ht="12.75">
      <c r="A166" s="75" t="s">
        <v>207</v>
      </c>
      <c r="B166" s="139" t="s">
        <v>886</v>
      </c>
      <c r="C166" s="123"/>
      <c r="D166" s="74"/>
      <c r="E166" s="76"/>
      <c r="F166" s="74"/>
      <c r="G166" s="24"/>
      <c r="H166" s="74"/>
      <c r="I166" s="74"/>
      <c r="J166" s="24"/>
      <c r="K166" s="24">
        <v>105.367913613575</v>
      </c>
      <c r="L166" s="24"/>
      <c r="M166" s="25"/>
      <c r="N166" s="25"/>
      <c r="O166" s="24"/>
      <c r="P166" s="24"/>
      <c r="Q166" s="24"/>
      <c r="R166" s="24"/>
      <c r="S166" s="24"/>
      <c r="T166" s="77">
        <f>SUM(D166:S166)</f>
        <v>105.367913613575</v>
      </c>
      <c r="U166" s="91">
        <f>COUNTA(D166:S166)</f>
        <v>1</v>
      </c>
      <c r="V166" s="74">
        <f>T166-$T$5</f>
        <v>-1011.0329404360441</v>
      </c>
      <c r="W166" s="87">
        <f>IF((COUNTA(D166:S166)&gt;12),LARGE(D166:S166,1)+LARGE(D166:S166,2)+LARGE(D166:S166,3)+LARGE(D166:S166,4)+LARGE(D166:S166,5)+LARGE(D166:S166,6)+LARGE(D166:S166,7)+LARGE(D166:S166,8)+LARGE(D166:S166,9)+LARGE(D166:S166,10)+LARGE(D166:S166,11)+LARGE(D166:S166,12),SUM(D166:S166))</f>
        <v>105.367913613575</v>
      </c>
    </row>
    <row r="167" spans="1:23" ht="12.75">
      <c r="A167" s="75" t="s">
        <v>208</v>
      </c>
      <c r="B167" s="139" t="s">
        <v>918</v>
      </c>
      <c r="C167" s="123"/>
      <c r="D167" s="74"/>
      <c r="E167" s="76"/>
      <c r="F167" s="74">
        <v>104.8634716237121</v>
      </c>
      <c r="G167" s="24"/>
      <c r="H167" s="74"/>
      <c r="I167" s="74"/>
      <c r="J167" s="24"/>
      <c r="K167" s="24"/>
      <c r="L167" s="24"/>
      <c r="M167" s="25"/>
      <c r="N167" s="25"/>
      <c r="O167" s="24"/>
      <c r="P167" s="24"/>
      <c r="Q167" s="24"/>
      <c r="R167" s="24"/>
      <c r="S167" s="24"/>
      <c r="T167" s="77">
        <f>SUM(D167:S167)</f>
        <v>104.8634716237121</v>
      </c>
      <c r="U167" s="91">
        <f>COUNTA(D167:S167)</f>
        <v>1</v>
      </c>
      <c r="V167" s="74">
        <f>T167-$T$5</f>
        <v>-1011.5373824259069</v>
      </c>
      <c r="W167" s="87">
        <f>IF((COUNTA(D167:S167)&gt;12),LARGE(D167:S167,1)+LARGE(D167:S167,2)+LARGE(D167:S167,3)+LARGE(D167:S167,4)+LARGE(D167:S167,5)+LARGE(D167:S167,6)+LARGE(D167:S167,7)+LARGE(D167:S167,8)+LARGE(D167:S167,9)+LARGE(D167:S167,10)+LARGE(D167:S167,11)+LARGE(D167:S167,12),SUM(D167:S167))</f>
        <v>104.8634716237121</v>
      </c>
    </row>
    <row r="168" spans="1:23" ht="12.75">
      <c r="A168" s="75" t="s">
        <v>209</v>
      </c>
      <c r="B168" s="139" t="s">
        <v>969</v>
      </c>
      <c r="C168" s="123"/>
      <c r="D168" s="74"/>
      <c r="E168" s="76"/>
      <c r="F168" s="74"/>
      <c r="G168" s="24">
        <v>102.83550694152294</v>
      </c>
      <c r="H168" s="74"/>
      <c r="I168" s="74"/>
      <c r="J168" s="24"/>
      <c r="K168" s="24"/>
      <c r="L168" s="24"/>
      <c r="M168" s="25"/>
      <c r="N168" s="25"/>
      <c r="O168" s="24"/>
      <c r="P168" s="24"/>
      <c r="Q168" s="24"/>
      <c r="R168" s="24"/>
      <c r="S168" s="24"/>
      <c r="T168" s="77">
        <f>SUM(D168:S168)</f>
        <v>102.83550694152294</v>
      </c>
      <c r="U168" s="91">
        <f>COUNTA(D168:S168)</f>
        <v>1</v>
      </c>
      <c r="V168" s="74">
        <f>T168-$T$5</f>
        <v>-1013.5653471080961</v>
      </c>
      <c r="W168" s="87">
        <f>IF((COUNTA(D168:S168)&gt;12),LARGE(D168:S168,1)+LARGE(D168:S168,2)+LARGE(D168:S168,3)+LARGE(D168:S168,4)+LARGE(D168:S168,5)+LARGE(D168:S168,6)+LARGE(D168:S168,7)+LARGE(D168:S168,8)+LARGE(D168:S168,9)+LARGE(D168:S168,10)+LARGE(D168:S168,11)+LARGE(D168:S168,12),SUM(D168:S168))</f>
        <v>102.83550694152294</v>
      </c>
    </row>
    <row r="169" spans="1:23" ht="12.75">
      <c r="A169" s="75" t="s">
        <v>210</v>
      </c>
      <c r="B169" s="139" t="s">
        <v>866</v>
      </c>
      <c r="C169" s="123">
        <v>2002</v>
      </c>
      <c r="D169" s="74"/>
      <c r="E169" s="76"/>
      <c r="F169" s="74">
        <v>102.33512301080383</v>
      </c>
      <c r="G169" s="24"/>
      <c r="H169" s="74"/>
      <c r="I169" s="74"/>
      <c r="J169" s="24"/>
      <c r="K169" s="24"/>
      <c r="L169" s="24"/>
      <c r="M169" s="25"/>
      <c r="N169" s="25"/>
      <c r="O169" s="24"/>
      <c r="P169" s="24"/>
      <c r="Q169" s="24"/>
      <c r="R169" s="24"/>
      <c r="S169" s="24"/>
      <c r="T169" s="77">
        <f>SUM(D169:S169)</f>
        <v>102.33512301080383</v>
      </c>
      <c r="U169" s="91">
        <f>COUNTA(D169:S169)</f>
        <v>1</v>
      </c>
      <c r="V169" s="74">
        <f>T169-$T$5</f>
        <v>-1014.0657310388152</v>
      </c>
      <c r="W169" s="87">
        <f>IF((COUNTA(D169:S169)&gt;12),LARGE(D169:S169,1)+LARGE(D169:S169,2)+LARGE(D169:S169,3)+LARGE(D169:S169,4)+LARGE(D169:S169,5)+LARGE(D169:S169,6)+LARGE(D169:S169,7)+LARGE(D169:S169,8)+LARGE(D169:S169,9)+LARGE(D169:S169,10)+LARGE(D169:S169,11)+LARGE(D169:S169,12),SUM(D169:S169))</f>
        <v>102.33512301080383</v>
      </c>
    </row>
    <row r="170" spans="1:23" ht="12.75">
      <c r="A170" s="75" t="s">
        <v>211</v>
      </c>
      <c r="B170" s="139" t="s">
        <v>793</v>
      </c>
      <c r="C170" s="202">
        <v>1998</v>
      </c>
      <c r="D170" s="74"/>
      <c r="E170" s="76"/>
      <c r="F170" s="74"/>
      <c r="G170" s="24">
        <v>102.14434710054233</v>
      </c>
      <c r="H170" s="74"/>
      <c r="I170" s="74"/>
      <c r="J170" s="24"/>
      <c r="K170" s="24"/>
      <c r="L170" s="24"/>
      <c r="M170" s="25"/>
      <c r="N170" s="25"/>
      <c r="O170" s="24"/>
      <c r="P170" s="24"/>
      <c r="Q170" s="24"/>
      <c r="R170" s="24"/>
      <c r="S170" s="24"/>
      <c r="T170" s="77">
        <f>SUM(D170:S170)</f>
        <v>102.14434710054233</v>
      </c>
      <c r="U170" s="91">
        <f>COUNTA(D170:S170)</f>
        <v>1</v>
      </c>
      <c r="V170" s="74">
        <f>T170-$T$5</f>
        <v>-1014.2565069490768</v>
      </c>
      <c r="W170" s="87">
        <f>IF((COUNTA(D170:S170)&gt;12),LARGE(D170:S170,1)+LARGE(D170:S170,2)+LARGE(D170:S170,3)+LARGE(D170:S170,4)+LARGE(D170:S170,5)+LARGE(D170:S170,6)+LARGE(D170:S170,7)+LARGE(D170:S170,8)+LARGE(D170:S170,9)+LARGE(D170:S170,10)+LARGE(D170:S170,11)+LARGE(D170:S170,12),SUM(D170:S170))</f>
        <v>102.14434710054233</v>
      </c>
    </row>
    <row r="171" spans="1:23" ht="12.75">
      <c r="A171" s="75" t="s">
        <v>212</v>
      </c>
      <c r="B171" s="139" t="s">
        <v>943</v>
      </c>
      <c r="C171" s="123">
        <v>2008</v>
      </c>
      <c r="D171" s="74">
        <v>30.166666666666668</v>
      </c>
      <c r="E171" s="76"/>
      <c r="F171" s="74">
        <v>71.72487828569098</v>
      </c>
      <c r="G171" s="24"/>
      <c r="H171" s="74"/>
      <c r="I171" s="74"/>
      <c r="J171" s="24"/>
      <c r="K171" s="24"/>
      <c r="L171" s="24"/>
      <c r="M171" s="25"/>
      <c r="N171" s="25"/>
      <c r="O171" s="24"/>
      <c r="P171" s="24"/>
      <c r="Q171" s="24"/>
      <c r="R171" s="24"/>
      <c r="S171" s="24"/>
      <c r="T171" s="77">
        <f>SUM(D171:S171)</f>
        <v>101.89154495235765</v>
      </c>
      <c r="U171" s="91">
        <f>COUNTA(D171:S171)</f>
        <v>2</v>
      </c>
      <c r="V171" s="74">
        <f>T171-$T$5</f>
        <v>-1014.5093090972614</v>
      </c>
      <c r="W171" s="87">
        <f>IF((COUNTA(D171:S171)&gt;12),LARGE(D171:S171,1)+LARGE(D171:S171,2)+LARGE(D171:S171,3)+LARGE(D171:S171,4)+LARGE(D171:S171,5)+LARGE(D171:S171,6)+LARGE(D171:S171,7)+LARGE(D171:S171,8)+LARGE(D171:S171,9)+LARGE(D171:S171,10)+LARGE(D171:S171,11)+LARGE(D171:S171,12),SUM(D171:S171))</f>
        <v>101.89154495235765</v>
      </c>
    </row>
    <row r="172" spans="1:23" ht="12.75">
      <c r="A172" s="75" t="s">
        <v>213</v>
      </c>
      <c r="B172" s="139" t="s">
        <v>1020</v>
      </c>
      <c r="C172" s="123"/>
      <c r="D172" s="74"/>
      <c r="E172" s="76"/>
      <c r="F172" s="74"/>
      <c r="G172" s="24"/>
      <c r="H172" s="74"/>
      <c r="I172" s="74"/>
      <c r="J172" s="24"/>
      <c r="K172" s="24">
        <v>101.16819544092272</v>
      </c>
      <c r="L172" s="24"/>
      <c r="M172" s="25"/>
      <c r="N172" s="25"/>
      <c r="O172" s="24"/>
      <c r="P172" s="24"/>
      <c r="Q172" s="24"/>
      <c r="R172" s="24"/>
      <c r="S172" s="24"/>
      <c r="T172" s="77">
        <f>SUM(D172:S172)</f>
        <v>101.16819544092272</v>
      </c>
      <c r="U172" s="91">
        <f>COUNTA(D172:S172)</f>
        <v>1</v>
      </c>
      <c r="V172" s="74">
        <f>T172-$T$5</f>
        <v>-1015.2326586086963</v>
      </c>
      <c r="W172" s="87">
        <f>IF((COUNTA(D172:S172)&gt;12),LARGE(D172:S172,1)+LARGE(D172:S172,2)+LARGE(D172:S172,3)+LARGE(D172:S172,4)+LARGE(D172:S172,5)+LARGE(D172:S172,6)+LARGE(D172:S172,7)+LARGE(D172:S172,8)+LARGE(D172:S172,9)+LARGE(D172:S172,10)+LARGE(D172:S172,11)+LARGE(D172:S172,12),SUM(D172:S172))</f>
        <v>101.16819544092272</v>
      </c>
    </row>
    <row r="173" spans="1:23" ht="12.75">
      <c r="A173" s="75" t="s">
        <v>214</v>
      </c>
      <c r="B173" s="139" t="s">
        <v>818</v>
      </c>
      <c r="C173" s="123">
        <v>1970</v>
      </c>
      <c r="D173" s="74">
        <v>101</v>
      </c>
      <c r="E173" s="76"/>
      <c r="F173" s="74"/>
      <c r="G173" s="24"/>
      <c r="H173" s="74"/>
      <c r="I173" s="74"/>
      <c r="J173" s="24"/>
      <c r="K173" s="24"/>
      <c r="L173" s="24"/>
      <c r="M173" s="25"/>
      <c r="N173" s="25"/>
      <c r="O173" s="24"/>
      <c r="P173" s="24"/>
      <c r="Q173" s="24"/>
      <c r="R173" s="24"/>
      <c r="S173" s="24"/>
      <c r="T173" s="77">
        <f>SUM(D173:S173)</f>
        <v>101</v>
      </c>
      <c r="U173" s="91">
        <f>COUNTA(D173:S173)</f>
        <v>1</v>
      </c>
      <c r="V173" s="74">
        <f>T173-$T$5</f>
        <v>-1015.400854049619</v>
      </c>
      <c r="W173" s="87">
        <f>IF((COUNTA(D173:S173)&gt;12),LARGE(D173:S173,1)+LARGE(D173:S173,2)+LARGE(D173:S173,3)+LARGE(D173:S173,4)+LARGE(D173:S173,5)+LARGE(D173:S173,6)+LARGE(D173:S173,7)+LARGE(D173:S173,8)+LARGE(D173:S173,9)+LARGE(D173:S173,10)+LARGE(D173:S173,11)+LARGE(D173:S173,12),SUM(D173:S173))</f>
        <v>101</v>
      </c>
    </row>
    <row r="174" spans="1:23" ht="12.75">
      <c r="A174" s="75" t="s">
        <v>215</v>
      </c>
      <c r="B174" s="139" t="s">
        <v>970</v>
      </c>
      <c r="C174" s="123"/>
      <c r="D174" s="74"/>
      <c r="E174" s="76"/>
      <c r="F174" s="74"/>
      <c r="G174" s="24">
        <v>100.99547511312217</v>
      </c>
      <c r="H174" s="74"/>
      <c r="I174" s="74"/>
      <c r="J174" s="24"/>
      <c r="K174" s="24"/>
      <c r="L174" s="24"/>
      <c r="M174" s="25"/>
      <c r="N174" s="25"/>
      <c r="O174" s="24"/>
      <c r="P174" s="24"/>
      <c r="Q174" s="24"/>
      <c r="R174" s="24"/>
      <c r="S174" s="24"/>
      <c r="T174" s="77">
        <f>SUM(D174:S174)</f>
        <v>100.99547511312217</v>
      </c>
      <c r="U174" s="91">
        <f>COUNTA(D174:S174)</f>
        <v>1</v>
      </c>
      <c r="V174" s="74">
        <f>T174-$T$5</f>
        <v>-1015.4053789364968</v>
      </c>
      <c r="W174" s="87">
        <f>IF((COUNTA(D174:S174)&gt;12),LARGE(D174:S174,1)+LARGE(D174:S174,2)+LARGE(D174:S174,3)+LARGE(D174:S174,4)+LARGE(D174:S174,5)+LARGE(D174:S174,6)+LARGE(D174:S174,7)+LARGE(D174:S174,8)+LARGE(D174:S174,9)+LARGE(D174:S174,10)+LARGE(D174:S174,11)+LARGE(D174:S174,12),SUM(D174:S174))</f>
        <v>100.99547511312217</v>
      </c>
    </row>
    <row r="175" spans="1:23" ht="12.75">
      <c r="A175" s="75" t="s">
        <v>216</v>
      </c>
      <c r="B175" s="139" t="s">
        <v>1021</v>
      </c>
      <c r="C175" s="123"/>
      <c r="D175" s="74"/>
      <c r="E175" s="76"/>
      <c r="F175" s="74"/>
      <c r="G175" s="24"/>
      <c r="H175" s="74"/>
      <c r="I175" s="74"/>
      <c r="J175" s="24"/>
      <c r="K175" s="24">
        <v>100.90916493259748</v>
      </c>
      <c r="L175" s="24"/>
      <c r="M175" s="25"/>
      <c r="N175" s="25"/>
      <c r="O175" s="24"/>
      <c r="P175" s="24"/>
      <c r="Q175" s="24"/>
      <c r="R175" s="24"/>
      <c r="S175" s="24"/>
      <c r="T175" s="77">
        <f>SUM(D175:S175)</f>
        <v>100.90916493259748</v>
      </c>
      <c r="U175" s="91">
        <f>COUNTA(D175:S175)</f>
        <v>1</v>
      </c>
      <c r="V175" s="74">
        <f>T175-$T$5</f>
        <v>-1015.4916891170216</v>
      </c>
      <c r="W175" s="87">
        <f>IF((COUNTA(D175:S175)&gt;12),LARGE(D175:S175,1)+LARGE(D175:S175,2)+LARGE(D175:S175,3)+LARGE(D175:S175,4)+LARGE(D175:S175,5)+LARGE(D175:S175,6)+LARGE(D175:S175,7)+LARGE(D175:S175,8)+LARGE(D175:S175,9)+LARGE(D175:S175,10)+LARGE(D175:S175,11)+LARGE(D175:S175,12),SUM(D175:S175))</f>
        <v>100.90916493259748</v>
      </c>
    </row>
    <row r="176" spans="1:23" ht="12.75">
      <c r="A176" s="75" t="s">
        <v>217</v>
      </c>
      <c r="B176" s="139" t="s">
        <v>964</v>
      </c>
      <c r="C176" s="123"/>
      <c r="D176" s="74"/>
      <c r="E176" s="76"/>
      <c r="F176" s="74">
        <v>44.302775366583035</v>
      </c>
      <c r="G176" s="24"/>
      <c r="H176" s="74"/>
      <c r="I176" s="74">
        <v>25.122386537480875</v>
      </c>
      <c r="J176" s="24"/>
      <c r="K176" s="24"/>
      <c r="L176" s="24"/>
      <c r="M176" s="25"/>
      <c r="N176" s="25">
        <v>31.18598337010012</v>
      </c>
      <c r="O176" s="24"/>
      <c r="P176" s="24"/>
      <c r="Q176" s="24"/>
      <c r="R176" s="24"/>
      <c r="S176" s="24"/>
      <c r="T176" s="77">
        <f>SUM(D176:S176)</f>
        <v>100.61114527416403</v>
      </c>
      <c r="U176" s="91">
        <f>COUNTA(D176:S176)</f>
        <v>3</v>
      </c>
      <c r="V176" s="74">
        <f>T176-$T$5</f>
        <v>-1015.789708775455</v>
      </c>
      <c r="W176" s="87">
        <f>IF((COUNTA(D176:S176)&gt;12),LARGE(D176:S176,1)+LARGE(D176:S176,2)+LARGE(D176:S176,3)+LARGE(D176:S176,4)+LARGE(D176:S176,5)+LARGE(D176:S176,6)+LARGE(D176:S176,7)+LARGE(D176:S176,8)+LARGE(D176:S176,9)+LARGE(D176:S176,10)+LARGE(D176:S176,11)+LARGE(D176:S176,12),SUM(D176:S176))</f>
        <v>100.61114527416403</v>
      </c>
    </row>
    <row r="177" spans="1:23" ht="12.75">
      <c r="A177" s="75" t="s">
        <v>218</v>
      </c>
      <c r="B177" s="139" t="s">
        <v>971</v>
      </c>
      <c r="C177" s="123"/>
      <c r="D177" s="74"/>
      <c r="E177" s="76"/>
      <c r="F177" s="74"/>
      <c r="G177" s="24">
        <v>100.49877350776778</v>
      </c>
      <c r="H177" s="74"/>
      <c r="I177" s="74"/>
      <c r="J177" s="24"/>
      <c r="K177" s="24"/>
      <c r="L177" s="24"/>
      <c r="M177" s="25"/>
      <c r="N177" s="25"/>
      <c r="O177" s="24"/>
      <c r="P177" s="24"/>
      <c r="Q177" s="24"/>
      <c r="R177" s="24"/>
      <c r="S177" s="24"/>
      <c r="T177" s="77">
        <f>SUM(D177:S177)</f>
        <v>100.49877350776778</v>
      </c>
      <c r="U177" s="91">
        <f>COUNTA(D177:S177)</f>
        <v>1</v>
      </c>
      <c r="V177" s="74">
        <f>T177-$T$5</f>
        <v>-1015.9020805418513</v>
      </c>
      <c r="W177" s="87">
        <f>IF((COUNTA(D177:S177)&gt;12),LARGE(D177:S177,1)+LARGE(D177:S177,2)+LARGE(D177:S177,3)+LARGE(D177:S177,4)+LARGE(D177:S177,5)+LARGE(D177:S177,6)+LARGE(D177:S177,7)+LARGE(D177:S177,8)+LARGE(D177:S177,9)+LARGE(D177:S177,10)+LARGE(D177:S177,11)+LARGE(D177:S177,12),SUM(D177:S177))</f>
        <v>100.49877350776778</v>
      </c>
    </row>
    <row r="178" spans="1:23" ht="12.75">
      <c r="A178" s="75" t="s">
        <v>219</v>
      </c>
      <c r="B178" s="139" t="s">
        <v>909</v>
      </c>
      <c r="C178" s="123"/>
      <c r="D178" s="74"/>
      <c r="E178" s="76"/>
      <c r="F178" s="74"/>
      <c r="G178" s="24"/>
      <c r="H178" s="74"/>
      <c r="I178" s="74"/>
      <c r="J178" s="24"/>
      <c r="K178" s="24"/>
      <c r="L178" s="24">
        <v>100.13503445706834</v>
      </c>
      <c r="M178" s="25"/>
      <c r="N178" s="25"/>
      <c r="O178" s="24"/>
      <c r="P178" s="24"/>
      <c r="Q178" s="24"/>
      <c r="R178" s="24"/>
      <c r="S178" s="24"/>
      <c r="T178" s="77">
        <f>SUM(D178:S178)</f>
        <v>100.13503445706834</v>
      </c>
      <c r="U178" s="91">
        <f>COUNTA(D178:S178)</f>
        <v>1</v>
      </c>
      <c r="V178" s="74">
        <f>T178-$T$5</f>
        <v>-1016.2658195925508</v>
      </c>
      <c r="W178" s="87">
        <f>IF((COUNTA(D178:S178)&gt;12),LARGE(D178:S178,1)+LARGE(D178:S178,2)+LARGE(D178:S178,3)+LARGE(D178:S178,4)+LARGE(D178:S178,5)+LARGE(D178:S178,6)+LARGE(D178:S178,7)+LARGE(D178:S178,8)+LARGE(D178:S178,9)+LARGE(D178:S178,10)+LARGE(D178:S178,11)+LARGE(D178:S178,12),SUM(D178:S178))</f>
        <v>100.13503445706834</v>
      </c>
    </row>
    <row r="179" spans="1:23" ht="12.75">
      <c r="A179" s="75" t="s">
        <v>220</v>
      </c>
      <c r="B179" s="139" t="s">
        <v>841</v>
      </c>
      <c r="C179" s="123">
        <v>1981</v>
      </c>
      <c r="D179" s="74"/>
      <c r="E179" s="76"/>
      <c r="F179" s="74"/>
      <c r="G179" s="24">
        <v>99.97562956945573</v>
      </c>
      <c r="H179" s="74"/>
      <c r="I179" s="74"/>
      <c r="J179" s="24"/>
      <c r="K179" s="24"/>
      <c r="L179" s="24"/>
      <c r="M179" s="25"/>
      <c r="N179" s="25"/>
      <c r="O179" s="24"/>
      <c r="P179" s="24"/>
      <c r="Q179" s="24"/>
      <c r="R179" s="24"/>
      <c r="S179" s="24"/>
      <c r="T179" s="77">
        <f>SUM(D179:S179)</f>
        <v>99.97562956945573</v>
      </c>
      <c r="U179" s="91">
        <f>COUNTA(D179:S179)</f>
        <v>1</v>
      </c>
      <c r="V179" s="74">
        <f>T179-$T$5</f>
        <v>-1016.4252244801634</v>
      </c>
      <c r="W179" s="87">
        <f>IF((COUNTA(D179:S179)&gt;12),LARGE(D179:S179,1)+LARGE(D179:S179,2)+LARGE(D179:S179,3)+LARGE(D179:S179,4)+LARGE(D179:S179,5)+LARGE(D179:S179,6)+LARGE(D179:S179,7)+LARGE(D179:S179,8)+LARGE(D179:S179,9)+LARGE(D179:S179,10)+LARGE(D179:S179,11)+LARGE(D179:S179,12),SUM(D179:S179))</f>
        <v>99.97562956945573</v>
      </c>
    </row>
    <row r="180" spans="1:23" ht="12.75">
      <c r="A180" s="75" t="s">
        <v>221</v>
      </c>
      <c r="B180" s="139" t="s">
        <v>985</v>
      </c>
      <c r="C180" s="123"/>
      <c r="D180" s="74"/>
      <c r="E180" s="76"/>
      <c r="F180" s="74"/>
      <c r="G180" s="24"/>
      <c r="H180" s="74">
        <v>99.77695167286247</v>
      </c>
      <c r="I180" s="74"/>
      <c r="J180" s="24"/>
      <c r="K180" s="24"/>
      <c r="L180" s="24"/>
      <c r="M180" s="25"/>
      <c r="N180" s="25"/>
      <c r="O180" s="24"/>
      <c r="P180" s="24"/>
      <c r="Q180" s="24"/>
      <c r="R180" s="24"/>
      <c r="S180" s="24"/>
      <c r="T180" s="77">
        <f>SUM(D180:S180)</f>
        <v>99.77695167286247</v>
      </c>
      <c r="U180" s="91">
        <f>COUNTA(D180:S180)</f>
        <v>1</v>
      </c>
      <c r="V180" s="74">
        <f>T180-$T$5</f>
        <v>-1016.6239023767566</v>
      </c>
      <c r="W180" s="87">
        <f>IF((COUNTA(D180:S180)&gt;12),LARGE(D180:S180,1)+LARGE(D180:S180,2)+LARGE(D180:S180,3)+LARGE(D180:S180,4)+LARGE(D180:S180,5)+LARGE(D180:S180,6)+LARGE(D180:S180,7)+LARGE(D180:S180,8)+LARGE(D180:S180,9)+LARGE(D180:S180,10)+LARGE(D180:S180,11)+LARGE(D180:S180,12),SUM(D180:S180))</f>
        <v>99.77695167286247</v>
      </c>
    </row>
    <row r="181" spans="1:23" ht="12.75">
      <c r="A181" s="75" t="s">
        <v>222</v>
      </c>
      <c r="B181" s="139" t="s">
        <v>798</v>
      </c>
      <c r="C181" s="123">
        <v>1964</v>
      </c>
      <c r="D181" s="74"/>
      <c r="E181" s="76"/>
      <c r="F181" s="74"/>
      <c r="G181" s="24">
        <v>99.5877122069523</v>
      </c>
      <c r="H181" s="74"/>
      <c r="I181" s="74"/>
      <c r="J181" s="24"/>
      <c r="K181" s="24"/>
      <c r="L181" s="24"/>
      <c r="M181" s="25"/>
      <c r="N181" s="25"/>
      <c r="O181" s="24"/>
      <c r="P181" s="24"/>
      <c r="Q181" s="24"/>
      <c r="R181" s="24"/>
      <c r="S181" s="24"/>
      <c r="T181" s="77">
        <f>SUM(D181:S181)</f>
        <v>99.5877122069523</v>
      </c>
      <c r="U181" s="91">
        <f>COUNTA(D181:S181)</f>
        <v>1</v>
      </c>
      <c r="V181" s="74">
        <f>T181-$T$5</f>
        <v>-1016.8131418426667</v>
      </c>
      <c r="W181" s="87">
        <f>IF((COUNTA(D181:S181)&gt;12),LARGE(D181:S181,1)+LARGE(D181:S181,2)+LARGE(D181:S181,3)+LARGE(D181:S181,4)+LARGE(D181:S181,5)+LARGE(D181:S181,6)+LARGE(D181:S181,7)+LARGE(D181:S181,8)+LARGE(D181:S181,9)+LARGE(D181:S181,10)+LARGE(D181:S181,11)+LARGE(D181:S181,12),SUM(D181:S181))</f>
        <v>99.5877122069523</v>
      </c>
    </row>
    <row r="182" spans="1:23" ht="12.75">
      <c r="A182" s="75" t="s">
        <v>223</v>
      </c>
      <c r="B182" s="139" t="s">
        <v>972</v>
      </c>
      <c r="C182" s="123"/>
      <c r="D182" s="74"/>
      <c r="E182" s="76"/>
      <c r="F182" s="74"/>
      <c r="G182" s="24">
        <v>99.044560417503</v>
      </c>
      <c r="H182" s="74"/>
      <c r="I182" s="74"/>
      <c r="J182" s="24"/>
      <c r="K182" s="24"/>
      <c r="L182" s="24"/>
      <c r="M182" s="25"/>
      <c r="N182" s="25"/>
      <c r="O182" s="24"/>
      <c r="P182" s="24"/>
      <c r="Q182" s="24"/>
      <c r="R182" s="24"/>
      <c r="S182" s="24"/>
      <c r="T182" s="77">
        <f>SUM(D182:S182)</f>
        <v>99.044560417503</v>
      </c>
      <c r="U182" s="91">
        <f>COUNTA(D182:S182)</f>
        <v>1</v>
      </c>
      <c r="V182" s="74">
        <f>T182-$T$5</f>
        <v>-1017.356293632116</v>
      </c>
      <c r="W182" s="87">
        <f>IF((COUNTA(D182:S182)&gt;12),LARGE(D182:S182,1)+LARGE(D182:S182,2)+LARGE(D182:S182,3)+LARGE(D182:S182,4)+LARGE(D182:S182,5)+LARGE(D182:S182,6)+LARGE(D182:S182,7)+LARGE(D182:S182,8)+LARGE(D182:S182,9)+LARGE(D182:S182,10)+LARGE(D182:S182,11)+LARGE(D182:S182,12),SUM(D182:S182))</f>
        <v>99.044560417503</v>
      </c>
    </row>
    <row r="183" spans="1:23" ht="12.75">
      <c r="A183" s="75" t="s">
        <v>224</v>
      </c>
      <c r="B183" s="139" t="s">
        <v>915</v>
      </c>
      <c r="C183" s="123"/>
      <c r="D183" s="74">
        <v>31.555555555555557</v>
      </c>
      <c r="E183" s="76"/>
      <c r="F183" s="74"/>
      <c r="G183" s="24"/>
      <c r="H183" s="74"/>
      <c r="I183" s="74"/>
      <c r="J183" s="24"/>
      <c r="K183" s="24"/>
      <c r="L183" s="24"/>
      <c r="M183" s="25"/>
      <c r="N183" s="25">
        <v>66.97420668589851</v>
      </c>
      <c r="O183" s="24"/>
      <c r="P183" s="24"/>
      <c r="Q183" s="24"/>
      <c r="R183" s="24"/>
      <c r="S183" s="24"/>
      <c r="T183" s="77">
        <f>SUM(D183:S183)</f>
        <v>98.52976224145407</v>
      </c>
      <c r="U183" s="91">
        <f>COUNTA(D183:S183)</f>
        <v>2</v>
      </c>
      <c r="V183" s="74">
        <f>T183-$T$5</f>
        <v>-1017.871091808165</v>
      </c>
      <c r="W183" s="87">
        <f>IF((COUNTA(D183:S183)&gt;12),LARGE(D183:S183,1)+LARGE(D183:S183,2)+LARGE(D183:S183,3)+LARGE(D183:S183,4)+LARGE(D183:S183,5)+LARGE(D183:S183,6)+LARGE(D183:S183,7)+LARGE(D183:S183,8)+LARGE(D183:S183,9)+LARGE(D183:S183,10)+LARGE(D183:S183,11)+LARGE(D183:S183,12),SUM(D183:S183))</f>
        <v>98.52976224145407</v>
      </c>
    </row>
    <row r="184" spans="1:23" ht="12.75">
      <c r="A184" s="75" t="s">
        <v>225</v>
      </c>
      <c r="B184" s="139" t="s">
        <v>843</v>
      </c>
      <c r="C184" s="123">
        <v>1977</v>
      </c>
      <c r="D184" s="74"/>
      <c r="E184" s="76"/>
      <c r="F184" s="74"/>
      <c r="G184" s="24">
        <v>98.44621513944223</v>
      </c>
      <c r="H184" s="74"/>
      <c r="I184" s="74"/>
      <c r="J184" s="24"/>
      <c r="K184" s="24"/>
      <c r="L184" s="24"/>
      <c r="M184" s="25"/>
      <c r="N184" s="25"/>
      <c r="O184" s="24"/>
      <c r="P184" s="24"/>
      <c r="Q184" s="24"/>
      <c r="R184" s="24"/>
      <c r="S184" s="24"/>
      <c r="T184" s="77">
        <f>SUM(D184:S184)</f>
        <v>98.44621513944223</v>
      </c>
      <c r="U184" s="91">
        <f>COUNTA(D184:S184)</f>
        <v>1</v>
      </c>
      <c r="V184" s="74">
        <f>T184-$T$5</f>
        <v>-1017.9546389101769</v>
      </c>
      <c r="W184" s="87">
        <f>IF((COUNTA(D184:S184)&gt;12),LARGE(D184:S184,1)+LARGE(D184:S184,2)+LARGE(D184:S184,3)+LARGE(D184:S184,4)+LARGE(D184:S184,5)+LARGE(D184:S184,6)+LARGE(D184:S184,7)+LARGE(D184:S184,8)+LARGE(D184:S184,9)+LARGE(D184:S184,10)+LARGE(D184:S184,11)+LARGE(D184:S184,12),SUM(D184:S184))</f>
        <v>98.44621513944223</v>
      </c>
    </row>
    <row r="185" spans="1:23" ht="12.75">
      <c r="A185" s="75" t="s">
        <v>226</v>
      </c>
      <c r="B185" s="139" t="s">
        <v>973</v>
      </c>
      <c r="C185" s="123"/>
      <c r="D185" s="74"/>
      <c r="E185" s="76"/>
      <c r="F185" s="74"/>
      <c r="G185" s="24">
        <v>97.61135199054003</v>
      </c>
      <c r="H185" s="74"/>
      <c r="I185" s="74"/>
      <c r="J185" s="24"/>
      <c r="K185" s="24"/>
      <c r="L185" s="24"/>
      <c r="M185" s="25"/>
      <c r="N185" s="25"/>
      <c r="O185" s="24"/>
      <c r="P185" s="24"/>
      <c r="Q185" s="24"/>
      <c r="R185" s="24"/>
      <c r="S185" s="24"/>
      <c r="T185" s="77">
        <f>SUM(D185:S185)</f>
        <v>97.61135199054003</v>
      </c>
      <c r="U185" s="91">
        <f>COUNTA(D185:S185)</f>
        <v>1</v>
      </c>
      <c r="V185" s="74">
        <f>T185-$T$5</f>
        <v>-1018.789502059079</v>
      </c>
      <c r="W185" s="87">
        <f>IF((COUNTA(D185:S185)&gt;12),LARGE(D185:S185,1)+LARGE(D185:S185,2)+LARGE(D185:S185,3)+LARGE(D185:S185,4)+LARGE(D185:S185,5)+LARGE(D185:S185,6)+LARGE(D185:S185,7)+LARGE(D185:S185,8)+LARGE(D185:S185,9)+LARGE(D185:S185,10)+LARGE(D185:S185,11)+LARGE(D185:S185,12),SUM(D185:S185))</f>
        <v>97.61135199054003</v>
      </c>
    </row>
    <row r="186" spans="1:23" ht="12.75">
      <c r="A186" s="75" t="s">
        <v>227</v>
      </c>
      <c r="B186" s="139" t="s">
        <v>756</v>
      </c>
      <c r="C186" s="123">
        <v>2002</v>
      </c>
      <c r="D186" s="74"/>
      <c r="E186" s="76"/>
      <c r="F186" s="74">
        <v>97.21158248299233</v>
      </c>
      <c r="G186" s="24"/>
      <c r="H186" s="74"/>
      <c r="I186" s="74"/>
      <c r="J186" s="24"/>
      <c r="K186" s="24"/>
      <c r="L186" s="24"/>
      <c r="M186" s="25"/>
      <c r="N186" s="25"/>
      <c r="O186" s="24"/>
      <c r="P186" s="24"/>
      <c r="Q186" s="24"/>
      <c r="R186" s="24"/>
      <c r="S186" s="24"/>
      <c r="T186" s="77">
        <f>SUM(D186:S186)</f>
        <v>97.21158248299233</v>
      </c>
      <c r="U186" s="91">
        <f>COUNTA(D186:S186)</f>
        <v>1</v>
      </c>
      <c r="V186" s="74">
        <f>T186-$T$5</f>
        <v>-1019.1892715666268</v>
      </c>
      <c r="W186" s="87">
        <f>IF((COUNTA(D186:S186)&gt;12),LARGE(D186:S186,1)+LARGE(D186:S186,2)+LARGE(D186:S186,3)+LARGE(D186:S186,4)+LARGE(D186:S186,5)+LARGE(D186:S186,6)+LARGE(D186:S186,7)+LARGE(D186:S186,8)+LARGE(D186:S186,9)+LARGE(D186:S186,10)+LARGE(D186:S186,11)+LARGE(D186:S186,12),SUM(D186:S186))</f>
        <v>97.21158248299233</v>
      </c>
    </row>
    <row r="187" spans="1:23" ht="12.75">
      <c r="A187" s="75" t="s">
        <v>228</v>
      </c>
      <c r="B187" s="139" t="s">
        <v>974</v>
      </c>
      <c r="C187" s="123"/>
      <c r="D187" s="74"/>
      <c r="E187" s="76"/>
      <c r="F187" s="74"/>
      <c r="G187" s="24">
        <v>97.06457925636008</v>
      </c>
      <c r="H187" s="74"/>
      <c r="I187" s="74"/>
      <c r="J187" s="24"/>
      <c r="K187" s="24"/>
      <c r="L187" s="24"/>
      <c r="M187" s="25"/>
      <c r="N187" s="25"/>
      <c r="O187" s="24"/>
      <c r="P187" s="24"/>
      <c r="Q187" s="24"/>
      <c r="R187" s="24"/>
      <c r="S187" s="24"/>
      <c r="T187" s="77">
        <f>SUM(D187:S187)</f>
        <v>97.06457925636008</v>
      </c>
      <c r="U187" s="91">
        <f>COUNTA(D187:S187)</f>
        <v>1</v>
      </c>
      <c r="V187" s="74">
        <f>T187-$T$5</f>
        <v>-1019.336274793259</v>
      </c>
      <c r="W187" s="87">
        <f>IF((COUNTA(D187:S187)&gt;12),LARGE(D187:S187,1)+LARGE(D187:S187,2)+LARGE(D187:S187,3)+LARGE(D187:S187,4)+LARGE(D187:S187,5)+LARGE(D187:S187,6)+LARGE(D187:S187,7)+LARGE(D187:S187,8)+LARGE(D187:S187,9)+LARGE(D187:S187,10)+LARGE(D187:S187,11)+LARGE(D187:S187,12),SUM(D187:S187))</f>
        <v>97.06457925636008</v>
      </c>
    </row>
    <row r="188" spans="1:23" ht="12.75">
      <c r="A188" s="75" t="s">
        <v>229</v>
      </c>
      <c r="B188" s="139" t="s">
        <v>908</v>
      </c>
      <c r="C188" s="123"/>
      <c r="D188" s="74"/>
      <c r="E188" s="76">
        <v>96.64198749588678</v>
      </c>
      <c r="F188" s="74"/>
      <c r="G188" s="24"/>
      <c r="H188" s="74"/>
      <c r="I188" s="74"/>
      <c r="J188" s="24"/>
      <c r="K188" s="24"/>
      <c r="L188" s="24"/>
      <c r="M188" s="25"/>
      <c r="N188" s="25"/>
      <c r="O188" s="24"/>
      <c r="P188" s="24"/>
      <c r="Q188" s="24"/>
      <c r="R188" s="24"/>
      <c r="S188" s="24"/>
      <c r="T188" s="77">
        <f>SUM(D188:S188)</f>
        <v>96.64198749588678</v>
      </c>
      <c r="U188" s="91">
        <f>COUNTA(D188:S188)</f>
        <v>1</v>
      </c>
      <c r="V188" s="74">
        <f>T188-$T$5</f>
        <v>-1019.7588665537323</v>
      </c>
      <c r="W188" s="87">
        <f>IF((COUNTA(D188:S188)&gt;12),LARGE(D188:S188,1)+LARGE(D188:S188,2)+LARGE(D188:S188,3)+LARGE(D188:S188,4)+LARGE(D188:S188,5)+LARGE(D188:S188,6)+LARGE(D188:S188,7)+LARGE(D188:S188,8)+LARGE(D188:S188,9)+LARGE(D188:S188,10)+LARGE(D188:S188,11)+LARGE(D188:S188,12),SUM(D188:S188))</f>
        <v>96.64198749588678</v>
      </c>
    </row>
    <row r="189" spans="1:23" ht="12.75">
      <c r="A189" s="75" t="s">
        <v>230</v>
      </c>
      <c r="B189" s="139" t="s">
        <v>910</v>
      </c>
      <c r="C189" s="123">
        <v>1985</v>
      </c>
      <c r="D189" s="74"/>
      <c r="E189" s="76"/>
      <c r="F189" s="74"/>
      <c r="G189" s="24"/>
      <c r="H189" s="74"/>
      <c r="I189" s="74"/>
      <c r="J189" s="24"/>
      <c r="K189" s="24"/>
      <c r="L189" s="24">
        <v>95.8340649692713</v>
      </c>
      <c r="M189" s="25"/>
      <c r="N189" s="25"/>
      <c r="O189" s="24"/>
      <c r="P189" s="24"/>
      <c r="Q189" s="24"/>
      <c r="R189" s="24"/>
      <c r="S189" s="24"/>
      <c r="T189" s="77">
        <f>SUM(D189:S189)</f>
        <v>95.8340649692713</v>
      </c>
      <c r="U189" s="91">
        <f>COUNTA(D189:S189)</f>
        <v>1</v>
      </c>
      <c r="V189" s="74">
        <f>T189-$T$5</f>
        <v>-1020.5667890803478</v>
      </c>
      <c r="W189" s="87">
        <f>IF((COUNTA(D189:S189)&gt;12),LARGE(D189:S189,1)+LARGE(D189:S189,2)+LARGE(D189:S189,3)+LARGE(D189:S189,4)+LARGE(D189:S189,5)+LARGE(D189:S189,6)+LARGE(D189:S189,7)+LARGE(D189:S189,8)+LARGE(D189:S189,9)+LARGE(D189:S189,10)+LARGE(D189:S189,11)+LARGE(D189:S189,12),SUM(D189:S189))</f>
        <v>95.8340649692713</v>
      </c>
    </row>
    <row r="190" spans="1:23" ht="12.75">
      <c r="A190" s="75" t="s">
        <v>231</v>
      </c>
      <c r="B190" s="139" t="s">
        <v>795</v>
      </c>
      <c r="C190" s="123">
        <v>1969</v>
      </c>
      <c r="D190" s="74"/>
      <c r="E190" s="76"/>
      <c r="F190" s="74"/>
      <c r="G190" s="24"/>
      <c r="H190" s="74"/>
      <c r="I190" s="74"/>
      <c r="J190" s="24"/>
      <c r="K190" s="24"/>
      <c r="L190" s="24">
        <v>95.47519217330539</v>
      </c>
      <c r="M190" s="25"/>
      <c r="N190" s="25"/>
      <c r="O190" s="24"/>
      <c r="P190" s="24"/>
      <c r="Q190" s="24"/>
      <c r="R190" s="24"/>
      <c r="S190" s="24"/>
      <c r="T190" s="77">
        <f>SUM(D190:S190)</f>
        <v>95.47519217330539</v>
      </c>
      <c r="U190" s="91">
        <f>COUNTA(D190:S190)</f>
        <v>1</v>
      </c>
      <c r="V190" s="74">
        <f>T190-$T$5</f>
        <v>-1020.9256618763137</v>
      </c>
      <c r="W190" s="87">
        <f>IF((COUNTA(D190:S190)&gt;12),LARGE(D190:S190,1)+LARGE(D190:S190,2)+LARGE(D190:S190,3)+LARGE(D190:S190,4)+LARGE(D190:S190,5)+LARGE(D190:S190,6)+LARGE(D190:S190,7)+LARGE(D190:S190,8)+LARGE(D190:S190,9)+LARGE(D190:S190,10)+LARGE(D190:S190,11)+LARGE(D190:S190,12),SUM(D190:S190))</f>
        <v>95.47519217330539</v>
      </c>
    </row>
    <row r="191" spans="1:23" ht="12.75">
      <c r="A191" s="75" t="s">
        <v>232</v>
      </c>
      <c r="B191" s="139" t="s">
        <v>849</v>
      </c>
      <c r="C191" s="123"/>
      <c r="D191" s="74"/>
      <c r="E191" s="76"/>
      <c r="F191" s="74"/>
      <c r="G191" s="24">
        <v>95.35399923459626</v>
      </c>
      <c r="H191" s="74"/>
      <c r="I191" s="74"/>
      <c r="J191" s="24"/>
      <c r="K191" s="24"/>
      <c r="L191" s="24"/>
      <c r="M191" s="25"/>
      <c r="N191" s="25"/>
      <c r="O191" s="24"/>
      <c r="P191" s="24"/>
      <c r="Q191" s="24"/>
      <c r="R191" s="24"/>
      <c r="S191" s="24"/>
      <c r="T191" s="77">
        <f>SUM(D191:S191)</f>
        <v>95.35399923459626</v>
      </c>
      <c r="U191" s="91">
        <f>COUNTA(D191:S191)</f>
        <v>1</v>
      </c>
      <c r="V191" s="74">
        <f>T191-$T$5</f>
        <v>-1021.0468548150228</v>
      </c>
      <c r="W191" s="87">
        <f>IF((COUNTA(D191:S191)&gt;12),LARGE(D191:S191,1)+LARGE(D191:S191,2)+LARGE(D191:S191,3)+LARGE(D191:S191,4)+LARGE(D191:S191,5)+LARGE(D191:S191,6)+LARGE(D191:S191,7)+LARGE(D191:S191,8)+LARGE(D191:S191,9)+LARGE(D191:S191,10)+LARGE(D191:S191,11)+LARGE(D191:S191,12),SUM(D191:S191))</f>
        <v>95.35399923459626</v>
      </c>
    </row>
    <row r="192" spans="1:23" ht="12.75">
      <c r="A192" s="75" t="s">
        <v>233</v>
      </c>
      <c r="B192" s="139" t="s">
        <v>1064</v>
      </c>
      <c r="C192" s="123"/>
      <c r="D192" s="74"/>
      <c r="E192" s="76"/>
      <c r="F192" s="74"/>
      <c r="G192" s="24"/>
      <c r="H192" s="74"/>
      <c r="I192" s="74"/>
      <c r="J192" s="24"/>
      <c r="K192" s="24"/>
      <c r="L192" s="24"/>
      <c r="M192" s="25"/>
      <c r="N192" s="25">
        <v>94.71898863057865</v>
      </c>
      <c r="O192" s="24"/>
      <c r="P192" s="24"/>
      <c r="Q192" s="24"/>
      <c r="R192" s="24"/>
      <c r="S192" s="24"/>
      <c r="T192" s="77">
        <f>SUM(D192:S192)</f>
        <v>94.71898863057865</v>
      </c>
      <c r="U192" s="91">
        <f>COUNTA(D192:S192)</f>
        <v>1</v>
      </c>
      <c r="V192" s="74">
        <f>T192-$T$5</f>
        <v>-1021.6818654190404</v>
      </c>
      <c r="W192" s="87">
        <f>IF((COUNTA(D192:S192)&gt;12),LARGE(D192:S192,1)+LARGE(D192:S192,2)+LARGE(D192:S192,3)+LARGE(D192:S192,4)+LARGE(D192:S192,5)+LARGE(D192:S192,6)+LARGE(D192:S192,7)+LARGE(D192:S192,8)+LARGE(D192:S192,9)+LARGE(D192:S192,10)+LARGE(D192:S192,11)+LARGE(D192:S192,12),SUM(D192:S192))</f>
        <v>94.71898863057865</v>
      </c>
    </row>
    <row r="193" spans="1:23" ht="12.75">
      <c r="A193" s="75" t="s">
        <v>234</v>
      </c>
      <c r="B193" s="139" t="s">
        <v>963</v>
      </c>
      <c r="C193" s="123"/>
      <c r="D193" s="74"/>
      <c r="E193" s="76"/>
      <c r="F193" s="74">
        <v>51.69530542841574</v>
      </c>
      <c r="G193" s="24"/>
      <c r="H193" s="74"/>
      <c r="I193" s="74"/>
      <c r="J193" s="24"/>
      <c r="K193" s="24"/>
      <c r="L193" s="24"/>
      <c r="M193" s="25"/>
      <c r="N193" s="25">
        <v>42.87782114372985</v>
      </c>
      <c r="O193" s="24"/>
      <c r="P193" s="24"/>
      <c r="Q193" s="24"/>
      <c r="R193" s="24"/>
      <c r="S193" s="24"/>
      <c r="T193" s="77">
        <f>SUM(D193:S193)</f>
        <v>94.57312657214558</v>
      </c>
      <c r="U193" s="91">
        <f>COUNTA(D193:S193)</f>
        <v>2</v>
      </c>
      <c r="V193" s="74">
        <f>T193-$T$5</f>
        <v>-1021.8277274774734</v>
      </c>
      <c r="W193" s="87">
        <f>IF((COUNTA(D193:S193)&gt;12),LARGE(D193:S193,1)+LARGE(D193:S193,2)+LARGE(D193:S193,3)+LARGE(D193:S193,4)+LARGE(D193:S193,5)+LARGE(D193:S193,6)+LARGE(D193:S193,7)+LARGE(D193:S193,8)+LARGE(D193:S193,9)+LARGE(D193:S193,10)+LARGE(D193:S193,11)+LARGE(D193:S193,12),SUM(D193:S193))</f>
        <v>94.57312657214558</v>
      </c>
    </row>
    <row r="194" spans="1:23" ht="12.75">
      <c r="A194" s="75" t="s">
        <v>235</v>
      </c>
      <c r="B194" s="139" t="s">
        <v>848</v>
      </c>
      <c r="C194" s="123">
        <v>1975</v>
      </c>
      <c r="D194" s="74"/>
      <c r="E194" s="76"/>
      <c r="F194" s="74"/>
      <c r="G194" s="24">
        <v>94.38609746883263</v>
      </c>
      <c r="H194" s="74"/>
      <c r="I194" s="74"/>
      <c r="J194" s="24"/>
      <c r="K194" s="24"/>
      <c r="L194" s="24"/>
      <c r="M194" s="25"/>
      <c r="N194" s="25"/>
      <c r="O194" s="24"/>
      <c r="P194" s="24"/>
      <c r="Q194" s="24"/>
      <c r="R194" s="24"/>
      <c r="S194" s="24"/>
      <c r="T194" s="77">
        <f>SUM(D194:S194)</f>
        <v>94.38609746883263</v>
      </c>
      <c r="U194" s="91">
        <f>COUNTA(D194:S194)</f>
        <v>1</v>
      </c>
      <c r="V194" s="74">
        <f>T194-$T$5</f>
        <v>-1022.0147565807864</v>
      </c>
      <c r="W194" s="87">
        <f>IF((COUNTA(D194:S194)&gt;12),LARGE(D194:S194,1)+LARGE(D194:S194,2)+LARGE(D194:S194,3)+LARGE(D194:S194,4)+LARGE(D194:S194,5)+LARGE(D194:S194,6)+LARGE(D194:S194,7)+LARGE(D194:S194,8)+LARGE(D194:S194,9)+LARGE(D194:S194,10)+LARGE(D194:S194,11)+LARGE(D194:S194,12),SUM(D194:S194))</f>
        <v>94.38609746883263</v>
      </c>
    </row>
    <row r="195" spans="1:23" ht="12.75">
      <c r="A195" s="75" t="s">
        <v>236</v>
      </c>
      <c r="B195" s="139" t="s">
        <v>1065</v>
      </c>
      <c r="C195" s="123"/>
      <c r="D195" s="74"/>
      <c r="E195" s="76"/>
      <c r="F195" s="74"/>
      <c r="G195" s="24"/>
      <c r="H195" s="74"/>
      <c r="I195" s="74"/>
      <c r="J195" s="24"/>
      <c r="K195" s="24"/>
      <c r="L195" s="24"/>
      <c r="M195" s="25"/>
      <c r="N195" s="25">
        <v>94.09112506363482</v>
      </c>
      <c r="O195" s="24"/>
      <c r="P195" s="24"/>
      <c r="Q195" s="24"/>
      <c r="R195" s="24"/>
      <c r="S195" s="24"/>
      <c r="T195" s="77">
        <f>SUM(D195:S195)</f>
        <v>94.09112506363482</v>
      </c>
      <c r="U195" s="91">
        <f>COUNTA(D195:S195)</f>
        <v>1</v>
      </c>
      <c r="V195" s="74">
        <f>T195-$T$5</f>
        <v>-1022.3097289859843</v>
      </c>
      <c r="W195" s="87">
        <f>IF((COUNTA(D195:S195)&gt;12),LARGE(D195:S195,1)+LARGE(D195:S195,2)+LARGE(D195:S195,3)+LARGE(D195:S195,4)+LARGE(D195:S195,5)+LARGE(D195:S195,6)+LARGE(D195:S195,7)+LARGE(D195:S195,8)+LARGE(D195:S195,9)+LARGE(D195:S195,10)+LARGE(D195:S195,11)+LARGE(D195:S195,12),SUM(D195:S195))</f>
        <v>94.09112506363482</v>
      </c>
    </row>
    <row r="196" spans="1:23" ht="12.75">
      <c r="A196" s="75" t="s">
        <v>237</v>
      </c>
      <c r="B196" s="139" t="s">
        <v>847</v>
      </c>
      <c r="C196" s="123"/>
      <c r="D196" s="74"/>
      <c r="E196" s="76"/>
      <c r="F196" s="74"/>
      <c r="G196" s="24">
        <v>93.88367729831145</v>
      </c>
      <c r="H196" s="74"/>
      <c r="I196" s="74"/>
      <c r="J196" s="24"/>
      <c r="K196" s="24"/>
      <c r="L196" s="24"/>
      <c r="M196" s="25"/>
      <c r="N196" s="25"/>
      <c r="O196" s="24"/>
      <c r="P196" s="24"/>
      <c r="Q196" s="24"/>
      <c r="R196" s="24"/>
      <c r="S196" s="24"/>
      <c r="T196" s="77">
        <f>SUM(D196:S196)</f>
        <v>93.88367729831145</v>
      </c>
      <c r="U196" s="91">
        <f>COUNTA(D196:S196)</f>
        <v>1</v>
      </c>
      <c r="V196" s="74">
        <f>T196-$T$5</f>
        <v>-1022.5171767513076</v>
      </c>
      <c r="W196" s="87">
        <f>IF((COUNTA(D196:S196)&gt;12),LARGE(D196:S196,1)+LARGE(D196:S196,2)+LARGE(D196:S196,3)+LARGE(D196:S196,4)+LARGE(D196:S196,5)+LARGE(D196:S196,6)+LARGE(D196:S196,7)+LARGE(D196:S196,8)+LARGE(D196:S196,9)+LARGE(D196:S196,10)+LARGE(D196:S196,11)+LARGE(D196:S196,12),SUM(D196:S196))</f>
        <v>93.88367729831145</v>
      </c>
    </row>
    <row r="197" spans="1:23" ht="12.75">
      <c r="A197" s="75" t="s">
        <v>238</v>
      </c>
      <c r="B197" s="139" t="s">
        <v>797</v>
      </c>
      <c r="C197" s="123">
        <v>1976</v>
      </c>
      <c r="D197" s="74"/>
      <c r="E197" s="76">
        <v>93.72252309652755</v>
      </c>
      <c r="F197" s="74"/>
      <c r="G197" s="24"/>
      <c r="H197" s="74"/>
      <c r="I197" s="74"/>
      <c r="J197" s="24"/>
      <c r="K197" s="24"/>
      <c r="L197" s="24"/>
      <c r="M197" s="25"/>
      <c r="N197" s="25"/>
      <c r="O197" s="24"/>
      <c r="P197" s="24"/>
      <c r="Q197" s="24"/>
      <c r="R197" s="24"/>
      <c r="S197" s="24"/>
      <c r="T197" s="77">
        <f>SUM(D197:S197)</f>
        <v>93.72252309652755</v>
      </c>
      <c r="U197" s="91">
        <f>COUNTA(D197:S197)</f>
        <v>1</v>
      </c>
      <c r="V197" s="74">
        <f>T197-$T$5</f>
        <v>-1022.6783309530915</v>
      </c>
      <c r="W197" s="87">
        <f>IF((COUNTA(D197:S197)&gt;12),LARGE(D197:S197,1)+LARGE(D197:S197,2)+LARGE(D197:S197,3)+LARGE(D197:S197,4)+LARGE(D197:S197,5)+LARGE(D197:S197,6)+LARGE(D197:S197,7)+LARGE(D197:S197,8)+LARGE(D197:S197,9)+LARGE(D197:S197,10)+LARGE(D197:S197,11)+LARGE(D197:S197,12),SUM(D197:S197))</f>
        <v>93.72252309652755</v>
      </c>
    </row>
    <row r="198" spans="1:23" ht="12.75">
      <c r="A198" s="75" t="s">
        <v>239</v>
      </c>
      <c r="B198" s="139" t="s">
        <v>975</v>
      </c>
      <c r="C198" s="123"/>
      <c r="D198" s="74"/>
      <c r="E198" s="76"/>
      <c r="F198" s="74"/>
      <c r="G198" s="24">
        <v>92.15097105166728</v>
      </c>
      <c r="H198" s="74"/>
      <c r="I198" s="74"/>
      <c r="J198" s="24"/>
      <c r="K198" s="24"/>
      <c r="L198" s="24"/>
      <c r="M198" s="25"/>
      <c r="N198" s="25"/>
      <c r="O198" s="24"/>
      <c r="P198" s="24"/>
      <c r="Q198" s="24"/>
      <c r="R198" s="24"/>
      <c r="S198" s="24"/>
      <c r="T198" s="77">
        <f>SUM(D198:S198)</f>
        <v>92.15097105166728</v>
      </c>
      <c r="U198" s="91">
        <f>COUNTA(D198:S198)</f>
        <v>1</v>
      </c>
      <c r="V198" s="74">
        <f>T198-$T$5</f>
        <v>-1024.2498829979518</v>
      </c>
      <c r="W198" s="87">
        <f>IF((COUNTA(D198:S198)&gt;12),LARGE(D198:S198,1)+LARGE(D198:S198,2)+LARGE(D198:S198,3)+LARGE(D198:S198,4)+LARGE(D198:S198,5)+LARGE(D198:S198,6)+LARGE(D198:S198,7)+LARGE(D198:S198,8)+LARGE(D198:S198,9)+LARGE(D198:S198,10)+LARGE(D198:S198,11)+LARGE(D198:S198,12),SUM(D198:S198))</f>
        <v>92.15097105166728</v>
      </c>
    </row>
    <row r="199" spans="1:23" ht="12.75">
      <c r="A199" s="75" t="s">
        <v>240</v>
      </c>
      <c r="B199" s="139" t="s">
        <v>991</v>
      </c>
      <c r="C199" s="123"/>
      <c r="D199" s="74"/>
      <c r="E199" s="76"/>
      <c r="F199" s="74"/>
      <c r="G199" s="24"/>
      <c r="H199" s="74"/>
      <c r="I199" s="74">
        <v>91.98527466713693</v>
      </c>
      <c r="J199" s="24"/>
      <c r="K199" s="24"/>
      <c r="L199" s="24"/>
      <c r="M199" s="25"/>
      <c r="N199" s="25"/>
      <c r="O199" s="24"/>
      <c r="P199" s="24"/>
      <c r="Q199" s="24"/>
      <c r="R199" s="24"/>
      <c r="S199" s="24"/>
      <c r="T199" s="77">
        <f>SUM(D199:S199)</f>
        <v>91.98527466713693</v>
      </c>
      <c r="U199" s="91">
        <f>COUNTA(D199:S199)</f>
        <v>1</v>
      </c>
      <c r="V199" s="74">
        <f>T199-$T$5</f>
        <v>-1024.415579382482</v>
      </c>
      <c r="W199" s="87">
        <f>IF((COUNTA(D199:S199)&gt;12),LARGE(D199:S199,1)+LARGE(D199:S199,2)+LARGE(D199:S199,3)+LARGE(D199:S199,4)+LARGE(D199:S199,5)+LARGE(D199:S199,6)+LARGE(D199:S199,7)+LARGE(D199:S199,8)+LARGE(D199:S199,9)+LARGE(D199:S199,10)+LARGE(D199:S199,11)+LARGE(D199:S199,12),SUM(D199:S199))</f>
        <v>91.98527466713693</v>
      </c>
    </row>
    <row r="200" spans="1:23" ht="12.75">
      <c r="A200" s="75" t="s">
        <v>241</v>
      </c>
      <c r="B200" s="139" t="s">
        <v>800</v>
      </c>
      <c r="C200" s="123">
        <v>1983</v>
      </c>
      <c r="D200" s="74"/>
      <c r="E200" s="76"/>
      <c r="F200" s="74"/>
      <c r="G200" s="24">
        <v>91.23733719247467</v>
      </c>
      <c r="H200" s="74"/>
      <c r="I200" s="74"/>
      <c r="J200" s="24"/>
      <c r="K200" s="24"/>
      <c r="L200" s="24"/>
      <c r="M200" s="25"/>
      <c r="N200" s="25"/>
      <c r="O200" s="24"/>
      <c r="P200" s="24"/>
      <c r="Q200" s="24"/>
      <c r="R200" s="24"/>
      <c r="S200" s="24"/>
      <c r="T200" s="77">
        <f>SUM(D200:S200)</f>
        <v>91.23733719247467</v>
      </c>
      <c r="U200" s="91">
        <f>COUNTA(D200:S200)</f>
        <v>1</v>
      </c>
      <c r="V200" s="74">
        <f>T200-$T$5</f>
        <v>-1025.1635168571445</v>
      </c>
      <c r="W200" s="87">
        <f>IF((COUNTA(D200:S200)&gt;12),LARGE(D200:S200,1)+LARGE(D200:S200,2)+LARGE(D200:S200,3)+LARGE(D200:S200,4)+LARGE(D200:S200,5)+LARGE(D200:S200,6)+LARGE(D200:S200,7)+LARGE(D200:S200,8)+LARGE(D200:S200,9)+LARGE(D200:S200,10)+LARGE(D200:S200,11)+LARGE(D200:S200,12),SUM(D200:S200))</f>
        <v>91.23733719247467</v>
      </c>
    </row>
    <row r="201" spans="1:23" ht="12.75">
      <c r="A201" s="75" t="s">
        <v>242</v>
      </c>
      <c r="B201" s="139" t="s">
        <v>858</v>
      </c>
      <c r="C201" s="123"/>
      <c r="D201" s="74"/>
      <c r="E201" s="76"/>
      <c r="F201" s="74"/>
      <c r="G201" s="24">
        <v>90.57347670250896</v>
      </c>
      <c r="H201" s="74"/>
      <c r="I201" s="74"/>
      <c r="J201" s="24"/>
      <c r="K201" s="24"/>
      <c r="L201" s="24"/>
      <c r="M201" s="25"/>
      <c r="N201" s="25"/>
      <c r="O201" s="24"/>
      <c r="P201" s="24"/>
      <c r="Q201" s="24"/>
      <c r="R201" s="24"/>
      <c r="S201" s="24"/>
      <c r="T201" s="77">
        <f>SUM(D201:S201)</f>
        <v>90.57347670250896</v>
      </c>
      <c r="U201" s="91">
        <f>COUNTA(D201:S201)</f>
        <v>1</v>
      </c>
      <c r="V201" s="74">
        <f>T201-$T$5</f>
        <v>-1025.82737734711</v>
      </c>
      <c r="W201" s="87">
        <f>IF((COUNTA(D201:S201)&gt;12),LARGE(D201:S201,1)+LARGE(D201:S201,2)+LARGE(D201:S201,3)+LARGE(D201:S201,4)+LARGE(D201:S201,5)+LARGE(D201:S201,6)+LARGE(D201:S201,7)+LARGE(D201:S201,8)+LARGE(D201:S201,9)+LARGE(D201:S201,10)+LARGE(D201:S201,11)+LARGE(D201:S201,12),SUM(D201:S201))</f>
        <v>90.57347670250896</v>
      </c>
    </row>
    <row r="202" spans="1:23" ht="12.75">
      <c r="A202" s="75" t="s">
        <v>243</v>
      </c>
      <c r="B202" s="139" t="s">
        <v>959</v>
      </c>
      <c r="C202" s="123"/>
      <c r="D202" s="74"/>
      <c r="E202" s="76"/>
      <c r="F202" s="74">
        <v>90.37219682745808</v>
      </c>
      <c r="G202" s="24"/>
      <c r="H202" s="74"/>
      <c r="I202" s="74"/>
      <c r="J202" s="24"/>
      <c r="K202" s="24"/>
      <c r="L202" s="24"/>
      <c r="M202" s="25"/>
      <c r="N202" s="25"/>
      <c r="O202" s="24"/>
      <c r="P202" s="24"/>
      <c r="Q202" s="24"/>
      <c r="R202" s="24"/>
      <c r="S202" s="24"/>
      <c r="T202" s="77">
        <f>SUM(D202:S202)</f>
        <v>90.37219682745808</v>
      </c>
      <c r="U202" s="91">
        <f>COUNTA(D202:S202)</f>
        <v>1</v>
      </c>
      <c r="V202" s="74">
        <f>T202-$T$5</f>
        <v>-1026.028657222161</v>
      </c>
      <c r="W202" s="87">
        <f>IF((COUNTA(D202:S202)&gt;12),LARGE(D202:S202,1)+LARGE(D202:S202,2)+LARGE(D202:S202,3)+LARGE(D202:S202,4)+LARGE(D202:S202,5)+LARGE(D202:S202,6)+LARGE(D202:S202,7)+LARGE(D202:S202,8)+LARGE(D202:S202,9)+LARGE(D202:S202,10)+LARGE(D202:S202,11)+LARGE(D202:S202,12),SUM(D202:S202))</f>
        <v>90.37219682745808</v>
      </c>
    </row>
    <row r="203" spans="1:23" ht="12.75">
      <c r="A203" s="75" t="s">
        <v>244</v>
      </c>
      <c r="B203" s="139" t="s">
        <v>976</v>
      </c>
      <c r="C203" s="123"/>
      <c r="D203" s="74"/>
      <c r="E203" s="76"/>
      <c r="F203" s="74"/>
      <c r="G203" s="24">
        <v>90.22111269614837</v>
      </c>
      <c r="H203" s="74"/>
      <c r="I203" s="74"/>
      <c r="J203" s="24"/>
      <c r="K203" s="24"/>
      <c r="L203" s="24"/>
      <c r="M203" s="25"/>
      <c r="N203" s="25"/>
      <c r="O203" s="24"/>
      <c r="P203" s="24"/>
      <c r="Q203" s="24"/>
      <c r="R203" s="24"/>
      <c r="S203" s="24"/>
      <c r="T203" s="77">
        <f>SUM(D203:S203)</f>
        <v>90.22111269614837</v>
      </c>
      <c r="U203" s="91">
        <f>COUNTA(D203:S203)</f>
        <v>1</v>
      </c>
      <c r="V203" s="74">
        <f>T203-$T$5</f>
        <v>-1026.1797413534707</v>
      </c>
      <c r="W203" s="87">
        <f>IF((COUNTA(D203:S203)&gt;12),LARGE(D203:S203,1)+LARGE(D203:S203,2)+LARGE(D203:S203,3)+LARGE(D203:S203,4)+LARGE(D203:S203,5)+LARGE(D203:S203,6)+LARGE(D203:S203,7)+LARGE(D203:S203,8)+LARGE(D203:S203,9)+LARGE(D203:S203,10)+LARGE(D203:S203,11)+LARGE(D203:S203,12),SUM(D203:S203))</f>
        <v>90.22111269614837</v>
      </c>
    </row>
    <row r="204" spans="1:23" ht="12.75">
      <c r="A204" s="75" t="s">
        <v>245</v>
      </c>
      <c r="B204" s="139" t="s">
        <v>846</v>
      </c>
      <c r="C204" s="123">
        <v>1982</v>
      </c>
      <c r="D204" s="74"/>
      <c r="E204" s="76"/>
      <c r="F204" s="74"/>
      <c r="G204" s="24">
        <v>89.77321048901489</v>
      </c>
      <c r="H204" s="74"/>
      <c r="I204" s="74"/>
      <c r="J204" s="24"/>
      <c r="K204" s="24"/>
      <c r="L204" s="24"/>
      <c r="M204" s="25"/>
      <c r="N204" s="25"/>
      <c r="O204" s="24"/>
      <c r="P204" s="24"/>
      <c r="Q204" s="24"/>
      <c r="R204" s="24"/>
      <c r="S204" s="24"/>
      <c r="T204" s="77">
        <f>SUM(D204:S204)</f>
        <v>89.77321048901489</v>
      </c>
      <c r="U204" s="91">
        <f>COUNTA(D204:S204)</f>
        <v>1</v>
      </c>
      <c r="V204" s="74">
        <f>T204-$T$5</f>
        <v>-1026.6276435606042</v>
      </c>
      <c r="W204" s="87">
        <f>IF((COUNTA(D204:S204)&gt;12),LARGE(D204:S204,1)+LARGE(D204:S204,2)+LARGE(D204:S204,3)+LARGE(D204:S204,4)+LARGE(D204:S204,5)+LARGE(D204:S204,6)+LARGE(D204:S204,7)+LARGE(D204:S204,8)+LARGE(D204:S204,9)+LARGE(D204:S204,10)+LARGE(D204:S204,11)+LARGE(D204:S204,12),SUM(D204:S204))</f>
        <v>89.77321048901489</v>
      </c>
    </row>
    <row r="205" spans="1:23" ht="12.75">
      <c r="A205" s="75" t="s">
        <v>246</v>
      </c>
      <c r="B205" s="139" t="s">
        <v>953</v>
      </c>
      <c r="C205" s="123"/>
      <c r="D205" s="74"/>
      <c r="E205" s="76"/>
      <c r="F205" s="74">
        <v>89.71313666197032</v>
      </c>
      <c r="G205" s="24"/>
      <c r="H205" s="74"/>
      <c r="I205" s="74"/>
      <c r="J205" s="24"/>
      <c r="K205" s="24"/>
      <c r="L205" s="24"/>
      <c r="M205" s="25"/>
      <c r="N205" s="25"/>
      <c r="O205" s="24"/>
      <c r="P205" s="24"/>
      <c r="Q205" s="24"/>
      <c r="R205" s="24"/>
      <c r="S205" s="24"/>
      <c r="T205" s="77">
        <f>SUM(D205:S205)</f>
        <v>89.71313666197032</v>
      </c>
      <c r="U205" s="91">
        <f>COUNTA(D205:S205)</f>
        <v>1</v>
      </c>
      <c r="V205" s="74">
        <f>T205-$T$5</f>
        <v>-1026.6877173876487</v>
      </c>
      <c r="W205" s="87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89.71313666197032</v>
      </c>
    </row>
    <row r="206" spans="1:23" ht="12.75">
      <c r="A206" s="75" t="s">
        <v>247</v>
      </c>
      <c r="B206" s="139" t="s">
        <v>850</v>
      </c>
      <c r="C206" s="123"/>
      <c r="D206" s="74"/>
      <c r="E206" s="76"/>
      <c r="F206" s="74"/>
      <c r="G206" s="24">
        <v>89.55139526669022</v>
      </c>
      <c r="H206" s="74"/>
      <c r="I206" s="74"/>
      <c r="J206" s="24"/>
      <c r="K206" s="24"/>
      <c r="L206" s="24"/>
      <c r="M206" s="25"/>
      <c r="N206" s="25"/>
      <c r="O206" s="24"/>
      <c r="P206" s="24"/>
      <c r="Q206" s="24"/>
      <c r="R206" s="24"/>
      <c r="S206" s="24"/>
      <c r="T206" s="77">
        <f>SUM(D206:S206)</f>
        <v>89.55139526669022</v>
      </c>
      <c r="U206" s="91">
        <f>COUNTA(D206:S206)</f>
        <v>1</v>
      </c>
      <c r="V206" s="74">
        <f>T206-$T$5</f>
        <v>-1026.8494587829289</v>
      </c>
      <c r="W206" s="87">
        <f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89.55139526669022</v>
      </c>
    </row>
    <row r="207" spans="1:23" ht="12.75">
      <c r="A207" s="75" t="s">
        <v>248</v>
      </c>
      <c r="B207" s="139" t="s">
        <v>879</v>
      </c>
      <c r="C207" s="123">
        <v>1973</v>
      </c>
      <c r="D207" s="74"/>
      <c r="E207" s="76"/>
      <c r="F207" s="74"/>
      <c r="G207" s="24"/>
      <c r="H207" s="74"/>
      <c r="I207" s="74"/>
      <c r="J207" s="24">
        <v>89.19220055710305</v>
      </c>
      <c r="K207" s="24"/>
      <c r="L207" s="24"/>
      <c r="M207" s="25"/>
      <c r="N207" s="25"/>
      <c r="O207" s="24"/>
      <c r="P207" s="24"/>
      <c r="Q207" s="24"/>
      <c r="R207" s="24"/>
      <c r="S207" s="24"/>
      <c r="T207" s="77">
        <f>SUM(D207:S207)</f>
        <v>89.19220055710305</v>
      </c>
      <c r="U207" s="91">
        <f>COUNTA(D207:S207)</f>
        <v>1</v>
      </c>
      <c r="V207" s="74">
        <f>T207-$T$5</f>
        <v>-1027.208653492516</v>
      </c>
      <c r="W207" s="87">
        <f>IF((COUNTA(D207:S207)&gt;12),LARGE(D207:S207,1)+LARGE(D207:S207,2)+LARGE(D207:S207,3)+LARGE(D207:S207,4)+LARGE(D207:S207,5)+LARGE(D207:S207,6)+LARGE(D207:S207,7)+LARGE(D207:S207,8)+LARGE(D207:S207,9)+LARGE(D207:S207,10)+LARGE(D207:S207,11)+LARGE(D207:S207,12),SUM(D207:S207))</f>
        <v>89.19220055710305</v>
      </c>
    </row>
    <row r="208" spans="1:23" ht="12.75">
      <c r="A208" s="75" t="s">
        <v>249</v>
      </c>
      <c r="B208" s="139" t="s">
        <v>977</v>
      </c>
      <c r="C208" s="123"/>
      <c r="D208" s="74"/>
      <c r="E208" s="76"/>
      <c r="F208" s="74"/>
      <c r="G208" s="24">
        <v>89.16051984545135</v>
      </c>
      <c r="H208" s="74"/>
      <c r="I208" s="74"/>
      <c r="J208" s="24"/>
      <c r="K208" s="24"/>
      <c r="L208" s="24"/>
      <c r="M208" s="25"/>
      <c r="N208" s="25"/>
      <c r="O208" s="24"/>
      <c r="P208" s="24"/>
      <c r="Q208" s="24"/>
      <c r="R208" s="24"/>
      <c r="S208" s="24"/>
      <c r="T208" s="77">
        <f>SUM(D208:S208)</f>
        <v>89.16051984545135</v>
      </c>
      <c r="U208" s="91">
        <f>COUNTA(D208:S208)</f>
        <v>1</v>
      </c>
      <c r="V208" s="74">
        <f>T208-$T$5</f>
        <v>-1027.2403342041678</v>
      </c>
      <c r="W208" s="87">
        <f>IF((COUNTA(D208:S208)&gt;12),LARGE(D208:S208,1)+LARGE(D208:S208,2)+LARGE(D208:S208,3)+LARGE(D208:S208,4)+LARGE(D208:S208,5)+LARGE(D208:S208,6)+LARGE(D208:S208,7)+LARGE(D208:S208,8)+LARGE(D208:S208,9)+LARGE(D208:S208,10)+LARGE(D208:S208,11)+LARGE(D208:S208,12),SUM(D208:S208))</f>
        <v>89.16051984545135</v>
      </c>
    </row>
    <row r="209" spans="1:23" ht="12.75">
      <c r="A209" s="75" t="s">
        <v>250</v>
      </c>
      <c r="B209" s="139" t="s">
        <v>675</v>
      </c>
      <c r="C209" s="123">
        <v>1974</v>
      </c>
      <c r="D209" s="74">
        <v>88.96296296296296</v>
      </c>
      <c r="E209" s="76"/>
      <c r="F209" s="74"/>
      <c r="G209" s="24"/>
      <c r="H209" s="74"/>
      <c r="I209" s="74"/>
      <c r="J209" s="24"/>
      <c r="K209" s="24"/>
      <c r="L209" s="24"/>
      <c r="M209" s="25"/>
      <c r="N209" s="25"/>
      <c r="O209" s="24"/>
      <c r="P209" s="24"/>
      <c r="Q209" s="24"/>
      <c r="R209" s="24"/>
      <c r="S209" s="24"/>
      <c r="T209" s="77">
        <f>SUM(D209:S209)</f>
        <v>88.96296296296296</v>
      </c>
      <c r="U209" s="91">
        <f>COUNTA(D209:S209)</f>
        <v>1</v>
      </c>
      <c r="V209" s="74">
        <f>T209-$T$5</f>
        <v>-1027.437891086656</v>
      </c>
      <c r="W209" s="87">
        <f>IF((COUNTA(D209:S209)&gt;12),LARGE(D209:S209,1)+LARGE(D209:S209,2)+LARGE(D209:S209,3)+LARGE(D209:S209,4)+LARGE(D209:S209,5)+LARGE(D209:S209,6)+LARGE(D209:S209,7)+LARGE(D209:S209,8)+LARGE(D209:S209,9)+LARGE(D209:S209,10)+LARGE(D209:S209,11)+LARGE(D209:S209,12),SUM(D209:S209))</f>
        <v>88.96296296296296</v>
      </c>
    </row>
    <row r="210" spans="1:23" ht="12.75">
      <c r="A210" s="75" t="s">
        <v>251</v>
      </c>
      <c r="B210" s="139" t="s">
        <v>880</v>
      </c>
      <c r="C210" s="123">
        <v>1975</v>
      </c>
      <c r="D210" s="74"/>
      <c r="E210" s="76"/>
      <c r="F210" s="74"/>
      <c r="G210" s="24"/>
      <c r="H210" s="74"/>
      <c r="I210" s="74"/>
      <c r="J210" s="24">
        <v>88.73270614277808</v>
      </c>
      <c r="K210" s="24"/>
      <c r="L210" s="24"/>
      <c r="M210" s="25"/>
      <c r="N210" s="25"/>
      <c r="O210" s="24"/>
      <c r="P210" s="24"/>
      <c r="Q210" s="24"/>
      <c r="R210" s="24"/>
      <c r="S210" s="24"/>
      <c r="T210" s="77">
        <f>SUM(D210:S210)</f>
        <v>88.73270614277808</v>
      </c>
      <c r="U210" s="91">
        <f>COUNTA(D210:S210)</f>
        <v>1</v>
      </c>
      <c r="V210" s="74">
        <f>T210-$T$5</f>
        <v>-1027.6681479068409</v>
      </c>
      <c r="W210" s="87">
        <f>IF((COUNTA(D210:S210)&gt;12),LARGE(D210:S210,1)+LARGE(D210:S210,2)+LARGE(D210:S210,3)+LARGE(D210:S210,4)+LARGE(D210:S210,5)+LARGE(D210:S210,6)+LARGE(D210:S210,7)+LARGE(D210:S210,8)+LARGE(D210:S210,9)+LARGE(D210:S210,10)+LARGE(D210:S210,11)+LARGE(D210:S210,12),SUM(D210:S210))</f>
        <v>88.73270614277808</v>
      </c>
    </row>
    <row r="211" spans="1:23" ht="12.75">
      <c r="A211" s="75" t="s">
        <v>252</v>
      </c>
      <c r="B211" s="139" t="s">
        <v>954</v>
      </c>
      <c r="C211" s="123"/>
      <c r="D211" s="74"/>
      <c r="E211" s="76"/>
      <c r="F211" s="74">
        <v>88.48193029192302</v>
      </c>
      <c r="G211" s="24"/>
      <c r="H211" s="74"/>
      <c r="I211" s="74"/>
      <c r="J211" s="24"/>
      <c r="K211" s="24"/>
      <c r="L211" s="24"/>
      <c r="M211" s="25"/>
      <c r="N211" s="25"/>
      <c r="O211" s="24"/>
      <c r="P211" s="24"/>
      <c r="Q211" s="24"/>
      <c r="R211" s="24"/>
      <c r="S211" s="24"/>
      <c r="T211" s="77">
        <f>SUM(D211:S211)</f>
        <v>88.48193029192302</v>
      </c>
      <c r="U211" s="91">
        <f>COUNTA(D211:S211)</f>
        <v>1</v>
      </c>
      <c r="V211" s="74">
        <f>T211-$T$5</f>
        <v>-1027.9189237576961</v>
      </c>
      <c r="W211" s="87">
        <f>IF((COUNTA(D211:S211)&gt;12),LARGE(D211:S211,1)+LARGE(D211:S211,2)+LARGE(D211:S211,3)+LARGE(D211:S211,4)+LARGE(D211:S211,5)+LARGE(D211:S211,6)+LARGE(D211:S211,7)+LARGE(D211:S211,8)+LARGE(D211:S211,9)+LARGE(D211:S211,10)+LARGE(D211:S211,11)+LARGE(D211:S211,12),SUM(D211:S211))</f>
        <v>88.48193029192302</v>
      </c>
    </row>
    <row r="212" spans="1:23" ht="12.75">
      <c r="A212" s="75" t="s">
        <v>253</v>
      </c>
      <c r="B212" s="139" t="s">
        <v>853</v>
      </c>
      <c r="C212" s="123"/>
      <c r="D212" s="74"/>
      <c r="E212" s="76"/>
      <c r="F212" s="74"/>
      <c r="G212" s="24">
        <v>87.75636613902272</v>
      </c>
      <c r="H212" s="74"/>
      <c r="I212" s="74"/>
      <c r="J212" s="24"/>
      <c r="K212" s="24"/>
      <c r="L212" s="24"/>
      <c r="M212" s="25"/>
      <c r="N212" s="25"/>
      <c r="O212" s="24"/>
      <c r="P212" s="24"/>
      <c r="Q212" s="24"/>
      <c r="R212" s="24"/>
      <c r="S212" s="24"/>
      <c r="T212" s="77">
        <f>SUM(D212:S212)</f>
        <v>87.75636613902272</v>
      </c>
      <c r="U212" s="91">
        <f>COUNTA(D212:S212)</f>
        <v>1</v>
      </c>
      <c r="V212" s="74">
        <f>T212-$T$5</f>
        <v>-1028.6444879105964</v>
      </c>
      <c r="W212" s="87">
        <f>IF((COUNTA(D212:S212)&gt;12),LARGE(D212:S212,1)+LARGE(D212:S212,2)+LARGE(D212:S212,3)+LARGE(D212:S212,4)+LARGE(D212:S212,5)+LARGE(D212:S212,6)+LARGE(D212:S212,7)+LARGE(D212:S212,8)+LARGE(D212:S212,9)+LARGE(D212:S212,10)+LARGE(D212:S212,11)+LARGE(D212:S212,12),SUM(D212:S212))</f>
        <v>87.75636613902272</v>
      </c>
    </row>
    <row r="213" spans="1:23" ht="12.75">
      <c r="A213" s="75" t="s">
        <v>254</v>
      </c>
      <c r="B213" s="139" t="s">
        <v>859</v>
      </c>
      <c r="C213" s="123"/>
      <c r="D213" s="74"/>
      <c r="E213" s="76"/>
      <c r="F213" s="74"/>
      <c r="G213" s="24">
        <v>87.63998625901752</v>
      </c>
      <c r="H213" s="74"/>
      <c r="I213" s="74"/>
      <c r="J213" s="24"/>
      <c r="K213" s="24"/>
      <c r="L213" s="24"/>
      <c r="M213" s="25"/>
      <c r="N213" s="25"/>
      <c r="O213" s="24"/>
      <c r="P213" s="24"/>
      <c r="Q213" s="24"/>
      <c r="R213" s="24"/>
      <c r="S213" s="24"/>
      <c r="T213" s="77">
        <f>SUM(D213:S213)</f>
        <v>87.63998625901752</v>
      </c>
      <c r="U213" s="91">
        <f>COUNTA(D213:S213)</f>
        <v>1</v>
      </c>
      <c r="V213" s="74">
        <f>T213-$T$5</f>
        <v>-1028.7608677906014</v>
      </c>
      <c r="W213" s="87">
        <f>IF((COUNTA(D213:S213)&gt;12),LARGE(D213:S213,1)+LARGE(D213:S213,2)+LARGE(D213:S213,3)+LARGE(D213:S213,4)+LARGE(D213:S213,5)+LARGE(D213:S213,6)+LARGE(D213:S213,7)+LARGE(D213:S213,8)+LARGE(D213:S213,9)+LARGE(D213:S213,10)+LARGE(D213:S213,11)+LARGE(D213:S213,12),SUM(D213:S213))</f>
        <v>87.63998625901752</v>
      </c>
    </row>
    <row r="214" spans="1:23" ht="12.75">
      <c r="A214" s="75" t="s">
        <v>255</v>
      </c>
      <c r="B214" s="139" t="s">
        <v>700</v>
      </c>
      <c r="C214" s="123"/>
      <c r="D214" s="74">
        <v>85.25925925925925</v>
      </c>
      <c r="E214" s="76"/>
      <c r="F214" s="74"/>
      <c r="G214" s="24"/>
      <c r="H214" s="74"/>
      <c r="I214" s="74"/>
      <c r="J214" s="24"/>
      <c r="K214" s="24"/>
      <c r="L214" s="24"/>
      <c r="M214" s="25"/>
      <c r="N214" s="25"/>
      <c r="O214" s="24"/>
      <c r="P214" s="24"/>
      <c r="Q214" s="24"/>
      <c r="R214" s="24"/>
      <c r="S214" s="24"/>
      <c r="T214" s="77">
        <f>SUM(D214:S214)</f>
        <v>85.25925925925925</v>
      </c>
      <c r="U214" s="91">
        <f>COUNTA(D214:S214)</f>
        <v>1</v>
      </c>
      <c r="V214" s="74">
        <f>T214-$T$5</f>
        <v>-1031.1415947903597</v>
      </c>
      <c r="W214" s="87">
        <f>IF((COUNTA(D214:S214)&gt;12),LARGE(D214:S214,1)+LARGE(D214:S214,2)+LARGE(D214:S214,3)+LARGE(D214:S214,4)+LARGE(D214:S214,5)+LARGE(D214:S214,6)+LARGE(D214:S214,7)+LARGE(D214:S214,8)+LARGE(D214:S214,9)+LARGE(D214:S214,10)+LARGE(D214:S214,11)+LARGE(D214:S214,12),SUM(D214:S214))</f>
        <v>85.25925925925925</v>
      </c>
    </row>
    <row r="215" spans="1:23" ht="12.75">
      <c r="A215" s="75" t="s">
        <v>256</v>
      </c>
      <c r="B215" s="139" t="s">
        <v>869</v>
      </c>
      <c r="C215" s="123"/>
      <c r="D215" s="74"/>
      <c r="E215" s="76"/>
      <c r="F215" s="74">
        <v>85.25689470385637</v>
      </c>
      <c r="G215" s="24"/>
      <c r="H215" s="74"/>
      <c r="I215" s="74"/>
      <c r="J215" s="24"/>
      <c r="K215" s="24"/>
      <c r="L215" s="24"/>
      <c r="M215" s="25"/>
      <c r="N215" s="25"/>
      <c r="O215" s="24"/>
      <c r="P215" s="24"/>
      <c r="Q215" s="24"/>
      <c r="R215" s="24"/>
      <c r="S215" s="24"/>
      <c r="T215" s="77">
        <f>SUM(D215:S215)</f>
        <v>85.25689470385637</v>
      </c>
      <c r="U215" s="91">
        <f>COUNTA(D215:S215)</f>
        <v>1</v>
      </c>
      <c r="V215" s="74">
        <f>T215-$T$5</f>
        <v>-1031.1439593457626</v>
      </c>
      <c r="W215" s="87">
        <f>IF((COUNTA(D215:S215)&gt;12),LARGE(D215:S215,1)+LARGE(D215:S215,2)+LARGE(D215:S215,3)+LARGE(D215:S215,4)+LARGE(D215:S215,5)+LARGE(D215:S215,6)+LARGE(D215:S215,7)+LARGE(D215:S215,8)+LARGE(D215:S215,9)+LARGE(D215:S215,10)+LARGE(D215:S215,11)+LARGE(D215:S215,12),SUM(D215:S215))</f>
        <v>85.25689470385637</v>
      </c>
    </row>
    <row r="216" spans="1:23" ht="12.75">
      <c r="A216" s="75" t="s">
        <v>257</v>
      </c>
      <c r="B216" s="139" t="s">
        <v>669</v>
      </c>
      <c r="C216" s="123">
        <v>1977</v>
      </c>
      <c r="D216" s="74"/>
      <c r="E216" s="76"/>
      <c r="F216" s="74"/>
      <c r="G216" s="24"/>
      <c r="H216" s="74"/>
      <c r="I216" s="74"/>
      <c r="J216" s="24"/>
      <c r="K216" s="24"/>
      <c r="L216" s="24"/>
      <c r="M216" s="25"/>
      <c r="N216" s="25">
        <v>84.63923298829118</v>
      </c>
      <c r="O216" s="24"/>
      <c r="P216" s="24"/>
      <c r="Q216" s="24"/>
      <c r="R216" s="24"/>
      <c r="S216" s="24"/>
      <c r="T216" s="77">
        <f>SUM(D216:S216)</f>
        <v>84.63923298829118</v>
      </c>
      <c r="U216" s="91">
        <f>COUNTA(D216:S216)</f>
        <v>1</v>
      </c>
      <c r="V216" s="74">
        <f>T216-$T$5</f>
        <v>-1031.7616210613278</v>
      </c>
      <c r="W216" s="87">
        <f>IF((COUNTA(D216:S216)&gt;12),LARGE(D216:S216,1)+LARGE(D216:S216,2)+LARGE(D216:S216,3)+LARGE(D216:S216,4)+LARGE(D216:S216,5)+LARGE(D216:S216,6)+LARGE(D216:S216,7)+LARGE(D216:S216,8)+LARGE(D216:S216,9)+LARGE(D216:S216,10)+LARGE(D216:S216,11)+LARGE(D216:S216,12),SUM(D216:S216))</f>
        <v>84.63923298829118</v>
      </c>
    </row>
    <row r="217" spans="1:23" ht="12.75">
      <c r="A217" s="75" t="s">
        <v>258</v>
      </c>
      <c r="B217" s="139" t="s">
        <v>692</v>
      </c>
      <c r="C217" s="123">
        <v>1979</v>
      </c>
      <c r="D217" s="74">
        <v>84.33333333333334</v>
      </c>
      <c r="E217" s="76"/>
      <c r="F217" s="74"/>
      <c r="G217" s="24"/>
      <c r="H217" s="74"/>
      <c r="I217" s="74"/>
      <c r="J217" s="24"/>
      <c r="K217" s="24"/>
      <c r="L217" s="24"/>
      <c r="M217" s="25"/>
      <c r="N217" s="25"/>
      <c r="O217" s="24"/>
      <c r="P217" s="24"/>
      <c r="Q217" s="24"/>
      <c r="R217" s="24"/>
      <c r="S217" s="24"/>
      <c r="T217" s="77">
        <f>SUM(D217:S217)</f>
        <v>84.33333333333334</v>
      </c>
      <c r="U217" s="91">
        <f>COUNTA(D217:S217)</f>
        <v>1</v>
      </c>
      <c r="V217" s="74">
        <f>T217-$T$5</f>
        <v>-1032.0675207162858</v>
      </c>
      <c r="W217" s="87">
        <f>IF((COUNTA(D217:S217)&gt;12),LARGE(D217:S217,1)+LARGE(D217:S217,2)+LARGE(D217:S217,3)+LARGE(D217:S217,4)+LARGE(D217:S217,5)+LARGE(D217:S217,6)+LARGE(D217:S217,7)+LARGE(D217:S217,8)+LARGE(D217:S217,9)+LARGE(D217:S217,10)+LARGE(D217:S217,11)+LARGE(D217:S217,12),SUM(D217:S217))</f>
        <v>84.33333333333334</v>
      </c>
    </row>
    <row r="218" spans="1:23" ht="12.75">
      <c r="A218" s="75" t="s">
        <v>259</v>
      </c>
      <c r="B218" s="139" t="s">
        <v>978</v>
      </c>
      <c r="C218" s="123"/>
      <c r="D218" s="74"/>
      <c r="E218" s="76"/>
      <c r="F218" s="74"/>
      <c r="G218" s="24">
        <v>83.86636393123581</v>
      </c>
      <c r="H218" s="74"/>
      <c r="I218" s="74"/>
      <c r="J218" s="24"/>
      <c r="K218" s="24"/>
      <c r="L218" s="24"/>
      <c r="M218" s="25"/>
      <c r="N218" s="25"/>
      <c r="O218" s="24"/>
      <c r="P218" s="24"/>
      <c r="Q218" s="24"/>
      <c r="R218" s="24"/>
      <c r="S218" s="24"/>
      <c r="T218" s="77">
        <f>SUM(D218:S218)</f>
        <v>83.86636393123581</v>
      </c>
      <c r="U218" s="91">
        <f>COUNTA(D218:S218)</f>
        <v>1</v>
      </c>
      <c r="V218" s="74">
        <f>T218-$T$5</f>
        <v>-1032.5344901183832</v>
      </c>
      <c r="W218" s="87">
        <f>IF((COUNTA(D218:S218)&gt;12),LARGE(D218:S218,1)+LARGE(D218:S218,2)+LARGE(D218:S218,3)+LARGE(D218:S218,4)+LARGE(D218:S218,5)+LARGE(D218:S218,6)+LARGE(D218:S218,7)+LARGE(D218:S218,8)+LARGE(D218:S218,9)+LARGE(D218:S218,10)+LARGE(D218:S218,11)+LARGE(D218:S218,12),SUM(D218:S218))</f>
        <v>83.86636393123581</v>
      </c>
    </row>
    <row r="219" spans="1:23" ht="12.75">
      <c r="A219" s="75" t="s">
        <v>260</v>
      </c>
      <c r="B219" s="139" t="s">
        <v>979</v>
      </c>
      <c r="C219" s="123"/>
      <c r="D219" s="74"/>
      <c r="E219" s="76"/>
      <c r="F219" s="74"/>
      <c r="G219" s="24">
        <v>83.80427738172392</v>
      </c>
      <c r="H219" s="74"/>
      <c r="I219" s="74"/>
      <c r="J219" s="24"/>
      <c r="K219" s="24"/>
      <c r="L219" s="24"/>
      <c r="M219" s="25"/>
      <c r="N219" s="25"/>
      <c r="O219" s="24"/>
      <c r="P219" s="24"/>
      <c r="Q219" s="24"/>
      <c r="R219" s="24"/>
      <c r="S219" s="24"/>
      <c r="T219" s="77">
        <f>SUM(D219:S219)</f>
        <v>83.80427738172392</v>
      </c>
      <c r="U219" s="91">
        <f>COUNTA(D219:S219)</f>
        <v>1</v>
      </c>
      <c r="V219" s="74">
        <f>T219-$T$5</f>
        <v>-1032.596576667895</v>
      </c>
      <c r="W219" s="87">
        <f>IF((COUNTA(D219:S219)&gt;12),LARGE(D219:S219,1)+LARGE(D219:S219,2)+LARGE(D219:S219,3)+LARGE(D219:S219,4)+LARGE(D219:S219,5)+LARGE(D219:S219,6)+LARGE(D219:S219,7)+LARGE(D219:S219,8)+LARGE(D219:S219,9)+LARGE(D219:S219,10)+LARGE(D219:S219,11)+LARGE(D219:S219,12),SUM(D219:S219))</f>
        <v>83.80427738172392</v>
      </c>
    </row>
    <row r="220" spans="1:23" ht="12.75">
      <c r="A220" s="75" t="s">
        <v>261</v>
      </c>
      <c r="B220" s="139" t="s">
        <v>851</v>
      </c>
      <c r="C220" s="123">
        <v>1980</v>
      </c>
      <c r="D220" s="74"/>
      <c r="E220" s="76"/>
      <c r="F220" s="74">
        <v>83.72025667827924</v>
      </c>
      <c r="G220" s="24"/>
      <c r="H220" s="74"/>
      <c r="I220" s="74"/>
      <c r="J220" s="24"/>
      <c r="K220" s="24"/>
      <c r="L220" s="24"/>
      <c r="M220" s="25"/>
      <c r="N220" s="25"/>
      <c r="O220" s="24"/>
      <c r="P220" s="24"/>
      <c r="Q220" s="24"/>
      <c r="R220" s="24"/>
      <c r="S220" s="24"/>
      <c r="T220" s="77">
        <f>SUM(D220:S220)</f>
        <v>83.72025667827924</v>
      </c>
      <c r="U220" s="91">
        <f>COUNTA(D220:S220)</f>
        <v>1</v>
      </c>
      <c r="V220" s="74">
        <f>T220-$T$5</f>
        <v>-1032.68059737134</v>
      </c>
      <c r="W220" s="87">
        <f>IF((COUNTA(D220:S220)&gt;12),LARGE(D220:S220,1)+LARGE(D220:S220,2)+LARGE(D220:S220,3)+LARGE(D220:S220,4)+LARGE(D220:S220,5)+LARGE(D220:S220,6)+LARGE(D220:S220,7)+LARGE(D220:S220,8)+LARGE(D220:S220,9)+LARGE(D220:S220,10)+LARGE(D220:S220,11)+LARGE(D220:S220,12),SUM(D220:S220))</f>
        <v>83.72025667827924</v>
      </c>
    </row>
    <row r="221" spans="1:23" ht="12.75">
      <c r="A221" s="75" t="s">
        <v>262</v>
      </c>
      <c r="B221" s="139" t="s">
        <v>922</v>
      </c>
      <c r="C221" s="123">
        <v>1988</v>
      </c>
      <c r="D221" s="74"/>
      <c r="E221" s="76"/>
      <c r="F221" s="74"/>
      <c r="G221" s="24"/>
      <c r="H221" s="74">
        <v>83.46007604562737</v>
      </c>
      <c r="I221" s="74"/>
      <c r="J221" s="24"/>
      <c r="K221" s="24"/>
      <c r="L221" s="24"/>
      <c r="M221" s="25"/>
      <c r="N221" s="25"/>
      <c r="O221" s="24"/>
      <c r="P221" s="24"/>
      <c r="Q221" s="24"/>
      <c r="R221" s="24"/>
      <c r="S221" s="24"/>
      <c r="T221" s="77">
        <f>SUM(D221:S221)</f>
        <v>83.46007604562737</v>
      </c>
      <c r="U221" s="91">
        <f>COUNTA(D221:S221)</f>
        <v>1</v>
      </c>
      <c r="V221" s="74">
        <f>T221-$T$5</f>
        <v>-1032.9407780039917</v>
      </c>
      <c r="W221" s="87">
        <f>IF((COUNTA(D221:S221)&gt;12),LARGE(D221:S221,1)+LARGE(D221:S221,2)+LARGE(D221:S221,3)+LARGE(D221:S221,4)+LARGE(D221:S221,5)+LARGE(D221:S221,6)+LARGE(D221:S221,7)+LARGE(D221:S221,8)+LARGE(D221:S221,9)+LARGE(D221:S221,10)+LARGE(D221:S221,11)+LARGE(D221:S221,12),SUM(D221:S221))</f>
        <v>83.46007604562737</v>
      </c>
    </row>
    <row r="222" spans="1:23" ht="12.75">
      <c r="A222" s="75" t="s">
        <v>263</v>
      </c>
      <c r="B222" s="139" t="s">
        <v>807</v>
      </c>
      <c r="C222" s="123"/>
      <c r="D222" s="74"/>
      <c r="E222" s="76">
        <v>83.09871003925969</v>
      </c>
      <c r="F222" s="74"/>
      <c r="G222" s="24"/>
      <c r="H222" s="74"/>
      <c r="I222" s="74"/>
      <c r="J222" s="24"/>
      <c r="K222" s="24"/>
      <c r="L222" s="24"/>
      <c r="M222" s="25"/>
      <c r="N222" s="25"/>
      <c r="O222" s="24"/>
      <c r="P222" s="24"/>
      <c r="Q222" s="24"/>
      <c r="R222" s="24"/>
      <c r="S222" s="24"/>
      <c r="T222" s="77">
        <f>SUM(D222:S222)</f>
        <v>83.09871003925969</v>
      </c>
      <c r="U222" s="91">
        <f>COUNTA(D222:S222)</f>
        <v>1</v>
      </c>
      <c r="V222" s="74">
        <f>T222-$T$5</f>
        <v>-1033.3021440103594</v>
      </c>
      <c r="W222" s="87">
        <f>IF((COUNTA(D222:S222)&gt;12),LARGE(D222:S222,1)+LARGE(D222:S222,2)+LARGE(D222:S222,3)+LARGE(D222:S222,4)+LARGE(D222:S222,5)+LARGE(D222:S222,6)+LARGE(D222:S222,7)+LARGE(D222:S222,8)+LARGE(D222:S222,9)+LARGE(D222:S222,10)+LARGE(D222:S222,11)+LARGE(D222:S222,12),SUM(D222:S222))</f>
        <v>83.09871003925969</v>
      </c>
    </row>
    <row r="223" spans="1:23" ht="12.75">
      <c r="A223" s="75" t="s">
        <v>264</v>
      </c>
      <c r="B223" s="139" t="s">
        <v>1066</v>
      </c>
      <c r="C223" s="123"/>
      <c r="D223" s="74"/>
      <c r="E223" s="76"/>
      <c r="F223" s="74"/>
      <c r="G223" s="24"/>
      <c r="H223" s="74"/>
      <c r="I223" s="74"/>
      <c r="J223" s="24"/>
      <c r="K223" s="24"/>
      <c r="L223" s="24"/>
      <c r="M223" s="25"/>
      <c r="N223" s="25">
        <v>83.01018157135584</v>
      </c>
      <c r="O223" s="24"/>
      <c r="P223" s="24"/>
      <c r="Q223" s="24"/>
      <c r="R223" s="24"/>
      <c r="S223" s="24"/>
      <c r="T223" s="77">
        <f>SUM(D223:S223)</f>
        <v>83.01018157135584</v>
      </c>
      <c r="U223" s="91">
        <f>COUNTA(D223:S223)</f>
        <v>1</v>
      </c>
      <c r="V223" s="74">
        <f>T223-$T$5</f>
        <v>-1033.3906724782632</v>
      </c>
      <c r="W223" s="87">
        <f>IF((COUNTA(D223:S223)&gt;12),LARGE(D223:S223,1)+LARGE(D223:S223,2)+LARGE(D223:S223,3)+LARGE(D223:S223,4)+LARGE(D223:S223,5)+LARGE(D223:S223,6)+LARGE(D223:S223,7)+LARGE(D223:S223,8)+LARGE(D223:S223,9)+LARGE(D223:S223,10)+LARGE(D223:S223,11)+LARGE(D223:S223,12),SUM(D223:S223))</f>
        <v>83.01018157135584</v>
      </c>
    </row>
    <row r="224" spans="1:23" ht="12.75">
      <c r="A224" s="75" t="s">
        <v>265</v>
      </c>
      <c r="B224" s="139" t="s">
        <v>868</v>
      </c>
      <c r="C224" s="123"/>
      <c r="D224" s="74"/>
      <c r="E224" s="76"/>
      <c r="F224" s="74">
        <v>82.77676849400524</v>
      </c>
      <c r="G224" s="24"/>
      <c r="H224" s="74"/>
      <c r="I224" s="74"/>
      <c r="J224" s="24"/>
      <c r="K224" s="24"/>
      <c r="L224" s="24"/>
      <c r="M224" s="25"/>
      <c r="N224" s="25"/>
      <c r="O224" s="24"/>
      <c r="P224" s="24"/>
      <c r="Q224" s="24"/>
      <c r="R224" s="24"/>
      <c r="S224" s="24"/>
      <c r="T224" s="77">
        <f>SUM(D224:S224)</f>
        <v>82.77676849400524</v>
      </c>
      <c r="U224" s="91">
        <f>COUNTA(D224:S224)</f>
        <v>1</v>
      </c>
      <c r="V224" s="74">
        <f>T224-$T$5</f>
        <v>-1033.6240855556139</v>
      </c>
      <c r="W224" s="87">
        <f>IF((COUNTA(D224:S224)&gt;12),LARGE(D224:S224,1)+LARGE(D224:S224,2)+LARGE(D224:S224,3)+LARGE(D224:S224,4)+LARGE(D224:S224,5)+LARGE(D224:S224,6)+LARGE(D224:S224,7)+LARGE(D224:S224,8)+LARGE(D224:S224,9)+LARGE(D224:S224,10)+LARGE(D224:S224,11)+LARGE(D224:S224,12),SUM(D224:S224))</f>
        <v>82.77676849400524</v>
      </c>
    </row>
    <row r="225" spans="1:23" ht="12.75">
      <c r="A225" s="75" t="s">
        <v>266</v>
      </c>
      <c r="B225" s="139" t="s">
        <v>809</v>
      </c>
      <c r="C225" s="123">
        <v>1964</v>
      </c>
      <c r="D225" s="74"/>
      <c r="E225" s="76">
        <v>82.49026154702281</v>
      </c>
      <c r="F225" s="74"/>
      <c r="G225" s="24"/>
      <c r="H225" s="74"/>
      <c r="I225" s="74"/>
      <c r="J225" s="24"/>
      <c r="K225" s="24"/>
      <c r="L225" s="24"/>
      <c r="M225" s="25"/>
      <c r="N225" s="25"/>
      <c r="O225" s="24"/>
      <c r="P225" s="24"/>
      <c r="Q225" s="24"/>
      <c r="R225" s="24"/>
      <c r="S225" s="24"/>
      <c r="T225" s="77">
        <f>SUM(D225:S225)</f>
        <v>82.49026154702281</v>
      </c>
      <c r="U225" s="91">
        <f>COUNTA(D225:S225)</f>
        <v>1</v>
      </c>
      <c r="V225" s="74">
        <f>T225-$T$5</f>
        <v>-1033.9105925025963</v>
      </c>
      <c r="W225" s="87">
        <f>IF((COUNTA(D225:S225)&gt;12),LARGE(D225:S225,1)+LARGE(D225:S225,2)+LARGE(D225:S225,3)+LARGE(D225:S225,4)+LARGE(D225:S225,5)+LARGE(D225:S225,6)+LARGE(D225:S225,7)+LARGE(D225:S225,8)+LARGE(D225:S225,9)+LARGE(D225:S225,10)+LARGE(D225:S225,11)+LARGE(D225:S225,12),SUM(D225:S225))</f>
        <v>82.49026154702281</v>
      </c>
    </row>
    <row r="226" spans="1:23" ht="12.75">
      <c r="A226" s="75" t="s">
        <v>267</v>
      </c>
      <c r="B226" s="139" t="s">
        <v>856</v>
      </c>
      <c r="C226" s="123">
        <v>1965</v>
      </c>
      <c r="D226" s="74">
        <v>82.01851851851852</v>
      </c>
      <c r="E226" s="76"/>
      <c r="F226" s="74"/>
      <c r="G226" s="24"/>
      <c r="H226" s="74"/>
      <c r="I226" s="74"/>
      <c r="J226" s="24"/>
      <c r="K226" s="24"/>
      <c r="L226" s="24"/>
      <c r="M226" s="25"/>
      <c r="N226" s="25"/>
      <c r="O226" s="24"/>
      <c r="P226" s="24"/>
      <c r="Q226" s="24"/>
      <c r="R226" s="24"/>
      <c r="S226" s="24"/>
      <c r="T226" s="77">
        <f>SUM(D226:S226)</f>
        <v>82.01851851851852</v>
      </c>
      <c r="U226" s="91">
        <f>COUNTA(D226:S226)</f>
        <v>1</v>
      </c>
      <c r="V226" s="74">
        <f>T226-$T$5</f>
        <v>-1034.3823355311006</v>
      </c>
      <c r="W226" s="87">
        <f>IF((COUNTA(D226:S226)&gt;12),LARGE(D226:S226,1)+LARGE(D226:S226,2)+LARGE(D226:S226,3)+LARGE(D226:S226,4)+LARGE(D226:S226,5)+LARGE(D226:S226,6)+LARGE(D226:S226,7)+LARGE(D226:S226,8)+LARGE(D226:S226,9)+LARGE(D226:S226,10)+LARGE(D226:S226,11)+LARGE(D226:S226,12),SUM(D226:S226))</f>
        <v>82.01851851851852</v>
      </c>
    </row>
    <row r="227" spans="1:23" ht="12.75">
      <c r="A227" s="75" t="s">
        <v>268</v>
      </c>
      <c r="B227" s="139" t="s">
        <v>980</v>
      </c>
      <c r="C227" s="123"/>
      <c r="D227" s="74"/>
      <c r="E227" s="76"/>
      <c r="F227" s="74"/>
      <c r="G227" s="24">
        <v>81.68546365914787</v>
      </c>
      <c r="H227" s="74"/>
      <c r="I227" s="74"/>
      <c r="J227" s="24"/>
      <c r="K227" s="24"/>
      <c r="L227" s="24"/>
      <c r="M227" s="25"/>
      <c r="N227" s="25"/>
      <c r="O227" s="24"/>
      <c r="P227" s="24"/>
      <c r="Q227" s="24"/>
      <c r="R227" s="24"/>
      <c r="S227" s="24"/>
      <c r="T227" s="77">
        <f>SUM(D227:S227)</f>
        <v>81.68546365914787</v>
      </c>
      <c r="U227" s="91">
        <f>COUNTA(D227:S227)</f>
        <v>1</v>
      </c>
      <c r="V227" s="74">
        <f>T227-$T$5</f>
        <v>-1034.7153903904712</v>
      </c>
      <c r="W227" s="87">
        <f>IF((COUNTA(D227:S227)&gt;12),LARGE(D227:S227,1)+LARGE(D227:S227,2)+LARGE(D227:S227,3)+LARGE(D227:S227,4)+LARGE(D227:S227,5)+LARGE(D227:S227,6)+LARGE(D227:S227,7)+LARGE(D227:S227,8)+LARGE(D227:S227,9)+LARGE(D227:S227,10)+LARGE(D227:S227,11)+LARGE(D227:S227,12),SUM(D227:S227))</f>
        <v>81.68546365914787</v>
      </c>
    </row>
    <row r="228" spans="1:23" ht="12.75">
      <c r="A228" s="75" t="s">
        <v>269</v>
      </c>
      <c r="B228" s="139" t="s">
        <v>955</v>
      </c>
      <c r="C228" s="123"/>
      <c r="D228" s="74"/>
      <c r="E228" s="76"/>
      <c r="F228" s="74">
        <v>81.66980048050672</v>
      </c>
      <c r="G228" s="24"/>
      <c r="H228" s="74"/>
      <c r="I228" s="74"/>
      <c r="J228" s="24"/>
      <c r="K228" s="24"/>
      <c r="L228" s="24"/>
      <c r="M228" s="25"/>
      <c r="N228" s="25"/>
      <c r="O228" s="24"/>
      <c r="P228" s="24"/>
      <c r="Q228" s="24"/>
      <c r="R228" s="24"/>
      <c r="S228" s="24"/>
      <c r="T228" s="77">
        <f>SUM(D228:S228)</f>
        <v>81.66980048050672</v>
      </c>
      <c r="U228" s="91">
        <f>COUNTA(D228:S228)</f>
        <v>1</v>
      </c>
      <c r="V228" s="74">
        <f>T228-$T$5</f>
        <v>-1034.7310535691124</v>
      </c>
      <c r="W228" s="87">
        <f>IF((COUNTA(D228:S228)&gt;12),LARGE(D228:S228,1)+LARGE(D228:S228,2)+LARGE(D228:S228,3)+LARGE(D228:S228,4)+LARGE(D228:S228,5)+LARGE(D228:S228,6)+LARGE(D228:S228,7)+LARGE(D228:S228,8)+LARGE(D228:S228,9)+LARGE(D228:S228,10)+LARGE(D228:S228,11)+LARGE(D228:S228,12),SUM(D228:S228))</f>
        <v>81.66980048050672</v>
      </c>
    </row>
    <row r="229" spans="1:23" ht="12.75">
      <c r="A229" s="75" t="s">
        <v>271</v>
      </c>
      <c r="B229" s="139" t="s">
        <v>1067</v>
      </c>
      <c r="C229" s="123"/>
      <c r="D229" s="74"/>
      <c r="E229" s="76"/>
      <c r="F229" s="74"/>
      <c r="G229" s="24"/>
      <c r="H229" s="74"/>
      <c r="I229" s="74"/>
      <c r="J229" s="24"/>
      <c r="K229" s="24"/>
      <c r="L229" s="24"/>
      <c r="M229" s="25"/>
      <c r="N229" s="25">
        <v>81.6696080095028</v>
      </c>
      <c r="O229" s="24"/>
      <c r="P229" s="24"/>
      <c r="Q229" s="24"/>
      <c r="R229" s="24"/>
      <c r="S229" s="24"/>
      <c r="T229" s="77">
        <f>SUM(D229:S229)</f>
        <v>81.6696080095028</v>
      </c>
      <c r="U229" s="91">
        <f>COUNTA(D229:S229)</f>
        <v>1</v>
      </c>
      <c r="V229" s="74">
        <f>T229-$T$5</f>
        <v>-1034.7312460401163</v>
      </c>
      <c r="W229" s="87">
        <f>IF((COUNTA(D229:S229)&gt;12),LARGE(D229:S229,1)+LARGE(D229:S229,2)+LARGE(D229:S229,3)+LARGE(D229:S229,4)+LARGE(D229:S229,5)+LARGE(D229:S229,6)+LARGE(D229:S229,7)+LARGE(D229:S229,8)+LARGE(D229:S229,9)+LARGE(D229:S229,10)+LARGE(D229:S229,11)+LARGE(D229:S229,12),SUM(D229:S229))</f>
        <v>81.6696080095028</v>
      </c>
    </row>
    <row r="230" spans="1:23" ht="12.75">
      <c r="A230" s="75" t="s">
        <v>272</v>
      </c>
      <c r="B230" s="139" t="s">
        <v>981</v>
      </c>
      <c r="C230" s="123"/>
      <c r="D230" s="74"/>
      <c r="E230" s="76"/>
      <c r="F230" s="74"/>
      <c r="G230" s="24">
        <v>81.60826032540676</v>
      </c>
      <c r="H230" s="74"/>
      <c r="I230" s="74"/>
      <c r="J230" s="24"/>
      <c r="K230" s="24"/>
      <c r="L230" s="24"/>
      <c r="M230" s="25"/>
      <c r="N230" s="25"/>
      <c r="O230" s="24"/>
      <c r="P230" s="24"/>
      <c r="Q230" s="24"/>
      <c r="R230" s="24"/>
      <c r="S230" s="24"/>
      <c r="T230" s="77">
        <f>SUM(D230:S230)</f>
        <v>81.60826032540676</v>
      </c>
      <c r="U230" s="91">
        <f>COUNTA(D230:S230)</f>
        <v>1</v>
      </c>
      <c r="V230" s="74">
        <f>T230-$T$5</f>
        <v>-1034.7925937242123</v>
      </c>
      <c r="W230" s="87">
        <f>IF((COUNTA(D230:S230)&gt;12),LARGE(D230:S230,1)+LARGE(D230:S230,2)+LARGE(D230:S230,3)+LARGE(D230:S230,4)+LARGE(D230:S230,5)+LARGE(D230:S230,6)+LARGE(D230:S230,7)+LARGE(D230:S230,8)+LARGE(D230:S230,9)+LARGE(D230:S230,10)+LARGE(D230:S230,11)+LARGE(D230:S230,12),SUM(D230:S230))</f>
        <v>81.60826032540676</v>
      </c>
    </row>
    <row r="231" spans="1:23" ht="12.75">
      <c r="A231" s="75" t="s">
        <v>273</v>
      </c>
      <c r="B231" s="139" t="s">
        <v>845</v>
      </c>
      <c r="C231" s="123"/>
      <c r="D231" s="74"/>
      <c r="E231" s="76"/>
      <c r="F231" s="74"/>
      <c r="G231" s="24">
        <v>81.60826032540676</v>
      </c>
      <c r="H231" s="74"/>
      <c r="I231" s="74"/>
      <c r="J231" s="24"/>
      <c r="K231" s="24"/>
      <c r="L231" s="24"/>
      <c r="M231" s="25"/>
      <c r="N231" s="25"/>
      <c r="O231" s="24"/>
      <c r="P231" s="24"/>
      <c r="Q231" s="24"/>
      <c r="R231" s="24"/>
      <c r="S231" s="24"/>
      <c r="T231" s="77">
        <f>SUM(D231:S231)</f>
        <v>81.60826032540676</v>
      </c>
      <c r="U231" s="91">
        <f>COUNTA(D231:S231)</f>
        <v>1</v>
      </c>
      <c r="V231" s="74">
        <f>T231-$T$5</f>
        <v>-1034.7925937242123</v>
      </c>
      <c r="W231" s="87">
        <f>IF((COUNTA(D231:S231)&gt;12),LARGE(D231:S231,1)+LARGE(D231:S231,2)+LARGE(D231:S231,3)+LARGE(D231:S231,4)+LARGE(D231:S231,5)+LARGE(D231:S231,6)+LARGE(D231:S231,7)+LARGE(D231:S231,8)+LARGE(D231:S231,9)+LARGE(D231:S231,10)+LARGE(D231:S231,11)+LARGE(D231:S231,12),SUM(D231:S231))</f>
        <v>81.60826032540676</v>
      </c>
    </row>
    <row r="232" spans="1:23" ht="12.75">
      <c r="A232" s="75" t="s">
        <v>274</v>
      </c>
      <c r="B232" s="139" t="s">
        <v>956</v>
      </c>
      <c r="C232" s="123"/>
      <c r="D232" s="74"/>
      <c r="E232" s="76"/>
      <c r="F232" s="74">
        <v>80.72583436713873</v>
      </c>
      <c r="G232" s="24"/>
      <c r="H232" s="74"/>
      <c r="I232" s="74"/>
      <c r="J232" s="24"/>
      <c r="K232" s="24"/>
      <c r="L232" s="24"/>
      <c r="M232" s="25"/>
      <c r="N232" s="25"/>
      <c r="O232" s="24"/>
      <c r="P232" s="24"/>
      <c r="Q232" s="24"/>
      <c r="R232" s="24"/>
      <c r="S232" s="24"/>
      <c r="T232" s="77">
        <f>SUM(D232:S232)</f>
        <v>80.72583436713873</v>
      </c>
      <c r="U232" s="91">
        <f>COUNTA(D232:S232)</f>
        <v>1</v>
      </c>
      <c r="V232" s="74">
        <f>T232-$T$5</f>
        <v>-1035.6750196824803</v>
      </c>
      <c r="W232" s="87">
        <f>IF((COUNTA(D232:S232)&gt;12),LARGE(D232:S232,1)+LARGE(D232:S232,2)+LARGE(D232:S232,3)+LARGE(D232:S232,4)+LARGE(D232:S232,5)+LARGE(D232:S232,6)+LARGE(D232:S232,7)+LARGE(D232:S232,8)+LARGE(D232:S232,9)+LARGE(D232:S232,10)+LARGE(D232:S232,11)+LARGE(D232:S232,12),SUM(D232:S232))</f>
        <v>80.72583436713873</v>
      </c>
    </row>
    <row r="233" spans="1:23" ht="12.75">
      <c r="A233" s="75" t="s">
        <v>275</v>
      </c>
      <c r="B233" s="139" t="s">
        <v>992</v>
      </c>
      <c r="C233" s="123">
        <v>2010</v>
      </c>
      <c r="D233" s="74"/>
      <c r="E233" s="76"/>
      <c r="F233" s="74"/>
      <c r="G233" s="24"/>
      <c r="H233" s="74"/>
      <c r="I233" s="74">
        <v>80.53598774885145</v>
      </c>
      <c r="J233" s="24"/>
      <c r="K233" s="24"/>
      <c r="L233" s="24"/>
      <c r="M233" s="25"/>
      <c r="N233" s="25"/>
      <c r="O233" s="24"/>
      <c r="P233" s="24"/>
      <c r="Q233" s="24"/>
      <c r="R233" s="24"/>
      <c r="S233" s="24"/>
      <c r="T233" s="77">
        <f>SUM(D233:S233)</f>
        <v>80.53598774885145</v>
      </c>
      <c r="U233" s="91">
        <f>COUNTA(D233:S233)</f>
        <v>1</v>
      </c>
      <c r="V233" s="74">
        <f>T233-$T$5</f>
        <v>-1035.8648663007675</v>
      </c>
      <c r="W233" s="87">
        <f>IF((COUNTA(D233:S233)&gt;12),LARGE(D233:S233,1)+LARGE(D233:S233,2)+LARGE(D233:S233,3)+LARGE(D233:S233,4)+LARGE(D233:S233,5)+LARGE(D233:S233,6)+LARGE(D233:S233,7)+LARGE(D233:S233,8)+LARGE(D233:S233,9)+LARGE(D233:S233,10)+LARGE(D233:S233,11)+LARGE(D233:S233,12),SUM(D233:S233))</f>
        <v>80.53598774885145</v>
      </c>
    </row>
    <row r="234" spans="1:23" ht="12.75">
      <c r="A234" s="75" t="s">
        <v>276</v>
      </c>
      <c r="B234" s="139" t="s">
        <v>767</v>
      </c>
      <c r="C234" s="123">
        <v>1988</v>
      </c>
      <c r="D234" s="74"/>
      <c r="E234" s="76"/>
      <c r="F234" s="74"/>
      <c r="G234" s="24"/>
      <c r="H234" s="74">
        <v>80.25454545454546</v>
      </c>
      <c r="I234" s="74"/>
      <c r="J234" s="24"/>
      <c r="K234" s="24"/>
      <c r="L234" s="24"/>
      <c r="M234" s="25"/>
      <c r="N234" s="25"/>
      <c r="O234" s="24"/>
      <c r="P234" s="24"/>
      <c r="Q234" s="24"/>
      <c r="R234" s="24"/>
      <c r="S234" s="24"/>
      <c r="T234" s="77">
        <f>SUM(D234:S234)</f>
        <v>80.25454545454546</v>
      </c>
      <c r="U234" s="91">
        <f>COUNTA(D234:S234)</f>
        <v>1</v>
      </c>
      <c r="V234" s="74">
        <f>T234-$T$5</f>
        <v>-1036.1463085950736</v>
      </c>
      <c r="W234" s="87">
        <f>IF((COUNTA(D234:S234)&gt;12),LARGE(D234:S234,1)+LARGE(D234:S234,2)+LARGE(D234:S234,3)+LARGE(D234:S234,4)+LARGE(D234:S234,5)+LARGE(D234:S234,6)+LARGE(D234:S234,7)+LARGE(D234:S234,8)+LARGE(D234:S234,9)+LARGE(D234:S234,10)+LARGE(D234:S234,11)+LARGE(D234:S234,12),SUM(D234:S234))</f>
        <v>80.25454545454546</v>
      </c>
    </row>
    <row r="235" spans="1:23" ht="12.75">
      <c r="A235" s="75" t="s">
        <v>277</v>
      </c>
      <c r="B235" s="139" t="s">
        <v>808</v>
      </c>
      <c r="C235" s="123">
        <v>1963</v>
      </c>
      <c r="D235" s="74"/>
      <c r="E235" s="76">
        <v>80.22960561858454</v>
      </c>
      <c r="F235" s="74"/>
      <c r="G235" s="24"/>
      <c r="H235" s="74"/>
      <c r="I235" s="74"/>
      <c r="J235" s="24"/>
      <c r="K235" s="24"/>
      <c r="L235" s="24"/>
      <c r="M235" s="25"/>
      <c r="N235" s="25"/>
      <c r="O235" s="24"/>
      <c r="P235" s="24"/>
      <c r="Q235" s="24"/>
      <c r="R235" s="24"/>
      <c r="S235" s="24"/>
      <c r="T235" s="77">
        <f>SUM(D235:S235)</f>
        <v>80.22960561858454</v>
      </c>
      <c r="U235" s="91">
        <f>COUNTA(D235:S235)</f>
        <v>1</v>
      </c>
      <c r="V235" s="74">
        <f>T235-$T$5</f>
        <v>-1036.1712484310344</v>
      </c>
      <c r="W235" s="87">
        <f>IF((COUNTA(D235:S235)&gt;12),LARGE(D235:S235,1)+LARGE(D235:S235,2)+LARGE(D235:S235,3)+LARGE(D235:S235,4)+LARGE(D235:S235,5)+LARGE(D235:S235,6)+LARGE(D235:S235,7)+LARGE(D235:S235,8)+LARGE(D235:S235,9)+LARGE(D235:S235,10)+LARGE(D235:S235,11)+LARGE(D235:S235,12),SUM(D235:S235))</f>
        <v>80.22960561858454</v>
      </c>
    </row>
    <row r="236" spans="1:23" ht="12.75">
      <c r="A236" s="75" t="s">
        <v>278</v>
      </c>
      <c r="B236" s="139" t="s">
        <v>711</v>
      </c>
      <c r="C236" s="123"/>
      <c r="D236" s="74">
        <v>79.70370370370371</v>
      </c>
      <c r="E236" s="76"/>
      <c r="F236" s="74"/>
      <c r="G236" s="24"/>
      <c r="H236" s="74"/>
      <c r="I236" s="74"/>
      <c r="J236" s="24"/>
      <c r="K236" s="24"/>
      <c r="L236" s="24"/>
      <c r="M236" s="25"/>
      <c r="N236" s="25"/>
      <c r="O236" s="24"/>
      <c r="P236" s="24"/>
      <c r="Q236" s="24"/>
      <c r="R236" s="24"/>
      <c r="S236" s="24"/>
      <c r="T236" s="77">
        <f>SUM(D236:S236)</f>
        <v>79.70370370370371</v>
      </c>
      <c r="U236" s="91">
        <f>COUNTA(D236:S236)</f>
        <v>1</v>
      </c>
      <c r="V236" s="74">
        <f>T236-$T$5</f>
        <v>-1036.6971503459154</v>
      </c>
      <c r="W236" s="87">
        <f>IF((COUNTA(D236:S236)&gt;12),LARGE(D236:S236,1)+LARGE(D236:S236,2)+LARGE(D236:S236,3)+LARGE(D236:S236,4)+LARGE(D236:S236,5)+LARGE(D236:S236,6)+LARGE(D236:S236,7)+LARGE(D236:S236,8)+LARGE(D236:S236,9)+LARGE(D236:S236,10)+LARGE(D236:S236,11)+LARGE(D236:S236,12),SUM(D236:S236))</f>
        <v>79.70370370370371</v>
      </c>
    </row>
    <row r="237" spans="1:23" ht="12.75">
      <c r="A237" s="75" t="s">
        <v>279</v>
      </c>
      <c r="B237" s="139" t="s">
        <v>835</v>
      </c>
      <c r="C237" s="123"/>
      <c r="D237" s="74">
        <v>43.129629629629626</v>
      </c>
      <c r="E237" s="76"/>
      <c r="F237" s="74"/>
      <c r="G237" s="24"/>
      <c r="H237" s="74"/>
      <c r="I237" s="74"/>
      <c r="J237" s="24"/>
      <c r="K237" s="24"/>
      <c r="L237" s="24"/>
      <c r="M237" s="25"/>
      <c r="N237" s="25">
        <v>36.27676904802308</v>
      </c>
      <c r="O237" s="24"/>
      <c r="P237" s="24"/>
      <c r="Q237" s="24"/>
      <c r="R237" s="24"/>
      <c r="S237" s="24"/>
      <c r="T237" s="77">
        <f>SUM(D237:S237)</f>
        <v>79.4063986776527</v>
      </c>
      <c r="U237" s="91">
        <f>COUNTA(D237:S237)</f>
        <v>2</v>
      </c>
      <c r="V237" s="74">
        <f>T237-$T$5</f>
        <v>-1036.9944553719663</v>
      </c>
      <c r="W237" s="87">
        <f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79.4063986776527</v>
      </c>
    </row>
    <row r="238" spans="1:23" ht="12.75">
      <c r="A238" s="75" t="s">
        <v>280</v>
      </c>
      <c r="B238" s="139" t="s">
        <v>855</v>
      </c>
      <c r="C238" s="123"/>
      <c r="D238" s="74"/>
      <c r="E238" s="76"/>
      <c r="F238" s="74"/>
      <c r="G238" s="24">
        <v>78.06546741374227</v>
      </c>
      <c r="H238" s="74"/>
      <c r="I238" s="74"/>
      <c r="J238" s="24"/>
      <c r="K238" s="24"/>
      <c r="L238" s="24"/>
      <c r="M238" s="25"/>
      <c r="N238" s="25"/>
      <c r="O238" s="24"/>
      <c r="P238" s="24"/>
      <c r="Q238" s="24"/>
      <c r="R238" s="24"/>
      <c r="S238" s="24"/>
      <c r="T238" s="77">
        <f>SUM(D238:S238)</f>
        <v>78.06546741374227</v>
      </c>
      <c r="U238" s="91">
        <f>COUNTA(D238:S238)</f>
        <v>1</v>
      </c>
      <c r="V238" s="74">
        <f>T238-$T$5</f>
        <v>-1038.3353866358768</v>
      </c>
      <c r="W238" s="87">
        <f>IF((COUNTA(D238:S238)&gt;12),LARGE(D238:S238,1)+LARGE(D238:S238,2)+LARGE(D238:S238,3)+LARGE(D238:S238,4)+LARGE(D238:S238,5)+LARGE(D238:S238,6)+LARGE(D238:S238,7)+LARGE(D238:S238,8)+LARGE(D238:S238,9)+LARGE(D238:S238,10)+LARGE(D238:S238,11)+LARGE(D238:S238,12),SUM(D238:S238))</f>
        <v>78.06546741374227</v>
      </c>
    </row>
    <row r="239" spans="1:23" ht="12.75">
      <c r="A239" s="75" t="s">
        <v>281</v>
      </c>
      <c r="B239" s="139" t="s">
        <v>863</v>
      </c>
      <c r="C239" s="123"/>
      <c r="D239" s="74"/>
      <c r="E239" s="76"/>
      <c r="F239" s="74"/>
      <c r="G239" s="24">
        <v>77.91176470588235</v>
      </c>
      <c r="H239" s="74"/>
      <c r="I239" s="74"/>
      <c r="J239" s="24"/>
      <c r="K239" s="24"/>
      <c r="L239" s="24"/>
      <c r="M239" s="25"/>
      <c r="N239" s="25"/>
      <c r="O239" s="24"/>
      <c r="P239" s="24"/>
      <c r="Q239" s="24"/>
      <c r="R239" s="24"/>
      <c r="S239" s="24"/>
      <c r="T239" s="77">
        <f>SUM(D239:S239)</f>
        <v>77.91176470588235</v>
      </c>
      <c r="U239" s="91">
        <f>COUNTA(D239:S239)</f>
        <v>1</v>
      </c>
      <c r="V239" s="74">
        <f>T239-$T$5</f>
        <v>-1038.4890893437366</v>
      </c>
      <c r="W239" s="87">
        <f>IF((COUNTA(D239:S239)&gt;12),LARGE(D239:S239,1)+LARGE(D239:S239,2)+LARGE(D239:S239,3)+LARGE(D239:S239,4)+LARGE(D239:S239,5)+LARGE(D239:S239,6)+LARGE(D239:S239,7)+LARGE(D239:S239,8)+LARGE(D239:S239,9)+LARGE(D239:S239,10)+LARGE(D239:S239,11)+LARGE(D239:S239,12),SUM(D239:S239))</f>
        <v>77.91176470588235</v>
      </c>
    </row>
    <row r="240" spans="1:23" ht="12.75">
      <c r="A240" s="75" t="s">
        <v>282</v>
      </c>
      <c r="B240" s="139" t="s">
        <v>857</v>
      </c>
      <c r="C240" s="123">
        <v>1971</v>
      </c>
      <c r="D240" s="74"/>
      <c r="E240" s="76"/>
      <c r="F240" s="74"/>
      <c r="G240" s="24">
        <v>77.64051522248245</v>
      </c>
      <c r="H240" s="74"/>
      <c r="I240" s="74"/>
      <c r="J240" s="24"/>
      <c r="K240" s="24"/>
      <c r="L240" s="24"/>
      <c r="M240" s="25"/>
      <c r="N240" s="25"/>
      <c r="O240" s="24"/>
      <c r="P240" s="24"/>
      <c r="Q240" s="24"/>
      <c r="R240" s="24"/>
      <c r="S240" s="24"/>
      <c r="T240" s="77">
        <f>SUM(D240:S240)</f>
        <v>77.64051522248245</v>
      </c>
      <c r="U240" s="91">
        <f>COUNTA(D240:S240)</f>
        <v>1</v>
      </c>
      <c r="V240" s="74">
        <f>T240-$T$5</f>
        <v>-1038.7603388271366</v>
      </c>
      <c r="W240" s="87">
        <f>IF((COUNTA(D240:S240)&gt;12),LARGE(D240:S240,1)+LARGE(D240:S240,2)+LARGE(D240:S240,3)+LARGE(D240:S240,4)+LARGE(D240:S240,5)+LARGE(D240:S240,6)+LARGE(D240:S240,7)+LARGE(D240:S240,8)+LARGE(D240:S240,9)+LARGE(D240:S240,10)+LARGE(D240:S240,11)+LARGE(D240:S240,12),SUM(D240:S240))</f>
        <v>77.64051522248245</v>
      </c>
    </row>
    <row r="241" spans="1:23" ht="12.75">
      <c r="A241" s="75" t="s">
        <v>283</v>
      </c>
      <c r="B241" s="139" t="s">
        <v>694</v>
      </c>
      <c r="C241" s="123">
        <v>1974</v>
      </c>
      <c r="D241" s="74">
        <v>77.38888888888889</v>
      </c>
      <c r="E241" s="76"/>
      <c r="F241" s="74"/>
      <c r="G241" s="24"/>
      <c r="H241" s="74"/>
      <c r="I241" s="74"/>
      <c r="J241" s="24"/>
      <c r="K241" s="24"/>
      <c r="L241" s="24"/>
      <c r="M241" s="25"/>
      <c r="N241" s="25"/>
      <c r="O241" s="24"/>
      <c r="P241" s="24"/>
      <c r="Q241" s="24"/>
      <c r="R241" s="24"/>
      <c r="S241" s="24"/>
      <c r="T241" s="77">
        <f>SUM(D241:S241)</f>
        <v>77.38888888888889</v>
      </c>
      <c r="U241" s="91">
        <f>COUNTA(D241:S241)</f>
        <v>1</v>
      </c>
      <c r="V241" s="74">
        <f>T241-$T$5</f>
        <v>-1039.0119651607301</v>
      </c>
      <c r="W241" s="87">
        <f>IF((COUNTA(D241:S241)&gt;12),LARGE(D241:S241,1)+LARGE(D241:S241,2)+LARGE(D241:S241,3)+LARGE(D241:S241,4)+LARGE(D241:S241,5)+LARGE(D241:S241,6)+LARGE(D241:S241,7)+LARGE(D241:S241,8)+LARGE(D241:S241,9)+LARGE(D241:S241,10)+LARGE(D241:S241,11)+LARGE(D241:S241,12),SUM(D241:S241))</f>
        <v>77.38888888888889</v>
      </c>
    </row>
    <row r="242" spans="1:23" ht="12.75">
      <c r="A242" s="75" t="s">
        <v>284</v>
      </c>
      <c r="B242" s="139" t="s">
        <v>719</v>
      </c>
      <c r="C242" s="123">
        <v>1983</v>
      </c>
      <c r="D242" s="74">
        <v>77.38888888888889</v>
      </c>
      <c r="E242" s="76"/>
      <c r="F242" s="74"/>
      <c r="G242" s="24"/>
      <c r="H242" s="74"/>
      <c r="I242" s="74"/>
      <c r="J242" s="24"/>
      <c r="K242" s="24"/>
      <c r="L242" s="24"/>
      <c r="M242" s="25"/>
      <c r="N242" s="25"/>
      <c r="O242" s="24"/>
      <c r="P242" s="24"/>
      <c r="Q242" s="24"/>
      <c r="R242" s="24"/>
      <c r="S242" s="24"/>
      <c r="T242" s="77">
        <f>SUM(D242:S242)</f>
        <v>77.38888888888889</v>
      </c>
      <c r="U242" s="91">
        <f>COUNTA(D242:S242)</f>
        <v>1</v>
      </c>
      <c r="V242" s="74">
        <f>T242-$T$5</f>
        <v>-1039.0119651607301</v>
      </c>
      <c r="W242" s="87">
        <f>IF((COUNTA(D242:S242)&gt;12),LARGE(D242:S242,1)+LARGE(D242:S242,2)+LARGE(D242:S242,3)+LARGE(D242:S242,4)+LARGE(D242:S242,5)+LARGE(D242:S242,6)+LARGE(D242:S242,7)+LARGE(D242:S242,8)+LARGE(D242:S242,9)+LARGE(D242:S242,10)+LARGE(D242:S242,11)+LARGE(D242:S242,12),SUM(D242:S242))</f>
        <v>77.38888888888889</v>
      </c>
    </row>
    <row r="243" spans="1:23" ht="12.75">
      <c r="A243" s="75" t="s">
        <v>285</v>
      </c>
      <c r="B243" s="139" t="s">
        <v>958</v>
      </c>
      <c r="C243" s="123"/>
      <c r="D243" s="74"/>
      <c r="E243" s="76"/>
      <c r="F243" s="74">
        <v>77.36591700221948</v>
      </c>
      <c r="G243" s="24"/>
      <c r="H243" s="74"/>
      <c r="I243" s="74"/>
      <c r="J243" s="24"/>
      <c r="K243" s="24"/>
      <c r="L243" s="24"/>
      <c r="M243" s="25"/>
      <c r="N243" s="25"/>
      <c r="O243" s="24"/>
      <c r="P243" s="24"/>
      <c r="Q243" s="24"/>
      <c r="R243" s="24"/>
      <c r="S243" s="24"/>
      <c r="T243" s="77">
        <f>SUM(D243:S243)</f>
        <v>77.36591700221948</v>
      </c>
      <c r="U243" s="91">
        <f>COUNTA(D243:S243)</f>
        <v>1</v>
      </c>
      <c r="V243" s="74">
        <f>T243-$T$5</f>
        <v>-1039.0349370473996</v>
      </c>
      <c r="W243" s="87">
        <f>IF((COUNTA(D243:S243)&gt;12),LARGE(D243:S243,1)+LARGE(D243:S243,2)+LARGE(D243:S243,3)+LARGE(D243:S243,4)+LARGE(D243:S243,5)+LARGE(D243:S243,6)+LARGE(D243:S243,7)+LARGE(D243:S243,8)+LARGE(D243:S243,9)+LARGE(D243:S243,10)+LARGE(D243:S243,11)+LARGE(D243:S243,12),SUM(D243:S243))</f>
        <v>77.36591700221948</v>
      </c>
    </row>
    <row r="244" spans="1:23" ht="12.75">
      <c r="A244" s="75" t="s">
        <v>286</v>
      </c>
      <c r="B244" s="139" t="s">
        <v>861</v>
      </c>
      <c r="C244" s="123">
        <v>1971</v>
      </c>
      <c r="D244" s="74"/>
      <c r="E244" s="76"/>
      <c r="F244" s="74"/>
      <c r="G244" s="24">
        <v>76.67818077144503</v>
      </c>
      <c r="H244" s="74"/>
      <c r="I244" s="74"/>
      <c r="J244" s="24"/>
      <c r="K244" s="24"/>
      <c r="L244" s="24"/>
      <c r="M244" s="25"/>
      <c r="N244" s="25"/>
      <c r="O244" s="24"/>
      <c r="P244" s="24"/>
      <c r="Q244" s="24"/>
      <c r="R244" s="24"/>
      <c r="S244" s="24"/>
      <c r="T244" s="77">
        <f>SUM(D244:S244)</f>
        <v>76.67818077144503</v>
      </c>
      <c r="U244" s="91">
        <f>COUNTA(D244:S244)</f>
        <v>1</v>
      </c>
      <c r="V244" s="74">
        <f>T244-$T$5</f>
        <v>-1039.722673278174</v>
      </c>
      <c r="W244" s="87">
        <f>IF((COUNTA(D244:S244)&gt;12),LARGE(D244:S244,1)+LARGE(D244:S244,2)+LARGE(D244:S244,3)+LARGE(D244:S244,4)+LARGE(D244:S244,5)+LARGE(D244:S244,6)+LARGE(D244:S244,7)+LARGE(D244:S244,8)+LARGE(D244:S244,9)+LARGE(D244:S244,10)+LARGE(D244:S244,11)+LARGE(D244:S244,12),SUM(D244:S244))</f>
        <v>76.67818077144503</v>
      </c>
    </row>
    <row r="245" spans="1:23" ht="12.75">
      <c r="A245" s="75" t="s">
        <v>287</v>
      </c>
      <c r="B245" s="139" t="s">
        <v>960</v>
      </c>
      <c r="C245" s="123"/>
      <c r="D245" s="74"/>
      <c r="E245" s="76"/>
      <c r="F245" s="74">
        <v>76.5745789504455</v>
      </c>
      <c r="G245" s="24"/>
      <c r="H245" s="74"/>
      <c r="I245" s="74"/>
      <c r="J245" s="24"/>
      <c r="K245" s="24"/>
      <c r="L245" s="24"/>
      <c r="M245" s="25"/>
      <c r="N245" s="25"/>
      <c r="O245" s="24"/>
      <c r="P245" s="24"/>
      <c r="Q245" s="24"/>
      <c r="R245" s="24"/>
      <c r="S245" s="24"/>
      <c r="T245" s="77">
        <f>SUM(D245:S245)</f>
        <v>76.5745789504455</v>
      </c>
      <c r="U245" s="91">
        <f>COUNTA(D245:S245)</f>
        <v>1</v>
      </c>
      <c r="V245" s="74">
        <f>T245-$T$5</f>
        <v>-1039.8262750991735</v>
      </c>
      <c r="W245" s="87">
        <f>IF((COUNTA(D245:S245)&gt;12),LARGE(D245:S245,1)+LARGE(D245:S245,2)+LARGE(D245:S245,3)+LARGE(D245:S245,4)+LARGE(D245:S245,5)+LARGE(D245:S245,6)+LARGE(D245:S245,7)+LARGE(D245:S245,8)+LARGE(D245:S245,9)+LARGE(D245:S245,10)+LARGE(D245:S245,11)+LARGE(D245:S245,12),SUM(D245:S245))</f>
        <v>76.5745789504455</v>
      </c>
    </row>
    <row r="246" spans="1:23" ht="12.75">
      <c r="A246" s="75" t="s">
        <v>288</v>
      </c>
      <c r="B246" s="139" t="s">
        <v>670</v>
      </c>
      <c r="C246" s="123">
        <v>1991</v>
      </c>
      <c r="D246" s="74">
        <v>76.46296296296296</v>
      </c>
      <c r="E246" s="76"/>
      <c r="F246" s="74"/>
      <c r="G246" s="24"/>
      <c r="H246" s="74"/>
      <c r="I246" s="74"/>
      <c r="J246" s="24"/>
      <c r="K246" s="24"/>
      <c r="L246" s="24"/>
      <c r="M246" s="25"/>
      <c r="N246" s="25"/>
      <c r="O246" s="24"/>
      <c r="P246" s="24"/>
      <c r="Q246" s="24"/>
      <c r="R246" s="24"/>
      <c r="S246" s="24"/>
      <c r="T246" s="77">
        <f>SUM(D246:S246)</f>
        <v>76.46296296296296</v>
      </c>
      <c r="U246" s="91">
        <f>COUNTA(D246:S246)</f>
        <v>1</v>
      </c>
      <c r="V246" s="74">
        <f>T246-$T$5</f>
        <v>-1039.937891086656</v>
      </c>
      <c r="W246" s="87">
        <f>IF((COUNTA(D246:S246)&gt;12),LARGE(D246:S246,1)+LARGE(D246:S246,2)+LARGE(D246:S246,3)+LARGE(D246:S246,4)+LARGE(D246:S246,5)+LARGE(D246:S246,6)+LARGE(D246:S246,7)+LARGE(D246:S246,8)+LARGE(D246:S246,9)+LARGE(D246:S246,10)+LARGE(D246:S246,11)+LARGE(D246:S246,12),SUM(D246:S246))</f>
        <v>76.46296296296296</v>
      </c>
    </row>
    <row r="247" spans="1:23" ht="12.75">
      <c r="A247" s="75" t="s">
        <v>289</v>
      </c>
      <c r="B247" s="139" t="s">
        <v>666</v>
      </c>
      <c r="C247" s="123"/>
      <c r="D247" s="74">
        <v>75.53703703703704</v>
      </c>
      <c r="E247" s="76"/>
      <c r="F247" s="74"/>
      <c r="G247" s="24"/>
      <c r="H247" s="74"/>
      <c r="I247" s="74"/>
      <c r="J247" s="24"/>
      <c r="K247" s="24"/>
      <c r="L247" s="24"/>
      <c r="M247" s="25"/>
      <c r="N247" s="25"/>
      <c r="O247" s="24"/>
      <c r="P247" s="24"/>
      <c r="Q247" s="24"/>
      <c r="R247" s="24"/>
      <c r="S247" s="24"/>
      <c r="T247" s="77">
        <f>SUM(D247:S247)</f>
        <v>75.53703703703704</v>
      </c>
      <c r="U247" s="91">
        <f>COUNTA(D247:S247)</f>
        <v>1</v>
      </c>
      <c r="V247" s="74">
        <f>T247-$T$5</f>
        <v>-1040.863817012582</v>
      </c>
      <c r="W247" s="87">
        <f>IF((COUNTA(D247:S247)&gt;12),LARGE(D247:S247,1)+LARGE(D247:S247,2)+LARGE(D247:S247,3)+LARGE(D247:S247,4)+LARGE(D247:S247,5)+LARGE(D247:S247,6)+LARGE(D247:S247,7)+LARGE(D247:S247,8)+LARGE(D247:S247,9)+LARGE(D247:S247,10)+LARGE(D247:S247,11)+LARGE(D247:S247,12),SUM(D247:S247))</f>
        <v>75.53703703703704</v>
      </c>
    </row>
    <row r="248" spans="1:23" ht="12.75">
      <c r="A248" s="75" t="s">
        <v>290</v>
      </c>
      <c r="B248" s="139" t="s">
        <v>819</v>
      </c>
      <c r="C248" s="123">
        <v>1963</v>
      </c>
      <c r="D248" s="74">
        <v>74.61111111111111</v>
      </c>
      <c r="E248" s="76"/>
      <c r="F248" s="74"/>
      <c r="G248" s="24"/>
      <c r="H248" s="74"/>
      <c r="I248" s="74"/>
      <c r="J248" s="24"/>
      <c r="K248" s="24"/>
      <c r="L248" s="24"/>
      <c r="M248" s="25"/>
      <c r="N248" s="25"/>
      <c r="O248" s="24"/>
      <c r="P248" s="24"/>
      <c r="Q248" s="24"/>
      <c r="R248" s="24"/>
      <c r="S248" s="24"/>
      <c r="T248" s="77">
        <f>SUM(D248:S248)</f>
        <v>74.61111111111111</v>
      </c>
      <c r="U248" s="91">
        <f>COUNTA(D248:S248)</f>
        <v>1</v>
      </c>
      <c r="V248" s="74">
        <f>T248-$T$5</f>
        <v>-1041.789742938508</v>
      </c>
      <c r="W248" s="87">
        <f>IF((COUNTA(D248:S248)&gt;12),LARGE(D248:S248,1)+LARGE(D248:S248,2)+LARGE(D248:S248,3)+LARGE(D248:S248,4)+LARGE(D248:S248,5)+LARGE(D248:S248,6)+LARGE(D248:S248,7)+LARGE(D248:S248,8)+LARGE(D248:S248,9)+LARGE(D248:S248,10)+LARGE(D248:S248,11)+LARGE(D248:S248,12),SUM(D248:S248))</f>
        <v>74.61111111111111</v>
      </c>
    </row>
    <row r="249" spans="1:23" ht="12.75">
      <c r="A249" s="75" t="s">
        <v>291</v>
      </c>
      <c r="B249" s="139" t="s">
        <v>722</v>
      </c>
      <c r="C249" s="123"/>
      <c r="D249" s="74">
        <v>74.14814814814815</v>
      </c>
      <c r="E249" s="76"/>
      <c r="F249" s="74"/>
      <c r="G249" s="24"/>
      <c r="H249" s="74"/>
      <c r="I249" s="74"/>
      <c r="J249" s="24"/>
      <c r="K249" s="24"/>
      <c r="L249" s="24"/>
      <c r="M249" s="25"/>
      <c r="N249" s="25"/>
      <c r="O249" s="24"/>
      <c r="P249" s="24"/>
      <c r="Q249" s="24"/>
      <c r="R249" s="24"/>
      <c r="S249" s="24"/>
      <c r="T249" s="77">
        <f>SUM(D249:S249)</f>
        <v>74.14814814814815</v>
      </c>
      <c r="U249" s="91">
        <f>COUNTA(D249:S249)</f>
        <v>1</v>
      </c>
      <c r="V249" s="74">
        <f>T249-$T$5</f>
        <v>-1042.252705901471</v>
      </c>
      <c r="W249" s="87">
        <f>IF((COUNTA(D249:S249)&gt;12),LARGE(D249:S249,1)+LARGE(D249:S249,2)+LARGE(D249:S249,3)+LARGE(D249:S249,4)+LARGE(D249:S249,5)+LARGE(D249:S249,6)+LARGE(D249:S249,7)+LARGE(D249:S249,8)+LARGE(D249:S249,9)+LARGE(D249:S249,10)+LARGE(D249:S249,11)+LARGE(D249:S249,12),SUM(D249:S249))</f>
        <v>74.14814814814815</v>
      </c>
    </row>
    <row r="250" spans="1:23" ht="12.75">
      <c r="A250" s="75" t="s">
        <v>292</v>
      </c>
      <c r="B250" s="139" t="s">
        <v>916</v>
      </c>
      <c r="C250" s="123">
        <v>1980</v>
      </c>
      <c r="D250" s="74">
        <v>72.29629629629629</v>
      </c>
      <c r="E250" s="76"/>
      <c r="F250" s="74"/>
      <c r="G250" s="24"/>
      <c r="H250" s="74"/>
      <c r="I250" s="74"/>
      <c r="J250" s="24"/>
      <c r="K250" s="24"/>
      <c r="L250" s="24"/>
      <c r="M250" s="25"/>
      <c r="N250" s="25"/>
      <c r="O250" s="24"/>
      <c r="P250" s="24"/>
      <c r="Q250" s="24"/>
      <c r="R250" s="24"/>
      <c r="S250" s="24"/>
      <c r="T250" s="77">
        <f>SUM(D250:S250)</f>
        <v>72.29629629629629</v>
      </c>
      <c r="U250" s="91">
        <f>COUNTA(D250:S250)</f>
        <v>1</v>
      </c>
      <c r="V250" s="74">
        <f>T250-$T$5</f>
        <v>-1044.1045577533228</v>
      </c>
      <c r="W250" s="87">
        <f>IF((COUNTA(D250:S250)&gt;12),LARGE(D250:S250,1)+LARGE(D250:S250,2)+LARGE(D250:S250,3)+LARGE(D250:S250,4)+LARGE(D250:S250,5)+LARGE(D250:S250,6)+LARGE(D250:S250,7)+LARGE(D250:S250,8)+LARGE(D250:S250,9)+LARGE(D250:S250,10)+LARGE(D250:S250,11)+LARGE(D250:S250,12),SUM(D250:S250))</f>
        <v>72.29629629629629</v>
      </c>
    </row>
    <row r="251" spans="1:23" ht="12.75">
      <c r="A251" s="75" t="s">
        <v>293</v>
      </c>
      <c r="B251" s="139" t="s">
        <v>678</v>
      </c>
      <c r="C251" s="123">
        <v>1973</v>
      </c>
      <c r="D251" s="74">
        <v>72.29629629629629</v>
      </c>
      <c r="E251" s="76"/>
      <c r="F251" s="74"/>
      <c r="G251" s="24"/>
      <c r="H251" s="74"/>
      <c r="I251" s="74"/>
      <c r="J251" s="24"/>
      <c r="K251" s="24"/>
      <c r="L251" s="24"/>
      <c r="M251" s="25"/>
      <c r="N251" s="25"/>
      <c r="O251" s="24"/>
      <c r="P251" s="24"/>
      <c r="Q251" s="24"/>
      <c r="R251" s="24"/>
      <c r="S251" s="24"/>
      <c r="T251" s="77">
        <f>SUM(D251:S251)</f>
        <v>72.29629629629629</v>
      </c>
      <c r="U251" s="91">
        <f>COUNTA(D251:S251)</f>
        <v>1</v>
      </c>
      <c r="V251" s="74">
        <f>T251-$T$5</f>
        <v>-1044.1045577533228</v>
      </c>
      <c r="W251" s="87">
        <f>IF((COUNTA(D251:S251)&gt;12),LARGE(D251:S251,1)+LARGE(D251:S251,2)+LARGE(D251:S251,3)+LARGE(D251:S251,4)+LARGE(D251:S251,5)+LARGE(D251:S251,6)+LARGE(D251:S251,7)+LARGE(D251:S251,8)+LARGE(D251:S251,9)+LARGE(D251:S251,10)+LARGE(D251:S251,11)+LARGE(D251:S251,12),SUM(D251:S251))</f>
        <v>72.29629629629629</v>
      </c>
    </row>
    <row r="252" spans="1:23" ht="12.75">
      <c r="A252" s="75" t="s">
        <v>294</v>
      </c>
      <c r="B252" s="139" t="s">
        <v>986</v>
      </c>
      <c r="C252" s="123"/>
      <c r="D252" s="74"/>
      <c r="E252" s="76"/>
      <c r="F252" s="74"/>
      <c r="G252" s="24"/>
      <c r="H252" s="74">
        <v>71.96</v>
      </c>
      <c r="I252" s="74"/>
      <c r="J252" s="24"/>
      <c r="K252" s="24"/>
      <c r="L252" s="24"/>
      <c r="M252" s="25"/>
      <c r="N252" s="25"/>
      <c r="O252" s="24"/>
      <c r="P252" s="24"/>
      <c r="Q252" s="24"/>
      <c r="R252" s="24"/>
      <c r="S252" s="24"/>
      <c r="T252" s="77">
        <f>SUM(D252:S252)</f>
        <v>71.96</v>
      </c>
      <c r="U252" s="91">
        <f>COUNTA(D252:S252)</f>
        <v>1</v>
      </c>
      <c r="V252" s="74">
        <f>T252-$T$5</f>
        <v>-1044.440854049619</v>
      </c>
      <c r="W252" s="87">
        <f>IF((COUNTA(D252:S252)&gt;12),LARGE(D252:S252,1)+LARGE(D252:S252,2)+LARGE(D252:S252,3)+LARGE(D252:S252,4)+LARGE(D252:S252,5)+LARGE(D252:S252,6)+LARGE(D252:S252,7)+LARGE(D252:S252,8)+LARGE(D252:S252,9)+LARGE(D252:S252,10)+LARGE(D252:S252,11)+LARGE(D252:S252,12),SUM(D252:S252))</f>
        <v>71.96</v>
      </c>
    </row>
    <row r="253" spans="1:23" ht="12.75">
      <c r="A253" s="75" t="s">
        <v>295</v>
      </c>
      <c r="B253" s="139" t="s">
        <v>714</v>
      </c>
      <c r="C253" s="123">
        <v>1967</v>
      </c>
      <c r="D253" s="74">
        <v>71.83333333333334</v>
      </c>
      <c r="E253" s="76"/>
      <c r="F253" s="74"/>
      <c r="G253" s="24"/>
      <c r="H253" s="74"/>
      <c r="I253" s="74"/>
      <c r="J253" s="24"/>
      <c r="K253" s="24"/>
      <c r="L253" s="24"/>
      <c r="M253" s="25"/>
      <c r="N253" s="25"/>
      <c r="O253" s="24"/>
      <c r="P253" s="24"/>
      <c r="Q253" s="24"/>
      <c r="R253" s="24"/>
      <c r="S253" s="24"/>
      <c r="T253" s="77">
        <f>SUM(D253:S253)</f>
        <v>71.83333333333334</v>
      </c>
      <c r="U253" s="91">
        <f>COUNTA(D253:S253)</f>
        <v>1</v>
      </c>
      <c r="V253" s="74">
        <f>T253-$T$5</f>
        <v>-1044.5675207162858</v>
      </c>
      <c r="W253" s="87">
        <f>IF((COUNTA(D253:S253)&gt;12),LARGE(D253:S253,1)+LARGE(D253:S253,2)+LARGE(D253:S253,3)+LARGE(D253:S253,4)+LARGE(D253:S253,5)+LARGE(D253:S253,6)+LARGE(D253:S253,7)+LARGE(D253:S253,8)+LARGE(D253:S253,9)+LARGE(D253:S253,10)+LARGE(D253:S253,11)+LARGE(D253:S253,12),SUM(D253:S253))</f>
        <v>71.83333333333334</v>
      </c>
    </row>
    <row r="254" spans="1:23" ht="12.75">
      <c r="A254" s="75" t="s">
        <v>296</v>
      </c>
      <c r="B254" s="139" t="s">
        <v>929</v>
      </c>
      <c r="C254" s="123"/>
      <c r="D254" s="74">
        <v>70.9074074074074</v>
      </c>
      <c r="E254" s="76"/>
      <c r="F254" s="74"/>
      <c r="G254" s="24"/>
      <c r="H254" s="74"/>
      <c r="I254" s="74"/>
      <c r="J254" s="24"/>
      <c r="K254" s="24"/>
      <c r="L254" s="24"/>
      <c r="M254" s="25"/>
      <c r="N254" s="25"/>
      <c r="O254" s="24"/>
      <c r="P254" s="24"/>
      <c r="Q254" s="24"/>
      <c r="R254" s="24"/>
      <c r="S254" s="24"/>
      <c r="T254" s="77">
        <f>SUM(D254:S254)</f>
        <v>70.9074074074074</v>
      </c>
      <c r="U254" s="91">
        <f>COUNTA(D254:S254)</f>
        <v>1</v>
      </c>
      <c r="V254" s="74">
        <f>T254-$T$5</f>
        <v>-1045.4934466422117</v>
      </c>
      <c r="W254" s="87">
        <f>IF((COUNTA(D254:S254)&gt;12),LARGE(D254:S254,1)+LARGE(D254:S254,2)+LARGE(D254:S254,3)+LARGE(D254:S254,4)+LARGE(D254:S254,5)+LARGE(D254:S254,6)+LARGE(D254:S254,7)+LARGE(D254:S254,8)+LARGE(D254:S254,9)+LARGE(D254:S254,10)+LARGE(D254:S254,11)+LARGE(D254:S254,12),SUM(D254:S254))</f>
        <v>70.9074074074074</v>
      </c>
    </row>
    <row r="255" spans="1:23" ht="12.75">
      <c r="A255" s="75" t="s">
        <v>297</v>
      </c>
      <c r="B255" s="139" t="s">
        <v>982</v>
      </c>
      <c r="C255" s="123"/>
      <c r="D255" s="74"/>
      <c r="E255" s="76"/>
      <c r="F255" s="74"/>
      <c r="G255" s="24">
        <v>70.69515962924821</v>
      </c>
      <c r="H255" s="74"/>
      <c r="I255" s="74"/>
      <c r="J255" s="24"/>
      <c r="K255" s="24"/>
      <c r="L255" s="24"/>
      <c r="M255" s="25"/>
      <c r="N255" s="25"/>
      <c r="O255" s="24"/>
      <c r="P255" s="24"/>
      <c r="Q255" s="24"/>
      <c r="R255" s="24"/>
      <c r="S255" s="24"/>
      <c r="T255" s="77">
        <f>SUM(D255:S255)</f>
        <v>70.69515962924821</v>
      </c>
      <c r="U255" s="91">
        <f>COUNTA(D255:S255)</f>
        <v>1</v>
      </c>
      <c r="V255" s="74">
        <f>T255-$T$5</f>
        <v>-1045.705694420371</v>
      </c>
      <c r="W255" s="87">
        <f>IF((COUNTA(D255:S255)&gt;12),LARGE(D255:S255,1)+LARGE(D255:S255,2)+LARGE(D255:S255,3)+LARGE(D255:S255,4)+LARGE(D255:S255,5)+LARGE(D255:S255,6)+LARGE(D255:S255,7)+LARGE(D255:S255,8)+LARGE(D255:S255,9)+LARGE(D255:S255,10)+LARGE(D255:S255,11)+LARGE(D255:S255,12),SUM(D255:S255))</f>
        <v>70.69515962924821</v>
      </c>
    </row>
    <row r="256" spans="1:23" ht="12.75">
      <c r="A256" s="75" t="s">
        <v>298</v>
      </c>
      <c r="B256" s="139" t="s">
        <v>864</v>
      </c>
      <c r="C256" s="123"/>
      <c r="D256" s="74"/>
      <c r="E256" s="76"/>
      <c r="F256" s="74"/>
      <c r="G256" s="24">
        <v>70.69515962924821</v>
      </c>
      <c r="H256" s="74"/>
      <c r="I256" s="74"/>
      <c r="J256" s="24"/>
      <c r="K256" s="24"/>
      <c r="L256" s="24"/>
      <c r="M256" s="25"/>
      <c r="N256" s="25"/>
      <c r="O256" s="24"/>
      <c r="P256" s="24"/>
      <c r="Q256" s="24"/>
      <c r="R256" s="24"/>
      <c r="S256" s="24"/>
      <c r="T256" s="77">
        <f>SUM(D256:S256)</f>
        <v>70.69515962924821</v>
      </c>
      <c r="U256" s="91">
        <f>COUNTA(D256:S256)</f>
        <v>1</v>
      </c>
      <c r="V256" s="74">
        <f>T256-$T$5</f>
        <v>-1045.705694420371</v>
      </c>
      <c r="W256" s="87">
        <f>IF((COUNTA(D256:S256)&gt;12),LARGE(D256:S256,1)+LARGE(D256:S256,2)+LARGE(D256:S256,3)+LARGE(D256:S256,4)+LARGE(D256:S256,5)+LARGE(D256:S256,6)+LARGE(D256:S256,7)+LARGE(D256:S256,8)+LARGE(D256:S256,9)+LARGE(D256:S256,10)+LARGE(D256:S256,11)+LARGE(D256:S256,12),SUM(D256:S256))</f>
        <v>70.69515962924821</v>
      </c>
    </row>
    <row r="257" spans="1:23" ht="12.75">
      <c r="A257" s="75" t="s">
        <v>299</v>
      </c>
      <c r="B257" s="139" t="s">
        <v>687</v>
      </c>
      <c r="C257" s="123">
        <v>1983</v>
      </c>
      <c r="D257" s="74">
        <v>69.98148148148148</v>
      </c>
      <c r="E257" s="76"/>
      <c r="F257" s="74"/>
      <c r="G257" s="24"/>
      <c r="H257" s="74"/>
      <c r="I257" s="74"/>
      <c r="J257" s="24"/>
      <c r="K257" s="24"/>
      <c r="L257" s="24"/>
      <c r="M257" s="25"/>
      <c r="N257" s="25"/>
      <c r="O257" s="24"/>
      <c r="P257" s="24"/>
      <c r="Q257" s="24"/>
      <c r="R257" s="24"/>
      <c r="S257" s="24"/>
      <c r="T257" s="77">
        <f>SUM(D257:S257)</f>
        <v>69.98148148148148</v>
      </c>
      <c r="U257" s="91">
        <f>COUNTA(D257:S257)</f>
        <v>1</v>
      </c>
      <c r="V257" s="74">
        <f>T257-$T$5</f>
        <v>-1046.4193725681375</v>
      </c>
      <c r="W257" s="87">
        <f>IF((COUNTA(D257:S257)&gt;12),LARGE(D257:S257,1)+LARGE(D257:S257,2)+LARGE(D257:S257,3)+LARGE(D257:S257,4)+LARGE(D257:S257,5)+LARGE(D257:S257,6)+LARGE(D257:S257,7)+LARGE(D257:S257,8)+LARGE(D257:S257,9)+LARGE(D257:S257,10)+LARGE(D257:S257,11)+LARGE(D257:S257,12),SUM(D257:S257))</f>
        <v>69.98148148148148</v>
      </c>
    </row>
    <row r="258" spans="1:23" ht="12.75">
      <c r="A258" s="75" t="s">
        <v>300</v>
      </c>
      <c r="B258" s="139" t="s">
        <v>754</v>
      </c>
      <c r="C258" s="123">
        <v>1965</v>
      </c>
      <c r="D258" s="74">
        <v>69.51851851851852</v>
      </c>
      <c r="E258" s="76"/>
      <c r="F258" s="74"/>
      <c r="G258" s="24"/>
      <c r="H258" s="74"/>
      <c r="I258" s="74"/>
      <c r="J258" s="24"/>
      <c r="K258" s="24"/>
      <c r="L258" s="24"/>
      <c r="M258" s="25"/>
      <c r="N258" s="25"/>
      <c r="O258" s="24"/>
      <c r="P258" s="24"/>
      <c r="Q258" s="24"/>
      <c r="R258" s="24"/>
      <c r="S258" s="24"/>
      <c r="T258" s="77">
        <f>SUM(D258:S258)</f>
        <v>69.51851851851852</v>
      </c>
      <c r="U258" s="91">
        <f>COUNTA(D258:S258)</f>
        <v>1</v>
      </c>
      <c r="V258" s="74">
        <f>T258-$T$5</f>
        <v>-1046.8823355311006</v>
      </c>
      <c r="W258" s="87">
        <f>IF((COUNTA(D258:S258)&gt;12),LARGE(D258:S258,1)+LARGE(D258:S258,2)+LARGE(D258:S258,3)+LARGE(D258:S258,4)+LARGE(D258:S258,5)+LARGE(D258:S258,6)+LARGE(D258:S258,7)+LARGE(D258:S258,8)+LARGE(D258:S258,9)+LARGE(D258:S258,10)+LARGE(D258:S258,11)+LARGE(D258:S258,12),SUM(D258:S258))</f>
        <v>69.51851851851852</v>
      </c>
    </row>
    <row r="259" spans="1:23" ht="12.75">
      <c r="A259" s="75" t="s">
        <v>301</v>
      </c>
      <c r="B259" s="139" t="s">
        <v>681</v>
      </c>
      <c r="C259" s="123">
        <v>1982</v>
      </c>
      <c r="D259" s="74">
        <v>68.5925925925926</v>
      </c>
      <c r="E259" s="76"/>
      <c r="F259" s="74"/>
      <c r="G259" s="24"/>
      <c r="H259" s="74"/>
      <c r="I259" s="74"/>
      <c r="J259" s="24"/>
      <c r="K259" s="24"/>
      <c r="L259" s="24"/>
      <c r="M259" s="25"/>
      <c r="N259" s="25"/>
      <c r="O259" s="24"/>
      <c r="P259" s="24"/>
      <c r="Q259" s="24"/>
      <c r="R259" s="24"/>
      <c r="S259" s="24"/>
      <c r="T259" s="77">
        <f>SUM(D259:S259)</f>
        <v>68.5925925925926</v>
      </c>
      <c r="U259" s="91">
        <f>COUNTA(D259:S259)</f>
        <v>1</v>
      </c>
      <c r="V259" s="74">
        <f>T259-$T$5</f>
        <v>-1047.8082614570264</v>
      </c>
      <c r="W259" s="87">
        <f>IF((COUNTA(D259:S259)&gt;12),LARGE(D259:S259,1)+LARGE(D259:S259,2)+LARGE(D259:S259,3)+LARGE(D259:S259,4)+LARGE(D259:S259,5)+LARGE(D259:S259,6)+LARGE(D259:S259,7)+LARGE(D259:S259,8)+LARGE(D259:S259,9)+LARGE(D259:S259,10)+LARGE(D259:S259,11)+LARGE(D259:S259,12),SUM(D259:S259))</f>
        <v>68.5925925925926</v>
      </c>
    </row>
    <row r="260" spans="1:23" ht="12.75">
      <c r="A260" s="75" t="s">
        <v>302</v>
      </c>
      <c r="B260" s="139" t="s">
        <v>930</v>
      </c>
      <c r="C260" s="123"/>
      <c r="D260" s="74">
        <v>68.5925925925926</v>
      </c>
      <c r="E260" s="76"/>
      <c r="F260" s="74"/>
      <c r="G260" s="24"/>
      <c r="H260" s="74"/>
      <c r="I260" s="74"/>
      <c r="J260" s="24"/>
      <c r="K260" s="24"/>
      <c r="L260" s="24"/>
      <c r="M260" s="25"/>
      <c r="N260" s="25"/>
      <c r="O260" s="24"/>
      <c r="P260" s="24"/>
      <c r="Q260" s="24"/>
      <c r="R260" s="24"/>
      <c r="S260" s="24"/>
      <c r="T260" s="77">
        <f>SUM(D260:S260)</f>
        <v>68.5925925925926</v>
      </c>
      <c r="U260" s="91">
        <f>COUNTA(D260:S260)</f>
        <v>1</v>
      </c>
      <c r="V260" s="74">
        <f>T260-$T$5</f>
        <v>-1047.8082614570264</v>
      </c>
      <c r="W260" s="87">
        <f>IF((COUNTA(D260:S260)&gt;12),LARGE(D260:S260,1)+LARGE(D260:S260,2)+LARGE(D260:S260,3)+LARGE(D260:S260,4)+LARGE(D260:S260,5)+LARGE(D260:S260,6)+LARGE(D260:S260,7)+LARGE(D260:S260,8)+LARGE(D260:S260,9)+LARGE(D260:S260,10)+LARGE(D260:S260,11)+LARGE(D260:S260,12),SUM(D260:S260))</f>
        <v>68.5925925925926</v>
      </c>
    </row>
    <row r="261" spans="1:23" ht="12.75">
      <c r="A261" s="75" t="s">
        <v>303</v>
      </c>
      <c r="B261" s="139" t="s">
        <v>691</v>
      </c>
      <c r="C261" s="123">
        <v>1965</v>
      </c>
      <c r="D261" s="74">
        <v>68.12962962962963</v>
      </c>
      <c r="E261" s="76"/>
      <c r="F261" s="74"/>
      <c r="G261" s="24"/>
      <c r="H261" s="74"/>
      <c r="I261" s="74"/>
      <c r="J261" s="24"/>
      <c r="K261" s="24"/>
      <c r="L261" s="24"/>
      <c r="M261" s="25"/>
      <c r="N261" s="25"/>
      <c r="O261" s="24"/>
      <c r="P261" s="24"/>
      <c r="Q261" s="24"/>
      <c r="R261" s="24"/>
      <c r="S261" s="24"/>
      <c r="T261" s="77">
        <f>SUM(D261:S261)</f>
        <v>68.12962962962963</v>
      </c>
      <c r="U261" s="91">
        <f>COUNTA(D261:S261)</f>
        <v>1</v>
      </c>
      <c r="V261" s="74">
        <f>T261-$T$5</f>
        <v>-1048.2712244199895</v>
      </c>
      <c r="W261" s="87">
        <f>IF((COUNTA(D261:S261)&gt;12),LARGE(D261:S261,1)+LARGE(D261:S261,2)+LARGE(D261:S261,3)+LARGE(D261:S261,4)+LARGE(D261:S261,5)+LARGE(D261:S261,6)+LARGE(D261:S261,7)+LARGE(D261:S261,8)+LARGE(D261:S261,9)+LARGE(D261:S261,10)+LARGE(D261:S261,11)+LARGE(D261:S261,12),SUM(D261:S261))</f>
        <v>68.12962962962963</v>
      </c>
    </row>
    <row r="262" spans="1:23" ht="12.75">
      <c r="A262" s="75" t="s">
        <v>304</v>
      </c>
      <c r="B262" s="139" t="s">
        <v>827</v>
      </c>
      <c r="C262" s="123">
        <v>1975</v>
      </c>
      <c r="D262" s="74">
        <v>67.66666666666666</v>
      </c>
      <c r="E262" s="76"/>
      <c r="F262" s="74"/>
      <c r="G262" s="24"/>
      <c r="H262" s="74"/>
      <c r="I262" s="74"/>
      <c r="J262" s="24"/>
      <c r="K262" s="24"/>
      <c r="L262" s="24"/>
      <c r="M262" s="25"/>
      <c r="N262" s="25"/>
      <c r="O262" s="24"/>
      <c r="P262" s="24"/>
      <c r="Q262" s="24"/>
      <c r="R262" s="24"/>
      <c r="S262" s="24"/>
      <c r="T262" s="77">
        <f>SUM(D262:S262)</f>
        <v>67.66666666666666</v>
      </c>
      <c r="U262" s="91">
        <f>COUNTA(D262:S262)</f>
        <v>1</v>
      </c>
      <c r="V262" s="74">
        <f>T262-$T$5</f>
        <v>-1048.7341873829523</v>
      </c>
      <c r="W262" s="87">
        <f>IF((COUNTA(D262:S262)&gt;12),LARGE(D262:S262,1)+LARGE(D262:S262,2)+LARGE(D262:S262,3)+LARGE(D262:S262,4)+LARGE(D262:S262,5)+LARGE(D262:S262,6)+LARGE(D262:S262,7)+LARGE(D262:S262,8)+LARGE(D262:S262,9)+LARGE(D262:S262,10)+LARGE(D262:S262,11)+LARGE(D262:S262,12),SUM(D262:S262))</f>
        <v>67.66666666666666</v>
      </c>
    </row>
    <row r="263" spans="1:23" ht="12.75">
      <c r="A263" s="75" t="s">
        <v>305</v>
      </c>
      <c r="B263" s="139" t="s">
        <v>834</v>
      </c>
      <c r="C263" s="123">
        <v>1956</v>
      </c>
      <c r="D263" s="74">
        <v>67.20370370370371</v>
      </c>
      <c r="E263" s="76"/>
      <c r="F263" s="74"/>
      <c r="G263" s="24"/>
      <c r="H263" s="74"/>
      <c r="I263" s="74"/>
      <c r="J263" s="24"/>
      <c r="K263" s="24"/>
      <c r="L263" s="24"/>
      <c r="M263" s="25"/>
      <c r="N263" s="25"/>
      <c r="O263" s="24"/>
      <c r="P263" s="24"/>
      <c r="Q263" s="24"/>
      <c r="R263" s="24"/>
      <c r="S263" s="24"/>
      <c r="T263" s="77">
        <f>SUM(D263:S263)</f>
        <v>67.20370370370371</v>
      </c>
      <c r="U263" s="91">
        <f>COUNTA(D263:S263)</f>
        <v>1</v>
      </c>
      <c r="V263" s="74">
        <f>T263-$T$5</f>
        <v>-1049.1971503459154</v>
      </c>
      <c r="W263" s="87">
        <f>IF((COUNTA(D263:S263)&gt;12),LARGE(D263:S263,1)+LARGE(D263:S263,2)+LARGE(D263:S263,3)+LARGE(D263:S263,4)+LARGE(D263:S263,5)+LARGE(D263:S263,6)+LARGE(D263:S263,7)+LARGE(D263:S263,8)+LARGE(D263:S263,9)+LARGE(D263:S263,10)+LARGE(D263:S263,11)+LARGE(D263:S263,12),SUM(D263:S263))</f>
        <v>67.20370370370371</v>
      </c>
    </row>
    <row r="264" spans="1:23" ht="12.75">
      <c r="A264" s="75" t="s">
        <v>306</v>
      </c>
      <c r="B264" s="139" t="s">
        <v>931</v>
      </c>
      <c r="C264" s="123"/>
      <c r="D264" s="74">
        <v>67.20370370370371</v>
      </c>
      <c r="E264" s="76"/>
      <c r="F264" s="74"/>
      <c r="G264" s="24"/>
      <c r="H264" s="74"/>
      <c r="I264" s="74"/>
      <c r="J264" s="24"/>
      <c r="K264" s="24"/>
      <c r="L264" s="24"/>
      <c r="M264" s="25"/>
      <c r="N264" s="25"/>
      <c r="O264" s="24"/>
      <c r="P264" s="24"/>
      <c r="Q264" s="24"/>
      <c r="R264" s="24"/>
      <c r="S264" s="24"/>
      <c r="T264" s="77">
        <f>SUM(D264:S264)</f>
        <v>67.20370370370371</v>
      </c>
      <c r="U264" s="91">
        <f>COUNTA(D264:S264)</f>
        <v>1</v>
      </c>
      <c r="V264" s="74">
        <f>T264-$T$5</f>
        <v>-1049.1971503459154</v>
      </c>
      <c r="W264" s="87">
        <f>IF((COUNTA(D264:S264)&gt;12),LARGE(D264:S264,1)+LARGE(D264:S264,2)+LARGE(D264:S264,3)+LARGE(D264:S264,4)+LARGE(D264:S264,5)+LARGE(D264:S264,6)+LARGE(D264:S264,7)+LARGE(D264:S264,8)+LARGE(D264:S264,9)+LARGE(D264:S264,10)+LARGE(D264:S264,11)+LARGE(D264:S264,12),SUM(D264:S264))</f>
        <v>67.20370370370371</v>
      </c>
    </row>
    <row r="265" spans="1:23" ht="12.75">
      <c r="A265" s="75" t="s">
        <v>307</v>
      </c>
      <c r="B265" s="139" t="s">
        <v>871</v>
      </c>
      <c r="C265" s="123"/>
      <c r="D265" s="74"/>
      <c r="E265" s="76"/>
      <c r="F265" s="74">
        <v>67.03346713336941</v>
      </c>
      <c r="G265" s="24"/>
      <c r="H265" s="74"/>
      <c r="I265" s="74"/>
      <c r="J265" s="24"/>
      <c r="K265" s="24"/>
      <c r="L265" s="24"/>
      <c r="M265" s="25"/>
      <c r="N265" s="25"/>
      <c r="O265" s="24"/>
      <c r="P265" s="24"/>
      <c r="Q265" s="24"/>
      <c r="R265" s="24"/>
      <c r="S265" s="24"/>
      <c r="T265" s="77">
        <f>SUM(D265:S265)</f>
        <v>67.03346713336941</v>
      </c>
      <c r="U265" s="91">
        <f>COUNTA(D265:S265)</f>
        <v>1</v>
      </c>
      <c r="V265" s="74">
        <f>T265-$T$5</f>
        <v>-1049.3673869162496</v>
      </c>
      <c r="W265" s="87">
        <f>IF((COUNTA(D265:S265)&gt;12),LARGE(D265:S265,1)+LARGE(D265:S265,2)+LARGE(D265:S265,3)+LARGE(D265:S265,4)+LARGE(D265:S265,5)+LARGE(D265:S265,6)+LARGE(D265:S265,7)+LARGE(D265:S265,8)+LARGE(D265:S265,9)+LARGE(D265:S265,10)+LARGE(D265:S265,11)+LARGE(D265:S265,12),SUM(D265:S265))</f>
        <v>67.03346713336941</v>
      </c>
    </row>
    <row r="266" spans="1:23" ht="12.75">
      <c r="A266" s="75" t="s">
        <v>308</v>
      </c>
      <c r="B266" s="139" t="s">
        <v>932</v>
      </c>
      <c r="C266" s="123"/>
      <c r="D266" s="74">
        <v>66.27777777777779</v>
      </c>
      <c r="E266" s="76"/>
      <c r="F266" s="74"/>
      <c r="G266" s="24"/>
      <c r="H266" s="74"/>
      <c r="I266" s="74"/>
      <c r="J266" s="24"/>
      <c r="K266" s="24"/>
      <c r="L266" s="24"/>
      <c r="M266" s="25"/>
      <c r="N266" s="25"/>
      <c r="O266" s="24"/>
      <c r="P266" s="24"/>
      <c r="Q266" s="24"/>
      <c r="R266" s="24"/>
      <c r="S266" s="24"/>
      <c r="T266" s="77">
        <f>SUM(D266:S266)</f>
        <v>66.27777777777779</v>
      </c>
      <c r="U266" s="91">
        <f>COUNTA(D266:S266)</f>
        <v>1</v>
      </c>
      <c r="V266" s="74">
        <f>T266-$T$5</f>
        <v>-1050.1230762718412</v>
      </c>
      <c r="W266" s="87">
        <f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66.27777777777779</v>
      </c>
    </row>
    <row r="267" spans="1:23" ht="12.75">
      <c r="A267" s="75" t="s">
        <v>310</v>
      </c>
      <c r="B267" s="139" t="s">
        <v>987</v>
      </c>
      <c r="C267" s="123">
        <v>2009</v>
      </c>
      <c r="D267" s="74"/>
      <c r="E267" s="76"/>
      <c r="F267" s="74"/>
      <c r="G267" s="24"/>
      <c r="H267" s="74">
        <v>65.83815028901735</v>
      </c>
      <c r="I267" s="74"/>
      <c r="J267" s="24"/>
      <c r="K267" s="24"/>
      <c r="L267" s="24"/>
      <c r="M267" s="25"/>
      <c r="N267" s="25"/>
      <c r="O267" s="24"/>
      <c r="P267" s="24"/>
      <c r="Q267" s="24"/>
      <c r="R267" s="24"/>
      <c r="S267" s="24"/>
      <c r="T267" s="77">
        <f>SUM(D267:S267)</f>
        <v>65.83815028901735</v>
      </c>
      <c r="U267" s="91">
        <f>COUNTA(D267:S267)</f>
        <v>1</v>
      </c>
      <c r="V267" s="74">
        <f>T267-$T$5</f>
        <v>-1050.5627037606016</v>
      </c>
      <c r="W267" s="87">
        <f>IF((COUNTA(D267:S267)&gt;12),LARGE(D267:S267,1)+LARGE(D267:S267,2)+LARGE(D267:S267,3)+LARGE(D267:S267,4)+LARGE(D267:S267,5)+LARGE(D267:S267,6)+LARGE(D267:S267,7)+LARGE(D267:S267,8)+LARGE(D267:S267,9)+LARGE(D267:S267,10)+LARGE(D267:S267,11)+LARGE(D267:S267,12),SUM(D267:S267))</f>
        <v>65.83815028901735</v>
      </c>
    </row>
    <row r="268" spans="1:23" ht="12.75">
      <c r="A268" s="75" t="s">
        <v>311</v>
      </c>
      <c r="B268" s="139" t="s">
        <v>962</v>
      </c>
      <c r="C268" s="123"/>
      <c r="D268" s="74"/>
      <c r="E268" s="76"/>
      <c r="F268" s="74">
        <v>64.80794410923261</v>
      </c>
      <c r="G268" s="24"/>
      <c r="H268" s="74"/>
      <c r="I268" s="74"/>
      <c r="J268" s="24"/>
      <c r="K268" s="24"/>
      <c r="L268" s="24"/>
      <c r="M268" s="25"/>
      <c r="N268" s="25"/>
      <c r="O268" s="24"/>
      <c r="P268" s="24"/>
      <c r="Q268" s="24"/>
      <c r="R268" s="24"/>
      <c r="S268" s="24"/>
      <c r="T268" s="77">
        <f>SUM(D268:S268)</f>
        <v>64.80794410923261</v>
      </c>
      <c r="U268" s="91">
        <f>COUNTA(D268:S268)</f>
        <v>1</v>
      </c>
      <c r="V268" s="74">
        <f>T268-$T$5</f>
        <v>-1051.5929099403866</v>
      </c>
      <c r="W268" s="87">
        <f>IF((COUNTA(D268:S268)&gt;12),LARGE(D268:S268,1)+LARGE(D268:S268,2)+LARGE(D268:S268,3)+LARGE(D268:S268,4)+LARGE(D268:S268,5)+LARGE(D268:S268,6)+LARGE(D268:S268,7)+LARGE(D268:S268,8)+LARGE(D268:S268,9)+LARGE(D268:S268,10)+LARGE(D268:S268,11)+LARGE(D268:S268,12),SUM(D268:S268))</f>
        <v>64.80794410923261</v>
      </c>
    </row>
    <row r="269" spans="1:23" ht="12.75">
      <c r="A269" s="75" t="s">
        <v>312</v>
      </c>
      <c r="B269" s="139" t="s">
        <v>736</v>
      </c>
      <c r="C269" s="123">
        <v>1950</v>
      </c>
      <c r="D269" s="74">
        <v>64.42592592592592</v>
      </c>
      <c r="E269" s="76"/>
      <c r="F269" s="74"/>
      <c r="G269" s="24"/>
      <c r="H269" s="74"/>
      <c r="I269" s="74"/>
      <c r="J269" s="24"/>
      <c r="K269" s="24"/>
      <c r="L269" s="24"/>
      <c r="M269" s="25"/>
      <c r="N269" s="25"/>
      <c r="O269" s="24"/>
      <c r="P269" s="24"/>
      <c r="Q269" s="24"/>
      <c r="R269" s="24"/>
      <c r="S269" s="24"/>
      <c r="T269" s="77">
        <f>SUM(D269:S269)</f>
        <v>64.42592592592592</v>
      </c>
      <c r="U269" s="91">
        <f>COUNTA(D269:S269)</f>
        <v>1</v>
      </c>
      <c r="V269" s="74">
        <f>T269-$T$5</f>
        <v>-1051.9749281236932</v>
      </c>
      <c r="W269" s="87">
        <f>IF((COUNTA(D269:S269)&gt;12),LARGE(D269:S269,1)+LARGE(D269:S269,2)+LARGE(D269:S269,3)+LARGE(D269:S269,4)+LARGE(D269:S269,5)+LARGE(D269:S269,6)+LARGE(D269:S269,7)+LARGE(D269:S269,8)+LARGE(D269:S269,9)+LARGE(D269:S269,10)+LARGE(D269:S269,11)+LARGE(D269:S269,12),SUM(D269:S269))</f>
        <v>64.42592592592592</v>
      </c>
    </row>
    <row r="270" spans="1:23" ht="12.75">
      <c r="A270" s="75" t="s">
        <v>313</v>
      </c>
      <c r="B270" s="139" t="s">
        <v>1068</v>
      </c>
      <c r="C270" s="123"/>
      <c r="D270" s="74"/>
      <c r="E270" s="76"/>
      <c r="F270" s="74"/>
      <c r="G270" s="24"/>
      <c r="H270" s="74"/>
      <c r="I270" s="74"/>
      <c r="J270" s="24"/>
      <c r="K270" s="24"/>
      <c r="L270" s="24"/>
      <c r="M270" s="25"/>
      <c r="N270" s="25">
        <v>63.61428813846936</v>
      </c>
      <c r="O270" s="24"/>
      <c r="P270" s="24"/>
      <c r="Q270" s="24"/>
      <c r="R270" s="24"/>
      <c r="S270" s="24"/>
      <c r="T270" s="77">
        <f>SUM(D270:S270)</f>
        <v>63.61428813846936</v>
      </c>
      <c r="U270" s="91">
        <f>COUNTA(D270:S270)</f>
        <v>1</v>
      </c>
      <c r="V270" s="74">
        <f>T270-$T$5</f>
        <v>-1052.7865659111496</v>
      </c>
      <c r="W270" s="87">
        <f>IF((COUNTA(D270:S270)&gt;12),LARGE(D270:S270,1)+LARGE(D270:S270,2)+LARGE(D270:S270,3)+LARGE(D270:S270,4)+LARGE(D270:S270,5)+LARGE(D270:S270,6)+LARGE(D270:S270,7)+LARGE(D270:S270,8)+LARGE(D270:S270,9)+LARGE(D270:S270,10)+LARGE(D270:S270,11)+LARGE(D270:S270,12),SUM(D270:S270))</f>
        <v>63.61428813846936</v>
      </c>
    </row>
    <row r="271" spans="1:23" ht="12.75">
      <c r="A271" s="75" t="s">
        <v>314</v>
      </c>
      <c r="B271" s="139" t="s">
        <v>934</v>
      </c>
      <c r="C271" s="123"/>
      <c r="D271" s="74">
        <v>63.5</v>
      </c>
      <c r="E271" s="76"/>
      <c r="F271" s="74"/>
      <c r="G271" s="24"/>
      <c r="H271" s="74"/>
      <c r="I271" s="74"/>
      <c r="J271" s="24"/>
      <c r="K271" s="24"/>
      <c r="L271" s="24"/>
      <c r="M271" s="25"/>
      <c r="N271" s="25"/>
      <c r="O271" s="24"/>
      <c r="P271" s="24"/>
      <c r="Q271" s="24"/>
      <c r="R271" s="24"/>
      <c r="S271" s="24"/>
      <c r="T271" s="77">
        <f>SUM(D271:S271)</f>
        <v>63.5</v>
      </c>
      <c r="U271" s="91">
        <f>COUNTA(D271:S271)</f>
        <v>1</v>
      </c>
      <c r="V271" s="74">
        <f>T271-$T$5</f>
        <v>-1052.900854049619</v>
      </c>
      <c r="W271" s="87">
        <f>IF((COUNTA(D271:S271)&gt;12),LARGE(D271:S271,1)+LARGE(D271:S271,2)+LARGE(D271:S271,3)+LARGE(D271:S271,4)+LARGE(D271:S271,5)+LARGE(D271:S271,6)+LARGE(D271:S271,7)+LARGE(D271:S271,8)+LARGE(D271:S271,9)+LARGE(D271:S271,10)+LARGE(D271:S271,11)+LARGE(D271:S271,12),SUM(D271:S271))</f>
        <v>63.5</v>
      </c>
    </row>
    <row r="272" spans="1:23" ht="12.75">
      <c r="A272" s="75" t="s">
        <v>315</v>
      </c>
      <c r="B272" s="139" t="s">
        <v>717</v>
      </c>
      <c r="C272" s="123">
        <v>1963</v>
      </c>
      <c r="D272" s="74">
        <v>62.111111111111114</v>
      </c>
      <c r="E272" s="76"/>
      <c r="F272" s="74"/>
      <c r="G272" s="24"/>
      <c r="H272" s="74"/>
      <c r="I272" s="74"/>
      <c r="J272" s="24"/>
      <c r="K272" s="24"/>
      <c r="L272" s="24"/>
      <c r="M272" s="25"/>
      <c r="N272" s="25"/>
      <c r="O272" s="24"/>
      <c r="P272" s="24"/>
      <c r="Q272" s="24"/>
      <c r="R272" s="24"/>
      <c r="S272" s="24"/>
      <c r="T272" s="77">
        <f>SUM(D272:S272)</f>
        <v>62.111111111111114</v>
      </c>
      <c r="U272" s="91">
        <f>COUNTA(D272:S272)</f>
        <v>1</v>
      </c>
      <c r="V272" s="74">
        <f>T272-$T$5</f>
        <v>-1054.289742938508</v>
      </c>
      <c r="W272" s="87">
        <f>IF((COUNTA(D272:S272)&gt;12),LARGE(D272:S272,1)+LARGE(D272:S272,2)+LARGE(D272:S272,3)+LARGE(D272:S272,4)+LARGE(D272:S272,5)+LARGE(D272:S272,6)+LARGE(D272:S272,7)+LARGE(D272:S272,8)+LARGE(D272:S272,9)+LARGE(D272:S272,10)+LARGE(D272:S272,11)+LARGE(D272:S272,12),SUM(D272:S272))</f>
        <v>62.111111111111114</v>
      </c>
    </row>
    <row r="273" spans="1:23" ht="12.75">
      <c r="A273" s="75" t="s">
        <v>316</v>
      </c>
      <c r="B273" s="139" t="s">
        <v>822</v>
      </c>
      <c r="C273" s="123">
        <v>1963</v>
      </c>
      <c r="D273" s="74">
        <v>61.64814814814815</v>
      </c>
      <c r="E273" s="76"/>
      <c r="F273" s="74"/>
      <c r="G273" s="24"/>
      <c r="H273" s="74"/>
      <c r="I273" s="74"/>
      <c r="J273" s="24"/>
      <c r="K273" s="24"/>
      <c r="L273" s="24"/>
      <c r="M273" s="25"/>
      <c r="N273" s="25"/>
      <c r="O273" s="24"/>
      <c r="P273" s="24"/>
      <c r="Q273" s="24"/>
      <c r="R273" s="24"/>
      <c r="S273" s="24"/>
      <c r="T273" s="77">
        <f>SUM(D273:S273)</f>
        <v>61.64814814814815</v>
      </c>
      <c r="U273" s="91">
        <f>COUNTA(D273:S273)</f>
        <v>1</v>
      </c>
      <c r="V273" s="74">
        <f>T273-$T$5</f>
        <v>-1054.752705901471</v>
      </c>
      <c r="W273" s="87">
        <f>IF((COUNTA(D273:S273)&gt;12),LARGE(D273:S273,1)+LARGE(D273:S273,2)+LARGE(D273:S273,3)+LARGE(D273:S273,4)+LARGE(D273:S273,5)+LARGE(D273:S273,6)+LARGE(D273:S273,7)+LARGE(D273:S273,8)+LARGE(D273:S273,9)+LARGE(D273:S273,10)+LARGE(D273:S273,11)+LARGE(D273:S273,12),SUM(D273:S273))</f>
        <v>61.64814814814815</v>
      </c>
    </row>
    <row r="274" spans="1:23" ht="12.75">
      <c r="A274" s="75" t="s">
        <v>317</v>
      </c>
      <c r="B274" s="139" t="s">
        <v>936</v>
      </c>
      <c r="C274" s="123"/>
      <c r="D274" s="74">
        <v>61.64814814814815</v>
      </c>
      <c r="E274" s="76"/>
      <c r="F274" s="74"/>
      <c r="G274" s="24"/>
      <c r="H274" s="74"/>
      <c r="I274" s="74"/>
      <c r="J274" s="24"/>
      <c r="K274" s="24"/>
      <c r="L274" s="24"/>
      <c r="M274" s="25"/>
      <c r="N274" s="25"/>
      <c r="O274" s="24"/>
      <c r="P274" s="24"/>
      <c r="Q274" s="24"/>
      <c r="R274" s="24"/>
      <c r="S274" s="24"/>
      <c r="T274" s="77">
        <f>SUM(D274:S274)</f>
        <v>61.64814814814815</v>
      </c>
      <c r="U274" s="91">
        <f>COUNTA(D274:S274)</f>
        <v>1</v>
      </c>
      <c r="V274" s="74">
        <f>T274-$T$5</f>
        <v>-1054.752705901471</v>
      </c>
      <c r="W274" s="87">
        <f>IF((COUNTA(D274:S274)&gt;12),LARGE(D274:S274,1)+LARGE(D274:S274,2)+LARGE(D274:S274,3)+LARGE(D274:S274,4)+LARGE(D274:S274,5)+LARGE(D274:S274,6)+LARGE(D274:S274,7)+LARGE(D274:S274,8)+LARGE(D274:S274,9)+LARGE(D274:S274,10)+LARGE(D274:S274,11)+LARGE(D274:S274,12),SUM(D274:S274))</f>
        <v>61.64814814814815</v>
      </c>
    </row>
    <row r="275" spans="1:23" ht="12.75">
      <c r="A275" s="75" t="s">
        <v>318</v>
      </c>
      <c r="B275" s="139" t="s">
        <v>820</v>
      </c>
      <c r="C275" s="123">
        <v>1969</v>
      </c>
      <c r="D275" s="74">
        <v>60.25925925925925</v>
      </c>
      <c r="E275" s="76"/>
      <c r="F275" s="74"/>
      <c r="G275" s="24"/>
      <c r="H275" s="74"/>
      <c r="I275" s="74"/>
      <c r="J275" s="24"/>
      <c r="K275" s="24"/>
      <c r="L275" s="24"/>
      <c r="M275" s="25"/>
      <c r="N275" s="25"/>
      <c r="O275" s="24"/>
      <c r="P275" s="24"/>
      <c r="Q275" s="24"/>
      <c r="R275" s="24"/>
      <c r="S275" s="24"/>
      <c r="T275" s="77">
        <f>SUM(D275:S275)</f>
        <v>60.25925925925925</v>
      </c>
      <c r="U275" s="91">
        <f>COUNTA(D275:S275)</f>
        <v>1</v>
      </c>
      <c r="V275" s="74">
        <f>T275-$T$5</f>
        <v>-1056.1415947903597</v>
      </c>
      <c r="W275" s="87">
        <f>IF((COUNTA(D275:S275)&gt;12),LARGE(D275:S275,1)+LARGE(D275:S275,2)+LARGE(D275:S275,3)+LARGE(D275:S275,4)+LARGE(D275:S275,5)+LARGE(D275:S275,6)+LARGE(D275:S275,7)+LARGE(D275:S275,8)+LARGE(D275:S275,9)+LARGE(D275:S275,10)+LARGE(D275:S275,11)+LARGE(D275:S275,12),SUM(D275:S275))</f>
        <v>60.25925925925925</v>
      </c>
    </row>
    <row r="276" spans="1:23" ht="12.75">
      <c r="A276" s="75" t="s">
        <v>319</v>
      </c>
      <c r="B276" s="139" t="s">
        <v>937</v>
      </c>
      <c r="C276" s="123">
        <v>1979</v>
      </c>
      <c r="D276" s="74">
        <v>59.79629629629629</v>
      </c>
      <c r="E276" s="76"/>
      <c r="F276" s="74"/>
      <c r="G276" s="24"/>
      <c r="H276" s="74"/>
      <c r="I276" s="74"/>
      <c r="J276" s="24"/>
      <c r="K276" s="24"/>
      <c r="L276" s="24"/>
      <c r="M276" s="25"/>
      <c r="N276" s="25"/>
      <c r="O276" s="24"/>
      <c r="P276" s="24"/>
      <c r="Q276" s="24"/>
      <c r="R276" s="24"/>
      <c r="S276" s="24"/>
      <c r="T276" s="77">
        <f>SUM(D276:S276)</f>
        <v>59.79629629629629</v>
      </c>
      <c r="U276" s="91">
        <f>COUNTA(D276:S276)</f>
        <v>1</v>
      </c>
      <c r="V276" s="74">
        <f>T276-$T$5</f>
        <v>-1056.6045577533228</v>
      </c>
      <c r="W276" s="87">
        <f>IF((COUNTA(D276:S276)&gt;12),LARGE(D276:S276,1)+LARGE(D276:S276,2)+LARGE(D276:S276,3)+LARGE(D276:S276,4)+LARGE(D276:S276,5)+LARGE(D276:S276,6)+LARGE(D276:S276,7)+LARGE(D276:S276,8)+LARGE(D276:S276,9)+LARGE(D276:S276,10)+LARGE(D276:S276,11)+LARGE(D276:S276,12),SUM(D276:S276))</f>
        <v>59.79629629629629</v>
      </c>
    </row>
    <row r="277" spans="1:23" ht="12.75">
      <c r="A277" s="75" t="s">
        <v>320</v>
      </c>
      <c r="B277" s="139" t="s">
        <v>746</v>
      </c>
      <c r="C277" s="123">
        <v>1988</v>
      </c>
      <c r="D277" s="74">
        <v>59.333333333333336</v>
      </c>
      <c r="E277" s="76"/>
      <c r="F277" s="74"/>
      <c r="G277" s="24"/>
      <c r="H277" s="74"/>
      <c r="I277" s="74"/>
      <c r="J277" s="24"/>
      <c r="K277" s="24"/>
      <c r="L277" s="24"/>
      <c r="M277" s="25"/>
      <c r="N277" s="25"/>
      <c r="O277" s="24"/>
      <c r="P277" s="24"/>
      <c r="Q277" s="24"/>
      <c r="R277" s="24"/>
      <c r="S277" s="24"/>
      <c r="T277" s="77">
        <f>SUM(D277:S277)</f>
        <v>59.333333333333336</v>
      </c>
      <c r="U277" s="91">
        <f>COUNTA(D277:S277)</f>
        <v>1</v>
      </c>
      <c r="V277" s="74">
        <f>T277-$T$5</f>
        <v>-1057.0675207162858</v>
      </c>
      <c r="W277" s="87">
        <f>IF((COUNTA(D277:S277)&gt;12),LARGE(D277:S277,1)+LARGE(D277:S277,2)+LARGE(D277:S277,3)+LARGE(D277:S277,4)+LARGE(D277:S277,5)+LARGE(D277:S277,6)+LARGE(D277:S277,7)+LARGE(D277:S277,8)+LARGE(D277:S277,9)+LARGE(D277:S277,10)+LARGE(D277:S277,11)+LARGE(D277:S277,12),SUM(D277:S277))</f>
        <v>59.333333333333336</v>
      </c>
    </row>
    <row r="278" spans="1:23" ht="12.75">
      <c r="A278" s="75" t="s">
        <v>321</v>
      </c>
      <c r="B278" s="139" t="s">
        <v>731</v>
      </c>
      <c r="C278" s="123">
        <v>1975</v>
      </c>
      <c r="D278" s="74">
        <v>58.407407407407405</v>
      </c>
      <c r="E278" s="76"/>
      <c r="F278" s="74"/>
      <c r="G278" s="24"/>
      <c r="H278" s="74"/>
      <c r="I278" s="74"/>
      <c r="J278" s="24"/>
      <c r="K278" s="24"/>
      <c r="L278" s="24"/>
      <c r="M278" s="25"/>
      <c r="N278" s="25"/>
      <c r="O278" s="24"/>
      <c r="P278" s="24"/>
      <c r="Q278" s="24"/>
      <c r="R278" s="24"/>
      <c r="S278" s="24"/>
      <c r="T278" s="77">
        <f>SUM(D278:S278)</f>
        <v>58.407407407407405</v>
      </c>
      <c r="U278" s="91">
        <f>COUNTA(D278:S278)</f>
        <v>1</v>
      </c>
      <c r="V278" s="74">
        <f>T278-$T$5</f>
        <v>-1057.9934466422117</v>
      </c>
      <c r="W278" s="87">
        <f>IF((COUNTA(D278:S278)&gt;12),LARGE(D278:S278,1)+LARGE(D278:S278,2)+LARGE(D278:S278,3)+LARGE(D278:S278,4)+LARGE(D278:S278,5)+LARGE(D278:S278,6)+LARGE(D278:S278,7)+LARGE(D278:S278,8)+LARGE(D278:S278,9)+LARGE(D278:S278,10)+LARGE(D278:S278,11)+LARGE(D278:S278,12),SUM(D278:S278))</f>
        <v>58.407407407407405</v>
      </c>
    </row>
    <row r="279" spans="1:23" ht="12.75">
      <c r="A279" s="75" t="s">
        <v>322</v>
      </c>
      <c r="B279" s="139" t="s">
        <v>668</v>
      </c>
      <c r="C279" s="123">
        <v>1970</v>
      </c>
      <c r="D279" s="74">
        <v>58.407407407407405</v>
      </c>
      <c r="E279" s="76"/>
      <c r="F279" s="74"/>
      <c r="G279" s="24"/>
      <c r="H279" s="74"/>
      <c r="I279" s="74"/>
      <c r="J279" s="24"/>
      <c r="K279" s="24"/>
      <c r="L279" s="24"/>
      <c r="M279" s="25"/>
      <c r="N279" s="25"/>
      <c r="O279" s="24"/>
      <c r="P279" s="24"/>
      <c r="Q279" s="24"/>
      <c r="R279" s="24"/>
      <c r="S279" s="24"/>
      <c r="T279" s="77">
        <f>SUM(D279:S279)</f>
        <v>58.407407407407405</v>
      </c>
      <c r="U279" s="91">
        <f>COUNTA(D279:S279)</f>
        <v>1</v>
      </c>
      <c r="V279" s="74">
        <f>T279-$T$5</f>
        <v>-1057.9934466422117</v>
      </c>
      <c r="W279" s="87">
        <f>IF((COUNTA(D279:S279)&gt;12),LARGE(D279:S279,1)+LARGE(D279:S279,2)+LARGE(D279:S279,3)+LARGE(D279:S279,4)+LARGE(D279:S279,5)+LARGE(D279:S279,6)+LARGE(D279:S279,7)+LARGE(D279:S279,8)+LARGE(D279:S279,9)+LARGE(D279:S279,10)+LARGE(D279:S279,11)+LARGE(D279:S279,12),SUM(D279:S279))</f>
        <v>58.407407407407405</v>
      </c>
    </row>
    <row r="280" spans="1:23" ht="12.75">
      <c r="A280" s="75" t="s">
        <v>323</v>
      </c>
      <c r="B280" s="139" t="s">
        <v>697</v>
      </c>
      <c r="C280" s="123"/>
      <c r="D280" s="74">
        <v>58.407407407407405</v>
      </c>
      <c r="E280" s="76"/>
      <c r="F280" s="74"/>
      <c r="G280" s="24"/>
      <c r="H280" s="74"/>
      <c r="I280" s="74"/>
      <c r="J280" s="24"/>
      <c r="K280" s="24"/>
      <c r="L280" s="24"/>
      <c r="M280" s="25"/>
      <c r="N280" s="25"/>
      <c r="O280" s="24"/>
      <c r="P280" s="24"/>
      <c r="Q280" s="24"/>
      <c r="R280" s="24"/>
      <c r="S280" s="24"/>
      <c r="T280" s="77">
        <f>SUM(D280:S280)</f>
        <v>58.407407407407405</v>
      </c>
      <c r="U280" s="91">
        <f>COUNTA(D280:S280)</f>
        <v>1</v>
      </c>
      <c r="V280" s="74">
        <f>T280-$T$5</f>
        <v>-1057.9934466422117</v>
      </c>
      <c r="W280" s="87">
        <f>IF((COUNTA(D280:S280)&gt;12),LARGE(D280:S280,1)+LARGE(D280:S280,2)+LARGE(D280:S280,3)+LARGE(D280:S280,4)+LARGE(D280:S280,5)+LARGE(D280:S280,6)+LARGE(D280:S280,7)+LARGE(D280:S280,8)+LARGE(D280:S280,9)+LARGE(D280:S280,10)+LARGE(D280:S280,11)+LARGE(D280:S280,12),SUM(D280:S280))</f>
        <v>58.407407407407405</v>
      </c>
    </row>
    <row r="281" spans="1:23" ht="12.75">
      <c r="A281" s="75" t="s">
        <v>324</v>
      </c>
      <c r="B281" s="139" t="s">
        <v>993</v>
      </c>
      <c r="C281" s="123"/>
      <c r="D281" s="74"/>
      <c r="E281" s="76"/>
      <c r="F281" s="74"/>
      <c r="G281" s="24"/>
      <c r="H281" s="74"/>
      <c r="I281" s="74">
        <v>35.828125</v>
      </c>
      <c r="J281" s="24"/>
      <c r="K281" s="24"/>
      <c r="L281" s="24"/>
      <c r="M281" s="25"/>
      <c r="N281" s="25">
        <v>22.311047004921093</v>
      </c>
      <c r="O281" s="24"/>
      <c r="P281" s="24"/>
      <c r="Q281" s="24"/>
      <c r="R281" s="24"/>
      <c r="S281" s="24"/>
      <c r="T281" s="77">
        <f>SUM(D281:S281)</f>
        <v>58.13917200492109</v>
      </c>
      <c r="U281" s="91">
        <f>COUNTA(D281:S281)</f>
        <v>2</v>
      </c>
      <c r="V281" s="74">
        <f>T281-$T$5</f>
        <v>-1058.2616820446979</v>
      </c>
      <c r="W281" s="87">
        <f>IF((COUNTA(D281:S281)&gt;12),LARGE(D281:S281,1)+LARGE(D281:S281,2)+LARGE(D281:S281,3)+LARGE(D281:S281,4)+LARGE(D281:S281,5)+LARGE(D281:S281,6)+LARGE(D281:S281,7)+LARGE(D281:S281,8)+LARGE(D281:S281,9)+LARGE(D281:S281,10)+LARGE(D281:S281,11)+LARGE(D281:S281,12),SUM(D281:S281))</f>
        <v>58.13917200492109</v>
      </c>
    </row>
    <row r="282" spans="1:23" ht="12.75">
      <c r="A282" s="75" t="s">
        <v>325</v>
      </c>
      <c r="B282" s="139" t="s">
        <v>776</v>
      </c>
      <c r="C282" s="123">
        <v>2008</v>
      </c>
      <c r="D282" s="74">
        <v>57.94444444444444</v>
      </c>
      <c r="E282" s="76"/>
      <c r="F282" s="74"/>
      <c r="G282" s="24"/>
      <c r="H282" s="74"/>
      <c r="I282" s="7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77">
        <f>SUM(D282:S282)</f>
        <v>57.94444444444444</v>
      </c>
      <c r="U282" s="91">
        <f>COUNTA(D282:S282)</f>
        <v>1</v>
      </c>
      <c r="V282" s="74">
        <f>T282-$T$5</f>
        <v>-1058.4564096051747</v>
      </c>
      <c r="W282" s="87">
        <f>IF((COUNTA(D282:S282)&gt;12),LARGE(D282:S282,1)+LARGE(D282:S282,2)+LARGE(D282:S282,3)+LARGE(D282:S282,4)+LARGE(D282:S282,5)+LARGE(D282:S282,6)+LARGE(D282:S282,7)+LARGE(D282:S282,8)+LARGE(D282:S282,9)+LARGE(D282:S282,10)+LARGE(D282:S282,11)+LARGE(D282:S282,12),SUM(D282:S282))</f>
        <v>57.94444444444444</v>
      </c>
    </row>
    <row r="283" spans="1:23" ht="12.75">
      <c r="A283" s="75" t="s">
        <v>326</v>
      </c>
      <c r="B283" s="139" t="s">
        <v>829</v>
      </c>
      <c r="C283" s="123">
        <v>1968</v>
      </c>
      <c r="D283" s="74">
        <v>57.94444444444444</v>
      </c>
      <c r="E283" s="76"/>
      <c r="F283" s="74"/>
      <c r="G283" s="24"/>
      <c r="H283" s="74"/>
      <c r="I283" s="74"/>
      <c r="J283" s="24"/>
      <c r="K283" s="24"/>
      <c r="L283" s="24"/>
      <c r="M283" s="25"/>
      <c r="N283" s="25"/>
      <c r="O283" s="24"/>
      <c r="P283" s="24"/>
      <c r="Q283" s="24"/>
      <c r="R283" s="24"/>
      <c r="S283" s="24"/>
      <c r="T283" s="77">
        <f>SUM(D283:S283)</f>
        <v>57.94444444444444</v>
      </c>
      <c r="U283" s="91">
        <f>COUNTA(D283:S283)</f>
        <v>1</v>
      </c>
      <c r="V283" s="74">
        <f>T283-$T$5</f>
        <v>-1058.4564096051747</v>
      </c>
      <c r="W283" s="87">
        <f>IF((COUNTA(D283:S283)&gt;12),LARGE(D283:S283,1)+LARGE(D283:S283,2)+LARGE(D283:S283,3)+LARGE(D283:S283,4)+LARGE(D283:S283,5)+LARGE(D283:S283,6)+LARGE(D283:S283,7)+LARGE(D283:S283,8)+LARGE(D283:S283,9)+LARGE(D283:S283,10)+LARGE(D283:S283,11)+LARGE(D283:S283,12),SUM(D283:S283))</f>
        <v>57.94444444444444</v>
      </c>
    </row>
    <row r="284" spans="1:23" ht="12.75">
      <c r="A284" s="75" t="s">
        <v>327</v>
      </c>
      <c r="B284" s="139" t="s">
        <v>721</v>
      </c>
      <c r="C284" s="123">
        <v>1972</v>
      </c>
      <c r="D284" s="74">
        <v>57.94444444444444</v>
      </c>
      <c r="E284" s="76"/>
      <c r="F284" s="74"/>
      <c r="G284" s="24"/>
      <c r="H284" s="74"/>
      <c r="I284" s="74"/>
      <c r="J284" s="24"/>
      <c r="K284" s="24"/>
      <c r="L284" s="24"/>
      <c r="M284" s="25"/>
      <c r="N284" s="25"/>
      <c r="O284" s="24"/>
      <c r="P284" s="24"/>
      <c r="Q284" s="24"/>
      <c r="R284" s="24"/>
      <c r="S284" s="24"/>
      <c r="T284" s="77">
        <f>SUM(D284:S284)</f>
        <v>57.94444444444444</v>
      </c>
      <c r="U284" s="91">
        <f>COUNTA(D284:S284)</f>
        <v>1</v>
      </c>
      <c r="V284" s="74">
        <f>T284-$T$5</f>
        <v>-1058.4564096051747</v>
      </c>
      <c r="W284" s="87">
        <f>IF((COUNTA(D284:S284)&gt;12),LARGE(D284:S284,1)+LARGE(D284:S284,2)+LARGE(D284:S284,3)+LARGE(D284:S284,4)+LARGE(D284:S284,5)+LARGE(D284:S284,6)+LARGE(D284:S284,7)+LARGE(D284:S284,8)+LARGE(D284:S284,9)+LARGE(D284:S284,10)+LARGE(D284:S284,11)+LARGE(D284:S284,12),SUM(D284:S284))</f>
        <v>57.94444444444444</v>
      </c>
    </row>
    <row r="285" spans="1:23" ht="12.75">
      <c r="A285" s="75" t="s">
        <v>328</v>
      </c>
      <c r="B285" s="139" t="s">
        <v>772</v>
      </c>
      <c r="C285" s="123">
        <v>1972</v>
      </c>
      <c r="D285" s="74"/>
      <c r="E285" s="76"/>
      <c r="F285" s="74"/>
      <c r="G285" s="24"/>
      <c r="H285" s="74">
        <v>57.70370370370371</v>
      </c>
      <c r="I285" s="74"/>
      <c r="J285" s="24"/>
      <c r="K285" s="24"/>
      <c r="L285" s="24"/>
      <c r="M285" s="25"/>
      <c r="N285" s="25"/>
      <c r="O285" s="24"/>
      <c r="P285" s="24"/>
      <c r="Q285" s="24"/>
      <c r="R285" s="24"/>
      <c r="S285" s="24"/>
      <c r="T285" s="77">
        <f>SUM(D285:S285)</f>
        <v>57.70370370370371</v>
      </c>
      <c r="U285" s="91">
        <f>COUNTA(D285:S285)</f>
        <v>1</v>
      </c>
      <c r="V285" s="74">
        <f>T285-$T$5</f>
        <v>-1058.6971503459154</v>
      </c>
      <c r="W285" s="87">
        <f>IF((COUNTA(D285:S285)&gt;12),LARGE(D285:S285,1)+LARGE(D285:S285,2)+LARGE(D285:S285,3)+LARGE(D285:S285,4)+LARGE(D285:S285,5)+LARGE(D285:S285,6)+LARGE(D285:S285,7)+LARGE(D285:S285,8)+LARGE(D285:S285,9)+LARGE(D285:S285,10)+LARGE(D285:S285,11)+LARGE(D285:S285,12),SUM(D285:S285))</f>
        <v>57.70370370370371</v>
      </c>
    </row>
    <row r="286" spans="1:23" ht="12.75">
      <c r="A286" s="75" t="s">
        <v>329</v>
      </c>
      <c r="B286" s="139" t="s">
        <v>739</v>
      </c>
      <c r="C286" s="123">
        <v>1956</v>
      </c>
      <c r="D286" s="74"/>
      <c r="E286" s="76"/>
      <c r="F286" s="74"/>
      <c r="G286" s="24"/>
      <c r="H286" s="74">
        <v>56.91597863040311</v>
      </c>
      <c r="I286" s="74"/>
      <c r="J286" s="24"/>
      <c r="K286" s="24"/>
      <c r="L286" s="24"/>
      <c r="M286" s="25"/>
      <c r="N286" s="25"/>
      <c r="O286" s="24"/>
      <c r="P286" s="24"/>
      <c r="Q286" s="24"/>
      <c r="R286" s="24"/>
      <c r="S286" s="24"/>
      <c r="T286" s="77">
        <f>SUM(D286:S286)</f>
        <v>56.91597863040311</v>
      </c>
      <c r="U286" s="91">
        <f>COUNTA(D286:S286)</f>
        <v>1</v>
      </c>
      <c r="V286" s="74">
        <f>T286-$T$5</f>
        <v>-1059.484875419216</v>
      </c>
      <c r="W286" s="87">
        <f>IF((COUNTA(D286:S286)&gt;12),LARGE(D286:S286,1)+LARGE(D286:S286,2)+LARGE(D286:S286,3)+LARGE(D286:S286,4)+LARGE(D286:S286,5)+LARGE(D286:S286,6)+LARGE(D286:S286,7)+LARGE(D286:S286,8)+LARGE(D286:S286,9)+LARGE(D286:S286,10)+LARGE(D286:S286,11)+LARGE(D286:S286,12),SUM(D286:S286))</f>
        <v>56.91597863040311</v>
      </c>
    </row>
    <row r="287" spans="1:23" ht="12.75">
      <c r="A287" s="75" t="s">
        <v>330</v>
      </c>
      <c r="B287" s="139" t="s">
        <v>832</v>
      </c>
      <c r="C287" s="123">
        <v>1966</v>
      </c>
      <c r="D287" s="74">
        <v>56.092592592592595</v>
      </c>
      <c r="E287" s="76"/>
      <c r="F287" s="74"/>
      <c r="G287" s="24"/>
      <c r="H287" s="74"/>
      <c r="I287" s="74"/>
      <c r="J287" s="24"/>
      <c r="K287" s="24"/>
      <c r="L287" s="24"/>
      <c r="M287" s="25"/>
      <c r="N287" s="25"/>
      <c r="O287" s="24"/>
      <c r="P287" s="24"/>
      <c r="Q287" s="24"/>
      <c r="R287" s="24"/>
      <c r="S287" s="24"/>
      <c r="T287" s="77">
        <f>SUM(D287:S287)</f>
        <v>56.092592592592595</v>
      </c>
      <c r="U287" s="91">
        <f>COUNTA(D287:S287)</f>
        <v>1</v>
      </c>
      <c r="V287" s="74">
        <f>T287-$T$5</f>
        <v>-1060.3082614570264</v>
      </c>
      <c r="W287" s="87">
        <f>IF((COUNTA(D287:S287)&gt;12),LARGE(D287:S287,1)+LARGE(D287:S287,2)+LARGE(D287:S287,3)+LARGE(D287:S287,4)+LARGE(D287:S287,5)+LARGE(D287:S287,6)+LARGE(D287:S287,7)+LARGE(D287:S287,8)+LARGE(D287:S287,9)+LARGE(D287:S287,10)+LARGE(D287:S287,11)+LARGE(D287:S287,12),SUM(D287:S287))</f>
        <v>56.092592592592595</v>
      </c>
    </row>
    <row r="288" spans="1:23" ht="12.75">
      <c r="A288" s="75" t="s">
        <v>331</v>
      </c>
      <c r="B288" s="139" t="s">
        <v>679</v>
      </c>
      <c r="C288" s="123">
        <v>1976</v>
      </c>
      <c r="D288" s="74">
        <v>56.092592592592595</v>
      </c>
      <c r="E288" s="76"/>
      <c r="F288" s="74"/>
      <c r="G288" s="24"/>
      <c r="H288" s="74"/>
      <c r="I288" s="74"/>
      <c r="J288" s="24"/>
      <c r="K288" s="24"/>
      <c r="L288" s="24"/>
      <c r="M288" s="25"/>
      <c r="N288" s="25"/>
      <c r="O288" s="24"/>
      <c r="P288" s="24"/>
      <c r="Q288" s="24"/>
      <c r="R288" s="24"/>
      <c r="S288" s="24"/>
      <c r="T288" s="77">
        <f>SUM(D288:S288)</f>
        <v>56.092592592592595</v>
      </c>
      <c r="U288" s="91">
        <f>COUNTA(D288:S288)</f>
        <v>1</v>
      </c>
      <c r="V288" s="74">
        <f>T288-$T$5</f>
        <v>-1060.3082614570264</v>
      </c>
      <c r="W288" s="87">
        <f>IF((COUNTA(D288:S288)&gt;12),LARGE(D288:S288,1)+LARGE(D288:S288,2)+LARGE(D288:S288,3)+LARGE(D288:S288,4)+LARGE(D288:S288,5)+LARGE(D288:S288,6)+LARGE(D288:S288,7)+LARGE(D288:S288,8)+LARGE(D288:S288,9)+LARGE(D288:S288,10)+LARGE(D288:S288,11)+LARGE(D288:S288,12),SUM(D288:S288))</f>
        <v>56.092592592592595</v>
      </c>
    </row>
    <row r="289" spans="1:23" ht="12.75">
      <c r="A289" s="75" t="s">
        <v>332</v>
      </c>
      <c r="B289" s="139" t="s">
        <v>938</v>
      </c>
      <c r="C289" s="123"/>
      <c r="D289" s="74">
        <v>56.092592592592595</v>
      </c>
      <c r="E289" s="76"/>
      <c r="F289" s="74"/>
      <c r="G289" s="24"/>
      <c r="H289" s="74"/>
      <c r="I289" s="74"/>
      <c r="J289" s="24"/>
      <c r="K289" s="24"/>
      <c r="L289" s="24"/>
      <c r="M289" s="25"/>
      <c r="N289" s="25"/>
      <c r="O289" s="24"/>
      <c r="P289" s="24"/>
      <c r="Q289" s="24"/>
      <c r="R289" s="24"/>
      <c r="S289" s="24"/>
      <c r="T289" s="77">
        <f>SUM(D289:S289)</f>
        <v>56.092592592592595</v>
      </c>
      <c r="U289" s="91">
        <f>COUNTA(D289:S289)</f>
        <v>1</v>
      </c>
      <c r="V289" s="74">
        <f>T289-$T$5</f>
        <v>-1060.3082614570264</v>
      </c>
      <c r="W289" s="87">
        <f>IF((COUNTA(D289:S289)&gt;12),LARGE(D289:S289,1)+LARGE(D289:S289,2)+LARGE(D289:S289,3)+LARGE(D289:S289,4)+LARGE(D289:S289,5)+LARGE(D289:S289,6)+LARGE(D289:S289,7)+LARGE(D289:S289,8)+LARGE(D289:S289,9)+LARGE(D289:S289,10)+LARGE(D289:S289,11)+LARGE(D289:S289,12),SUM(D289:S289))</f>
        <v>56.092592592592595</v>
      </c>
    </row>
    <row r="290" spans="1:23" ht="12.75">
      <c r="A290" s="75" t="s">
        <v>333</v>
      </c>
      <c r="B290" s="139" t="s">
        <v>867</v>
      </c>
      <c r="C290" s="123"/>
      <c r="D290" s="74"/>
      <c r="E290" s="76"/>
      <c r="F290" s="74">
        <v>56.0519631249567</v>
      </c>
      <c r="G290" s="24"/>
      <c r="H290" s="74"/>
      <c r="I290" s="74"/>
      <c r="J290" s="24"/>
      <c r="K290" s="24"/>
      <c r="L290" s="24"/>
      <c r="M290" s="25"/>
      <c r="N290" s="25"/>
      <c r="O290" s="24"/>
      <c r="P290" s="24"/>
      <c r="Q290" s="24"/>
      <c r="R290" s="24"/>
      <c r="S290" s="24"/>
      <c r="T290" s="77">
        <f>SUM(D290:S290)</f>
        <v>56.0519631249567</v>
      </c>
      <c r="U290" s="91">
        <f>COUNTA(D290:S290)</f>
        <v>1</v>
      </c>
      <c r="V290" s="74">
        <f>T290-$T$5</f>
        <v>-1060.3488909246623</v>
      </c>
      <c r="W290" s="87">
        <f>IF((COUNTA(D290:S290)&gt;12),LARGE(D290:S290,1)+LARGE(D290:S290,2)+LARGE(D290:S290,3)+LARGE(D290:S290,4)+LARGE(D290:S290,5)+LARGE(D290:S290,6)+LARGE(D290:S290,7)+LARGE(D290:S290,8)+LARGE(D290:S290,9)+LARGE(D290:S290,10)+LARGE(D290:S290,11)+LARGE(D290:S290,12),SUM(D290:S290))</f>
        <v>56.0519631249567</v>
      </c>
    </row>
    <row r="291" spans="1:23" ht="12.75">
      <c r="A291" s="75" t="s">
        <v>341</v>
      </c>
      <c r="B291" s="139" t="s">
        <v>742</v>
      </c>
      <c r="C291" s="123">
        <v>1998</v>
      </c>
      <c r="D291" s="74">
        <v>54.70370370370371</v>
      </c>
      <c r="E291" s="76"/>
      <c r="F291" s="74"/>
      <c r="G291" s="24"/>
      <c r="H291" s="74"/>
      <c r="I291" s="74"/>
      <c r="J291" s="24"/>
      <c r="K291" s="24"/>
      <c r="L291" s="24"/>
      <c r="M291" s="25"/>
      <c r="N291" s="25"/>
      <c r="O291" s="24"/>
      <c r="P291" s="24"/>
      <c r="Q291" s="24"/>
      <c r="R291" s="24"/>
      <c r="S291" s="24"/>
      <c r="T291" s="77">
        <f>SUM(D291:S291)</f>
        <v>54.70370370370371</v>
      </c>
      <c r="U291" s="91">
        <f>COUNTA(D291:S291)</f>
        <v>1</v>
      </c>
      <c r="V291" s="74">
        <f>T291-$T$5</f>
        <v>-1061.6971503459154</v>
      </c>
      <c r="W291" s="87">
        <f>IF((COUNTA(D291:S291)&gt;12),LARGE(D291:S291,1)+LARGE(D291:S291,2)+LARGE(D291:S291,3)+LARGE(D291:S291,4)+LARGE(D291:S291,5)+LARGE(D291:S291,6)+LARGE(D291:S291,7)+LARGE(D291:S291,8)+LARGE(D291:S291,9)+LARGE(D291:S291,10)+LARGE(D291:S291,11)+LARGE(D291:S291,12),SUM(D291:S291))</f>
        <v>54.70370370370371</v>
      </c>
    </row>
    <row r="292" spans="1:23" ht="12.75">
      <c r="A292" s="75" t="s">
        <v>342</v>
      </c>
      <c r="B292" s="139" t="s">
        <v>727</v>
      </c>
      <c r="C292" s="123"/>
      <c r="D292" s="74">
        <v>54.24074074074075</v>
      </c>
      <c r="E292" s="76"/>
      <c r="F292" s="74"/>
      <c r="G292" s="24"/>
      <c r="H292" s="74"/>
      <c r="I292" s="74"/>
      <c r="J292" s="24"/>
      <c r="K292" s="24"/>
      <c r="L292" s="24"/>
      <c r="M292" s="25"/>
      <c r="N292" s="25"/>
      <c r="O292" s="24"/>
      <c r="P292" s="24"/>
      <c r="Q292" s="24"/>
      <c r="R292" s="24"/>
      <c r="S292" s="24"/>
      <c r="T292" s="77">
        <f>SUM(D292:S292)</f>
        <v>54.24074074074075</v>
      </c>
      <c r="U292" s="91">
        <f>COUNTA(D292:S292)</f>
        <v>1</v>
      </c>
      <c r="V292" s="74">
        <f>T292-$T$5</f>
        <v>-1062.1601133088784</v>
      </c>
      <c r="W292" s="87">
        <f>IF((COUNTA(D292:S292)&gt;12),LARGE(D292:S292,1)+LARGE(D292:S292,2)+LARGE(D292:S292,3)+LARGE(D292:S292,4)+LARGE(D292:S292,5)+LARGE(D292:S292,6)+LARGE(D292:S292,7)+LARGE(D292:S292,8)+LARGE(D292:S292,9)+LARGE(D292:S292,10)+LARGE(D292:S292,11)+LARGE(D292:S292,12),SUM(D292:S292))</f>
        <v>54.24074074074075</v>
      </c>
    </row>
    <row r="293" spans="1:23" ht="12.75">
      <c r="A293" s="75" t="s">
        <v>343</v>
      </c>
      <c r="B293" s="139" t="s">
        <v>939</v>
      </c>
      <c r="C293" s="123"/>
      <c r="D293" s="74">
        <v>52.85185185185185</v>
      </c>
      <c r="E293" s="76"/>
      <c r="F293" s="74"/>
      <c r="G293" s="24"/>
      <c r="H293" s="74"/>
      <c r="I293" s="74"/>
      <c r="J293" s="24"/>
      <c r="K293" s="24"/>
      <c r="L293" s="24"/>
      <c r="M293" s="25"/>
      <c r="N293" s="25"/>
      <c r="O293" s="24"/>
      <c r="P293" s="24"/>
      <c r="Q293" s="24"/>
      <c r="R293" s="24"/>
      <c r="S293" s="24"/>
      <c r="T293" s="77">
        <f>SUM(D293:S293)</f>
        <v>52.85185185185185</v>
      </c>
      <c r="U293" s="91">
        <f>COUNTA(D293:S293)</f>
        <v>1</v>
      </c>
      <c r="V293" s="74">
        <f>T293-$T$5</f>
        <v>-1063.549002197767</v>
      </c>
      <c r="W293" s="87">
        <f>IF((COUNTA(D293:S293)&gt;12),LARGE(D293:S293,1)+LARGE(D293:S293,2)+LARGE(D293:S293,3)+LARGE(D293:S293,4)+LARGE(D293:S293,5)+LARGE(D293:S293,6)+LARGE(D293:S293,7)+LARGE(D293:S293,8)+LARGE(D293:S293,9)+LARGE(D293:S293,10)+LARGE(D293:S293,11)+LARGE(D293:S293,12),SUM(D293:S293))</f>
        <v>52.85185185185185</v>
      </c>
    </row>
    <row r="294" spans="1:23" ht="12.75">
      <c r="A294" s="75" t="s">
        <v>344</v>
      </c>
      <c r="B294" s="139" t="s">
        <v>783</v>
      </c>
      <c r="C294" s="123">
        <v>2007</v>
      </c>
      <c r="D294" s="74">
        <v>51.92592592592593</v>
      </c>
      <c r="E294" s="76"/>
      <c r="F294" s="74"/>
      <c r="G294" s="24"/>
      <c r="H294" s="74"/>
      <c r="I294" s="74"/>
      <c r="J294" s="24"/>
      <c r="K294" s="24"/>
      <c r="L294" s="24"/>
      <c r="M294" s="25"/>
      <c r="N294" s="25"/>
      <c r="O294" s="24"/>
      <c r="P294" s="24"/>
      <c r="Q294" s="24"/>
      <c r="R294" s="24"/>
      <c r="S294" s="24"/>
      <c r="T294" s="77">
        <f>SUM(D294:S294)</f>
        <v>51.92592592592593</v>
      </c>
      <c r="U294" s="91">
        <f>COUNTA(D294:S294)</f>
        <v>1</v>
      </c>
      <c r="V294" s="74">
        <f>T294-$T$5</f>
        <v>-1064.4749281236932</v>
      </c>
      <c r="W294" s="87">
        <f>IF((COUNTA(D294:S294)&gt;12),LARGE(D294:S294,1)+LARGE(D294:S294,2)+LARGE(D294:S294,3)+LARGE(D294:S294,4)+LARGE(D294:S294,5)+LARGE(D294:S294,6)+LARGE(D294:S294,7)+LARGE(D294:S294,8)+LARGE(D294:S294,9)+LARGE(D294:S294,10)+LARGE(D294:S294,11)+LARGE(D294:S294,12),SUM(D294:S294))</f>
        <v>51.92592592592593</v>
      </c>
    </row>
    <row r="295" spans="1:23" ht="12.75">
      <c r="A295" s="75" t="s">
        <v>345</v>
      </c>
      <c r="B295" s="139" t="s">
        <v>766</v>
      </c>
      <c r="C295" s="123">
        <v>1967</v>
      </c>
      <c r="D295" s="74">
        <v>51.92592592592593</v>
      </c>
      <c r="E295" s="76"/>
      <c r="F295" s="74"/>
      <c r="G295" s="24"/>
      <c r="H295" s="74"/>
      <c r="I295" s="74"/>
      <c r="J295" s="24"/>
      <c r="K295" s="24"/>
      <c r="L295" s="24"/>
      <c r="M295" s="25"/>
      <c r="N295" s="25"/>
      <c r="O295" s="24"/>
      <c r="P295" s="24"/>
      <c r="Q295" s="24"/>
      <c r="R295" s="24"/>
      <c r="S295" s="24"/>
      <c r="T295" s="77">
        <f>SUM(D295:S295)</f>
        <v>51.92592592592593</v>
      </c>
      <c r="U295" s="91">
        <f>COUNTA(D295:S295)</f>
        <v>1</v>
      </c>
      <c r="V295" s="74">
        <f>T295-$T$5</f>
        <v>-1064.4749281236932</v>
      </c>
      <c r="W295" s="87">
        <f>IF((COUNTA(D295:S295)&gt;12),LARGE(D295:S295,1)+LARGE(D295:S295,2)+LARGE(D295:S295,3)+LARGE(D295:S295,4)+LARGE(D295:S295,5)+LARGE(D295:S295,6)+LARGE(D295:S295,7)+LARGE(D295:S295,8)+LARGE(D295:S295,9)+LARGE(D295:S295,10)+LARGE(D295:S295,11)+LARGE(D295:S295,12),SUM(D295:S295))</f>
        <v>51.92592592592593</v>
      </c>
    </row>
    <row r="296" spans="1:23" ht="12.75">
      <c r="A296" s="75" t="s">
        <v>346</v>
      </c>
      <c r="B296" s="139" t="s">
        <v>821</v>
      </c>
      <c r="C296" s="123">
        <v>1966</v>
      </c>
      <c r="D296" s="74">
        <v>51</v>
      </c>
      <c r="E296" s="76"/>
      <c r="F296" s="74"/>
      <c r="G296" s="24"/>
      <c r="H296" s="74"/>
      <c r="I296" s="74"/>
      <c r="J296" s="24"/>
      <c r="K296" s="24"/>
      <c r="L296" s="24"/>
      <c r="M296" s="25"/>
      <c r="N296" s="25"/>
      <c r="O296" s="24"/>
      <c r="P296" s="24"/>
      <c r="Q296" s="24"/>
      <c r="R296" s="24"/>
      <c r="S296" s="24"/>
      <c r="T296" s="77">
        <f>SUM(D296:S296)</f>
        <v>51</v>
      </c>
      <c r="U296" s="91">
        <f>COUNTA(D296:S296)</f>
        <v>1</v>
      </c>
      <c r="V296" s="74">
        <f>T296-$T$5</f>
        <v>-1065.400854049619</v>
      </c>
      <c r="W296" s="87">
        <f>IF((COUNTA(D296:S296)&gt;12),LARGE(D296:S296,1)+LARGE(D296:S296,2)+LARGE(D296:S296,3)+LARGE(D296:S296,4)+LARGE(D296:S296,5)+LARGE(D296:S296,6)+LARGE(D296:S296,7)+LARGE(D296:S296,8)+LARGE(D296:S296,9)+LARGE(D296:S296,10)+LARGE(D296:S296,11)+LARGE(D296:S296,12),SUM(D296:S296))</f>
        <v>51</v>
      </c>
    </row>
    <row r="297" spans="1:23" ht="12.75">
      <c r="A297" s="75" t="s">
        <v>347</v>
      </c>
      <c r="B297" s="139" t="s">
        <v>709</v>
      </c>
      <c r="C297" s="123">
        <v>1976</v>
      </c>
      <c r="D297" s="74">
        <v>49.148148148148145</v>
      </c>
      <c r="E297" s="76"/>
      <c r="F297" s="74"/>
      <c r="G297" s="24"/>
      <c r="H297" s="74"/>
      <c r="I297" s="74"/>
      <c r="J297" s="24"/>
      <c r="K297" s="24"/>
      <c r="L297" s="24"/>
      <c r="M297" s="25"/>
      <c r="N297" s="25"/>
      <c r="O297" s="24"/>
      <c r="P297" s="24"/>
      <c r="Q297" s="24"/>
      <c r="R297" s="24"/>
      <c r="S297" s="24"/>
      <c r="T297" s="77">
        <f>SUM(D297:S297)</f>
        <v>49.148148148148145</v>
      </c>
      <c r="U297" s="91">
        <f>COUNTA(D297:S297)</f>
        <v>1</v>
      </c>
      <c r="V297" s="74">
        <f>T297-$T$5</f>
        <v>-1067.252705901471</v>
      </c>
      <c r="W297" s="87">
        <f>IF((COUNTA(D297:S297)&gt;12),LARGE(D297:S297,1)+LARGE(D297:S297,2)+LARGE(D297:S297,3)+LARGE(D297:S297,4)+LARGE(D297:S297,5)+LARGE(D297:S297,6)+LARGE(D297:S297,7)+LARGE(D297:S297,8)+LARGE(D297:S297,9)+LARGE(D297:S297,10)+LARGE(D297:S297,11)+LARGE(D297:S297,12),SUM(D297:S297))</f>
        <v>49.148148148148145</v>
      </c>
    </row>
    <row r="298" spans="1:23" ht="12.75">
      <c r="A298" s="75" t="s">
        <v>348</v>
      </c>
      <c r="B298" s="139" t="s">
        <v>831</v>
      </c>
      <c r="C298" s="123"/>
      <c r="D298" s="74">
        <v>49.148148148148145</v>
      </c>
      <c r="E298" s="76"/>
      <c r="F298" s="74"/>
      <c r="G298" s="24"/>
      <c r="H298" s="74"/>
      <c r="I298" s="74"/>
      <c r="J298" s="24"/>
      <c r="K298" s="24"/>
      <c r="L298" s="24"/>
      <c r="M298" s="25"/>
      <c r="N298" s="25"/>
      <c r="O298" s="24"/>
      <c r="P298" s="24"/>
      <c r="Q298" s="24"/>
      <c r="R298" s="24"/>
      <c r="S298" s="24"/>
      <c r="T298" s="77">
        <f>SUM(D298:S298)</f>
        <v>49.148148148148145</v>
      </c>
      <c r="U298" s="91">
        <f>COUNTA(D298:S298)</f>
        <v>1</v>
      </c>
      <c r="V298" s="74">
        <f>T298-$T$5</f>
        <v>-1067.252705901471</v>
      </c>
      <c r="W298" s="87">
        <f>IF((COUNTA(D298:S298)&gt;12),LARGE(D298:S298,1)+LARGE(D298:S298,2)+LARGE(D298:S298,3)+LARGE(D298:S298,4)+LARGE(D298:S298,5)+LARGE(D298:S298,6)+LARGE(D298:S298,7)+LARGE(D298:S298,8)+LARGE(D298:S298,9)+LARGE(D298:S298,10)+LARGE(D298:S298,11)+LARGE(D298:S298,12),SUM(D298:S298))</f>
        <v>49.148148148148145</v>
      </c>
    </row>
    <row r="299" spans="1:23" ht="12.75">
      <c r="A299" s="75" t="s">
        <v>349</v>
      </c>
      <c r="B299" s="139" t="s">
        <v>774</v>
      </c>
      <c r="C299" s="123">
        <v>2004</v>
      </c>
      <c r="D299" s="74">
        <v>48.68518518518518</v>
      </c>
      <c r="E299" s="76"/>
      <c r="F299" s="74"/>
      <c r="G299" s="24"/>
      <c r="H299" s="74"/>
      <c r="I299" s="74"/>
      <c r="J299" s="24"/>
      <c r="K299" s="24"/>
      <c r="L299" s="24"/>
      <c r="M299" s="25"/>
      <c r="N299" s="25"/>
      <c r="O299" s="24"/>
      <c r="P299" s="24"/>
      <c r="Q299" s="24"/>
      <c r="R299" s="24"/>
      <c r="S299" s="24"/>
      <c r="T299" s="77">
        <f>SUM(D299:S299)</f>
        <v>48.68518518518518</v>
      </c>
      <c r="U299" s="91">
        <f>COUNTA(D299:S299)</f>
        <v>1</v>
      </c>
      <c r="V299" s="74">
        <f>T299-$T$5</f>
        <v>-1067.7156688644338</v>
      </c>
      <c r="W299" s="87">
        <f>IF((COUNTA(D299:S299)&gt;12),LARGE(D299:S299,1)+LARGE(D299:S299,2)+LARGE(D299:S299,3)+LARGE(D299:S299,4)+LARGE(D299:S299,5)+LARGE(D299:S299,6)+LARGE(D299:S299,7)+LARGE(D299:S299,8)+LARGE(D299:S299,9)+LARGE(D299:S299,10)+LARGE(D299:S299,11)+LARGE(D299:S299,12),SUM(D299:S299))</f>
        <v>48.68518518518518</v>
      </c>
    </row>
    <row r="300" spans="1:23" ht="12.75">
      <c r="A300" s="75" t="s">
        <v>350</v>
      </c>
      <c r="B300" s="139" t="s">
        <v>1069</v>
      </c>
      <c r="C300" s="123"/>
      <c r="D300" s="74"/>
      <c r="E300" s="76"/>
      <c r="F300" s="74"/>
      <c r="G300" s="24"/>
      <c r="H300" s="74"/>
      <c r="I300" s="74"/>
      <c r="J300" s="24"/>
      <c r="K300" s="24"/>
      <c r="L300" s="24"/>
      <c r="M300" s="25"/>
      <c r="N300" s="25">
        <v>48.613439674189706</v>
      </c>
      <c r="O300" s="24"/>
      <c r="P300" s="24"/>
      <c r="Q300" s="24"/>
      <c r="R300" s="24"/>
      <c r="S300" s="24"/>
      <c r="T300" s="77">
        <f>SUM(D300:S300)</f>
        <v>48.613439674189706</v>
      </c>
      <c r="U300" s="91">
        <f>COUNTA(D300:S300)</f>
        <v>1</v>
      </c>
      <c r="V300" s="74">
        <f>T300-$T$5</f>
        <v>-1067.7874143754293</v>
      </c>
      <c r="W300" s="87">
        <f>IF((COUNTA(D300:S300)&gt;12),LARGE(D300:S300,1)+LARGE(D300:S300,2)+LARGE(D300:S300,3)+LARGE(D300:S300,4)+LARGE(D300:S300,5)+LARGE(D300:S300,6)+LARGE(D300:S300,7)+LARGE(D300:S300,8)+LARGE(D300:S300,9)+LARGE(D300:S300,10)+LARGE(D300:S300,11)+LARGE(D300:S300,12),SUM(D300:S300))</f>
        <v>48.613439674189706</v>
      </c>
    </row>
    <row r="301" spans="1:23" ht="12.75">
      <c r="A301" s="75" t="s">
        <v>351</v>
      </c>
      <c r="B301" s="139" t="s">
        <v>749</v>
      </c>
      <c r="C301" s="123">
        <v>1970</v>
      </c>
      <c r="D301" s="74">
        <v>48.22222222222222</v>
      </c>
      <c r="E301" s="76"/>
      <c r="F301" s="74"/>
      <c r="G301" s="24"/>
      <c r="H301" s="74"/>
      <c r="I301" s="74"/>
      <c r="J301" s="24"/>
      <c r="K301" s="24"/>
      <c r="L301" s="24"/>
      <c r="M301" s="25"/>
      <c r="N301" s="25"/>
      <c r="O301" s="24"/>
      <c r="P301" s="24"/>
      <c r="Q301" s="24"/>
      <c r="R301" s="24"/>
      <c r="S301" s="24"/>
      <c r="T301" s="77">
        <f>SUM(D301:S301)</f>
        <v>48.22222222222222</v>
      </c>
      <c r="U301" s="91">
        <f>COUNTA(D301:S301)</f>
        <v>1</v>
      </c>
      <c r="V301" s="74">
        <f>T301-$T$5</f>
        <v>-1068.1786318273969</v>
      </c>
      <c r="W301" s="87">
        <f>IF((COUNTA(D301:S301)&gt;12),LARGE(D301:S301,1)+LARGE(D301:S301,2)+LARGE(D301:S301,3)+LARGE(D301:S301,4)+LARGE(D301:S301,5)+LARGE(D301:S301,6)+LARGE(D301:S301,7)+LARGE(D301:S301,8)+LARGE(D301:S301,9)+LARGE(D301:S301,10)+LARGE(D301:S301,11)+LARGE(D301:S301,12),SUM(D301:S301))</f>
        <v>48.22222222222222</v>
      </c>
    </row>
    <row r="302" spans="1:23" ht="12.75">
      <c r="A302" s="75" t="s">
        <v>352</v>
      </c>
      <c r="B302" s="139" t="s">
        <v>940</v>
      </c>
      <c r="C302" s="123"/>
      <c r="D302" s="74">
        <v>46.83333333333333</v>
      </c>
      <c r="E302" s="76"/>
      <c r="F302" s="74"/>
      <c r="G302" s="24"/>
      <c r="H302" s="74"/>
      <c r="I302" s="74"/>
      <c r="J302" s="24"/>
      <c r="K302" s="24"/>
      <c r="L302" s="24"/>
      <c r="M302" s="25"/>
      <c r="N302" s="25"/>
      <c r="O302" s="24"/>
      <c r="P302" s="24"/>
      <c r="Q302" s="24"/>
      <c r="R302" s="24"/>
      <c r="S302" s="24"/>
      <c r="T302" s="77">
        <f>SUM(D302:S302)</f>
        <v>46.83333333333333</v>
      </c>
      <c r="U302" s="91">
        <f>COUNTA(D302:S302)</f>
        <v>1</v>
      </c>
      <c r="V302" s="74">
        <f>T302-$T$5</f>
        <v>-1069.5675207162858</v>
      </c>
      <c r="W302" s="87">
        <f>IF((COUNTA(D302:S302)&gt;12),LARGE(D302:S302,1)+LARGE(D302:S302,2)+LARGE(D302:S302,3)+LARGE(D302:S302,4)+LARGE(D302:S302,5)+LARGE(D302:S302,6)+LARGE(D302:S302,7)+LARGE(D302:S302,8)+LARGE(D302:S302,9)+LARGE(D302:S302,10)+LARGE(D302:S302,11)+LARGE(D302:S302,12),SUM(D302:S302))</f>
        <v>46.83333333333333</v>
      </c>
    </row>
    <row r="303" spans="1:23" ht="12.75">
      <c r="A303" s="75" t="s">
        <v>353</v>
      </c>
      <c r="B303" s="139" t="s">
        <v>713</v>
      </c>
      <c r="C303" s="123">
        <v>1977</v>
      </c>
      <c r="D303" s="74">
        <v>46.370370370370374</v>
      </c>
      <c r="E303" s="76"/>
      <c r="F303" s="74"/>
      <c r="G303" s="24"/>
      <c r="H303" s="74"/>
      <c r="I303" s="74"/>
      <c r="J303" s="24"/>
      <c r="K303" s="24"/>
      <c r="L303" s="24"/>
      <c r="M303" s="25"/>
      <c r="N303" s="25"/>
      <c r="O303" s="24"/>
      <c r="P303" s="24"/>
      <c r="Q303" s="24"/>
      <c r="R303" s="24"/>
      <c r="S303" s="24"/>
      <c r="T303" s="77">
        <f>SUM(D303:S303)</f>
        <v>46.370370370370374</v>
      </c>
      <c r="U303" s="91">
        <f>COUNTA(D303:S303)</f>
        <v>1</v>
      </c>
      <c r="V303" s="74">
        <f>T303-$T$5</f>
        <v>-1070.0304836792486</v>
      </c>
      <c r="W303" s="87">
        <f>IF((COUNTA(D303:S303)&gt;12),LARGE(D303:S303,1)+LARGE(D303:S303,2)+LARGE(D303:S303,3)+LARGE(D303:S303,4)+LARGE(D303:S303,5)+LARGE(D303:S303,6)+LARGE(D303:S303,7)+LARGE(D303:S303,8)+LARGE(D303:S303,9)+LARGE(D303:S303,10)+LARGE(D303:S303,11)+LARGE(D303:S303,12),SUM(D303:S303))</f>
        <v>46.370370370370374</v>
      </c>
    </row>
    <row r="304" spans="1:23" ht="12.75">
      <c r="A304" s="75" t="s">
        <v>354</v>
      </c>
      <c r="B304" s="139" t="s">
        <v>941</v>
      </c>
      <c r="C304" s="123"/>
      <c r="D304" s="74">
        <v>44.98148148148148</v>
      </c>
      <c r="E304" s="76"/>
      <c r="F304" s="74"/>
      <c r="G304" s="24"/>
      <c r="H304" s="74"/>
      <c r="I304" s="74"/>
      <c r="J304" s="24"/>
      <c r="K304" s="24"/>
      <c r="L304" s="24"/>
      <c r="M304" s="25"/>
      <c r="N304" s="25"/>
      <c r="O304" s="24"/>
      <c r="P304" s="24"/>
      <c r="Q304" s="24"/>
      <c r="R304" s="24"/>
      <c r="S304" s="24"/>
      <c r="T304" s="77">
        <f>SUM(D304:S304)</f>
        <v>44.98148148148148</v>
      </c>
      <c r="U304" s="91">
        <f>COUNTA(D304:S304)</f>
        <v>1</v>
      </c>
      <c r="V304" s="74">
        <f>T304-$T$5</f>
        <v>-1071.4193725681375</v>
      </c>
      <c r="W304" s="87">
        <f>IF((COUNTA(D304:S304)&gt;12),LARGE(D304:S304,1)+LARGE(D304:S304,2)+LARGE(D304:S304,3)+LARGE(D304:S304,4)+LARGE(D304:S304,5)+LARGE(D304:S304,6)+LARGE(D304:S304,7)+LARGE(D304:S304,8)+LARGE(D304:S304,9)+LARGE(D304:S304,10)+LARGE(D304:S304,11)+LARGE(D304:S304,12),SUM(D304:S304))</f>
        <v>44.98148148148148</v>
      </c>
    </row>
    <row r="305" spans="1:23" ht="12.75">
      <c r="A305" s="75" t="s">
        <v>355</v>
      </c>
      <c r="B305" s="139" t="s">
        <v>1026</v>
      </c>
      <c r="C305" s="123"/>
      <c r="D305" s="74"/>
      <c r="E305" s="76"/>
      <c r="F305" s="74"/>
      <c r="G305" s="24"/>
      <c r="H305" s="74"/>
      <c r="I305" s="74"/>
      <c r="J305" s="24"/>
      <c r="K305" s="24">
        <v>44.33</v>
      </c>
      <c r="L305" s="24"/>
      <c r="M305" s="25"/>
      <c r="N305" s="25"/>
      <c r="O305" s="24"/>
      <c r="P305" s="24"/>
      <c r="Q305" s="24"/>
      <c r="R305" s="24"/>
      <c r="S305" s="24"/>
      <c r="T305" s="77">
        <f>SUM(D305:S305)</f>
        <v>44.33</v>
      </c>
      <c r="U305" s="91">
        <f>COUNTA(D305:S305)</f>
        <v>1</v>
      </c>
      <c r="V305" s="74">
        <f>T305-$T$5</f>
        <v>-1072.0708540496191</v>
      </c>
      <c r="W305" s="87">
        <f>IF((COUNTA(D305:S305)&gt;12),LARGE(D305:S305,1)+LARGE(D305:S305,2)+LARGE(D305:S305,3)+LARGE(D305:S305,4)+LARGE(D305:S305,5)+LARGE(D305:S305,6)+LARGE(D305:S305,7)+LARGE(D305:S305,8)+LARGE(D305:S305,9)+LARGE(D305:S305,10)+LARGE(D305:S305,11)+LARGE(D305:S305,12),SUM(D305:S305))</f>
        <v>44.33</v>
      </c>
    </row>
    <row r="306" spans="1:23" ht="12.75">
      <c r="A306" s="75" t="s">
        <v>356</v>
      </c>
      <c r="B306" s="139" t="s">
        <v>887</v>
      </c>
      <c r="C306" s="123">
        <v>1976</v>
      </c>
      <c r="D306" s="74"/>
      <c r="E306" s="76"/>
      <c r="F306" s="74"/>
      <c r="G306" s="24"/>
      <c r="H306" s="74"/>
      <c r="I306" s="74"/>
      <c r="J306" s="24"/>
      <c r="K306" s="24">
        <v>44.33</v>
      </c>
      <c r="L306" s="24"/>
      <c r="M306" s="25"/>
      <c r="N306" s="25"/>
      <c r="O306" s="24"/>
      <c r="P306" s="24"/>
      <c r="Q306" s="24"/>
      <c r="R306" s="24"/>
      <c r="S306" s="24"/>
      <c r="T306" s="77">
        <f>SUM(D306:S306)</f>
        <v>44.33</v>
      </c>
      <c r="U306" s="91">
        <f>COUNTA(D306:S306)</f>
        <v>1</v>
      </c>
      <c r="V306" s="74">
        <f>T306-$T$5</f>
        <v>-1072.0708540496191</v>
      </c>
      <c r="W306" s="87">
        <f>IF((COUNTA(D306:S306)&gt;12),LARGE(D306:S306,1)+LARGE(D306:S306,2)+LARGE(D306:S306,3)+LARGE(D306:S306,4)+LARGE(D306:S306,5)+LARGE(D306:S306,6)+LARGE(D306:S306,7)+LARGE(D306:S306,8)+LARGE(D306:S306,9)+LARGE(D306:S306,10)+LARGE(D306:S306,11)+LARGE(D306:S306,12),SUM(D306:S306))</f>
        <v>44.33</v>
      </c>
    </row>
    <row r="307" spans="1:23" ht="12.75">
      <c r="A307" s="75" t="s">
        <v>357</v>
      </c>
      <c r="B307" s="139" t="s">
        <v>901</v>
      </c>
      <c r="C307" s="123"/>
      <c r="D307" s="74"/>
      <c r="E307" s="76"/>
      <c r="F307" s="74"/>
      <c r="G307" s="24"/>
      <c r="H307" s="74"/>
      <c r="I307" s="74"/>
      <c r="J307" s="24"/>
      <c r="K307" s="24">
        <v>44.32</v>
      </c>
      <c r="L307" s="24"/>
      <c r="M307" s="25"/>
      <c r="N307" s="25"/>
      <c r="O307" s="24"/>
      <c r="P307" s="24"/>
      <c r="Q307" s="24"/>
      <c r="R307" s="24"/>
      <c r="S307" s="24"/>
      <c r="T307" s="77">
        <f>SUM(D307:S307)</f>
        <v>44.32</v>
      </c>
      <c r="U307" s="91">
        <f>COUNTA(D307:S307)</f>
        <v>1</v>
      </c>
      <c r="V307" s="74">
        <f>T307-$T$5</f>
        <v>-1072.0808540496191</v>
      </c>
      <c r="W307" s="87">
        <f>IF((COUNTA(D307:S307)&gt;12),LARGE(D307:S307,1)+LARGE(D307:S307,2)+LARGE(D307:S307,3)+LARGE(D307:S307,4)+LARGE(D307:S307,5)+LARGE(D307:S307,6)+LARGE(D307:S307,7)+LARGE(D307:S307,8)+LARGE(D307:S307,9)+LARGE(D307:S307,10)+LARGE(D307:S307,11)+LARGE(D307:S307,12),SUM(D307:S307))</f>
        <v>44.32</v>
      </c>
    </row>
    <row r="308" spans="1:23" ht="12.75">
      <c r="A308" s="75" t="s">
        <v>358</v>
      </c>
      <c r="B308" s="139" t="s">
        <v>753</v>
      </c>
      <c r="C308" s="123"/>
      <c r="D308" s="74">
        <v>43.129629629629626</v>
      </c>
      <c r="E308" s="76"/>
      <c r="F308" s="74"/>
      <c r="G308" s="24"/>
      <c r="H308" s="74"/>
      <c r="I308" s="74"/>
      <c r="J308" s="24"/>
      <c r="K308" s="24"/>
      <c r="L308" s="24"/>
      <c r="M308" s="25"/>
      <c r="N308" s="25"/>
      <c r="O308" s="24"/>
      <c r="P308" s="24"/>
      <c r="Q308" s="24"/>
      <c r="R308" s="24"/>
      <c r="S308" s="24"/>
      <c r="T308" s="77">
        <f>SUM(D308:S308)</f>
        <v>43.129629629629626</v>
      </c>
      <c r="U308" s="91">
        <f>COUNTA(D308:S308)</f>
        <v>1</v>
      </c>
      <c r="V308" s="74">
        <f>T308-$T$5</f>
        <v>-1073.2712244199895</v>
      </c>
      <c r="W308" s="87">
        <f>IF((COUNTA(D308:S308)&gt;12),LARGE(D308:S308,1)+LARGE(D308:S308,2)+LARGE(D308:S308,3)+LARGE(D308:S308,4)+LARGE(D308:S308,5)+LARGE(D308:S308,6)+LARGE(D308:S308,7)+LARGE(D308:S308,8)+LARGE(D308:S308,9)+LARGE(D308:S308,10)+LARGE(D308:S308,11)+LARGE(D308:S308,12),SUM(D308:S308))</f>
        <v>43.129629629629626</v>
      </c>
    </row>
    <row r="309" spans="1:23" ht="12.75">
      <c r="A309" s="75" t="s">
        <v>359</v>
      </c>
      <c r="B309" s="139" t="s">
        <v>764</v>
      </c>
      <c r="C309" s="123">
        <v>2005</v>
      </c>
      <c r="D309" s="74">
        <v>42.66666666666667</v>
      </c>
      <c r="E309" s="76"/>
      <c r="F309" s="74"/>
      <c r="G309" s="24"/>
      <c r="H309" s="74"/>
      <c r="I309" s="74"/>
      <c r="J309" s="24"/>
      <c r="K309" s="24"/>
      <c r="L309" s="24"/>
      <c r="M309" s="25"/>
      <c r="N309" s="25"/>
      <c r="O309" s="24"/>
      <c r="P309" s="24"/>
      <c r="Q309" s="24"/>
      <c r="R309" s="24"/>
      <c r="S309" s="24"/>
      <c r="T309" s="77">
        <f>SUM(D309:S309)</f>
        <v>42.66666666666667</v>
      </c>
      <c r="U309" s="91">
        <f>COUNTA(D309:S309)</f>
        <v>1</v>
      </c>
      <c r="V309" s="74">
        <f>T309-$T$5</f>
        <v>-1073.7341873829523</v>
      </c>
      <c r="W309" s="87">
        <f>IF((COUNTA(D309:S309)&gt;12),LARGE(D309:S309,1)+LARGE(D309:S309,2)+LARGE(D309:S309,3)+LARGE(D309:S309,4)+LARGE(D309:S309,5)+LARGE(D309:S309,6)+LARGE(D309:S309,7)+LARGE(D309:S309,8)+LARGE(D309:S309,9)+LARGE(D309:S309,10)+LARGE(D309:S309,11)+LARGE(D309:S309,12),SUM(D309:S309))</f>
        <v>42.66666666666667</v>
      </c>
    </row>
    <row r="310" spans="1:23" ht="12.75">
      <c r="A310" s="75" t="s">
        <v>360</v>
      </c>
      <c r="B310" s="139" t="s">
        <v>921</v>
      </c>
      <c r="C310" s="123"/>
      <c r="D310" s="74"/>
      <c r="E310" s="76"/>
      <c r="F310" s="74"/>
      <c r="G310" s="24"/>
      <c r="H310" s="74"/>
      <c r="I310" s="74"/>
      <c r="J310" s="24"/>
      <c r="K310" s="24">
        <v>42.11</v>
      </c>
      <c r="L310" s="24"/>
      <c r="M310" s="25"/>
      <c r="N310" s="25"/>
      <c r="O310" s="24"/>
      <c r="P310" s="24"/>
      <c r="Q310" s="24"/>
      <c r="R310" s="24"/>
      <c r="S310" s="24"/>
      <c r="T310" s="77">
        <f>SUM(D310:S310)</f>
        <v>42.11</v>
      </c>
      <c r="U310" s="91">
        <f>COUNTA(D310:S310)</f>
        <v>1</v>
      </c>
      <c r="V310" s="74">
        <f>T310-$T$5</f>
        <v>-1074.2908540496192</v>
      </c>
      <c r="W310" s="87">
        <f>IF((COUNTA(D310:S310)&gt;12),LARGE(D310:S310,1)+LARGE(D310:S310,2)+LARGE(D310:S310,3)+LARGE(D310:S310,4)+LARGE(D310:S310,5)+LARGE(D310:S310,6)+LARGE(D310:S310,7)+LARGE(D310:S310,8)+LARGE(D310:S310,9)+LARGE(D310:S310,10)+LARGE(D310:S310,11)+LARGE(D310:S310,12),SUM(D310:S310))</f>
        <v>42.11</v>
      </c>
    </row>
    <row r="311" spans="1:23" ht="12.75">
      <c r="A311" s="75" t="s">
        <v>361</v>
      </c>
      <c r="B311" s="139" t="s">
        <v>1029</v>
      </c>
      <c r="C311" s="123"/>
      <c r="D311" s="74"/>
      <c r="E311" s="76"/>
      <c r="F311" s="74"/>
      <c r="G311" s="24"/>
      <c r="H311" s="74"/>
      <c r="I311" s="74"/>
      <c r="J311" s="24"/>
      <c r="K311" s="24">
        <v>42.11</v>
      </c>
      <c r="L311" s="24"/>
      <c r="M311" s="25"/>
      <c r="N311" s="25"/>
      <c r="O311" s="24"/>
      <c r="P311" s="24"/>
      <c r="Q311" s="24"/>
      <c r="R311" s="24"/>
      <c r="S311" s="24"/>
      <c r="T311" s="77">
        <f>SUM(D311:S311)</f>
        <v>42.11</v>
      </c>
      <c r="U311" s="91">
        <f>COUNTA(D311:S311)</f>
        <v>1</v>
      </c>
      <c r="V311" s="74">
        <f>T311-$T$5</f>
        <v>-1074.2908540496192</v>
      </c>
      <c r="W311" s="87">
        <f>IF((COUNTA(D311:S311)&gt;12),LARGE(D311:S311,1)+LARGE(D311:S311,2)+LARGE(D311:S311,3)+LARGE(D311:S311,4)+LARGE(D311:S311,5)+LARGE(D311:S311,6)+LARGE(D311:S311,7)+LARGE(D311:S311,8)+LARGE(D311:S311,9)+LARGE(D311:S311,10)+LARGE(D311:S311,11)+LARGE(D311:S311,12),SUM(D311:S311))</f>
        <v>42.11</v>
      </c>
    </row>
    <row r="312" spans="1:23" ht="12.75">
      <c r="A312" s="75" t="s">
        <v>362</v>
      </c>
      <c r="B312" s="139" t="s">
        <v>1030</v>
      </c>
      <c r="C312" s="123">
        <v>1964</v>
      </c>
      <c r="D312" s="74"/>
      <c r="E312" s="76"/>
      <c r="F312" s="74"/>
      <c r="G312" s="24"/>
      <c r="H312" s="74"/>
      <c r="I312" s="74"/>
      <c r="J312" s="24"/>
      <c r="K312" s="24">
        <v>40.39</v>
      </c>
      <c r="L312" s="24"/>
      <c r="M312" s="25"/>
      <c r="N312" s="25"/>
      <c r="O312" s="24"/>
      <c r="P312" s="24"/>
      <c r="Q312" s="24"/>
      <c r="R312" s="24"/>
      <c r="S312" s="24"/>
      <c r="T312" s="77">
        <f>SUM(D312:S312)</f>
        <v>40.39</v>
      </c>
      <c r="U312" s="91">
        <f>COUNTA(D312:S312)</f>
        <v>1</v>
      </c>
      <c r="V312" s="74">
        <f>T312-$T$5</f>
        <v>-1076.010854049619</v>
      </c>
      <c r="W312" s="87">
        <f>IF((COUNTA(D312:S312)&gt;12),LARGE(D312:S312,1)+LARGE(D312:S312,2)+LARGE(D312:S312,3)+LARGE(D312:S312,4)+LARGE(D312:S312,5)+LARGE(D312:S312,6)+LARGE(D312:S312,7)+LARGE(D312:S312,8)+LARGE(D312:S312,9)+LARGE(D312:S312,10)+LARGE(D312:S312,11)+LARGE(D312:S312,12),SUM(D312:S312))</f>
        <v>40.39</v>
      </c>
    </row>
    <row r="313" spans="1:23" ht="12.75">
      <c r="A313" s="75" t="s">
        <v>363</v>
      </c>
      <c r="B313" s="139" t="s">
        <v>919</v>
      </c>
      <c r="C313" s="123">
        <v>2004</v>
      </c>
      <c r="D313" s="74"/>
      <c r="E313" s="76"/>
      <c r="F313" s="74"/>
      <c r="G313" s="24"/>
      <c r="H313" s="74"/>
      <c r="I313" s="74"/>
      <c r="J313" s="24"/>
      <c r="K313" s="24">
        <v>40.39</v>
      </c>
      <c r="L313" s="24"/>
      <c r="M313" s="25"/>
      <c r="N313" s="25"/>
      <c r="O313" s="24"/>
      <c r="P313" s="24"/>
      <c r="Q313" s="24"/>
      <c r="R313" s="24"/>
      <c r="S313" s="24"/>
      <c r="T313" s="77">
        <f>SUM(D313:S313)</f>
        <v>40.39</v>
      </c>
      <c r="U313" s="91">
        <f>COUNTA(D313:S313)</f>
        <v>1</v>
      </c>
      <c r="V313" s="74">
        <f>T313-$T$5</f>
        <v>-1076.010854049619</v>
      </c>
      <c r="W313" s="87">
        <f>IF((COUNTA(D313:S313)&gt;12),LARGE(D313:S313,1)+LARGE(D313:S313,2)+LARGE(D313:S313,3)+LARGE(D313:S313,4)+LARGE(D313:S313,5)+LARGE(D313:S313,6)+LARGE(D313:S313,7)+LARGE(D313:S313,8)+LARGE(D313:S313,9)+LARGE(D313:S313,10)+LARGE(D313:S313,11)+LARGE(D313:S313,12),SUM(D313:S313))</f>
        <v>40.39</v>
      </c>
    </row>
    <row r="314" spans="1:23" ht="12.75">
      <c r="A314" s="75" t="s">
        <v>364</v>
      </c>
      <c r="B314" s="139" t="s">
        <v>888</v>
      </c>
      <c r="C314" s="123"/>
      <c r="D314" s="74"/>
      <c r="E314" s="76"/>
      <c r="F314" s="74"/>
      <c r="G314" s="24"/>
      <c r="H314" s="74"/>
      <c r="I314" s="74"/>
      <c r="J314" s="24"/>
      <c r="K314" s="24">
        <v>39.67</v>
      </c>
      <c r="L314" s="24"/>
      <c r="M314" s="25"/>
      <c r="N314" s="25"/>
      <c r="O314" s="24"/>
      <c r="P314" s="24"/>
      <c r="Q314" s="24"/>
      <c r="R314" s="24"/>
      <c r="S314" s="24"/>
      <c r="T314" s="77">
        <f>SUM(D314:S314)</f>
        <v>39.67</v>
      </c>
      <c r="U314" s="91">
        <f>COUNTA(D314:S314)</f>
        <v>1</v>
      </c>
      <c r="V314" s="74">
        <f>T314-$T$5</f>
        <v>-1076.730854049619</v>
      </c>
      <c r="W314" s="87">
        <f>IF((COUNTA(D314:S314)&gt;12),LARGE(D314:S314,1)+LARGE(D314:S314,2)+LARGE(D314:S314,3)+LARGE(D314:S314,4)+LARGE(D314:S314,5)+LARGE(D314:S314,6)+LARGE(D314:S314,7)+LARGE(D314:S314,8)+LARGE(D314:S314,9)+LARGE(D314:S314,10)+LARGE(D314:S314,11)+LARGE(D314:S314,12),SUM(D314:S314))</f>
        <v>39.67</v>
      </c>
    </row>
    <row r="315" spans="1:23" ht="12.75">
      <c r="A315" s="75" t="s">
        <v>365</v>
      </c>
      <c r="B315" s="139" t="s">
        <v>889</v>
      </c>
      <c r="C315" s="123"/>
      <c r="D315" s="74"/>
      <c r="E315" s="76"/>
      <c r="F315" s="74"/>
      <c r="G315" s="24"/>
      <c r="H315" s="74"/>
      <c r="I315" s="74"/>
      <c r="J315" s="24"/>
      <c r="K315" s="24">
        <v>39.67</v>
      </c>
      <c r="L315" s="24"/>
      <c r="M315" s="25"/>
      <c r="N315" s="25"/>
      <c r="O315" s="24"/>
      <c r="P315" s="24"/>
      <c r="Q315" s="24"/>
      <c r="R315" s="24"/>
      <c r="S315" s="24"/>
      <c r="T315" s="77">
        <f>SUM(D315:S315)</f>
        <v>39.67</v>
      </c>
      <c r="U315" s="91">
        <f>COUNTA(D315:S315)</f>
        <v>1</v>
      </c>
      <c r="V315" s="74">
        <f>T315-$T$5</f>
        <v>-1076.730854049619</v>
      </c>
      <c r="W315" s="87">
        <f>IF((COUNTA(D315:S315)&gt;12),LARGE(D315:S315,1)+LARGE(D315:S315,2)+LARGE(D315:S315,3)+LARGE(D315:S315,4)+LARGE(D315:S315,5)+LARGE(D315:S315,6)+LARGE(D315:S315,7)+LARGE(D315:S315,8)+LARGE(D315:S315,9)+LARGE(D315:S315,10)+LARGE(D315:S315,11)+LARGE(D315:S315,12),SUM(D315:S315))</f>
        <v>39.67</v>
      </c>
    </row>
    <row r="316" spans="1:23" ht="12.75">
      <c r="A316" s="75" t="s">
        <v>366</v>
      </c>
      <c r="B316" s="139" t="s">
        <v>1031</v>
      </c>
      <c r="C316" s="123"/>
      <c r="D316" s="74"/>
      <c r="E316" s="76"/>
      <c r="F316" s="74"/>
      <c r="G316" s="24"/>
      <c r="H316" s="74"/>
      <c r="I316" s="74"/>
      <c r="J316" s="24"/>
      <c r="K316" s="24">
        <v>39.47</v>
      </c>
      <c r="L316" s="24"/>
      <c r="M316" s="25"/>
      <c r="N316" s="25"/>
      <c r="O316" s="24"/>
      <c r="P316" s="24"/>
      <c r="Q316" s="24"/>
      <c r="R316" s="24"/>
      <c r="S316" s="24"/>
      <c r="T316" s="77">
        <f>SUM(D316:S316)</f>
        <v>39.47</v>
      </c>
      <c r="U316" s="91">
        <f>COUNTA(D316:S316)</f>
        <v>1</v>
      </c>
      <c r="V316" s="74">
        <f>T316-$T$5</f>
        <v>-1076.930854049619</v>
      </c>
      <c r="W316" s="87">
        <f>IF((COUNTA(D316:S316)&gt;12),LARGE(D316:S316,1)+LARGE(D316:S316,2)+LARGE(D316:S316,3)+LARGE(D316:S316,4)+LARGE(D316:S316,5)+LARGE(D316:S316,6)+LARGE(D316:S316,7)+LARGE(D316:S316,8)+LARGE(D316:S316,9)+LARGE(D316:S316,10)+LARGE(D316:S316,11)+LARGE(D316:S316,12),SUM(D316:S316))</f>
        <v>39.47</v>
      </c>
    </row>
    <row r="317" spans="1:23" ht="12.75">
      <c r="A317" s="75" t="s">
        <v>367</v>
      </c>
      <c r="B317" s="139" t="s">
        <v>1032</v>
      </c>
      <c r="C317" s="123"/>
      <c r="D317" s="74"/>
      <c r="E317" s="76"/>
      <c r="F317" s="74"/>
      <c r="G317" s="24"/>
      <c r="H317" s="74"/>
      <c r="I317" s="74"/>
      <c r="J317" s="24"/>
      <c r="K317" s="24">
        <v>39.43</v>
      </c>
      <c r="L317" s="24"/>
      <c r="M317" s="25"/>
      <c r="N317" s="25"/>
      <c r="O317" s="24"/>
      <c r="P317" s="24"/>
      <c r="Q317" s="24"/>
      <c r="R317" s="24"/>
      <c r="S317" s="24"/>
      <c r="T317" s="77">
        <f>SUM(D317:S317)</f>
        <v>39.43</v>
      </c>
      <c r="U317" s="91">
        <f>COUNTA(D317:S317)</f>
        <v>1</v>
      </c>
      <c r="V317" s="74">
        <f>T317-$T$5</f>
        <v>-1076.970854049619</v>
      </c>
      <c r="W317" s="87">
        <f>IF((COUNTA(D317:S317)&gt;12),LARGE(D317:S317,1)+LARGE(D317:S317,2)+LARGE(D317:S317,3)+LARGE(D317:S317,4)+LARGE(D317:S317,5)+LARGE(D317:S317,6)+LARGE(D317:S317,7)+LARGE(D317:S317,8)+LARGE(D317:S317,9)+LARGE(D317:S317,10)+LARGE(D317:S317,11)+LARGE(D317:S317,12),SUM(D317:S317))</f>
        <v>39.43</v>
      </c>
    </row>
    <row r="318" spans="1:23" ht="12.75">
      <c r="A318" s="75" t="s">
        <v>368</v>
      </c>
      <c r="B318" s="139" t="s">
        <v>690</v>
      </c>
      <c r="C318" s="123"/>
      <c r="D318" s="74">
        <v>38.5</v>
      </c>
      <c r="E318" s="76"/>
      <c r="F318" s="74"/>
      <c r="G318" s="24"/>
      <c r="H318" s="74"/>
      <c r="I318" s="74"/>
      <c r="J318" s="24"/>
      <c r="K318" s="24"/>
      <c r="L318" s="24"/>
      <c r="M318" s="25"/>
      <c r="N318" s="25"/>
      <c r="O318" s="24"/>
      <c r="P318" s="24"/>
      <c r="Q318" s="24"/>
      <c r="R318" s="24"/>
      <c r="S318" s="24"/>
      <c r="T318" s="77">
        <f>SUM(D318:S318)</f>
        <v>38.5</v>
      </c>
      <c r="U318" s="91">
        <f>COUNTA(D318:S318)</f>
        <v>1</v>
      </c>
      <c r="V318" s="74">
        <f>T318-$T$5</f>
        <v>-1077.900854049619</v>
      </c>
      <c r="W318" s="87">
        <f>IF((COUNTA(D318:S318)&gt;12),LARGE(D318:S318,1)+LARGE(D318:S318,2)+LARGE(D318:S318,3)+LARGE(D318:S318,4)+LARGE(D318:S318,5)+LARGE(D318:S318,6)+LARGE(D318:S318,7)+LARGE(D318:S318,8)+LARGE(D318:S318,9)+LARGE(D318:S318,10)+LARGE(D318:S318,11)+LARGE(D318:S318,12),SUM(D318:S318))</f>
        <v>38.5</v>
      </c>
    </row>
    <row r="319" spans="1:23" ht="12.75">
      <c r="A319" s="75" t="s">
        <v>369</v>
      </c>
      <c r="B319" s="139" t="s">
        <v>814</v>
      </c>
      <c r="C319" s="123">
        <v>1999</v>
      </c>
      <c r="D319" s="74"/>
      <c r="E319" s="76"/>
      <c r="F319" s="74"/>
      <c r="G319" s="24"/>
      <c r="H319" s="74"/>
      <c r="I319" s="74"/>
      <c r="J319" s="24"/>
      <c r="K319" s="24">
        <v>38.07</v>
      </c>
      <c r="L319" s="24"/>
      <c r="M319" s="25"/>
      <c r="N319" s="25"/>
      <c r="O319" s="24"/>
      <c r="P319" s="24"/>
      <c r="Q319" s="24"/>
      <c r="R319" s="24"/>
      <c r="S319" s="24"/>
      <c r="T319" s="77">
        <f>SUM(D319:S319)</f>
        <v>38.07</v>
      </c>
      <c r="U319" s="91">
        <f>COUNTA(D319:S319)</f>
        <v>1</v>
      </c>
      <c r="V319" s="74">
        <f>T319-$T$5</f>
        <v>-1078.3308540496191</v>
      </c>
      <c r="W319" s="87">
        <f>IF((COUNTA(D319:S319)&gt;12),LARGE(D319:S319,1)+LARGE(D319:S319,2)+LARGE(D319:S319,3)+LARGE(D319:S319,4)+LARGE(D319:S319,5)+LARGE(D319:S319,6)+LARGE(D319:S319,7)+LARGE(D319:S319,8)+LARGE(D319:S319,9)+LARGE(D319:S319,10)+LARGE(D319:S319,11)+LARGE(D319:S319,12),SUM(D319:S319))</f>
        <v>38.07</v>
      </c>
    </row>
    <row r="320" spans="1:23" ht="12.75">
      <c r="A320" s="75" t="s">
        <v>370</v>
      </c>
      <c r="B320" s="139" t="s">
        <v>1033</v>
      </c>
      <c r="C320" s="123"/>
      <c r="D320" s="74"/>
      <c r="E320" s="76"/>
      <c r="F320" s="74"/>
      <c r="G320" s="24"/>
      <c r="H320" s="74"/>
      <c r="I320" s="74"/>
      <c r="J320" s="24"/>
      <c r="K320" s="24">
        <v>38.07</v>
      </c>
      <c r="L320" s="24"/>
      <c r="M320" s="25"/>
      <c r="N320" s="25"/>
      <c r="O320" s="24"/>
      <c r="P320" s="24"/>
      <c r="Q320" s="24"/>
      <c r="R320" s="24"/>
      <c r="S320" s="24"/>
      <c r="T320" s="77">
        <f>SUM(D320:S320)</f>
        <v>38.07</v>
      </c>
      <c r="U320" s="91">
        <f>COUNTA(D320:S320)</f>
        <v>1</v>
      </c>
      <c r="V320" s="74">
        <f>T320-$T$5</f>
        <v>-1078.3308540496191</v>
      </c>
      <c r="W320" s="87">
        <f>IF((COUNTA(D320:S320)&gt;12),LARGE(D320:S320,1)+LARGE(D320:S320,2)+LARGE(D320:S320,3)+LARGE(D320:S320,4)+LARGE(D320:S320,5)+LARGE(D320:S320,6)+LARGE(D320:S320,7)+LARGE(D320:S320,8)+LARGE(D320:S320,9)+LARGE(D320:S320,10)+LARGE(D320:S320,11)+LARGE(D320:S320,12),SUM(D320:S320))</f>
        <v>38.07</v>
      </c>
    </row>
    <row r="321" spans="1:23" ht="12.75">
      <c r="A321" s="75" t="s">
        <v>371</v>
      </c>
      <c r="B321" s="139" t="s">
        <v>816</v>
      </c>
      <c r="C321" s="123"/>
      <c r="D321" s="74">
        <v>38.03703703703704</v>
      </c>
      <c r="E321" s="76"/>
      <c r="F321" s="74"/>
      <c r="G321" s="24"/>
      <c r="H321" s="74"/>
      <c r="I321" s="74"/>
      <c r="J321" s="24"/>
      <c r="K321" s="24"/>
      <c r="L321" s="24"/>
      <c r="M321" s="25"/>
      <c r="N321" s="25"/>
      <c r="O321" s="24"/>
      <c r="P321" s="24"/>
      <c r="Q321" s="24"/>
      <c r="R321" s="24"/>
      <c r="S321" s="24"/>
      <c r="T321" s="77">
        <f>SUM(D321:S321)</f>
        <v>38.03703703703704</v>
      </c>
      <c r="U321" s="91">
        <f>COUNTA(D321:S321)</f>
        <v>1</v>
      </c>
      <c r="V321" s="74">
        <f>T321-$T$5</f>
        <v>-1078.363817012582</v>
      </c>
      <c r="W321" s="87">
        <f>IF((COUNTA(D321:S321)&gt;12),LARGE(D321:S321,1)+LARGE(D321:S321,2)+LARGE(D321:S321,3)+LARGE(D321:S321,4)+LARGE(D321:S321,5)+LARGE(D321:S321,6)+LARGE(D321:S321,7)+LARGE(D321:S321,8)+LARGE(D321:S321,9)+LARGE(D321:S321,10)+LARGE(D321:S321,11)+LARGE(D321:S321,12),SUM(D321:S321))</f>
        <v>38.03703703703704</v>
      </c>
    </row>
    <row r="322" spans="1:23" ht="12.75">
      <c r="A322" s="75" t="s">
        <v>372</v>
      </c>
      <c r="B322" s="139" t="s">
        <v>715</v>
      </c>
      <c r="C322" s="123">
        <v>1968</v>
      </c>
      <c r="D322" s="74">
        <v>38.03703703703704</v>
      </c>
      <c r="E322" s="76"/>
      <c r="F322" s="74"/>
      <c r="G322" s="24"/>
      <c r="H322" s="74"/>
      <c r="I322" s="74"/>
      <c r="J322" s="24"/>
      <c r="K322" s="24"/>
      <c r="L322" s="24"/>
      <c r="M322" s="25"/>
      <c r="N322" s="25"/>
      <c r="O322" s="24"/>
      <c r="P322" s="24"/>
      <c r="Q322" s="24"/>
      <c r="R322" s="24"/>
      <c r="S322" s="24"/>
      <c r="T322" s="77">
        <f>SUM(D322:S322)</f>
        <v>38.03703703703704</v>
      </c>
      <c r="U322" s="91">
        <f>COUNTA(D322:S322)</f>
        <v>1</v>
      </c>
      <c r="V322" s="74">
        <f>T322-$T$5</f>
        <v>-1078.363817012582</v>
      </c>
      <c r="W322" s="87">
        <f>IF((COUNTA(D322:S322)&gt;12),LARGE(D322:S322,1)+LARGE(D322:S322,2)+LARGE(D322:S322,3)+LARGE(D322:S322,4)+LARGE(D322:S322,5)+LARGE(D322:S322,6)+LARGE(D322:S322,7)+LARGE(D322:S322,8)+LARGE(D322:S322,9)+LARGE(D322:S322,10)+LARGE(D322:S322,11)+LARGE(D322:S322,12),SUM(D322:S322))</f>
        <v>38.03703703703704</v>
      </c>
    </row>
    <row r="323" spans="1:23" ht="12.75">
      <c r="A323" s="75" t="s">
        <v>373</v>
      </c>
      <c r="B323" s="139" t="s">
        <v>942</v>
      </c>
      <c r="C323" s="123"/>
      <c r="D323" s="74">
        <v>37.574074074074076</v>
      </c>
      <c r="E323" s="76"/>
      <c r="F323" s="74"/>
      <c r="G323" s="24"/>
      <c r="H323" s="74"/>
      <c r="I323" s="74"/>
      <c r="J323" s="24"/>
      <c r="K323" s="24"/>
      <c r="L323" s="24"/>
      <c r="M323" s="25"/>
      <c r="N323" s="25"/>
      <c r="O323" s="24"/>
      <c r="P323" s="24"/>
      <c r="Q323" s="24"/>
      <c r="R323" s="24"/>
      <c r="S323" s="24"/>
      <c r="T323" s="77">
        <f>SUM(D323:S323)</f>
        <v>37.574074074074076</v>
      </c>
      <c r="U323" s="91">
        <f>COUNTA(D323:S323)</f>
        <v>1</v>
      </c>
      <c r="V323" s="74">
        <f>T323-$T$5</f>
        <v>-1078.826779975545</v>
      </c>
      <c r="W323" s="87">
        <f>IF((COUNTA(D323:S323)&gt;12),LARGE(D323:S323,1)+LARGE(D323:S323,2)+LARGE(D323:S323,3)+LARGE(D323:S323,4)+LARGE(D323:S323,5)+LARGE(D323:S323,6)+LARGE(D323:S323,7)+LARGE(D323:S323,8)+LARGE(D323:S323,9)+LARGE(D323:S323,10)+LARGE(D323:S323,11)+LARGE(D323:S323,12),SUM(D323:S323))</f>
        <v>37.574074074074076</v>
      </c>
    </row>
    <row r="324" spans="1:23" ht="12.75">
      <c r="A324" s="75" t="s">
        <v>374</v>
      </c>
      <c r="B324" s="139" t="s">
        <v>1035</v>
      </c>
      <c r="C324" s="123"/>
      <c r="D324" s="74"/>
      <c r="E324" s="76"/>
      <c r="F324" s="74"/>
      <c r="G324" s="24"/>
      <c r="H324" s="74"/>
      <c r="I324" s="74"/>
      <c r="J324" s="24"/>
      <c r="K324" s="24">
        <v>36.87</v>
      </c>
      <c r="L324" s="24"/>
      <c r="M324" s="25"/>
      <c r="N324" s="25"/>
      <c r="O324" s="24"/>
      <c r="P324" s="24"/>
      <c r="Q324" s="24"/>
      <c r="R324" s="24"/>
      <c r="S324" s="24"/>
      <c r="T324" s="77">
        <f>SUM(D324:S324)</f>
        <v>36.87</v>
      </c>
      <c r="U324" s="91">
        <f>COUNTA(D324:S324)</f>
        <v>1</v>
      </c>
      <c r="V324" s="74">
        <f>T324-$T$5</f>
        <v>-1079.5308540496192</v>
      </c>
      <c r="W324" s="87">
        <f>IF((COUNTA(D324:S324)&gt;12),LARGE(D324:S324,1)+LARGE(D324:S324,2)+LARGE(D324:S324,3)+LARGE(D324:S324,4)+LARGE(D324:S324,5)+LARGE(D324:S324,6)+LARGE(D324:S324,7)+LARGE(D324:S324,8)+LARGE(D324:S324,9)+LARGE(D324:S324,10)+LARGE(D324:S324,11)+LARGE(D324:S324,12),SUM(D324:S324))</f>
        <v>36.87</v>
      </c>
    </row>
    <row r="325" spans="1:23" ht="12.75">
      <c r="A325" s="75" t="s">
        <v>375</v>
      </c>
      <c r="B325" s="139" t="s">
        <v>1036</v>
      </c>
      <c r="C325" s="123"/>
      <c r="D325" s="74"/>
      <c r="E325" s="76"/>
      <c r="F325" s="74"/>
      <c r="G325" s="24"/>
      <c r="H325" s="74"/>
      <c r="I325" s="74"/>
      <c r="J325" s="24"/>
      <c r="K325" s="24">
        <v>36.87</v>
      </c>
      <c r="L325" s="24"/>
      <c r="M325" s="25"/>
      <c r="N325" s="25"/>
      <c r="O325" s="24"/>
      <c r="P325" s="24"/>
      <c r="Q325" s="24"/>
      <c r="R325" s="24"/>
      <c r="S325" s="24"/>
      <c r="T325" s="77">
        <f>SUM(D325:S325)</f>
        <v>36.87</v>
      </c>
      <c r="U325" s="91">
        <f>COUNTA(D325:S325)</f>
        <v>1</v>
      </c>
      <c r="V325" s="74">
        <f>T325-$T$5</f>
        <v>-1079.5308540496192</v>
      </c>
      <c r="W325" s="87">
        <f>IF((COUNTA(D325:S325)&gt;12),LARGE(D325:S325,1)+LARGE(D325:S325,2)+LARGE(D325:S325,3)+LARGE(D325:S325,4)+LARGE(D325:S325,5)+LARGE(D325:S325,6)+LARGE(D325:S325,7)+LARGE(D325:S325,8)+LARGE(D325:S325,9)+LARGE(D325:S325,10)+LARGE(D325:S325,11)+LARGE(D325:S325,12),SUM(D325:S325))</f>
        <v>36.87</v>
      </c>
    </row>
    <row r="326" spans="1:23" ht="12.75">
      <c r="A326" s="75" t="s">
        <v>376</v>
      </c>
      <c r="B326" s="139" t="s">
        <v>1034</v>
      </c>
      <c r="C326" s="123"/>
      <c r="D326" s="74"/>
      <c r="E326" s="76"/>
      <c r="F326" s="74"/>
      <c r="G326" s="24"/>
      <c r="H326" s="74"/>
      <c r="I326" s="74"/>
      <c r="J326" s="24"/>
      <c r="K326" s="24">
        <v>36.87</v>
      </c>
      <c r="L326" s="24"/>
      <c r="M326" s="25"/>
      <c r="N326" s="25"/>
      <c r="O326" s="24"/>
      <c r="P326" s="24"/>
      <c r="Q326" s="24"/>
      <c r="R326" s="24"/>
      <c r="S326" s="24"/>
      <c r="T326" s="77">
        <f>SUM(D326:S326)</f>
        <v>36.87</v>
      </c>
      <c r="U326" s="91">
        <f>COUNTA(D326:S326)</f>
        <v>1</v>
      </c>
      <c r="V326" s="74">
        <f>T326-$T$5</f>
        <v>-1079.5308540496192</v>
      </c>
      <c r="W326" s="87">
        <f>IF((COUNTA(D326:S326)&gt;12),LARGE(D326:S326,1)+LARGE(D326:S326,2)+LARGE(D326:S326,3)+LARGE(D326:S326,4)+LARGE(D326:S326,5)+LARGE(D326:S326,6)+LARGE(D326:S326,7)+LARGE(D326:S326,8)+LARGE(D326:S326,9)+LARGE(D326:S326,10)+LARGE(D326:S326,11)+LARGE(D326:S326,12),SUM(D326:S326))</f>
        <v>36.87</v>
      </c>
    </row>
    <row r="327" spans="1:23" ht="12.75">
      <c r="A327" s="75" t="s">
        <v>377</v>
      </c>
      <c r="B327" s="139" t="s">
        <v>874</v>
      </c>
      <c r="C327" s="123"/>
      <c r="D327" s="74"/>
      <c r="E327" s="76"/>
      <c r="F327" s="74">
        <v>35.62480336313997</v>
      </c>
      <c r="G327" s="24"/>
      <c r="H327" s="74"/>
      <c r="I327" s="74"/>
      <c r="J327" s="24"/>
      <c r="K327" s="24"/>
      <c r="L327" s="24"/>
      <c r="M327" s="25"/>
      <c r="N327" s="25"/>
      <c r="O327" s="24"/>
      <c r="P327" s="24"/>
      <c r="Q327" s="24"/>
      <c r="R327" s="24"/>
      <c r="S327" s="24"/>
      <c r="T327" s="77">
        <f>SUM(D327:S327)</f>
        <v>35.62480336313997</v>
      </c>
      <c r="U327" s="91">
        <f>COUNTA(D327:S327)</f>
        <v>1</v>
      </c>
      <c r="V327" s="74">
        <f>T327-$T$5</f>
        <v>-1080.776050686479</v>
      </c>
      <c r="W327" s="87">
        <f>IF((COUNTA(D327:S327)&gt;12),LARGE(D327:S327,1)+LARGE(D327:S327,2)+LARGE(D327:S327,3)+LARGE(D327:S327,4)+LARGE(D327:S327,5)+LARGE(D327:S327,6)+LARGE(D327:S327,7)+LARGE(D327:S327,8)+LARGE(D327:S327,9)+LARGE(D327:S327,10)+LARGE(D327:S327,11)+LARGE(D327:S327,12),SUM(D327:S327))</f>
        <v>35.62480336313997</v>
      </c>
    </row>
    <row r="328" spans="1:23" ht="12.75">
      <c r="A328" s="75" t="s">
        <v>378</v>
      </c>
      <c r="B328" s="139" t="s">
        <v>994</v>
      </c>
      <c r="C328" s="123"/>
      <c r="D328" s="74"/>
      <c r="E328" s="76"/>
      <c r="F328" s="74"/>
      <c r="G328" s="24"/>
      <c r="H328" s="74"/>
      <c r="I328" s="74">
        <v>18.73744969433652</v>
      </c>
      <c r="J328" s="24"/>
      <c r="K328" s="24"/>
      <c r="L328" s="24"/>
      <c r="M328" s="25"/>
      <c r="N328" s="25">
        <v>15.642117766842018</v>
      </c>
      <c r="O328" s="24"/>
      <c r="P328" s="24"/>
      <c r="Q328" s="24"/>
      <c r="R328" s="24"/>
      <c r="S328" s="24"/>
      <c r="T328" s="77">
        <f>SUM(D328:S328)</f>
        <v>34.37956746117854</v>
      </c>
      <c r="U328" s="91">
        <f>COUNTA(D328:S328)</f>
        <v>2</v>
      </c>
      <c r="V328" s="74">
        <f>T328-$T$5</f>
        <v>-1082.0212865884405</v>
      </c>
      <c r="W328" s="87">
        <f>IF((COUNTA(D328:S328)&gt;12),LARGE(D328:S328,1)+LARGE(D328:S328,2)+LARGE(D328:S328,3)+LARGE(D328:S328,4)+LARGE(D328:S328,5)+LARGE(D328:S328,6)+LARGE(D328:S328,7)+LARGE(D328:S328,8)+LARGE(D328:S328,9)+LARGE(D328:S328,10)+LARGE(D328:S328,11)+LARGE(D328:S328,12),SUM(D328:S328))</f>
        <v>34.37956746117854</v>
      </c>
    </row>
    <row r="329" spans="1:23" ht="12.75">
      <c r="A329" s="75" t="s">
        <v>379</v>
      </c>
      <c r="B329" s="139" t="s">
        <v>833</v>
      </c>
      <c r="C329" s="123">
        <v>1962</v>
      </c>
      <c r="D329" s="74">
        <v>33.870370370370374</v>
      </c>
      <c r="E329" s="76"/>
      <c r="F329" s="74"/>
      <c r="G329" s="24"/>
      <c r="H329" s="74"/>
      <c r="I329" s="74"/>
      <c r="J329" s="24"/>
      <c r="K329" s="24"/>
      <c r="L329" s="24"/>
      <c r="M329" s="25"/>
      <c r="N329" s="25"/>
      <c r="O329" s="24"/>
      <c r="P329" s="24"/>
      <c r="Q329" s="24"/>
      <c r="R329" s="24"/>
      <c r="S329" s="24"/>
      <c r="T329" s="77">
        <f>SUM(D329:S329)</f>
        <v>33.870370370370374</v>
      </c>
      <c r="U329" s="91">
        <f>COUNTA(D329:S329)</f>
        <v>1</v>
      </c>
      <c r="V329" s="74">
        <f>T329-$T$5</f>
        <v>-1082.5304836792486</v>
      </c>
      <c r="W329" s="87">
        <f>IF((COUNTA(D329:S329)&gt;12),LARGE(D329:S329,1)+LARGE(D329:S329,2)+LARGE(D329:S329,3)+LARGE(D329:S329,4)+LARGE(D329:S329,5)+LARGE(D329:S329,6)+LARGE(D329:S329,7)+LARGE(D329:S329,8)+LARGE(D329:S329,9)+LARGE(D329:S329,10)+LARGE(D329:S329,11)+LARGE(D329:S329,12),SUM(D329:S329))</f>
        <v>33.870370370370374</v>
      </c>
    </row>
    <row r="330" spans="1:23" ht="12.75">
      <c r="A330" s="75" t="s">
        <v>380</v>
      </c>
      <c r="B330" s="139" t="s">
        <v>743</v>
      </c>
      <c r="C330" s="123">
        <v>2003</v>
      </c>
      <c r="D330" s="74">
        <v>33.407407407407405</v>
      </c>
      <c r="E330" s="76"/>
      <c r="F330" s="74"/>
      <c r="G330" s="24"/>
      <c r="H330" s="74"/>
      <c r="I330" s="74"/>
      <c r="J330" s="24"/>
      <c r="K330" s="24"/>
      <c r="L330" s="24"/>
      <c r="M330" s="25"/>
      <c r="N330" s="25"/>
      <c r="O330" s="24"/>
      <c r="P330" s="24"/>
      <c r="Q330" s="24"/>
      <c r="R330" s="24"/>
      <c r="S330" s="24"/>
      <c r="T330" s="77">
        <f>SUM(D330:S330)</f>
        <v>33.407407407407405</v>
      </c>
      <c r="U330" s="91">
        <f>COUNTA(D330:S330)</f>
        <v>1</v>
      </c>
      <c r="V330" s="74">
        <f>T330-$T$5</f>
        <v>-1082.9934466422117</v>
      </c>
      <c r="W330" s="87">
        <f>IF((COUNTA(D330:S330)&gt;12),LARGE(D330:S330,1)+LARGE(D330:S330,2)+LARGE(D330:S330,3)+LARGE(D330:S330,4)+LARGE(D330:S330,5)+LARGE(D330:S330,6)+LARGE(D330:S330,7)+LARGE(D330:S330,8)+LARGE(D330:S330,9)+LARGE(D330:S330,10)+LARGE(D330:S330,11)+LARGE(D330:S330,12),SUM(D330:S330))</f>
        <v>33.407407407407405</v>
      </c>
    </row>
    <row r="331" spans="1:23" ht="12.75">
      <c r="A331" s="75" t="s">
        <v>381</v>
      </c>
      <c r="B331" s="139" t="s">
        <v>875</v>
      </c>
      <c r="C331" s="123">
        <v>2016</v>
      </c>
      <c r="D331" s="74"/>
      <c r="E331" s="76"/>
      <c r="F331" s="74">
        <v>19.431139976101885</v>
      </c>
      <c r="G331" s="24"/>
      <c r="H331" s="74"/>
      <c r="I331" s="74"/>
      <c r="J331" s="24"/>
      <c r="K331" s="24"/>
      <c r="L331" s="24"/>
      <c r="M331" s="25"/>
      <c r="N331" s="25">
        <v>13.147632784659766</v>
      </c>
      <c r="O331" s="24"/>
      <c r="P331" s="24"/>
      <c r="Q331" s="24"/>
      <c r="R331" s="24"/>
      <c r="S331" s="24"/>
      <c r="T331" s="77">
        <f>SUM(D331:S331)</f>
        <v>32.57877276076165</v>
      </c>
      <c r="U331" s="91">
        <f>COUNTA(D331:S331)</f>
        <v>2</v>
      </c>
      <c r="V331" s="74">
        <f>T331-$T$5</f>
        <v>-1083.8220812888574</v>
      </c>
      <c r="W331" s="87">
        <f>IF((COUNTA(D331:S331)&gt;12),LARGE(D331:S331,1)+LARGE(D331:S331,2)+LARGE(D331:S331,3)+LARGE(D331:S331,4)+LARGE(D331:S331,5)+LARGE(D331:S331,6)+LARGE(D331:S331,7)+LARGE(D331:S331,8)+LARGE(D331:S331,9)+LARGE(D331:S331,10)+LARGE(D331:S331,11)+LARGE(D331:S331,12),SUM(D331:S331))</f>
        <v>32.57877276076165</v>
      </c>
    </row>
    <row r="332" spans="1:23" ht="12.75">
      <c r="A332" s="75" t="s">
        <v>382</v>
      </c>
      <c r="B332" s="139" t="s">
        <v>744</v>
      </c>
      <c r="C332" s="123"/>
      <c r="D332" s="74">
        <v>31.555555555555557</v>
      </c>
      <c r="E332" s="76"/>
      <c r="F332" s="74"/>
      <c r="G332" s="24"/>
      <c r="H332" s="74"/>
      <c r="I332" s="74"/>
      <c r="J332" s="24"/>
      <c r="K332" s="24"/>
      <c r="L332" s="24"/>
      <c r="M332" s="25"/>
      <c r="N332" s="25"/>
      <c r="O332" s="24"/>
      <c r="P332" s="24"/>
      <c r="Q332" s="24"/>
      <c r="R332" s="24"/>
      <c r="S332" s="24"/>
      <c r="T332" s="77">
        <f>SUM(D332:S332)</f>
        <v>31.555555555555557</v>
      </c>
      <c r="U332" s="91">
        <f>COUNTA(D332:S332)</f>
        <v>1</v>
      </c>
      <c r="V332" s="74">
        <f>T332-$T$5</f>
        <v>-1084.8452984940634</v>
      </c>
      <c r="W332" s="87">
        <f>IF((COUNTA(D332:S332)&gt;12),LARGE(D332:S332,1)+LARGE(D332:S332,2)+LARGE(D332:S332,3)+LARGE(D332:S332,4)+LARGE(D332:S332,5)+LARGE(D332:S332,6)+LARGE(D332:S332,7)+LARGE(D332:S332,8)+LARGE(D332:S332,9)+LARGE(D332:S332,10)+LARGE(D332:S332,11)+LARGE(D332:S332,12),SUM(D332:S332))</f>
        <v>31.555555555555557</v>
      </c>
    </row>
    <row r="333" spans="1:23" ht="12.75">
      <c r="A333" s="75" t="s">
        <v>383</v>
      </c>
      <c r="B333" s="139" t="s">
        <v>1070</v>
      </c>
      <c r="C333" s="123"/>
      <c r="D333" s="74"/>
      <c r="E333" s="76"/>
      <c r="F333" s="74"/>
      <c r="G333" s="24"/>
      <c r="H333" s="74"/>
      <c r="I333" s="74"/>
      <c r="J333" s="24"/>
      <c r="K333" s="24"/>
      <c r="L333" s="24"/>
      <c r="M333" s="25"/>
      <c r="N333" s="25">
        <v>30.21873409129475</v>
      </c>
      <c r="O333" s="24"/>
      <c r="P333" s="24"/>
      <c r="Q333" s="24"/>
      <c r="R333" s="24"/>
      <c r="S333" s="24"/>
      <c r="T333" s="77">
        <f>SUM(D333:S333)</f>
        <v>30.21873409129475</v>
      </c>
      <c r="U333" s="91">
        <f>COUNTA(D333:S333)</f>
        <v>1</v>
      </c>
      <c r="V333" s="74">
        <f>T333-$T$5</f>
        <v>-1086.1821199583244</v>
      </c>
      <c r="W333" s="87">
        <f>IF((COUNTA(D333:S333)&gt;12),LARGE(D333:S333,1)+LARGE(D333:S333,2)+LARGE(D333:S333,3)+LARGE(D333:S333,4)+LARGE(D333:S333,5)+LARGE(D333:S333,6)+LARGE(D333:S333,7)+LARGE(D333:S333,8)+LARGE(D333:S333,9)+LARGE(D333:S333,10)+LARGE(D333:S333,11)+LARGE(D333:S333,12),SUM(D333:S333))</f>
        <v>30.21873409129475</v>
      </c>
    </row>
    <row r="334" spans="1:23" ht="12.75">
      <c r="A334" s="75" t="s">
        <v>384</v>
      </c>
      <c r="B334" s="139" t="s">
        <v>1071</v>
      </c>
      <c r="C334" s="123"/>
      <c r="D334" s="74"/>
      <c r="E334" s="76"/>
      <c r="F334" s="74"/>
      <c r="G334" s="24"/>
      <c r="H334" s="74"/>
      <c r="I334" s="74"/>
      <c r="J334" s="24"/>
      <c r="K334" s="24"/>
      <c r="L334" s="24"/>
      <c r="M334" s="25"/>
      <c r="N334" s="25">
        <v>29.590870524350922</v>
      </c>
      <c r="O334" s="24"/>
      <c r="P334" s="24"/>
      <c r="Q334" s="24"/>
      <c r="R334" s="24"/>
      <c r="S334" s="24"/>
      <c r="T334" s="77">
        <f>SUM(D334:S334)</f>
        <v>29.590870524350922</v>
      </c>
      <c r="U334" s="91">
        <f>COUNTA(D334:S334)</f>
        <v>1</v>
      </c>
      <c r="V334" s="74">
        <f>T334-$T$5</f>
        <v>-1086.809983525268</v>
      </c>
      <c r="W334" s="87">
        <f>IF((COUNTA(D334:S334)&gt;12),LARGE(D334:S334,1)+LARGE(D334:S334,2)+LARGE(D334:S334,3)+LARGE(D334:S334,4)+LARGE(D334:S334,5)+LARGE(D334:S334,6)+LARGE(D334:S334,7)+LARGE(D334:S334,8)+LARGE(D334:S334,9)+LARGE(D334:S334,10)+LARGE(D334:S334,11)+LARGE(D334:S334,12),SUM(D334:S334))</f>
        <v>29.590870524350922</v>
      </c>
    </row>
    <row r="335" spans="1:23" ht="12.75">
      <c r="A335" s="75" t="s">
        <v>386</v>
      </c>
      <c r="B335" s="139" t="s">
        <v>944</v>
      </c>
      <c r="C335" s="123">
        <v>2008</v>
      </c>
      <c r="D335" s="74">
        <v>27.851851851851855</v>
      </c>
      <c r="E335" s="76"/>
      <c r="F335" s="74"/>
      <c r="G335" s="24"/>
      <c r="H335" s="74"/>
      <c r="I335" s="74"/>
      <c r="J335" s="24"/>
      <c r="K335" s="24"/>
      <c r="L335" s="24"/>
      <c r="M335" s="25"/>
      <c r="N335" s="25"/>
      <c r="O335" s="24"/>
      <c r="P335" s="24"/>
      <c r="Q335" s="24"/>
      <c r="R335" s="24"/>
      <c r="S335" s="24"/>
      <c r="T335" s="77">
        <f>SUM(D335:S335)</f>
        <v>27.851851851851855</v>
      </c>
      <c r="U335" s="91">
        <f>COUNTA(D335:S335)</f>
        <v>1</v>
      </c>
      <c r="V335" s="74">
        <f>T335-$T$5</f>
        <v>-1088.549002197767</v>
      </c>
      <c r="W335" s="87">
        <f>IF((COUNTA(D335:S335)&gt;12),LARGE(D335:S335,1)+LARGE(D335:S335,2)+LARGE(D335:S335,3)+LARGE(D335:S335,4)+LARGE(D335:S335,5)+LARGE(D335:S335,6)+LARGE(D335:S335,7)+LARGE(D335:S335,8)+LARGE(D335:S335,9)+LARGE(D335:S335,10)+LARGE(D335:S335,11)+LARGE(D335:S335,12),SUM(D335:S335))</f>
        <v>27.851851851851855</v>
      </c>
    </row>
    <row r="336" spans="1:23" ht="12.75">
      <c r="A336" s="75" t="s">
        <v>387</v>
      </c>
      <c r="B336" s="139" t="s">
        <v>872</v>
      </c>
      <c r="C336" s="123"/>
      <c r="D336" s="74">
        <v>24.61111111111111</v>
      </c>
      <c r="E336" s="76"/>
      <c r="F336" s="74"/>
      <c r="G336" s="24"/>
      <c r="H336" s="74"/>
      <c r="I336" s="74"/>
      <c r="J336" s="24"/>
      <c r="K336" s="24"/>
      <c r="L336" s="24"/>
      <c r="M336" s="25"/>
      <c r="N336" s="25"/>
      <c r="O336" s="24"/>
      <c r="P336" s="24"/>
      <c r="Q336" s="24"/>
      <c r="R336" s="24"/>
      <c r="S336" s="24"/>
      <c r="T336" s="77">
        <f>SUM(D336:S336)</f>
        <v>24.61111111111111</v>
      </c>
      <c r="U336" s="91">
        <f>COUNTA(D336:S336)</f>
        <v>1</v>
      </c>
      <c r="V336" s="74">
        <f>T336-$T$5</f>
        <v>-1091.789742938508</v>
      </c>
      <c r="W336" s="87">
        <f>IF((COUNTA(D336:S336)&gt;12),LARGE(D336:S336,1)+LARGE(D336:S336,2)+LARGE(D336:S336,3)+LARGE(D336:S336,4)+LARGE(D336:S336,5)+LARGE(D336:S336,6)+LARGE(D336:S336,7)+LARGE(D336:S336,8)+LARGE(D336:S336,9)+LARGE(D336:S336,10)+LARGE(D336:S336,11)+LARGE(D336:S336,12),SUM(D336:S336))</f>
        <v>24.61111111111111</v>
      </c>
    </row>
    <row r="337" spans="1:23" ht="12.75">
      <c r="A337" s="75" t="s">
        <v>388</v>
      </c>
      <c r="B337" s="139" t="s">
        <v>836</v>
      </c>
      <c r="C337" s="123"/>
      <c r="D337" s="74">
        <v>17.203703703703702</v>
      </c>
      <c r="E337" s="76"/>
      <c r="F337" s="74"/>
      <c r="G337" s="24"/>
      <c r="H337" s="74"/>
      <c r="I337" s="74"/>
      <c r="J337" s="24"/>
      <c r="K337" s="24"/>
      <c r="L337" s="24"/>
      <c r="M337" s="25"/>
      <c r="N337" s="25"/>
      <c r="O337" s="24"/>
      <c r="P337" s="24"/>
      <c r="Q337" s="24"/>
      <c r="R337" s="24"/>
      <c r="S337" s="24"/>
      <c r="T337" s="77">
        <f>SUM(D337:S337)</f>
        <v>17.203703703703702</v>
      </c>
      <c r="U337" s="91">
        <f>COUNTA(D337:S337)</f>
        <v>1</v>
      </c>
      <c r="V337" s="74">
        <f>T337-$T$5</f>
        <v>-1099.1971503459154</v>
      </c>
      <c r="W337" s="87">
        <f>IF((COUNTA(D337:S337)&gt;12),LARGE(D337:S337,1)+LARGE(D337:S337,2)+LARGE(D337:S337,3)+LARGE(D337:S337,4)+LARGE(D337:S337,5)+LARGE(D337:S337,6)+LARGE(D337:S337,7)+LARGE(D337:S337,8)+LARGE(D337:S337,9)+LARGE(D337:S337,10)+LARGE(D337:S337,11)+LARGE(D337:S337,12),SUM(D337:S337))</f>
        <v>17.203703703703702</v>
      </c>
    </row>
    <row r="338" spans="1:23" ht="12.75">
      <c r="A338" s="75" t="s">
        <v>389</v>
      </c>
      <c r="B338" s="139" t="s">
        <v>788</v>
      </c>
      <c r="C338" s="123">
        <v>2010</v>
      </c>
      <c r="D338" s="74">
        <v>15.814814814814813</v>
      </c>
      <c r="E338" s="76"/>
      <c r="F338" s="74"/>
      <c r="G338" s="24"/>
      <c r="H338" s="74"/>
      <c r="I338" s="74"/>
      <c r="J338" s="24"/>
      <c r="K338" s="24"/>
      <c r="L338" s="24"/>
      <c r="M338" s="25"/>
      <c r="N338" s="25"/>
      <c r="O338" s="24"/>
      <c r="P338" s="24"/>
      <c r="Q338" s="24"/>
      <c r="R338" s="24"/>
      <c r="S338" s="24"/>
      <c r="T338" s="77">
        <f>SUM(D338:S338)</f>
        <v>15.814814814814813</v>
      </c>
      <c r="U338" s="91">
        <f>COUNTA(D338:S338)</f>
        <v>1</v>
      </c>
      <c r="V338" s="74">
        <f>T338-$T$5</f>
        <v>-1100.5860392348043</v>
      </c>
      <c r="W338" s="87">
        <f>IF((COUNTA(D338:S338)&gt;12),LARGE(D338:S338,1)+LARGE(D338:S338,2)+LARGE(D338:S338,3)+LARGE(D338:S338,4)+LARGE(D338:S338,5)+LARGE(D338:S338,6)+LARGE(D338:S338,7)+LARGE(D338:S338,8)+LARGE(D338:S338,9)+LARGE(D338:S338,10)+LARGE(D338:S338,11)+LARGE(D338:S338,12),SUM(D338:S338))</f>
        <v>15.814814814814813</v>
      </c>
    </row>
    <row r="339" spans="1:23" ht="12.75">
      <c r="A339" s="75" t="s">
        <v>390</v>
      </c>
      <c r="B339" s="139" t="s">
        <v>946</v>
      </c>
      <c r="C339" s="123">
        <v>2012</v>
      </c>
      <c r="D339" s="74">
        <v>7.018518518518518</v>
      </c>
      <c r="E339" s="76"/>
      <c r="F339" s="74"/>
      <c r="G339" s="24"/>
      <c r="H339" s="74"/>
      <c r="I339" s="74"/>
      <c r="J339" s="24"/>
      <c r="K339" s="24"/>
      <c r="L339" s="24"/>
      <c r="M339" s="25"/>
      <c r="N339" s="25"/>
      <c r="O339" s="24"/>
      <c r="P339" s="24"/>
      <c r="Q339" s="24"/>
      <c r="R339" s="24"/>
      <c r="S339" s="24"/>
      <c r="T339" s="77">
        <f>SUM(D339:S339)</f>
        <v>7.018518518518518</v>
      </c>
      <c r="U339" s="91">
        <f>COUNTA(D339:S339)</f>
        <v>1</v>
      </c>
      <c r="V339" s="74">
        <f>T339-$T$5</f>
        <v>-1109.3823355311006</v>
      </c>
      <c r="W339" s="87">
        <f>IF((COUNTA(D339:S339)&gt;12),LARGE(D339:S339,1)+LARGE(D339:S339,2)+LARGE(D339:S339,3)+LARGE(D339:S339,4)+LARGE(D339:S339,5)+LARGE(D339:S339,6)+LARGE(D339:S339,7)+LARGE(D339:S339,8)+LARGE(D339:S339,9)+LARGE(D339:S339,10)+LARGE(D339:S339,11)+LARGE(D339:S339,12),SUM(D339:S339))</f>
        <v>7.018518518518518</v>
      </c>
    </row>
    <row r="340" spans="1:23" ht="12.75">
      <c r="A340" s="75" t="s">
        <v>391</v>
      </c>
      <c r="B340" s="139"/>
      <c r="C340" s="123"/>
      <c r="D340" s="74"/>
      <c r="E340" s="76"/>
      <c r="F340" s="74"/>
      <c r="G340" s="24"/>
      <c r="H340" s="74"/>
      <c r="I340" s="74"/>
      <c r="J340" s="24"/>
      <c r="K340" s="24"/>
      <c r="L340" s="24"/>
      <c r="M340" s="25"/>
      <c r="N340" s="25"/>
      <c r="O340" s="24"/>
      <c r="P340" s="24"/>
      <c r="Q340" s="24"/>
      <c r="R340" s="24"/>
      <c r="S340" s="24"/>
      <c r="T340" s="77">
        <f>SUM(D340:S340)</f>
        <v>0</v>
      </c>
      <c r="U340" s="91">
        <f>COUNTA(D340:S340)</f>
        <v>0</v>
      </c>
      <c r="V340" s="74">
        <f>T340-$T$5</f>
        <v>-1116.400854049619</v>
      </c>
      <c r="W340" s="87">
        <f>IF((COUNTA(D340:S340)&gt;12),LARGE(D340:S340,1)+LARGE(D340:S340,2)+LARGE(D340:S340,3)+LARGE(D340:S340,4)+LARGE(D340:S340,5)+LARGE(D340:S340,6)+LARGE(D340:S340,7)+LARGE(D340:S340,8)+LARGE(D340:S340,9)+LARGE(D340:S340,10)+LARGE(D340:S340,11)+LARGE(D340:S340,12),SUM(D340:S340))</f>
        <v>0</v>
      </c>
    </row>
    <row r="341" spans="1:23" ht="12.75">
      <c r="A341" s="75" t="s">
        <v>392</v>
      </c>
      <c r="B341" s="139"/>
      <c r="C341" s="123"/>
      <c r="D341" s="74"/>
      <c r="E341" s="76"/>
      <c r="F341" s="74"/>
      <c r="G341" s="24"/>
      <c r="H341" s="74"/>
      <c r="I341" s="74"/>
      <c r="J341" s="24"/>
      <c r="K341" s="24"/>
      <c r="L341" s="24"/>
      <c r="M341" s="25"/>
      <c r="N341" s="25"/>
      <c r="O341" s="24"/>
      <c r="P341" s="24"/>
      <c r="Q341" s="24"/>
      <c r="R341" s="24"/>
      <c r="S341" s="24"/>
      <c r="T341" s="77">
        <f>SUM(D341:S341)</f>
        <v>0</v>
      </c>
      <c r="U341" s="91">
        <f>COUNTA(D341:S341)</f>
        <v>0</v>
      </c>
      <c r="V341" s="74">
        <f>T341-$T$5</f>
        <v>-1116.400854049619</v>
      </c>
      <c r="W341" s="87">
        <f>IF((COUNTA(D341:S341)&gt;12),LARGE(D341:S341,1)+LARGE(D341:S341,2)+LARGE(D341:S341,3)+LARGE(D341:S341,4)+LARGE(D341:S341,5)+LARGE(D341:S341,6)+LARGE(D341:S341,7)+LARGE(D341:S341,8)+LARGE(D341:S341,9)+LARGE(D341:S341,10)+LARGE(D341:S341,11)+LARGE(D341:S341,12),SUM(D341:S341))</f>
        <v>0</v>
      </c>
    </row>
    <row r="342" spans="1:23" ht="12.75">
      <c r="A342" s="75" t="s">
        <v>393</v>
      </c>
      <c r="B342" s="139"/>
      <c r="C342" s="123"/>
      <c r="D342" s="74"/>
      <c r="E342" s="76"/>
      <c r="F342" s="74"/>
      <c r="G342" s="24"/>
      <c r="H342" s="74"/>
      <c r="I342" s="74"/>
      <c r="J342" s="24"/>
      <c r="K342" s="24"/>
      <c r="L342" s="24"/>
      <c r="M342" s="25"/>
      <c r="N342" s="25"/>
      <c r="O342" s="24"/>
      <c r="P342" s="24"/>
      <c r="Q342" s="24"/>
      <c r="R342" s="24"/>
      <c r="S342" s="24"/>
      <c r="T342" s="77">
        <f>SUM(D342:S342)</f>
        <v>0</v>
      </c>
      <c r="U342" s="91">
        <f>COUNTA(D342:S342)</f>
        <v>0</v>
      </c>
      <c r="V342" s="74">
        <f>T342-$T$5</f>
        <v>-1116.400854049619</v>
      </c>
      <c r="W342" s="87">
        <f>IF((COUNTA(D342:S342)&gt;12),LARGE(D342:S342,1)+LARGE(D342:S342,2)+LARGE(D342:S342,3)+LARGE(D342:S342,4)+LARGE(D342:S342,5)+LARGE(D342:S342,6)+LARGE(D342:S342,7)+LARGE(D342:S342,8)+LARGE(D342:S342,9)+LARGE(D342:S342,10)+LARGE(D342:S342,11)+LARGE(D342:S342,12),SUM(D342:S342))</f>
        <v>0</v>
      </c>
    </row>
    <row r="343" spans="1:23" ht="12.75">
      <c r="A343" s="75" t="s">
        <v>394</v>
      </c>
      <c r="B343" s="139"/>
      <c r="C343" s="123"/>
      <c r="D343" s="74"/>
      <c r="E343" s="76"/>
      <c r="F343" s="74"/>
      <c r="G343" s="24"/>
      <c r="H343" s="74"/>
      <c r="I343" s="74"/>
      <c r="J343" s="24"/>
      <c r="K343" s="24"/>
      <c r="L343" s="24"/>
      <c r="M343" s="25"/>
      <c r="N343" s="25"/>
      <c r="O343" s="24"/>
      <c r="P343" s="24"/>
      <c r="Q343" s="24"/>
      <c r="R343" s="24"/>
      <c r="S343" s="24"/>
      <c r="T343" s="77">
        <f>SUM(D343:S343)</f>
        <v>0</v>
      </c>
      <c r="U343" s="91">
        <f>COUNTA(D343:S343)</f>
        <v>0</v>
      </c>
      <c r="V343" s="74">
        <f>T343-$T$5</f>
        <v>-1116.400854049619</v>
      </c>
      <c r="W343" s="87">
        <f>IF((COUNTA(D343:S343)&gt;12),LARGE(D343:S343,1)+LARGE(D343:S343,2)+LARGE(D343:S343,3)+LARGE(D343:S343,4)+LARGE(D343:S343,5)+LARGE(D343:S343,6)+LARGE(D343:S343,7)+LARGE(D343:S343,8)+LARGE(D343:S343,9)+LARGE(D343:S343,10)+LARGE(D343:S343,11)+LARGE(D343:S343,12),SUM(D343:S343))</f>
        <v>0</v>
      </c>
    </row>
    <row r="344" spans="1:23" ht="12.75">
      <c r="A344" s="75" t="s">
        <v>395</v>
      </c>
      <c r="B344" s="139"/>
      <c r="C344" s="123"/>
      <c r="D344" s="74"/>
      <c r="E344" s="76"/>
      <c r="F344" s="74"/>
      <c r="G344" s="24"/>
      <c r="H344" s="74"/>
      <c r="I344" s="74"/>
      <c r="J344" s="24"/>
      <c r="K344" s="24"/>
      <c r="L344" s="24"/>
      <c r="M344" s="25"/>
      <c r="N344" s="25"/>
      <c r="O344" s="24"/>
      <c r="P344" s="24"/>
      <c r="Q344" s="24"/>
      <c r="R344" s="24"/>
      <c r="S344" s="24"/>
      <c r="T344" s="77">
        <f>SUM(D344:S344)</f>
        <v>0</v>
      </c>
      <c r="U344" s="91">
        <f>COUNTA(D344:S344)</f>
        <v>0</v>
      </c>
      <c r="V344" s="74">
        <f>T344-$T$5</f>
        <v>-1116.400854049619</v>
      </c>
      <c r="W344" s="87">
        <f>IF((COUNTA(D344:S344)&gt;12),LARGE(D344:S344,1)+LARGE(D344:S344,2)+LARGE(D344:S344,3)+LARGE(D344:S344,4)+LARGE(D344:S344,5)+LARGE(D344:S344,6)+LARGE(D344:S344,7)+LARGE(D344:S344,8)+LARGE(D344:S344,9)+LARGE(D344:S344,10)+LARGE(D344:S344,11)+LARGE(D344:S344,12),SUM(D344:S344))</f>
        <v>0</v>
      </c>
    </row>
    <row r="345" spans="1:23" ht="12.75">
      <c r="A345" s="75" t="s">
        <v>396</v>
      </c>
      <c r="B345" s="139"/>
      <c r="C345" s="123"/>
      <c r="D345" s="74"/>
      <c r="E345" s="76"/>
      <c r="F345" s="74"/>
      <c r="G345" s="24"/>
      <c r="H345" s="74"/>
      <c r="I345" s="74"/>
      <c r="J345" s="24"/>
      <c r="K345" s="24"/>
      <c r="L345" s="24"/>
      <c r="M345" s="25"/>
      <c r="N345" s="25"/>
      <c r="O345" s="24"/>
      <c r="P345" s="24"/>
      <c r="Q345" s="24"/>
      <c r="R345" s="24"/>
      <c r="S345" s="24"/>
      <c r="T345" s="77">
        <f>SUM(D345:S345)</f>
        <v>0</v>
      </c>
      <c r="U345" s="91">
        <f>COUNTA(D345:S345)</f>
        <v>0</v>
      </c>
      <c r="V345" s="74">
        <f>T345-$T$5</f>
        <v>-1116.400854049619</v>
      </c>
      <c r="W345" s="87">
        <f>IF((COUNTA(D345:S345)&gt;12),LARGE(D345:S345,1)+LARGE(D345:S345,2)+LARGE(D345:S345,3)+LARGE(D345:S345,4)+LARGE(D345:S345,5)+LARGE(D345:S345,6)+LARGE(D345:S345,7)+LARGE(D345:S345,8)+LARGE(D345:S345,9)+LARGE(D345:S345,10)+LARGE(D345:S345,11)+LARGE(D345:S345,12),SUM(D345:S345))</f>
        <v>0</v>
      </c>
    </row>
    <row r="346" spans="1:23" ht="12.75">
      <c r="A346" s="75" t="s">
        <v>397</v>
      </c>
      <c r="B346" s="139"/>
      <c r="C346" s="123"/>
      <c r="D346" s="74"/>
      <c r="E346" s="76"/>
      <c r="F346" s="74"/>
      <c r="G346" s="24"/>
      <c r="H346" s="74"/>
      <c r="I346" s="74"/>
      <c r="J346" s="24"/>
      <c r="K346" s="24"/>
      <c r="L346" s="24"/>
      <c r="M346" s="25"/>
      <c r="N346" s="25"/>
      <c r="O346" s="24"/>
      <c r="P346" s="24"/>
      <c r="Q346" s="24"/>
      <c r="R346" s="24"/>
      <c r="S346" s="24"/>
      <c r="T346" s="77">
        <f>SUM(D346:S346)</f>
        <v>0</v>
      </c>
      <c r="U346" s="91">
        <f>COUNTA(D346:S346)</f>
        <v>0</v>
      </c>
      <c r="V346" s="74">
        <f>T346-$T$5</f>
        <v>-1116.400854049619</v>
      </c>
      <c r="W346" s="87">
        <f>IF((COUNTA(D346:S346)&gt;12),LARGE(D346:S346,1)+LARGE(D346:S346,2)+LARGE(D346:S346,3)+LARGE(D346:S346,4)+LARGE(D346:S346,5)+LARGE(D346:S346,6)+LARGE(D346:S346,7)+LARGE(D346:S346,8)+LARGE(D346:S346,9)+LARGE(D346:S346,10)+LARGE(D346:S346,11)+LARGE(D346:S346,12),SUM(D346:S346))</f>
        <v>0</v>
      </c>
    </row>
    <row r="347" spans="1:23" ht="12.75">
      <c r="A347" s="75" t="s">
        <v>398</v>
      </c>
      <c r="B347" s="139"/>
      <c r="C347" s="123"/>
      <c r="D347" s="74"/>
      <c r="E347" s="76"/>
      <c r="F347" s="74"/>
      <c r="G347" s="24"/>
      <c r="H347" s="74"/>
      <c r="I347" s="74"/>
      <c r="J347" s="24"/>
      <c r="K347" s="24"/>
      <c r="L347" s="24"/>
      <c r="M347" s="25"/>
      <c r="N347" s="25"/>
      <c r="O347" s="24"/>
      <c r="P347" s="24"/>
      <c r="Q347" s="24"/>
      <c r="R347" s="24"/>
      <c r="S347" s="24"/>
      <c r="T347" s="77">
        <f>SUM(D347:S347)</f>
        <v>0</v>
      </c>
      <c r="U347" s="91">
        <f>COUNTA(D347:S347)</f>
        <v>0</v>
      </c>
      <c r="V347" s="74">
        <f>T347-$T$5</f>
        <v>-1116.400854049619</v>
      </c>
      <c r="W347" s="87">
        <f>IF((COUNTA(D347:S347)&gt;12),LARGE(D347:S347,1)+LARGE(D347:S347,2)+LARGE(D347:S347,3)+LARGE(D347:S347,4)+LARGE(D347:S347,5)+LARGE(D347:S347,6)+LARGE(D347:S347,7)+LARGE(D347:S347,8)+LARGE(D347:S347,9)+LARGE(D347:S347,10)+LARGE(D347:S347,11)+LARGE(D347:S347,12),SUM(D347:S347))</f>
        <v>0</v>
      </c>
    </row>
    <row r="348" spans="1:23" ht="12.75">
      <c r="A348" s="75" t="s">
        <v>399</v>
      </c>
      <c r="B348" s="139"/>
      <c r="C348" s="123"/>
      <c r="D348" s="74"/>
      <c r="E348" s="76"/>
      <c r="F348" s="74"/>
      <c r="G348" s="24"/>
      <c r="H348" s="74"/>
      <c r="I348" s="74"/>
      <c r="J348" s="24"/>
      <c r="K348" s="24"/>
      <c r="L348" s="24"/>
      <c r="M348" s="25"/>
      <c r="N348" s="25"/>
      <c r="O348" s="24"/>
      <c r="P348" s="24"/>
      <c r="Q348" s="24"/>
      <c r="R348" s="24"/>
      <c r="S348" s="24"/>
      <c r="T348" s="77">
        <f>SUM(D348:S348)</f>
        <v>0</v>
      </c>
      <c r="U348" s="91">
        <f>COUNTA(D348:S348)</f>
        <v>0</v>
      </c>
      <c r="V348" s="74">
        <f>T348-$T$5</f>
        <v>-1116.400854049619</v>
      </c>
      <c r="W348" s="87">
        <f>IF((COUNTA(D348:S348)&gt;12),LARGE(D348:S348,1)+LARGE(D348:S348,2)+LARGE(D348:S348,3)+LARGE(D348:S348,4)+LARGE(D348:S348,5)+LARGE(D348:S348,6)+LARGE(D348:S348,7)+LARGE(D348:S348,8)+LARGE(D348:S348,9)+LARGE(D348:S348,10)+LARGE(D348:S348,11)+LARGE(D348:S348,12),SUM(D348:S348))</f>
        <v>0</v>
      </c>
    </row>
    <row r="349" spans="1:23" ht="12.75">
      <c r="A349" s="75" t="s">
        <v>400</v>
      </c>
      <c r="B349" s="139"/>
      <c r="C349" s="123"/>
      <c r="D349" s="74"/>
      <c r="E349" s="76"/>
      <c r="F349" s="74"/>
      <c r="G349" s="24"/>
      <c r="H349" s="74"/>
      <c r="I349" s="74"/>
      <c r="J349" s="24"/>
      <c r="K349" s="24"/>
      <c r="L349" s="24"/>
      <c r="M349" s="25"/>
      <c r="N349" s="25"/>
      <c r="O349" s="24"/>
      <c r="P349" s="24"/>
      <c r="Q349" s="24"/>
      <c r="R349" s="24"/>
      <c r="S349" s="24"/>
      <c r="T349" s="77">
        <f>SUM(D349:S349)</f>
        <v>0</v>
      </c>
      <c r="U349" s="91">
        <f>COUNTA(D349:S349)</f>
        <v>0</v>
      </c>
      <c r="V349" s="74">
        <f>T349-$T$5</f>
        <v>-1116.400854049619</v>
      </c>
      <c r="W349" s="87">
        <f>IF((COUNTA(D349:S349)&gt;12),LARGE(D349:S349,1)+LARGE(D349:S349,2)+LARGE(D349:S349,3)+LARGE(D349:S349,4)+LARGE(D349:S349,5)+LARGE(D349:S349,6)+LARGE(D349:S349,7)+LARGE(D349:S349,8)+LARGE(D349:S349,9)+LARGE(D349:S349,10)+LARGE(D349:S349,11)+LARGE(D349:S349,12),SUM(D349:S349))</f>
        <v>0</v>
      </c>
    </row>
    <row r="350" spans="1:23" ht="12.75">
      <c r="A350" s="75" t="s">
        <v>401</v>
      </c>
      <c r="B350" s="139"/>
      <c r="C350" s="123"/>
      <c r="D350" s="74"/>
      <c r="E350" s="76"/>
      <c r="F350" s="74"/>
      <c r="G350" s="24"/>
      <c r="H350" s="74"/>
      <c r="I350" s="74"/>
      <c r="J350" s="24"/>
      <c r="K350" s="24"/>
      <c r="L350" s="24"/>
      <c r="M350" s="25"/>
      <c r="N350" s="25"/>
      <c r="O350" s="24"/>
      <c r="P350" s="24"/>
      <c r="Q350" s="24"/>
      <c r="R350" s="24"/>
      <c r="S350" s="24"/>
      <c r="T350" s="77">
        <f>SUM(D350:S350)</f>
        <v>0</v>
      </c>
      <c r="U350" s="91">
        <f>COUNTA(D350:S350)</f>
        <v>0</v>
      </c>
      <c r="V350" s="74">
        <f>T350-$T$5</f>
        <v>-1116.400854049619</v>
      </c>
      <c r="W350" s="87">
        <f>IF((COUNTA(D350:S350)&gt;12),LARGE(D350:S350,1)+LARGE(D350:S350,2)+LARGE(D350:S350,3)+LARGE(D350:S350,4)+LARGE(D350:S350,5)+LARGE(D350:S350,6)+LARGE(D350:S350,7)+LARGE(D350:S350,8)+LARGE(D350:S350,9)+LARGE(D350:S350,10)+LARGE(D350:S350,11)+LARGE(D350:S350,12),SUM(D350:S350))</f>
        <v>0</v>
      </c>
    </row>
    <row r="351" spans="1:23" ht="12.75">
      <c r="A351" s="75" t="s">
        <v>402</v>
      </c>
      <c r="B351" s="139"/>
      <c r="C351" s="123"/>
      <c r="D351" s="74"/>
      <c r="E351" s="76"/>
      <c r="F351" s="74"/>
      <c r="G351" s="24"/>
      <c r="H351" s="74"/>
      <c r="I351" s="74"/>
      <c r="J351" s="24"/>
      <c r="K351" s="24"/>
      <c r="L351" s="24"/>
      <c r="M351" s="25"/>
      <c r="N351" s="25"/>
      <c r="O351" s="24"/>
      <c r="P351" s="24"/>
      <c r="Q351" s="24"/>
      <c r="R351" s="24"/>
      <c r="S351" s="24"/>
      <c r="T351" s="77">
        <f>SUM(D351:S351)</f>
        <v>0</v>
      </c>
      <c r="U351" s="91">
        <f>COUNTA(D351:S351)</f>
        <v>0</v>
      </c>
      <c r="V351" s="74">
        <f>T351-$T$5</f>
        <v>-1116.400854049619</v>
      </c>
      <c r="W351" s="87">
        <f>IF((COUNTA(D351:S351)&gt;12),LARGE(D351:S351,1)+LARGE(D351:S351,2)+LARGE(D351:S351,3)+LARGE(D351:S351,4)+LARGE(D351:S351,5)+LARGE(D351:S351,6)+LARGE(D351:S351,7)+LARGE(D351:S351,8)+LARGE(D351:S351,9)+LARGE(D351:S351,10)+LARGE(D351:S351,11)+LARGE(D351:S351,12),SUM(D351:S351))</f>
        <v>0</v>
      </c>
    </row>
    <row r="352" spans="1:23" ht="12.75">
      <c r="A352" s="75" t="s">
        <v>403</v>
      </c>
      <c r="B352" s="139"/>
      <c r="C352" s="123"/>
      <c r="D352" s="74"/>
      <c r="E352" s="76"/>
      <c r="F352" s="74"/>
      <c r="G352" s="24"/>
      <c r="H352" s="74"/>
      <c r="I352" s="74"/>
      <c r="J352" s="24"/>
      <c r="K352" s="24"/>
      <c r="L352" s="24"/>
      <c r="M352" s="25"/>
      <c r="N352" s="25"/>
      <c r="O352" s="24"/>
      <c r="P352" s="24"/>
      <c r="Q352" s="24"/>
      <c r="R352" s="24"/>
      <c r="S352" s="24"/>
      <c r="T352" s="77">
        <f>SUM(D352:S352)</f>
        <v>0</v>
      </c>
      <c r="U352" s="91">
        <f>COUNTA(D352:S352)</f>
        <v>0</v>
      </c>
      <c r="V352" s="74">
        <f>T352-$T$5</f>
        <v>-1116.400854049619</v>
      </c>
      <c r="W352" s="87">
        <f>IF((COUNTA(D352:S352)&gt;12),LARGE(D352:S352,1)+LARGE(D352:S352,2)+LARGE(D352:S352,3)+LARGE(D352:S352,4)+LARGE(D352:S352,5)+LARGE(D352:S352,6)+LARGE(D352:S352,7)+LARGE(D352:S352,8)+LARGE(D352:S352,9)+LARGE(D352:S352,10)+LARGE(D352:S352,11)+LARGE(D352:S352,12),SUM(D352:S352))</f>
        <v>0</v>
      </c>
    </row>
    <row r="353" spans="1:23" ht="12.75">
      <c r="A353" s="75" t="s">
        <v>404</v>
      </c>
      <c r="B353" s="139"/>
      <c r="C353" s="123"/>
      <c r="D353" s="74"/>
      <c r="E353" s="76"/>
      <c r="F353" s="74"/>
      <c r="G353" s="24"/>
      <c r="H353" s="74"/>
      <c r="I353" s="74"/>
      <c r="J353" s="24"/>
      <c r="K353" s="24"/>
      <c r="L353" s="24"/>
      <c r="M353" s="25"/>
      <c r="N353" s="25"/>
      <c r="O353" s="24"/>
      <c r="P353" s="24"/>
      <c r="Q353" s="24"/>
      <c r="R353" s="24"/>
      <c r="S353" s="24"/>
      <c r="T353" s="77">
        <f>SUM(D353:S353)</f>
        <v>0</v>
      </c>
      <c r="U353" s="91">
        <f>COUNTA(D353:S353)</f>
        <v>0</v>
      </c>
      <c r="V353" s="74">
        <f>T353-$T$5</f>
        <v>-1116.400854049619</v>
      </c>
      <c r="W353" s="87">
        <f>IF((COUNTA(D353:S353)&gt;12),LARGE(D353:S353,1)+LARGE(D353:S353,2)+LARGE(D353:S353,3)+LARGE(D353:S353,4)+LARGE(D353:S353,5)+LARGE(D353:S353,6)+LARGE(D353:S353,7)+LARGE(D353:S353,8)+LARGE(D353:S353,9)+LARGE(D353:S353,10)+LARGE(D353:S353,11)+LARGE(D353:S353,12),SUM(D353:S353))</f>
        <v>0</v>
      </c>
    </row>
    <row r="354" spans="1:23" ht="12.75">
      <c r="A354" s="75" t="s">
        <v>405</v>
      </c>
      <c r="B354" s="139"/>
      <c r="C354" s="123"/>
      <c r="D354" s="74"/>
      <c r="E354" s="76"/>
      <c r="F354" s="74"/>
      <c r="G354" s="24"/>
      <c r="H354" s="74"/>
      <c r="I354" s="74"/>
      <c r="J354" s="24"/>
      <c r="K354" s="24"/>
      <c r="L354" s="24"/>
      <c r="M354" s="25"/>
      <c r="N354" s="25"/>
      <c r="O354" s="24"/>
      <c r="P354" s="24"/>
      <c r="Q354" s="24"/>
      <c r="R354" s="24"/>
      <c r="S354" s="24"/>
      <c r="T354" s="77">
        <f>SUM(D354:S354)</f>
        <v>0</v>
      </c>
      <c r="U354" s="91">
        <f>COUNTA(D354:S354)</f>
        <v>0</v>
      </c>
      <c r="V354" s="74">
        <f>T354-$T$5</f>
        <v>-1116.400854049619</v>
      </c>
      <c r="W354" s="87">
        <f>IF((COUNTA(D354:S354)&gt;12),LARGE(D354:S354,1)+LARGE(D354:S354,2)+LARGE(D354:S354,3)+LARGE(D354:S354,4)+LARGE(D354:S354,5)+LARGE(D354:S354,6)+LARGE(D354:S354,7)+LARGE(D354:S354,8)+LARGE(D354:S354,9)+LARGE(D354:S354,10)+LARGE(D354:S354,11)+LARGE(D354:S354,12),SUM(D354:S354))</f>
        <v>0</v>
      </c>
    </row>
    <row r="355" spans="1:23" ht="12.75">
      <c r="A355" s="75" t="s">
        <v>406</v>
      </c>
      <c r="B355" s="139"/>
      <c r="C355" s="123"/>
      <c r="D355" s="74"/>
      <c r="E355" s="76"/>
      <c r="F355" s="74"/>
      <c r="G355" s="24"/>
      <c r="H355" s="74"/>
      <c r="I355" s="74"/>
      <c r="J355" s="24"/>
      <c r="K355" s="24"/>
      <c r="L355" s="24"/>
      <c r="M355" s="25"/>
      <c r="N355" s="25"/>
      <c r="O355" s="24"/>
      <c r="P355" s="24"/>
      <c r="Q355" s="24"/>
      <c r="R355" s="24"/>
      <c r="S355" s="24"/>
      <c r="T355" s="77">
        <f>SUM(D355:S355)</f>
        <v>0</v>
      </c>
      <c r="U355" s="91">
        <f>COUNTA(D355:S355)</f>
        <v>0</v>
      </c>
      <c r="V355" s="74">
        <f>T355-$T$5</f>
        <v>-1116.400854049619</v>
      </c>
      <c r="W355" s="87">
        <f>IF((COUNTA(D355:S355)&gt;12),LARGE(D355:S355,1)+LARGE(D355:S355,2)+LARGE(D355:S355,3)+LARGE(D355:S355,4)+LARGE(D355:S355,5)+LARGE(D355:S355,6)+LARGE(D355:S355,7)+LARGE(D355:S355,8)+LARGE(D355:S355,9)+LARGE(D355:S355,10)+LARGE(D355:S355,11)+LARGE(D355:S355,12),SUM(D355:S355))</f>
        <v>0</v>
      </c>
    </row>
    <row r="356" spans="1:23" ht="12.75">
      <c r="A356" s="75" t="s">
        <v>407</v>
      </c>
      <c r="B356" s="139"/>
      <c r="C356" s="123"/>
      <c r="D356" s="74"/>
      <c r="E356" s="76"/>
      <c r="F356" s="74"/>
      <c r="G356" s="24"/>
      <c r="H356" s="74"/>
      <c r="I356" s="74"/>
      <c r="J356" s="24"/>
      <c r="K356" s="24"/>
      <c r="L356" s="24"/>
      <c r="M356" s="25"/>
      <c r="N356" s="25"/>
      <c r="O356" s="24"/>
      <c r="P356" s="24"/>
      <c r="Q356" s="24"/>
      <c r="R356" s="24"/>
      <c r="S356" s="24"/>
      <c r="T356" s="77">
        <f>SUM(D356:S356)</f>
        <v>0</v>
      </c>
      <c r="U356" s="91">
        <f>COUNTA(D356:S356)</f>
        <v>0</v>
      </c>
      <c r="V356" s="74">
        <f>T356-$T$5</f>
        <v>-1116.400854049619</v>
      </c>
      <c r="W356" s="87">
        <f>IF((COUNTA(D356:S356)&gt;12),LARGE(D356:S356,1)+LARGE(D356:S356,2)+LARGE(D356:S356,3)+LARGE(D356:S356,4)+LARGE(D356:S356,5)+LARGE(D356:S356,6)+LARGE(D356:S356,7)+LARGE(D356:S356,8)+LARGE(D356:S356,9)+LARGE(D356:S356,10)+LARGE(D356:S356,11)+LARGE(D356:S356,12),SUM(D356:S356))</f>
        <v>0</v>
      </c>
    </row>
    <row r="357" spans="1:23" ht="12.75">
      <c r="A357" s="75" t="s">
        <v>408</v>
      </c>
      <c r="B357" s="139"/>
      <c r="C357" s="123"/>
      <c r="D357" s="74"/>
      <c r="E357" s="76"/>
      <c r="F357" s="74"/>
      <c r="G357" s="24"/>
      <c r="H357" s="74"/>
      <c r="I357" s="74"/>
      <c r="J357" s="24"/>
      <c r="K357" s="24"/>
      <c r="L357" s="24"/>
      <c r="M357" s="25"/>
      <c r="N357" s="25"/>
      <c r="O357" s="24"/>
      <c r="P357" s="24"/>
      <c r="Q357" s="24"/>
      <c r="R357" s="24"/>
      <c r="S357" s="24"/>
      <c r="T357" s="77">
        <f>SUM(D357:S357)</f>
        <v>0</v>
      </c>
      <c r="U357" s="91">
        <f>COUNTA(D357:S357)</f>
        <v>0</v>
      </c>
      <c r="V357" s="74">
        <f>T357-$T$5</f>
        <v>-1116.400854049619</v>
      </c>
      <c r="W357" s="87">
        <f>IF((COUNTA(D357:S357)&gt;12),LARGE(D357:S357,1)+LARGE(D357:S357,2)+LARGE(D357:S357,3)+LARGE(D357:S357,4)+LARGE(D357:S357,5)+LARGE(D357:S357,6)+LARGE(D357:S357,7)+LARGE(D357:S357,8)+LARGE(D357:S357,9)+LARGE(D357:S357,10)+LARGE(D357:S357,11)+LARGE(D357:S357,12),SUM(D357:S357))</f>
        <v>0</v>
      </c>
    </row>
    <row r="358" spans="1:23" ht="12.75">
      <c r="A358" s="75" t="s">
        <v>409</v>
      </c>
      <c r="B358" s="139"/>
      <c r="C358" s="123"/>
      <c r="D358" s="74"/>
      <c r="E358" s="76"/>
      <c r="F358" s="74"/>
      <c r="G358" s="24"/>
      <c r="H358" s="74"/>
      <c r="I358" s="74"/>
      <c r="J358" s="24"/>
      <c r="K358" s="24"/>
      <c r="L358" s="24"/>
      <c r="M358" s="25"/>
      <c r="N358" s="25"/>
      <c r="O358" s="24"/>
      <c r="P358" s="24"/>
      <c r="Q358" s="24"/>
      <c r="R358" s="24"/>
      <c r="S358" s="24"/>
      <c r="T358" s="77">
        <f>SUM(D358:S358)</f>
        <v>0</v>
      </c>
      <c r="U358" s="91">
        <f>COUNTA(D358:S358)</f>
        <v>0</v>
      </c>
      <c r="V358" s="74">
        <f>T358-$T$5</f>
        <v>-1116.400854049619</v>
      </c>
      <c r="W358" s="87">
        <f>IF((COUNTA(D358:S358)&gt;12),LARGE(D358:S358,1)+LARGE(D358:S358,2)+LARGE(D358:S358,3)+LARGE(D358:S358,4)+LARGE(D358:S358,5)+LARGE(D358:S358,6)+LARGE(D358:S358,7)+LARGE(D358:S358,8)+LARGE(D358:S358,9)+LARGE(D358:S358,10)+LARGE(D358:S358,11)+LARGE(D358:S358,12),SUM(D358:S358))</f>
        <v>0</v>
      </c>
    </row>
    <row r="359" spans="1:23" ht="12.75">
      <c r="A359" s="75" t="s">
        <v>410</v>
      </c>
      <c r="B359" s="139"/>
      <c r="C359" s="123"/>
      <c r="D359" s="74"/>
      <c r="E359" s="76"/>
      <c r="F359" s="74"/>
      <c r="G359" s="24"/>
      <c r="H359" s="74"/>
      <c r="I359" s="7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77">
        <f>SUM(D359:S359)</f>
        <v>0</v>
      </c>
      <c r="U359" s="91">
        <f>COUNTA(D359:S359)</f>
        <v>0</v>
      </c>
      <c r="V359" s="74">
        <f>T359-$T$5</f>
        <v>-1116.400854049619</v>
      </c>
      <c r="W359" s="87">
        <f>IF((COUNTA(D359:S359)&gt;12),LARGE(D359:S359,1)+LARGE(D359:S359,2)+LARGE(D359:S359,3)+LARGE(D359:S359,4)+LARGE(D359:S359,5)+LARGE(D359:S359,6)+LARGE(D359:S359,7)+LARGE(D359:S359,8)+LARGE(D359:S359,9)+LARGE(D359:S359,10)+LARGE(D359:S359,11)+LARGE(D359:S359,12),SUM(D359:S359))</f>
        <v>0</v>
      </c>
    </row>
    <row r="360" spans="1:23" ht="12.75">
      <c r="A360" s="75" t="s">
        <v>411</v>
      </c>
      <c r="B360" s="139"/>
      <c r="C360" s="123"/>
      <c r="D360" s="74"/>
      <c r="E360" s="76"/>
      <c r="F360" s="74"/>
      <c r="G360" s="24"/>
      <c r="H360" s="74"/>
      <c r="I360" s="7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77">
        <f>SUM(D360:S360)</f>
        <v>0</v>
      </c>
      <c r="U360" s="91">
        <f>COUNTA(D360:S360)</f>
        <v>0</v>
      </c>
      <c r="V360" s="74">
        <f>T360-$T$5</f>
        <v>-1116.400854049619</v>
      </c>
      <c r="W360" s="87">
        <f>IF((COUNTA(D360:S360)&gt;12),LARGE(D360:S360,1)+LARGE(D360:S360,2)+LARGE(D360:S360,3)+LARGE(D360:S360,4)+LARGE(D360:S360,5)+LARGE(D360:S360,6)+LARGE(D360:S360,7)+LARGE(D360:S360,8)+LARGE(D360:S360,9)+LARGE(D360:S360,10)+LARGE(D360:S360,11)+LARGE(D360:S360,12),SUM(D360:S360))</f>
        <v>0</v>
      </c>
    </row>
    <row r="361" spans="1:23" ht="12.75">
      <c r="A361" s="75" t="s">
        <v>412</v>
      </c>
      <c r="B361" s="139"/>
      <c r="C361" s="123"/>
      <c r="D361" s="74"/>
      <c r="E361" s="76"/>
      <c r="F361" s="74"/>
      <c r="G361" s="24"/>
      <c r="H361" s="74"/>
      <c r="I361" s="7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77">
        <f>SUM(D361:S361)</f>
        <v>0</v>
      </c>
      <c r="U361" s="91">
        <f>COUNTA(D361:S361)</f>
        <v>0</v>
      </c>
      <c r="V361" s="74">
        <f>T361-$T$5</f>
        <v>-1116.400854049619</v>
      </c>
      <c r="W361" s="87">
        <f>IF((COUNTA(D361:S361)&gt;12),LARGE(D361:S361,1)+LARGE(D361:S361,2)+LARGE(D361:S361,3)+LARGE(D361:S361,4)+LARGE(D361:S361,5)+LARGE(D361:S361,6)+LARGE(D361:S361,7)+LARGE(D361:S361,8)+LARGE(D361:S361,9)+LARGE(D361:S361,10)+LARGE(D361:S361,11)+LARGE(D361:S361,12),SUM(D361:S361))</f>
        <v>0</v>
      </c>
    </row>
    <row r="362" spans="1:23" ht="12.75">
      <c r="A362" s="75" t="s">
        <v>413</v>
      </c>
      <c r="B362" s="139"/>
      <c r="C362" s="123"/>
      <c r="D362" s="74"/>
      <c r="E362" s="76"/>
      <c r="F362" s="74"/>
      <c r="G362" s="24"/>
      <c r="H362" s="74"/>
      <c r="I362" s="74"/>
      <c r="J362" s="24"/>
      <c r="K362" s="24"/>
      <c r="L362" s="24"/>
      <c r="M362" s="25"/>
      <c r="N362" s="25"/>
      <c r="O362" s="24"/>
      <c r="P362" s="24"/>
      <c r="Q362" s="24"/>
      <c r="R362" s="24"/>
      <c r="S362" s="24"/>
      <c r="T362" s="77">
        <f>SUM(D362:S362)</f>
        <v>0</v>
      </c>
      <c r="U362" s="91">
        <f>COUNTA(D362:S362)</f>
        <v>0</v>
      </c>
      <c r="V362" s="74">
        <f>T362-$T$5</f>
        <v>-1116.400854049619</v>
      </c>
      <c r="W362" s="87">
        <f>IF((COUNTA(D362:S362)&gt;12),LARGE(D362:S362,1)+LARGE(D362:S362,2)+LARGE(D362:S362,3)+LARGE(D362:S362,4)+LARGE(D362:S362,5)+LARGE(D362:S362,6)+LARGE(D362:S362,7)+LARGE(D362:S362,8)+LARGE(D362:S362,9)+LARGE(D362:S362,10)+LARGE(D362:S362,11)+LARGE(D362:S362,12),SUM(D362:S362))</f>
        <v>0</v>
      </c>
    </row>
    <row r="363" spans="1:23" ht="12.75">
      <c r="A363" s="75" t="s">
        <v>414</v>
      </c>
      <c r="B363" s="139"/>
      <c r="C363" s="123"/>
      <c r="D363" s="74"/>
      <c r="E363" s="76"/>
      <c r="F363" s="74"/>
      <c r="G363" s="24"/>
      <c r="H363" s="74"/>
      <c r="I363" s="74"/>
      <c r="J363" s="24"/>
      <c r="K363" s="24"/>
      <c r="L363" s="24"/>
      <c r="M363" s="25"/>
      <c r="N363" s="25"/>
      <c r="O363" s="24"/>
      <c r="P363" s="24"/>
      <c r="Q363" s="24"/>
      <c r="R363" s="24"/>
      <c r="S363" s="24"/>
      <c r="T363" s="77">
        <f>SUM(D363:S363)</f>
        <v>0</v>
      </c>
      <c r="U363" s="91">
        <f>COUNTA(D363:S363)</f>
        <v>0</v>
      </c>
      <c r="V363" s="74">
        <f>T363-$T$5</f>
        <v>-1116.400854049619</v>
      </c>
      <c r="W363" s="87">
        <f>IF((COUNTA(D363:S363)&gt;12),LARGE(D363:S363,1)+LARGE(D363:S363,2)+LARGE(D363:S363,3)+LARGE(D363:S363,4)+LARGE(D363:S363,5)+LARGE(D363:S363,6)+LARGE(D363:S363,7)+LARGE(D363:S363,8)+LARGE(D363:S363,9)+LARGE(D363:S363,10)+LARGE(D363:S363,11)+LARGE(D363:S363,12),SUM(D363:S363))</f>
        <v>0</v>
      </c>
    </row>
    <row r="364" spans="1:23" ht="12.75">
      <c r="A364" s="75" t="s">
        <v>415</v>
      </c>
      <c r="B364" s="139"/>
      <c r="C364" s="123"/>
      <c r="D364" s="74"/>
      <c r="E364" s="76"/>
      <c r="F364" s="74"/>
      <c r="G364" s="24"/>
      <c r="H364" s="74"/>
      <c r="I364" s="74"/>
      <c r="J364" s="24"/>
      <c r="K364" s="24"/>
      <c r="L364" s="24"/>
      <c r="M364" s="25"/>
      <c r="N364" s="25"/>
      <c r="O364" s="24"/>
      <c r="P364" s="24"/>
      <c r="Q364" s="24"/>
      <c r="R364" s="24"/>
      <c r="S364" s="24"/>
      <c r="T364" s="77">
        <f>SUM(D364:S364)</f>
        <v>0</v>
      </c>
      <c r="U364" s="91">
        <f>COUNTA(D364:S364)</f>
        <v>0</v>
      </c>
      <c r="V364" s="74">
        <f>T364-$T$5</f>
        <v>-1116.400854049619</v>
      </c>
      <c r="W364" s="87">
        <f>IF((COUNTA(D364:S364)&gt;12),LARGE(D364:S364,1)+LARGE(D364:S364,2)+LARGE(D364:S364,3)+LARGE(D364:S364,4)+LARGE(D364:S364,5)+LARGE(D364:S364,6)+LARGE(D364:S364,7)+LARGE(D364:S364,8)+LARGE(D364:S364,9)+LARGE(D364:S364,10)+LARGE(D364:S364,11)+LARGE(D364:S364,12),SUM(D364:S364))</f>
        <v>0</v>
      </c>
    </row>
    <row r="365" spans="1:23" ht="12.75">
      <c r="A365" s="75" t="s">
        <v>416</v>
      </c>
      <c r="B365" s="139"/>
      <c r="C365" s="123"/>
      <c r="D365" s="74"/>
      <c r="E365" s="76"/>
      <c r="F365" s="74"/>
      <c r="G365" s="24"/>
      <c r="H365" s="74"/>
      <c r="I365" s="74"/>
      <c r="J365" s="24"/>
      <c r="K365" s="24"/>
      <c r="L365" s="24"/>
      <c r="M365" s="25"/>
      <c r="N365" s="25"/>
      <c r="O365" s="24"/>
      <c r="P365" s="24"/>
      <c r="Q365" s="24"/>
      <c r="R365" s="24"/>
      <c r="S365" s="24"/>
      <c r="T365" s="77">
        <f>SUM(D365:S365)</f>
        <v>0</v>
      </c>
      <c r="U365" s="91">
        <f>COUNTA(D365:S365)</f>
        <v>0</v>
      </c>
      <c r="V365" s="74">
        <f>T365-$T$5</f>
        <v>-1116.400854049619</v>
      </c>
      <c r="W365" s="87">
        <f>IF((COUNTA(D365:S365)&gt;12),LARGE(D365:S365,1)+LARGE(D365:S365,2)+LARGE(D365:S365,3)+LARGE(D365:S365,4)+LARGE(D365:S365,5)+LARGE(D365:S365,6)+LARGE(D365:S365,7)+LARGE(D365:S365,8)+LARGE(D365:S365,9)+LARGE(D365:S365,10)+LARGE(D365:S365,11)+LARGE(D365:S365,12),SUM(D365:S365))</f>
        <v>0</v>
      </c>
    </row>
    <row r="366" spans="1:23" ht="12.75">
      <c r="A366" s="75" t="s">
        <v>417</v>
      </c>
      <c r="B366" s="139"/>
      <c r="C366" s="123"/>
      <c r="D366" s="74"/>
      <c r="E366" s="76"/>
      <c r="F366" s="74"/>
      <c r="G366" s="24"/>
      <c r="H366" s="74"/>
      <c r="I366" s="74"/>
      <c r="J366" s="24"/>
      <c r="K366" s="24"/>
      <c r="L366" s="24"/>
      <c r="M366" s="25"/>
      <c r="N366" s="25"/>
      <c r="O366" s="24"/>
      <c r="P366" s="24"/>
      <c r="Q366" s="24"/>
      <c r="R366" s="24"/>
      <c r="S366" s="24"/>
      <c r="T366" s="77">
        <f>SUM(D366:S366)</f>
        <v>0</v>
      </c>
      <c r="U366" s="91">
        <f>COUNTA(D366:S366)</f>
        <v>0</v>
      </c>
      <c r="V366" s="74">
        <f>T366-$T$5</f>
        <v>-1116.400854049619</v>
      </c>
      <c r="W366" s="87">
        <f>IF((COUNTA(D366:S366)&gt;12),LARGE(D366:S366,1)+LARGE(D366:S366,2)+LARGE(D366:S366,3)+LARGE(D366:S366,4)+LARGE(D366:S366,5)+LARGE(D366:S366,6)+LARGE(D366:S366,7)+LARGE(D366:S366,8)+LARGE(D366:S366,9)+LARGE(D366:S366,10)+LARGE(D366:S366,11)+LARGE(D366:S366,12),SUM(D366:S366))</f>
        <v>0</v>
      </c>
    </row>
    <row r="367" spans="1:23" ht="12.75">
      <c r="A367" s="75" t="s">
        <v>418</v>
      </c>
      <c r="B367" s="139"/>
      <c r="C367" s="123"/>
      <c r="D367" s="74"/>
      <c r="E367" s="76"/>
      <c r="F367" s="74"/>
      <c r="G367" s="24"/>
      <c r="H367" s="74"/>
      <c r="I367" s="74"/>
      <c r="J367" s="24"/>
      <c r="K367" s="24"/>
      <c r="L367" s="24"/>
      <c r="M367" s="25"/>
      <c r="N367" s="25"/>
      <c r="O367" s="24"/>
      <c r="P367" s="24"/>
      <c r="Q367" s="24"/>
      <c r="R367" s="24"/>
      <c r="S367" s="24"/>
      <c r="T367" s="77">
        <f>SUM(D367:S367)</f>
        <v>0</v>
      </c>
      <c r="U367" s="91">
        <f>COUNTA(D367:S367)</f>
        <v>0</v>
      </c>
      <c r="V367" s="74">
        <f>T367-$T$5</f>
        <v>-1116.400854049619</v>
      </c>
      <c r="W367" s="87">
        <f>IF((COUNTA(D367:S367)&gt;12),LARGE(D367:S367,1)+LARGE(D367:S367,2)+LARGE(D367:S367,3)+LARGE(D367:S367,4)+LARGE(D367:S367,5)+LARGE(D367:S367,6)+LARGE(D367:S367,7)+LARGE(D367:S367,8)+LARGE(D367:S367,9)+LARGE(D367:S367,10)+LARGE(D367:S367,11)+LARGE(D367:S367,12),SUM(D367:S367))</f>
        <v>0</v>
      </c>
    </row>
    <row r="368" spans="1:23" ht="12.75">
      <c r="A368" s="75" t="s">
        <v>419</v>
      </c>
      <c r="B368" s="139"/>
      <c r="C368" s="123"/>
      <c r="D368" s="74"/>
      <c r="E368" s="76"/>
      <c r="F368" s="74"/>
      <c r="G368" s="24"/>
      <c r="H368" s="74"/>
      <c r="I368" s="74"/>
      <c r="J368" s="24"/>
      <c r="K368" s="24"/>
      <c r="L368" s="24"/>
      <c r="M368" s="25"/>
      <c r="N368" s="25"/>
      <c r="O368" s="24"/>
      <c r="P368" s="24"/>
      <c r="Q368" s="24"/>
      <c r="R368" s="24"/>
      <c r="S368" s="24"/>
      <c r="T368" s="77">
        <f>SUM(D368:S368)</f>
        <v>0</v>
      </c>
      <c r="U368" s="91">
        <f>COUNTA(D368:S368)</f>
        <v>0</v>
      </c>
      <c r="V368" s="74">
        <f>T368-$T$5</f>
        <v>-1116.400854049619</v>
      </c>
      <c r="W368" s="87">
        <f>IF((COUNTA(D368:S368)&gt;12),LARGE(D368:S368,1)+LARGE(D368:S368,2)+LARGE(D368:S368,3)+LARGE(D368:S368,4)+LARGE(D368:S368,5)+LARGE(D368:S368,6)+LARGE(D368:S368,7)+LARGE(D368:S368,8)+LARGE(D368:S368,9)+LARGE(D368:S368,10)+LARGE(D368:S368,11)+LARGE(D368:S368,12),SUM(D368:S368))</f>
        <v>0</v>
      </c>
    </row>
    <row r="369" spans="1:23" ht="12.75">
      <c r="A369" s="75" t="s">
        <v>420</v>
      </c>
      <c r="B369" s="139"/>
      <c r="C369" s="123"/>
      <c r="D369" s="74"/>
      <c r="E369" s="76"/>
      <c r="F369" s="74"/>
      <c r="G369" s="24"/>
      <c r="H369" s="74"/>
      <c r="I369" s="74"/>
      <c r="J369" s="24"/>
      <c r="K369" s="24"/>
      <c r="L369" s="24"/>
      <c r="M369" s="25"/>
      <c r="N369" s="25"/>
      <c r="O369" s="24"/>
      <c r="P369" s="24"/>
      <c r="Q369" s="24"/>
      <c r="R369" s="24"/>
      <c r="S369" s="24"/>
      <c r="T369" s="77">
        <f>SUM(D369:S369)</f>
        <v>0</v>
      </c>
      <c r="U369" s="91">
        <f>COUNTA(D369:S369)</f>
        <v>0</v>
      </c>
      <c r="V369" s="74">
        <f>T369-$T$5</f>
        <v>-1116.400854049619</v>
      </c>
      <c r="W369" s="87">
        <f>IF((COUNTA(D369:S369)&gt;12),LARGE(D369:S369,1)+LARGE(D369:S369,2)+LARGE(D369:S369,3)+LARGE(D369:S369,4)+LARGE(D369:S369,5)+LARGE(D369:S369,6)+LARGE(D369:S369,7)+LARGE(D369:S369,8)+LARGE(D369:S369,9)+LARGE(D369:S369,10)+LARGE(D369:S369,11)+LARGE(D369:S369,12),SUM(D369:S369))</f>
        <v>0</v>
      </c>
    </row>
    <row r="370" spans="1:23" ht="12.75">
      <c r="A370" s="75" t="s">
        <v>421</v>
      </c>
      <c r="B370" s="139"/>
      <c r="C370" s="123"/>
      <c r="D370" s="74"/>
      <c r="E370" s="76"/>
      <c r="F370" s="74"/>
      <c r="G370" s="24"/>
      <c r="H370" s="74"/>
      <c r="I370" s="74"/>
      <c r="J370" s="24"/>
      <c r="K370" s="24"/>
      <c r="L370" s="24"/>
      <c r="M370" s="25"/>
      <c r="N370" s="25"/>
      <c r="O370" s="24"/>
      <c r="P370" s="24"/>
      <c r="Q370" s="24"/>
      <c r="R370" s="24"/>
      <c r="S370" s="24"/>
      <c r="T370" s="77">
        <f>SUM(D370:S370)</f>
        <v>0</v>
      </c>
      <c r="U370" s="91">
        <f>COUNTA(D370:S370)</f>
        <v>0</v>
      </c>
      <c r="V370" s="74">
        <f>T370-$T$5</f>
        <v>-1116.400854049619</v>
      </c>
      <c r="W370" s="87">
        <f>IF((COUNTA(D370:S370)&gt;12),LARGE(D370:S370,1)+LARGE(D370:S370,2)+LARGE(D370:S370,3)+LARGE(D370:S370,4)+LARGE(D370:S370,5)+LARGE(D370:S370,6)+LARGE(D370:S370,7)+LARGE(D370:S370,8)+LARGE(D370:S370,9)+LARGE(D370:S370,10)+LARGE(D370:S370,11)+LARGE(D370:S370,12),SUM(D370:S370))</f>
        <v>0</v>
      </c>
    </row>
    <row r="371" spans="1:23" ht="12.75">
      <c r="A371" s="75" t="s">
        <v>422</v>
      </c>
      <c r="B371" s="139"/>
      <c r="C371" s="123"/>
      <c r="D371" s="74"/>
      <c r="E371" s="76"/>
      <c r="F371" s="74"/>
      <c r="G371" s="24"/>
      <c r="H371" s="74"/>
      <c r="I371" s="74"/>
      <c r="J371" s="24"/>
      <c r="K371" s="24"/>
      <c r="L371" s="24"/>
      <c r="M371" s="25"/>
      <c r="N371" s="25"/>
      <c r="O371" s="24"/>
      <c r="P371" s="24"/>
      <c r="Q371" s="24"/>
      <c r="R371" s="24"/>
      <c r="S371" s="24"/>
      <c r="T371" s="77">
        <f>SUM(D371:S371)</f>
        <v>0</v>
      </c>
      <c r="U371" s="91">
        <f>COUNTA(D371:S371)</f>
        <v>0</v>
      </c>
      <c r="V371" s="74">
        <f>T371-$T$5</f>
        <v>-1116.400854049619</v>
      </c>
      <c r="W371" s="87">
        <f>IF((COUNTA(D371:S371)&gt;12),LARGE(D371:S371,1)+LARGE(D371:S371,2)+LARGE(D371:S371,3)+LARGE(D371:S371,4)+LARGE(D371:S371,5)+LARGE(D371:S371,6)+LARGE(D371:S371,7)+LARGE(D371:S371,8)+LARGE(D371:S371,9)+LARGE(D371:S371,10)+LARGE(D371:S371,11)+LARGE(D371:S371,12),SUM(D371:S371))</f>
        <v>0</v>
      </c>
    </row>
    <row r="372" spans="1:23" ht="12.75">
      <c r="A372" s="75" t="s">
        <v>423</v>
      </c>
      <c r="B372" s="139"/>
      <c r="C372" s="123"/>
      <c r="D372" s="74"/>
      <c r="E372" s="76"/>
      <c r="F372" s="74"/>
      <c r="G372" s="24"/>
      <c r="H372" s="74"/>
      <c r="I372" s="74"/>
      <c r="J372" s="24"/>
      <c r="K372" s="24"/>
      <c r="L372" s="24"/>
      <c r="M372" s="25"/>
      <c r="N372" s="25"/>
      <c r="O372" s="24"/>
      <c r="P372" s="24"/>
      <c r="Q372" s="24"/>
      <c r="R372" s="24"/>
      <c r="S372" s="24"/>
      <c r="T372" s="77">
        <f>SUM(D372:S372)</f>
        <v>0</v>
      </c>
      <c r="U372" s="91">
        <f>COUNTA(D372:S372)</f>
        <v>0</v>
      </c>
      <c r="V372" s="74">
        <f>T372-$T$5</f>
        <v>-1116.400854049619</v>
      </c>
      <c r="W372" s="87">
        <f>IF((COUNTA(D372:S372)&gt;12),LARGE(D372:S372,1)+LARGE(D372:S372,2)+LARGE(D372:S372,3)+LARGE(D372:S372,4)+LARGE(D372:S372,5)+LARGE(D372:S372,6)+LARGE(D372:S372,7)+LARGE(D372:S372,8)+LARGE(D372:S372,9)+LARGE(D372:S372,10)+LARGE(D372:S372,11)+LARGE(D372:S372,12),SUM(D372:S372))</f>
        <v>0</v>
      </c>
    </row>
    <row r="373" spans="1:23" ht="12.75">
      <c r="A373" s="75" t="s">
        <v>424</v>
      </c>
      <c r="B373" s="139"/>
      <c r="C373" s="123"/>
      <c r="D373" s="74"/>
      <c r="E373" s="76"/>
      <c r="F373" s="74"/>
      <c r="G373" s="24"/>
      <c r="H373" s="74"/>
      <c r="I373" s="74"/>
      <c r="J373" s="24"/>
      <c r="K373" s="24"/>
      <c r="L373" s="24"/>
      <c r="M373" s="25"/>
      <c r="N373" s="25"/>
      <c r="O373" s="24"/>
      <c r="P373" s="24"/>
      <c r="Q373" s="24"/>
      <c r="R373" s="24"/>
      <c r="S373" s="24"/>
      <c r="T373" s="77">
        <f>SUM(D373:S373)</f>
        <v>0</v>
      </c>
      <c r="U373" s="91">
        <f>COUNTA(D373:S373)</f>
        <v>0</v>
      </c>
      <c r="V373" s="74">
        <f>T373-$T$5</f>
        <v>-1116.400854049619</v>
      </c>
      <c r="W373" s="87">
        <f>IF((COUNTA(D373:S373)&gt;12),LARGE(D373:S373,1)+LARGE(D373:S373,2)+LARGE(D373:S373,3)+LARGE(D373:S373,4)+LARGE(D373:S373,5)+LARGE(D373:S373,6)+LARGE(D373:S373,7)+LARGE(D373:S373,8)+LARGE(D373:S373,9)+LARGE(D373:S373,10)+LARGE(D373:S373,11)+LARGE(D373:S373,12),SUM(D373:S373))</f>
        <v>0</v>
      </c>
    </row>
    <row r="374" spans="1:23" ht="12.75">
      <c r="A374" s="75" t="s">
        <v>425</v>
      </c>
      <c r="B374" s="139"/>
      <c r="C374" s="123"/>
      <c r="D374" s="74"/>
      <c r="E374" s="76"/>
      <c r="F374" s="74"/>
      <c r="G374" s="24"/>
      <c r="H374" s="74"/>
      <c r="I374" s="74"/>
      <c r="J374" s="24"/>
      <c r="K374" s="24"/>
      <c r="L374" s="24"/>
      <c r="M374" s="25"/>
      <c r="N374" s="25"/>
      <c r="O374" s="24"/>
      <c r="P374" s="24"/>
      <c r="Q374" s="24"/>
      <c r="R374" s="24"/>
      <c r="S374" s="24"/>
      <c r="T374" s="77">
        <f>SUM(D374:S374)</f>
        <v>0</v>
      </c>
      <c r="U374" s="91">
        <f>COUNTA(D374:S374)</f>
        <v>0</v>
      </c>
      <c r="V374" s="74">
        <f>T374-$T$5</f>
        <v>-1116.400854049619</v>
      </c>
      <c r="W374" s="87">
        <f>IF((COUNTA(D374:S374)&gt;12),LARGE(D374:S374,1)+LARGE(D374:S374,2)+LARGE(D374:S374,3)+LARGE(D374:S374,4)+LARGE(D374:S374,5)+LARGE(D374:S374,6)+LARGE(D374:S374,7)+LARGE(D374:S374,8)+LARGE(D374:S374,9)+LARGE(D374:S374,10)+LARGE(D374:S374,11)+LARGE(D374:S374,12),SUM(D374:S374))</f>
        <v>0</v>
      </c>
    </row>
    <row r="375" spans="1:23" ht="12.75">
      <c r="A375" s="75" t="s">
        <v>426</v>
      </c>
      <c r="B375" s="139"/>
      <c r="C375" s="123"/>
      <c r="D375" s="74"/>
      <c r="E375" s="76"/>
      <c r="F375" s="74"/>
      <c r="G375" s="24"/>
      <c r="H375" s="74"/>
      <c r="I375" s="74"/>
      <c r="J375" s="24"/>
      <c r="K375" s="24"/>
      <c r="L375" s="24"/>
      <c r="M375" s="25"/>
      <c r="N375" s="25"/>
      <c r="O375" s="24"/>
      <c r="P375" s="24"/>
      <c r="Q375" s="24"/>
      <c r="R375" s="24"/>
      <c r="S375" s="24"/>
      <c r="T375" s="77">
        <f>SUM(D375:S375)</f>
        <v>0</v>
      </c>
      <c r="U375" s="91">
        <f>COUNTA(D375:S375)</f>
        <v>0</v>
      </c>
      <c r="V375" s="74">
        <f>T375-$T$5</f>
        <v>-1116.400854049619</v>
      </c>
      <c r="W375" s="87">
        <f>IF((COUNTA(D375:S375)&gt;12),LARGE(D375:S375,1)+LARGE(D375:S375,2)+LARGE(D375:S375,3)+LARGE(D375:S375,4)+LARGE(D375:S375,5)+LARGE(D375:S375,6)+LARGE(D375:S375,7)+LARGE(D375:S375,8)+LARGE(D375:S375,9)+LARGE(D375:S375,10)+LARGE(D375:S375,11)+LARGE(D375:S375,12),SUM(D375:S375))</f>
        <v>0</v>
      </c>
    </row>
    <row r="376" spans="1:23" ht="12.75">
      <c r="A376" s="75" t="s">
        <v>427</v>
      </c>
      <c r="B376" s="139"/>
      <c r="C376" s="123"/>
      <c r="D376" s="74"/>
      <c r="E376" s="76"/>
      <c r="F376" s="74"/>
      <c r="G376" s="24"/>
      <c r="H376" s="74"/>
      <c r="I376" s="74"/>
      <c r="J376" s="24"/>
      <c r="K376" s="24"/>
      <c r="L376" s="24"/>
      <c r="M376" s="25"/>
      <c r="N376" s="25"/>
      <c r="O376" s="24"/>
      <c r="P376" s="24"/>
      <c r="Q376" s="24"/>
      <c r="R376" s="24"/>
      <c r="S376" s="24"/>
      <c r="T376" s="77">
        <f>SUM(D376:S376)</f>
        <v>0</v>
      </c>
      <c r="U376" s="91">
        <f>COUNTA(D376:S376)</f>
        <v>0</v>
      </c>
      <c r="V376" s="74">
        <f>T376-$T$5</f>
        <v>-1116.400854049619</v>
      </c>
      <c r="W376" s="87">
        <f>IF((COUNTA(D376:S376)&gt;12),LARGE(D376:S376,1)+LARGE(D376:S376,2)+LARGE(D376:S376,3)+LARGE(D376:S376,4)+LARGE(D376:S376,5)+LARGE(D376:S376,6)+LARGE(D376:S376,7)+LARGE(D376:S376,8)+LARGE(D376:S376,9)+LARGE(D376:S376,10)+LARGE(D376:S376,11)+LARGE(D376:S376,12),SUM(D376:S376))</f>
        <v>0</v>
      </c>
    </row>
    <row r="377" spans="1:23" ht="12.75">
      <c r="A377" s="75" t="s">
        <v>428</v>
      </c>
      <c r="B377" s="139"/>
      <c r="C377" s="123"/>
      <c r="D377" s="74"/>
      <c r="E377" s="76"/>
      <c r="F377" s="74"/>
      <c r="G377" s="24"/>
      <c r="H377" s="74"/>
      <c r="I377" s="74"/>
      <c r="J377" s="24"/>
      <c r="K377" s="24"/>
      <c r="L377" s="24"/>
      <c r="M377" s="25"/>
      <c r="N377" s="25"/>
      <c r="O377" s="24"/>
      <c r="P377" s="24"/>
      <c r="Q377" s="24"/>
      <c r="R377" s="24"/>
      <c r="S377" s="24"/>
      <c r="T377" s="77">
        <f>SUM(D377:S377)</f>
        <v>0</v>
      </c>
      <c r="U377" s="91">
        <f>COUNTA(D377:S377)</f>
        <v>0</v>
      </c>
      <c r="V377" s="74">
        <f>T377-$T$5</f>
        <v>-1116.400854049619</v>
      </c>
      <c r="W377" s="87">
        <f>IF((COUNTA(D377:S377)&gt;12),LARGE(D377:S377,1)+LARGE(D377:S377,2)+LARGE(D377:S377,3)+LARGE(D377:S377,4)+LARGE(D377:S377,5)+LARGE(D377:S377,6)+LARGE(D377:S377,7)+LARGE(D377:S377,8)+LARGE(D377:S377,9)+LARGE(D377:S377,10)+LARGE(D377:S377,11)+LARGE(D377:S377,12),SUM(D377:S377))</f>
        <v>0</v>
      </c>
    </row>
    <row r="378" spans="1:23" ht="12.75">
      <c r="A378" s="75" t="s">
        <v>429</v>
      </c>
      <c r="B378" s="139"/>
      <c r="C378" s="123"/>
      <c r="D378" s="74"/>
      <c r="E378" s="76"/>
      <c r="F378" s="74"/>
      <c r="G378" s="24"/>
      <c r="H378" s="74"/>
      <c r="I378" s="74"/>
      <c r="J378" s="24"/>
      <c r="K378" s="24"/>
      <c r="L378" s="24"/>
      <c r="M378" s="25"/>
      <c r="N378" s="25"/>
      <c r="O378" s="24"/>
      <c r="P378" s="24"/>
      <c r="Q378" s="24"/>
      <c r="R378" s="24"/>
      <c r="S378" s="24"/>
      <c r="T378" s="77">
        <f>SUM(D378:S378)</f>
        <v>0</v>
      </c>
      <c r="U378" s="91">
        <f>COUNTA(D378:S378)</f>
        <v>0</v>
      </c>
      <c r="V378" s="74">
        <f>T378-$T$5</f>
        <v>-1116.400854049619</v>
      </c>
      <c r="W378" s="87">
        <f>IF((COUNTA(D378:S378)&gt;12),LARGE(D378:S378,1)+LARGE(D378:S378,2)+LARGE(D378:S378,3)+LARGE(D378:S378,4)+LARGE(D378:S378,5)+LARGE(D378:S378,6)+LARGE(D378:S378,7)+LARGE(D378:S378,8)+LARGE(D378:S378,9)+LARGE(D378:S378,10)+LARGE(D378:S378,11)+LARGE(D378:S378,12),SUM(D378:S378))</f>
        <v>0</v>
      </c>
    </row>
    <row r="379" spans="1:23" ht="12.75">
      <c r="A379" s="75" t="s">
        <v>430</v>
      </c>
      <c r="B379" s="139"/>
      <c r="C379" s="123"/>
      <c r="D379" s="74"/>
      <c r="E379" s="76"/>
      <c r="F379" s="74"/>
      <c r="G379" s="24"/>
      <c r="H379" s="74"/>
      <c r="I379" s="74"/>
      <c r="J379" s="24"/>
      <c r="K379" s="24"/>
      <c r="L379" s="24"/>
      <c r="M379" s="25"/>
      <c r="N379" s="25"/>
      <c r="O379" s="24"/>
      <c r="P379" s="24"/>
      <c r="Q379" s="24"/>
      <c r="R379" s="24"/>
      <c r="S379" s="24"/>
      <c r="T379" s="77">
        <f>SUM(D379:S379)</f>
        <v>0</v>
      </c>
      <c r="U379" s="91">
        <f>COUNTA(D379:S379)</f>
        <v>0</v>
      </c>
      <c r="V379" s="74">
        <f>T379-$T$5</f>
        <v>-1116.400854049619</v>
      </c>
      <c r="W379" s="87">
        <f>IF((COUNTA(D379:S379)&gt;12),LARGE(D379:S379,1)+LARGE(D379:S379,2)+LARGE(D379:S379,3)+LARGE(D379:S379,4)+LARGE(D379:S379,5)+LARGE(D379:S379,6)+LARGE(D379:S379,7)+LARGE(D379:S379,8)+LARGE(D379:S379,9)+LARGE(D379:S379,10)+LARGE(D379:S379,11)+LARGE(D379:S379,12),SUM(D379:S379))</f>
        <v>0</v>
      </c>
    </row>
    <row r="380" spans="1:23" ht="12.75">
      <c r="A380" s="75" t="s">
        <v>431</v>
      </c>
      <c r="B380" s="139"/>
      <c r="C380" s="123"/>
      <c r="D380" s="74"/>
      <c r="E380" s="76"/>
      <c r="F380" s="74"/>
      <c r="G380" s="24"/>
      <c r="H380" s="74"/>
      <c r="I380" s="74"/>
      <c r="J380" s="24"/>
      <c r="K380" s="24"/>
      <c r="L380" s="24"/>
      <c r="M380" s="25"/>
      <c r="N380" s="25"/>
      <c r="O380" s="24"/>
      <c r="P380" s="24"/>
      <c r="Q380" s="24"/>
      <c r="R380" s="24"/>
      <c r="S380" s="24"/>
      <c r="T380" s="77">
        <f>SUM(D380:S380)</f>
        <v>0</v>
      </c>
      <c r="U380" s="91">
        <f>COUNTA(D380:S380)</f>
        <v>0</v>
      </c>
      <c r="V380" s="74">
        <f>T380-$T$5</f>
        <v>-1116.400854049619</v>
      </c>
      <c r="W380" s="87">
        <f>IF((COUNTA(D380:S380)&gt;12),LARGE(D380:S380,1)+LARGE(D380:S380,2)+LARGE(D380:S380,3)+LARGE(D380:S380,4)+LARGE(D380:S380,5)+LARGE(D380:S380,6)+LARGE(D380:S380,7)+LARGE(D380:S380,8)+LARGE(D380:S380,9)+LARGE(D380:S380,10)+LARGE(D380:S380,11)+LARGE(D380:S380,12),SUM(D380:S380))</f>
        <v>0</v>
      </c>
    </row>
    <row r="381" spans="1:23" ht="12.75">
      <c r="A381" s="75" t="s">
        <v>432</v>
      </c>
      <c r="B381" s="139"/>
      <c r="C381" s="123"/>
      <c r="D381" s="74"/>
      <c r="E381" s="76"/>
      <c r="F381" s="74"/>
      <c r="G381" s="24"/>
      <c r="H381" s="74"/>
      <c r="I381" s="74"/>
      <c r="J381" s="24"/>
      <c r="K381" s="24"/>
      <c r="L381" s="24"/>
      <c r="M381" s="25"/>
      <c r="N381" s="25"/>
      <c r="O381" s="24"/>
      <c r="P381" s="24"/>
      <c r="Q381" s="24"/>
      <c r="R381" s="24"/>
      <c r="S381" s="24"/>
      <c r="T381" s="77">
        <f>SUM(D381:S381)</f>
        <v>0</v>
      </c>
      <c r="U381" s="91">
        <f>COUNTA(D381:S381)</f>
        <v>0</v>
      </c>
      <c r="V381" s="74">
        <f>T381-$T$5</f>
        <v>-1116.400854049619</v>
      </c>
      <c r="W381" s="87">
        <f>IF((COUNTA(D381:S381)&gt;12),LARGE(D381:S381,1)+LARGE(D381:S381,2)+LARGE(D381:S381,3)+LARGE(D381:S381,4)+LARGE(D381:S381,5)+LARGE(D381:S381,6)+LARGE(D381:S381,7)+LARGE(D381:S381,8)+LARGE(D381:S381,9)+LARGE(D381:S381,10)+LARGE(D381:S381,11)+LARGE(D381:S381,12),SUM(D381:S381))</f>
        <v>0</v>
      </c>
    </row>
    <row r="382" spans="1:23" ht="12.75">
      <c r="A382" s="75" t="s">
        <v>433</v>
      </c>
      <c r="B382" s="139"/>
      <c r="C382" s="123"/>
      <c r="D382" s="74"/>
      <c r="E382" s="76"/>
      <c r="F382" s="74"/>
      <c r="G382" s="24"/>
      <c r="H382" s="74"/>
      <c r="I382" s="74"/>
      <c r="J382" s="24"/>
      <c r="K382" s="24"/>
      <c r="L382" s="24"/>
      <c r="M382" s="25"/>
      <c r="N382" s="25"/>
      <c r="O382" s="24"/>
      <c r="P382" s="24"/>
      <c r="Q382" s="24"/>
      <c r="R382" s="24"/>
      <c r="S382" s="24"/>
      <c r="T382" s="77">
        <f>SUM(D382:S382)</f>
        <v>0</v>
      </c>
      <c r="U382" s="91">
        <f>COUNTA(D382:S382)</f>
        <v>0</v>
      </c>
      <c r="V382" s="74">
        <f>T382-$T$5</f>
        <v>-1116.400854049619</v>
      </c>
      <c r="W382" s="87">
        <f>IF((COUNTA(D382:S382)&gt;12),LARGE(D382:S382,1)+LARGE(D382:S382,2)+LARGE(D382:S382,3)+LARGE(D382:S382,4)+LARGE(D382:S382,5)+LARGE(D382:S382,6)+LARGE(D382:S382,7)+LARGE(D382:S382,8)+LARGE(D382:S382,9)+LARGE(D382:S382,10)+LARGE(D382:S382,11)+LARGE(D382:S382,12),SUM(D382:S382))</f>
        <v>0</v>
      </c>
    </row>
    <row r="383" spans="1:23" ht="12.75">
      <c r="A383" s="75" t="s">
        <v>434</v>
      </c>
      <c r="B383" s="139"/>
      <c r="C383" s="123"/>
      <c r="D383" s="74"/>
      <c r="E383" s="76"/>
      <c r="F383" s="74"/>
      <c r="G383" s="24"/>
      <c r="H383" s="74"/>
      <c r="I383" s="74"/>
      <c r="J383" s="24"/>
      <c r="K383" s="24"/>
      <c r="L383" s="24"/>
      <c r="M383" s="25"/>
      <c r="N383" s="25"/>
      <c r="O383" s="24"/>
      <c r="P383" s="24"/>
      <c r="Q383" s="24"/>
      <c r="R383" s="24"/>
      <c r="S383" s="24"/>
      <c r="T383" s="77">
        <f>SUM(D383:S383)</f>
        <v>0</v>
      </c>
      <c r="U383" s="91">
        <f>COUNTA(D383:S383)</f>
        <v>0</v>
      </c>
      <c r="V383" s="74">
        <f>T383-$T$5</f>
        <v>-1116.400854049619</v>
      </c>
      <c r="W383" s="87">
        <f>IF((COUNTA(D383:S383)&gt;12),LARGE(D383:S383,1)+LARGE(D383:S383,2)+LARGE(D383:S383,3)+LARGE(D383:S383,4)+LARGE(D383:S383,5)+LARGE(D383:S383,6)+LARGE(D383:S383,7)+LARGE(D383:S383,8)+LARGE(D383:S383,9)+LARGE(D383:S383,10)+LARGE(D383:S383,11)+LARGE(D383:S383,12),SUM(D383:S383))</f>
        <v>0</v>
      </c>
    </row>
    <row r="384" spans="1:23" ht="12.75">
      <c r="A384" s="75" t="s">
        <v>435</v>
      </c>
      <c r="B384" s="139"/>
      <c r="C384" s="123"/>
      <c r="D384" s="74"/>
      <c r="E384" s="76"/>
      <c r="F384" s="74"/>
      <c r="G384" s="24"/>
      <c r="H384" s="74"/>
      <c r="I384" s="74"/>
      <c r="J384" s="24"/>
      <c r="K384" s="24"/>
      <c r="L384" s="24"/>
      <c r="M384" s="25"/>
      <c r="N384" s="25"/>
      <c r="O384" s="24"/>
      <c r="P384" s="24"/>
      <c r="Q384" s="24"/>
      <c r="R384" s="24"/>
      <c r="S384" s="24"/>
      <c r="T384" s="77">
        <f>SUM(D384:S384)</f>
        <v>0</v>
      </c>
      <c r="U384" s="91">
        <f>COUNTA(D384:S384)</f>
        <v>0</v>
      </c>
      <c r="V384" s="74">
        <f>T384-$T$5</f>
        <v>-1116.400854049619</v>
      </c>
      <c r="W384" s="87">
        <f>IF((COUNTA(D384:S384)&gt;12),LARGE(D384:S384,1)+LARGE(D384:S384,2)+LARGE(D384:S384,3)+LARGE(D384:S384,4)+LARGE(D384:S384,5)+LARGE(D384:S384,6)+LARGE(D384:S384,7)+LARGE(D384:S384,8)+LARGE(D384:S384,9)+LARGE(D384:S384,10)+LARGE(D384:S384,11)+LARGE(D384:S384,12),SUM(D384:S384))</f>
        <v>0</v>
      </c>
    </row>
    <row r="385" spans="1:23" ht="12.75">
      <c r="A385" s="75" t="s">
        <v>436</v>
      </c>
      <c r="B385" s="139"/>
      <c r="C385" s="123"/>
      <c r="D385" s="74"/>
      <c r="E385" s="76"/>
      <c r="F385" s="74"/>
      <c r="G385" s="24"/>
      <c r="H385" s="74"/>
      <c r="I385" s="74"/>
      <c r="J385" s="24"/>
      <c r="K385" s="24"/>
      <c r="L385" s="24"/>
      <c r="M385" s="25"/>
      <c r="N385" s="25"/>
      <c r="O385" s="24"/>
      <c r="P385" s="24"/>
      <c r="Q385" s="24"/>
      <c r="R385" s="24"/>
      <c r="S385" s="24"/>
      <c r="T385" s="77">
        <f>SUM(D385:S385)</f>
        <v>0</v>
      </c>
      <c r="U385" s="91">
        <f>COUNTA(D385:S385)</f>
        <v>0</v>
      </c>
      <c r="V385" s="74">
        <f>T385-$T$5</f>
        <v>-1116.400854049619</v>
      </c>
      <c r="W385" s="87">
        <f>IF((COUNTA(D385:S385)&gt;12),LARGE(D385:S385,1)+LARGE(D385:S385,2)+LARGE(D385:S385,3)+LARGE(D385:S385,4)+LARGE(D385:S385,5)+LARGE(D385:S385,6)+LARGE(D385:S385,7)+LARGE(D385:S385,8)+LARGE(D385:S385,9)+LARGE(D385:S385,10)+LARGE(D385:S385,11)+LARGE(D385:S385,12),SUM(D385:S385))</f>
        <v>0</v>
      </c>
    </row>
    <row r="386" spans="1:23" ht="12.75">
      <c r="A386" s="75" t="s">
        <v>437</v>
      </c>
      <c r="B386" s="139"/>
      <c r="C386" s="123"/>
      <c r="D386" s="74"/>
      <c r="E386" s="76"/>
      <c r="F386" s="74"/>
      <c r="G386" s="24"/>
      <c r="H386" s="74"/>
      <c r="I386" s="74"/>
      <c r="J386" s="24"/>
      <c r="K386" s="24"/>
      <c r="L386" s="24"/>
      <c r="M386" s="25"/>
      <c r="N386" s="25"/>
      <c r="O386" s="24"/>
      <c r="P386" s="24"/>
      <c r="Q386" s="24"/>
      <c r="R386" s="24"/>
      <c r="S386" s="24"/>
      <c r="T386" s="77">
        <f>SUM(D386:S386)</f>
        <v>0</v>
      </c>
      <c r="U386" s="91">
        <f>COUNTA(D386:S386)</f>
        <v>0</v>
      </c>
      <c r="V386" s="74">
        <f>T386-$T$5</f>
        <v>-1116.400854049619</v>
      </c>
      <c r="W386" s="87">
        <f>IF((COUNTA(D386:S386)&gt;12),LARGE(D386:S386,1)+LARGE(D386:S386,2)+LARGE(D386:S386,3)+LARGE(D386:S386,4)+LARGE(D386:S386,5)+LARGE(D386:S386,6)+LARGE(D386:S386,7)+LARGE(D386:S386,8)+LARGE(D386:S386,9)+LARGE(D386:S386,10)+LARGE(D386:S386,11)+LARGE(D386:S386,12),SUM(D386:S386))</f>
        <v>0</v>
      </c>
    </row>
    <row r="387" spans="1:23" ht="12.75">
      <c r="A387" s="75" t="s">
        <v>438</v>
      </c>
      <c r="B387" s="139"/>
      <c r="C387" s="123"/>
      <c r="D387" s="74"/>
      <c r="E387" s="76"/>
      <c r="F387" s="74"/>
      <c r="G387" s="24"/>
      <c r="H387" s="74"/>
      <c r="I387" s="74"/>
      <c r="J387" s="24"/>
      <c r="K387" s="24"/>
      <c r="L387" s="24"/>
      <c r="M387" s="25"/>
      <c r="N387" s="25"/>
      <c r="O387" s="24"/>
      <c r="P387" s="24"/>
      <c r="Q387" s="24"/>
      <c r="R387" s="24"/>
      <c r="S387" s="24"/>
      <c r="T387" s="77">
        <f>SUM(D387:S387)</f>
        <v>0</v>
      </c>
      <c r="U387" s="91">
        <f>COUNTA(D387:S387)</f>
        <v>0</v>
      </c>
      <c r="V387" s="74">
        <f>T387-$T$5</f>
        <v>-1116.400854049619</v>
      </c>
      <c r="W387" s="87">
        <f>IF((COUNTA(D387:S387)&gt;12),LARGE(D387:S387,1)+LARGE(D387:S387,2)+LARGE(D387:S387,3)+LARGE(D387:S387,4)+LARGE(D387:S387,5)+LARGE(D387:S387,6)+LARGE(D387:S387,7)+LARGE(D387:S387,8)+LARGE(D387:S387,9)+LARGE(D387:S387,10)+LARGE(D387:S387,11)+LARGE(D387:S387,12),SUM(D387:S387))</f>
        <v>0</v>
      </c>
    </row>
    <row r="388" spans="1:23" ht="12.75">
      <c r="A388" s="75" t="s">
        <v>439</v>
      </c>
      <c r="B388" s="139"/>
      <c r="C388" s="123"/>
      <c r="D388" s="74"/>
      <c r="E388" s="76"/>
      <c r="F388" s="74"/>
      <c r="G388" s="24"/>
      <c r="H388" s="74"/>
      <c r="I388" s="74"/>
      <c r="J388" s="24"/>
      <c r="K388" s="24"/>
      <c r="L388" s="24"/>
      <c r="M388" s="25"/>
      <c r="N388" s="25"/>
      <c r="O388" s="24"/>
      <c r="P388" s="24"/>
      <c r="Q388" s="24"/>
      <c r="R388" s="24"/>
      <c r="S388" s="24"/>
      <c r="T388" s="77">
        <f>SUM(D388:S388)</f>
        <v>0</v>
      </c>
      <c r="U388" s="91">
        <f>COUNTA(D388:S388)</f>
        <v>0</v>
      </c>
      <c r="V388" s="74">
        <f>T388-$T$5</f>
        <v>-1116.400854049619</v>
      </c>
      <c r="W388" s="87">
        <f>IF((COUNTA(D388:S388)&gt;12),LARGE(D388:S388,1)+LARGE(D388:S388,2)+LARGE(D388:S388,3)+LARGE(D388:S388,4)+LARGE(D388:S388,5)+LARGE(D388:S388,6)+LARGE(D388:S388,7)+LARGE(D388:S388,8)+LARGE(D388:S388,9)+LARGE(D388:S388,10)+LARGE(D388:S388,11)+LARGE(D388:S388,12),SUM(D388:S388))</f>
        <v>0</v>
      </c>
    </row>
    <row r="389" spans="1:23" ht="12.75">
      <c r="A389" s="75" t="s">
        <v>440</v>
      </c>
      <c r="B389" s="139"/>
      <c r="C389" s="123"/>
      <c r="D389" s="74"/>
      <c r="E389" s="76"/>
      <c r="F389" s="74"/>
      <c r="G389" s="24"/>
      <c r="H389" s="74"/>
      <c r="I389" s="74"/>
      <c r="J389" s="24"/>
      <c r="K389" s="24"/>
      <c r="L389" s="24"/>
      <c r="M389" s="25"/>
      <c r="N389" s="25"/>
      <c r="O389" s="24"/>
      <c r="P389" s="24"/>
      <c r="Q389" s="24"/>
      <c r="R389" s="24"/>
      <c r="S389" s="24"/>
      <c r="T389" s="77">
        <f>SUM(D389:S389)</f>
        <v>0</v>
      </c>
      <c r="U389" s="91">
        <f>COUNTA(D389:S389)</f>
        <v>0</v>
      </c>
      <c r="V389" s="74">
        <f>T389-$T$5</f>
        <v>-1116.400854049619</v>
      </c>
      <c r="W389" s="87">
        <f>IF((COUNTA(D389:S389)&gt;12),LARGE(D389:S389,1)+LARGE(D389:S389,2)+LARGE(D389:S389,3)+LARGE(D389:S389,4)+LARGE(D389:S389,5)+LARGE(D389:S389,6)+LARGE(D389:S389,7)+LARGE(D389:S389,8)+LARGE(D389:S389,9)+LARGE(D389:S389,10)+LARGE(D389:S389,11)+LARGE(D389:S389,12),SUM(D389:S389))</f>
        <v>0</v>
      </c>
    </row>
    <row r="390" spans="1:23" ht="12.75">
      <c r="A390" s="75" t="s">
        <v>441</v>
      </c>
      <c r="B390" s="139"/>
      <c r="C390" s="123"/>
      <c r="D390" s="74"/>
      <c r="E390" s="76"/>
      <c r="F390" s="74"/>
      <c r="G390" s="24"/>
      <c r="H390" s="74"/>
      <c r="I390" s="74"/>
      <c r="J390" s="24"/>
      <c r="K390" s="24"/>
      <c r="L390" s="24"/>
      <c r="M390" s="25"/>
      <c r="N390" s="25"/>
      <c r="O390" s="24"/>
      <c r="P390" s="24"/>
      <c r="Q390" s="24"/>
      <c r="R390" s="24"/>
      <c r="S390" s="24"/>
      <c r="T390" s="77">
        <f>SUM(D390:S390)</f>
        <v>0</v>
      </c>
      <c r="U390" s="91">
        <f>COUNTA(D390:S390)</f>
        <v>0</v>
      </c>
      <c r="V390" s="74">
        <f>T390-$T$5</f>
        <v>-1116.400854049619</v>
      </c>
      <c r="W390" s="87">
        <f>IF((COUNTA(D390:S390)&gt;12),LARGE(D390:S390,1)+LARGE(D390:S390,2)+LARGE(D390:S390,3)+LARGE(D390:S390,4)+LARGE(D390:S390,5)+LARGE(D390:S390,6)+LARGE(D390:S390,7)+LARGE(D390:S390,8)+LARGE(D390:S390,9)+LARGE(D390:S390,10)+LARGE(D390:S390,11)+LARGE(D390:S390,12),SUM(D390:S390))</f>
        <v>0</v>
      </c>
    </row>
    <row r="391" spans="1:23" ht="12.75">
      <c r="A391" s="75" t="s">
        <v>442</v>
      </c>
      <c r="B391" s="139"/>
      <c r="C391" s="123"/>
      <c r="D391" s="74"/>
      <c r="E391" s="76"/>
      <c r="F391" s="74"/>
      <c r="G391" s="24"/>
      <c r="H391" s="74"/>
      <c r="I391" s="74"/>
      <c r="J391" s="24"/>
      <c r="K391" s="24"/>
      <c r="L391" s="24"/>
      <c r="M391" s="25"/>
      <c r="N391" s="25"/>
      <c r="O391" s="24"/>
      <c r="P391" s="24"/>
      <c r="Q391" s="24"/>
      <c r="R391" s="24"/>
      <c r="S391" s="24"/>
      <c r="T391" s="77">
        <f>SUM(D391:S391)</f>
        <v>0</v>
      </c>
      <c r="U391" s="91">
        <f>COUNTA(D391:S391)</f>
        <v>0</v>
      </c>
      <c r="V391" s="74">
        <f>T391-$T$5</f>
        <v>-1116.400854049619</v>
      </c>
      <c r="W391" s="87">
        <f>IF((COUNTA(D391:S391)&gt;12),LARGE(D391:S391,1)+LARGE(D391:S391,2)+LARGE(D391:S391,3)+LARGE(D391:S391,4)+LARGE(D391:S391,5)+LARGE(D391:S391,6)+LARGE(D391:S391,7)+LARGE(D391:S391,8)+LARGE(D391:S391,9)+LARGE(D391:S391,10)+LARGE(D391:S391,11)+LARGE(D391:S391,12),SUM(D391:S391))</f>
        <v>0</v>
      </c>
    </row>
    <row r="392" spans="1:23" ht="12.75">
      <c r="A392" s="75" t="s">
        <v>443</v>
      </c>
      <c r="B392" s="139"/>
      <c r="C392" s="123"/>
      <c r="D392" s="74"/>
      <c r="E392" s="76"/>
      <c r="F392" s="74"/>
      <c r="G392" s="24"/>
      <c r="H392" s="74"/>
      <c r="I392" s="74"/>
      <c r="J392" s="24"/>
      <c r="K392" s="24"/>
      <c r="L392" s="24"/>
      <c r="M392" s="25"/>
      <c r="N392" s="25"/>
      <c r="O392" s="24"/>
      <c r="P392" s="24"/>
      <c r="Q392" s="24"/>
      <c r="R392" s="24"/>
      <c r="S392" s="24"/>
      <c r="T392" s="77">
        <f>SUM(D392:S392)</f>
        <v>0</v>
      </c>
      <c r="U392" s="91">
        <f>COUNTA(D392:S392)</f>
        <v>0</v>
      </c>
      <c r="V392" s="74">
        <f>T392-$T$5</f>
        <v>-1116.400854049619</v>
      </c>
      <c r="W392" s="87">
        <f>IF((COUNTA(D392:S392)&gt;12),LARGE(D392:S392,1)+LARGE(D392:S392,2)+LARGE(D392:S392,3)+LARGE(D392:S392,4)+LARGE(D392:S392,5)+LARGE(D392:S392,6)+LARGE(D392:S392,7)+LARGE(D392:S392,8)+LARGE(D392:S392,9)+LARGE(D392:S392,10)+LARGE(D392:S392,11)+LARGE(D392:S392,12),SUM(D392:S392))</f>
        <v>0</v>
      </c>
    </row>
    <row r="393" spans="1:23" ht="12.75">
      <c r="A393" s="75" t="s">
        <v>444</v>
      </c>
      <c r="B393" s="139"/>
      <c r="C393" s="123"/>
      <c r="D393" s="74"/>
      <c r="E393" s="76"/>
      <c r="F393" s="74"/>
      <c r="G393" s="24"/>
      <c r="H393" s="74"/>
      <c r="I393" s="74"/>
      <c r="J393" s="24"/>
      <c r="K393" s="24"/>
      <c r="L393" s="24"/>
      <c r="M393" s="25"/>
      <c r="N393" s="25"/>
      <c r="O393" s="24"/>
      <c r="P393" s="24"/>
      <c r="Q393" s="24"/>
      <c r="R393" s="24"/>
      <c r="S393" s="24"/>
      <c r="T393" s="77">
        <f>SUM(D393:S393)</f>
        <v>0</v>
      </c>
      <c r="U393" s="91">
        <f>COUNTA(D393:S393)</f>
        <v>0</v>
      </c>
      <c r="V393" s="74">
        <f>T393-$T$5</f>
        <v>-1116.400854049619</v>
      </c>
      <c r="W393" s="87">
        <f>IF((COUNTA(D393:S393)&gt;12),LARGE(D393:S393,1)+LARGE(D393:S393,2)+LARGE(D393:S393,3)+LARGE(D393:S393,4)+LARGE(D393:S393,5)+LARGE(D393:S393,6)+LARGE(D393:S393,7)+LARGE(D393:S393,8)+LARGE(D393:S393,9)+LARGE(D393:S393,10)+LARGE(D393:S393,11)+LARGE(D393:S393,12),SUM(D393:S393))</f>
        <v>0</v>
      </c>
    </row>
    <row r="394" spans="1:23" ht="12.75">
      <c r="A394" s="75" t="s">
        <v>445</v>
      </c>
      <c r="B394" s="139"/>
      <c r="C394" s="123"/>
      <c r="D394" s="74"/>
      <c r="E394" s="76"/>
      <c r="F394" s="74"/>
      <c r="G394" s="24"/>
      <c r="H394" s="74"/>
      <c r="I394" s="74"/>
      <c r="J394" s="24"/>
      <c r="K394" s="24"/>
      <c r="L394" s="24"/>
      <c r="M394" s="25"/>
      <c r="N394" s="25"/>
      <c r="O394" s="24"/>
      <c r="P394" s="24"/>
      <c r="Q394" s="24"/>
      <c r="R394" s="24"/>
      <c r="S394" s="24"/>
      <c r="T394" s="77">
        <f>SUM(D394:S394)</f>
        <v>0</v>
      </c>
      <c r="U394" s="91">
        <f>COUNTA(D394:S394)</f>
        <v>0</v>
      </c>
      <c r="V394" s="74">
        <f>T394-$T$5</f>
        <v>-1116.400854049619</v>
      </c>
      <c r="W394" s="87">
        <f>IF((COUNTA(D394:S394)&gt;12),LARGE(D394:S394,1)+LARGE(D394:S394,2)+LARGE(D394:S394,3)+LARGE(D394:S394,4)+LARGE(D394:S394,5)+LARGE(D394:S394,6)+LARGE(D394:S394,7)+LARGE(D394:S394,8)+LARGE(D394:S394,9)+LARGE(D394:S394,10)+LARGE(D394:S394,11)+LARGE(D394:S394,12),SUM(D394:S394))</f>
        <v>0</v>
      </c>
    </row>
    <row r="395" spans="1:23" ht="12.75">
      <c r="A395" s="75" t="s">
        <v>446</v>
      </c>
      <c r="B395" s="139"/>
      <c r="C395" s="123"/>
      <c r="D395" s="74"/>
      <c r="E395" s="76"/>
      <c r="F395" s="74"/>
      <c r="G395" s="24"/>
      <c r="H395" s="74"/>
      <c r="I395" s="74"/>
      <c r="J395" s="24"/>
      <c r="K395" s="24"/>
      <c r="L395" s="24"/>
      <c r="M395" s="25"/>
      <c r="N395" s="25"/>
      <c r="O395" s="24"/>
      <c r="P395" s="24"/>
      <c r="Q395" s="24"/>
      <c r="R395" s="24"/>
      <c r="S395" s="24"/>
      <c r="T395" s="77">
        <f>SUM(D395:S395)</f>
        <v>0</v>
      </c>
      <c r="U395" s="91">
        <f>COUNTA(D395:S395)</f>
        <v>0</v>
      </c>
      <c r="V395" s="74">
        <f>T395-$T$5</f>
        <v>-1116.400854049619</v>
      </c>
      <c r="W395" s="87">
        <f>IF((COUNTA(D395:S395)&gt;12),LARGE(D395:S395,1)+LARGE(D395:S395,2)+LARGE(D395:S395,3)+LARGE(D395:S395,4)+LARGE(D395:S395,5)+LARGE(D395:S395,6)+LARGE(D395:S395,7)+LARGE(D395:S395,8)+LARGE(D395:S395,9)+LARGE(D395:S395,10)+LARGE(D395:S395,11)+LARGE(D395:S395,12),SUM(D395:S395))</f>
        <v>0</v>
      </c>
    </row>
    <row r="396" spans="1:23" ht="12.75">
      <c r="A396" s="75" t="s">
        <v>447</v>
      </c>
      <c r="B396" s="139"/>
      <c r="C396" s="123"/>
      <c r="D396" s="74"/>
      <c r="E396" s="76"/>
      <c r="F396" s="74"/>
      <c r="G396" s="24"/>
      <c r="H396" s="74"/>
      <c r="I396" s="74"/>
      <c r="J396" s="24"/>
      <c r="K396" s="24"/>
      <c r="L396" s="24"/>
      <c r="M396" s="25"/>
      <c r="N396" s="25"/>
      <c r="O396" s="24"/>
      <c r="P396" s="24"/>
      <c r="Q396" s="24"/>
      <c r="R396" s="24"/>
      <c r="S396" s="24"/>
      <c r="T396" s="77">
        <f>SUM(D396:S396)</f>
        <v>0</v>
      </c>
      <c r="U396" s="91">
        <f>COUNTA(D396:S396)</f>
        <v>0</v>
      </c>
      <c r="V396" s="74">
        <f>T396-$T$5</f>
        <v>-1116.400854049619</v>
      </c>
      <c r="W396" s="87">
        <f>IF((COUNTA(D396:S396)&gt;12),LARGE(D396:S396,1)+LARGE(D396:S396,2)+LARGE(D396:S396,3)+LARGE(D396:S396,4)+LARGE(D396:S396,5)+LARGE(D396:S396,6)+LARGE(D396:S396,7)+LARGE(D396:S396,8)+LARGE(D396:S396,9)+LARGE(D396:S396,10)+LARGE(D396:S396,11)+LARGE(D396:S396,12),SUM(D396:S396))</f>
        <v>0</v>
      </c>
    </row>
    <row r="397" spans="1:23" ht="12.75">
      <c r="A397" s="75" t="s">
        <v>448</v>
      </c>
      <c r="B397" s="139"/>
      <c r="C397" s="123"/>
      <c r="D397" s="74"/>
      <c r="E397" s="76"/>
      <c r="F397" s="74"/>
      <c r="G397" s="24"/>
      <c r="H397" s="74"/>
      <c r="I397" s="74"/>
      <c r="J397" s="24"/>
      <c r="K397" s="24"/>
      <c r="L397" s="24"/>
      <c r="M397" s="25"/>
      <c r="N397" s="25"/>
      <c r="O397" s="24"/>
      <c r="P397" s="24"/>
      <c r="Q397" s="24"/>
      <c r="R397" s="24"/>
      <c r="S397" s="24"/>
      <c r="T397" s="77">
        <f>SUM(D397:S397)</f>
        <v>0</v>
      </c>
      <c r="U397" s="91">
        <f>COUNTA(D397:S397)</f>
        <v>0</v>
      </c>
      <c r="V397" s="74">
        <f>T397-$T$5</f>
        <v>-1116.400854049619</v>
      </c>
      <c r="W397" s="87">
        <f>IF((COUNTA(D397:S397)&gt;12),LARGE(D397:S397,1)+LARGE(D397:S397,2)+LARGE(D397:S397,3)+LARGE(D397:S397,4)+LARGE(D397:S397,5)+LARGE(D397:S397,6)+LARGE(D397:S397,7)+LARGE(D397:S397,8)+LARGE(D397:S397,9)+LARGE(D397:S397,10)+LARGE(D397:S397,11)+LARGE(D397:S397,12),SUM(D397:S397))</f>
        <v>0</v>
      </c>
    </row>
    <row r="398" spans="1:23" ht="12.75">
      <c r="A398" s="75" t="s">
        <v>449</v>
      </c>
      <c r="B398" s="139"/>
      <c r="C398" s="123"/>
      <c r="D398" s="74"/>
      <c r="E398" s="76"/>
      <c r="F398" s="74"/>
      <c r="G398" s="24"/>
      <c r="H398" s="74"/>
      <c r="I398" s="74"/>
      <c r="J398" s="24"/>
      <c r="K398" s="24"/>
      <c r="L398" s="24"/>
      <c r="M398" s="25"/>
      <c r="N398" s="25"/>
      <c r="O398" s="24"/>
      <c r="P398" s="24"/>
      <c r="Q398" s="24"/>
      <c r="R398" s="24"/>
      <c r="S398" s="24"/>
      <c r="T398" s="77">
        <f>SUM(D398:S398)</f>
        <v>0</v>
      </c>
      <c r="U398" s="91">
        <f>COUNTA(D398:S398)</f>
        <v>0</v>
      </c>
      <c r="V398" s="74">
        <f>T398-$T$5</f>
        <v>-1116.400854049619</v>
      </c>
      <c r="W398" s="87">
        <f>IF((COUNTA(D398:S398)&gt;12),LARGE(D398:S398,1)+LARGE(D398:S398,2)+LARGE(D398:S398,3)+LARGE(D398:S398,4)+LARGE(D398:S398,5)+LARGE(D398:S398,6)+LARGE(D398:S398,7)+LARGE(D398:S398,8)+LARGE(D398:S398,9)+LARGE(D398:S398,10)+LARGE(D398:S398,11)+LARGE(D398:S398,12),SUM(D398:S398))</f>
        <v>0</v>
      </c>
    </row>
    <row r="399" spans="1:23" ht="12.75">
      <c r="A399" s="75" t="s">
        <v>450</v>
      </c>
      <c r="B399" s="139"/>
      <c r="C399" s="123"/>
      <c r="D399" s="74"/>
      <c r="E399" s="76"/>
      <c r="F399" s="74"/>
      <c r="G399" s="24"/>
      <c r="H399" s="74"/>
      <c r="I399" s="74"/>
      <c r="J399" s="24"/>
      <c r="K399" s="24"/>
      <c r="L399" s="24"/>
      <c r="M399" s="25"/>
      <c r="N399" s="25"/>
      <c r="O399" s="24"/>
      <c r="P399" s="24"/>
      <c r="Q399" s="24"/>
      <c r="R399" s="24"/>
      <c r="S399" s="24"/>
      <c r="T399" s="77">
        <f>SUM(D399:S399)</f>
        <v>0</v>
      </c>
      <c r="U399" s="91">
        <f>COUNTA(D399:S399)</f>
        <v>0</v>
      </c>
      <c r="V399" s="74">
        <f>T399-$T$5</f>
        <v>-1116.400854049619</v>
      </c>
      <c r="W399" s="87">
        <f>IF((COUNTA(D399:S399)&gt;12),LARGE(D399:S399,1)+LARGE(D399:S399,2)+LARGE(D399:S399,3)+LARGE(D399:S399,4)+LARGE(D399:S399,5)+LARGE(D399:S399,6)+LARGE(D399:S399,7)+LARGE(D399:S399,8)+LARGE(D399:S399,9)+LARGE(D399:S399,10)+LARGE(D399:S399,11)+LARGE(D399:S399,12),SUM(D399:S399))</f>
        <v>0</v>
      </c>
    </row>
    <row r="400" spans="1:23" ht="12.75">
      <c r="A400" s="75" t="s">
        <v>451</v>
      </c>
      <c r="B400" s="139"/>
      <c r="C400" s="123"/>
      <c r="D400" s="74"/>
      <c r="E400" s="76"/>
      <c r="F400" s="74"/>
      <c r="G400" s="24"/>
      <c r="H400" s="74"/>
      <c r="I400" s="74"/>
      <c r="J400" s="24"/>
      <c r="K400" s="24"/>
      <c r="L400" s="24"/>
      <c r="M400" s="25"/>
      <c r="N400" s="25"/>
      <c r="O400" s="24"/>
      <c r="P400" s="24"/>
      <c r="Q400" s="24"/>
      <c r="R400" s="24"/>
      <c r="S400" s="24"/>
      <c r="T400" s="77">
        <f>SUM(D400:S400)</f>
        <v>0</v>
      </c>
      <c r="U400" s="91">
        <f>COUNTA(D400:S400)</f>
        <v>0</v>
      </c>
      <c r="V400" s="74">
        <f>T400-$T$5</f>
        <v>-1116.400854049619</v>
      </c>
      <c r="W400" s="87">
        <f>IF((COUNTA(D400:S400)&gt;12),LARGE(D400:S400,1)+LARGE(D400:S400,2)+LARGE(D400:S400,3)+LARGE(D400:S400,4)+LARGE(D400:S400,5)+LARGE(D400:S400,6)+LARGE(D400:S400,7)+LARGE(D400:S400,8)+LARGE(D400:S400,9)+LARGE(D400:S400,10)+LARGE(D400:S400,11)+LARGE(D400:S400,12),SUM(D400:S400))</f>
        <v>0</v>
      </c>
    </row>
    <row r="401" spans="1:23" ht="12.75">
      <c r="A401" s="75" t="s">
        <v>452</v>
      </c>
      <c r="B401" s="139"/>
      <c r="C401" s="123"/>
      <c r="D401" s="74"/>
      <c r="E401" s="76"/>
      <c r="F401" s="74"/>
      <c r="G401" s="24"/>
      <c r="H401" s="74"/>
      <c r="I401" s="74"/>
      <c r="J401" s="24"/>
      <c r="K401" s="24"/>
      <c r="L401" s="24"/>
      <c r="M401" s="25"/>
      <c r="N401" s="25"/>
      <c r="O401" s="24"/>
      <c r="P401" s="24"/>
      <c r="Q401" s="24"/>
      <c r="R401" s="24"/>
      <c r="S401" s="24"/>
      <c r="T401" s="77">
        <f>SUM(D401:S401)</f>
        <v>0</v>
      </c>
      <c r="U401" s="91">
        <f>COUNTA(D401:S401)</f>
        <v>0</v>
      </c>
      <c r="V401" s="74">
        <f>T401-$T$5</f>
        <v>-1116.400854049619</v>
      </c>
      <c r="W401" s="87">
        <f>IF((COUNTA(D401:S401)&gt;12),LARGE(D401:S401,1)+LARGE(D401:S401,2)+LARGE(D401:S401,3)+LARGE(D401:S401,4)+LARGE(D401:S401,5)+LARGE(D401:S401,6)+LARGE(D401:S401,7)+LARGE(D401:S401,8)+LARGE(D401:S401,9)+LARGE(D401:S401,10)+LARGE(D401:S401,11)+LARGE(D401:S401,12),SUM(D401:S401))</f>
        <v>0</v>
      </c>
    </row>
    <row r="402" spans="1:23" ht="12.75">
      <c r="A402" s="75" t="s">
        <v>453</v>
      </c>
      <c r="B402" s="139"/>
      <c r="C402" s="123"/>
      <c r="D402" s="74"/>
      <c r="E402" s="76"/>
      <c r="F402" s="74"/>
      <c r="G402" s="24"/>
      <c r="H402" s="74"/>
      <c r="I402" s="74"/>
      <c r="J402" s="24"/>
      <c r="K402" s="24"/>
      <c r="L402" s="24"/>
      <c r="M402" s="25"/>
      <c r="N402" s="25"/>
      <c r="O402" s="24"/>
      <c r="P402" s="24"/>
      <c r="Q402" s="24"/>
      <c r="R402" s="24"/>
      <c r="S402" s="24"/>
      <c r="T402" s="77">
        <f>SUM(D402:S402)</f>
        <v>0</v>
      </c>
      <c r="U402" s="91">
        <f>COUNTA(D402:S402)</f>
        <v>0</v>
      </c>
      <c r="V402" s="74">
        <f>T402-$T$5</f>
        <v>-1116.400854049619</v>
      </c>
      <c r="W402" s="87">
        <f>IF((COUNTA(D402:S402)&gt;12),LARGE(D402:S402,1)+LARGE(D402:S402,2)+LARGE(D402:S402,3)+LARGE(D402:S402,4)+LARGE(D402:S402,5)+LARGE(D402:S402,6)+LARGE(D402:S402,7)+LARGE(D402:S402,8)+LARGE(D402:S402,9)+LARGE(D402:S402,10)+LARGE(D402:S402,11)+LARGE(D402:S402,12),SUM(D402:S402))</f>
        <v>0</v>
      </c>
    </row>
    <row r="403" spans="1:23" ht="12.75">
      <c r="A403" s="75" t="s">
        <v>454</v>
      </c>
      <c r="B403" s="139"/>
      <c r="C403" s="123"/>
      <c r="D403" s="74"/>
      <c r="E403" s="76"/>
      <c r="F403" s="74"/>
      <c r="G403" s="24"/>
      <c r="H403" s="74"/>
      <c r="I403" s="74"/>
      <c r="J403" s="24"/>
      <c r="K403" s="24"/>
      <c r="L403" s="24"/>
      <c r="M403" s="25"/>
      <c r="N403" s="25"/>
      <c r="O403" s="24"/>
      <c r="P403" s="24"/>
      <c r="Q403" s="24"/>
      <c r="R403" s="24"/>
      <c r="S403" s="24"/>
      <c r="T403" s="77">
        <f>SUM(D403:S403)</f>
        <v>0</v>
      </c>
      <c r="U403" s="91">
        <f>COUNTA(D403:S403)</f>
        <v>0</v>
      </c>
      <c r="V403" s="74">
        <f>T403-$T$5</f>
        <v>-1116.400854049619</v>
      </c>
      <c r="W403" s="87">
        <f>IF((COUNTA(D403:S403)&gt;12),LARGE(D403:S403,1)+LARGE(D403:S403,2)+LARGE(D403:S403,3)+LARGE(D403:S403,4)+LARGE(D403:S403,5)+LARGE(D403:S403,6)+LARGE(D403:S403,7)+LARGE(D403:S403,8)+LARGE(D403:S403,9)+LARGE(D403:S403,10)+LARGE(D403:S403,11)+LARGE(D403:S403,12),SUM(D403:S403))</f>
        <v>0</v>
      </c>
    </row>
    <row r="404" spans="1:23" ht="12.75">
      <c r="A404" s="75" t="s">
        <v>455</v>
      </c>
      <c r="B404" s="139"/>
      <c r="C404" s="123"/>
      <c r="D404" s="74"/>
      <c r="E404" s="76"/>
      <c r="F404" s="74"/>
      <c r="G404" s="24"/>
      <c r="H404" s="74"/>
      <c r="I404" s="74"/>
      <c r="J404" s="24"/>
      <c r="K404" s="24"/>
      <c r="L404" s="24"/>
      <c r="M404" s="25"/>
      <c r="N404" s="25"/>
      <c r="O404" s="24"/>
      <c r="P404" s="24"/>
      <c r="Q404" s="24"/>
      <c r="R404" s="24"/>
      <c r="S404" s="24"/>
      <c r="T404" s="77">
        <f>SUM(D404:S404)</f>
        <v>0</v>
      </c>
      <c r="U404" s="91">
        <f>COUNTA(D404:S404)</f>
        <v>0</v>
      </c>
      <c r="V404" s="74">
        <f>T404-$T$5</f>
        <v>-1116.400854049619</v>
      </c>
      <c r="W404" s="87">
        <f>IF((COUNTA(D404:S404)&gt;12),LARGE(D404:S404,1)+LARGE(D404:S404,2)+LARGE(D404:S404,3)+LARGE(D404:S404,4)+LARGE(D404:S404,5)+LARGE(D404:S404,6)+LARGE(D404:S404,7)+LARGE(D404:S404,8)+LARGE(D404:S404,9)+LARGE(D404:S404,10)+LARGE(D404:S404,11)+LARGE(D404:S404,12),SUM(D404:S404))</f>
        <v>0</v>
      </c>
    </row>
    <row r="405" spans="1:23" ht="12.75">
      <c r="A405" s="75" t="s">
        <v>456</v>
      </c>
      <c r="B405" s="139"/>
      <c r="C405" s="123"/>
      <c r="D405" s="74"/>
      <c r="E405" s="76"/>
      <c r="F405" s="74"/>
      <c r="G405" s="24"/>
      <c r="H405" s="74"/>
      <c r="I405" s="74"/>
      <c r="J405" s="24"/>
      <c r="K405" s="24"/>
      <c r="L405" s="24"/>
      <c r="M405" s="25"/>
      <c r="N405" s="25"/>
      <c r="O405" s="24"/>
      <c r="P405" s="24"/>
      <c r="Q405" s="24"/>
      <c r="R405" s="24"/>
      <c r="S405" s="24"/>
      <c r="T405" s="77">
        <f>SUM(D405:S405)</f>
        <v>0</v>
      </c>
      <c r="U405" s="91">
        <f>COUNTA(D405:S405)</f>
        <v>0</v>
      </c>
      <c r="V405" s="74">
        <f>T405-$T$5</f>
        <v>-1116.400854049619</v>
      </c>
      <c r="W405" s="87">
        <f>IF((COUNTA(D405:S405)&gt;12),LARGE(D405:S405,1)+LARGE(D405:S405,2)+LARGE(D405:S405,3)+LARGE(D405:S405,4)+LARGE(D405:S405,5)+LARGE(D405:S405,6)+LARGE(D405:S405,7)+LARGE(D405:S405,8)+LARGE(D405:S405,9)+LARGE(D405:S405,10)+LARGE(D405:S405,11)+LARGE(D405:S405,12),SUM(D405:S405))</f>
        <v>0</v>
      </c>
    </row>
    <row r="406" spans="1:23" ht="12.75">
      <c r="A406" s="75" t="s">
        <v>457</v>
      </c>
      <c r="B406" s="139"/>
      <c r="C406" s="123"/>
      <c r="D406" s="74"/>
      <c r="E406" s="76"/>
      <c r="F406" s="74"/>
      <c r="G406" s="24"/>
      <c r="H406" s="74"/>
      <c r="I406" s="74"/>
      <c r="J406" s="24"/>
      <c r="K406" s="24"/>
      <c r="L406" s="24"/>
      <c r="M406" s="25"/>
      <c r="N406" s="25"/>
      <c r="O406" s="24"/>
      <c r="P406" s="24"/>
      <c r="Q406" s="24"/>
      <c r="R406" s="24"/>
      <c r="S406" s="24"/>
      <c r="T406" s="77">
        <f>SUM(D406:S406)</f>
        <v>0</v>
      </c>
      <c r="U406" s="91">
        <f>COUNTA(D406:S406)</f>
        <v>0</v>
      </c>
      <c r="V406" s="74">
        <f>T406-$T$5</f>
        <v>-1116.400854049619</v>
      </c>
      <c r="W406" s="87">
        <f>IF((COUNTA(D406:S406)&gt;12),LARGE(D406:S406,1)+LARGE(D406:S406,2)+LARGE(D406:S406,3)+LARGE(D406:S406,4)+LARGE(D406:S406,5)+LARGE(D406:S406,6)+LARGE(D406:S406,7)+LARGE(D406:S406,8)+LARGE(D406:S406,9)+LARGE(D406:S406,10)+LARGE(D406:S406,11)+LARGE(D406:S406,12),SUM(D406:S406))</f>
        <v>0</v>
      </c>
    </row>
    <row r="407" spans="1:23" ht="12.75">
      <c r="A407" s="75" t="s">
        <v>458</v>
      </c>
      <c r="B407" s="139"/>
      <c r="C407" s="123"/>
      <c r="D407" s="74"/>
      <c r="E407" s="76"/>
      <c r="F407" s="74"/>
      <c r="G407" s="24"/>
      <c r="H407" s="74"/>
      <c r="I407" s="74"/>
      <c r="J407" s="24"/>
      <c r="K407" s="24"/>
      <c r="L407" s="24"/>
      <c r="M407" s="25"/>
      <c r="N407" s="25"/>
      <c r="O407" s="24"/>
      <c r="P407" s="24"/>
      <c r="Q407" s="24"/>
      <c r="R407" s="24"/>
      <c r="S407" s="24"/>
      <c r="T407" s="77">
        <f>SUM(D407:S407)</f>
        <v>0</v>
      </c>
      <c r="U407" s="91">
        <f>COUNTA(D407:S407)</f>
        <v>0</v>
      </c>
      <c r="V407" s="74">
        <f>T407-$T$5</f>
        <v>-1116.400854049619</v>
      </c>
      <c r="W407" s="87">
        <f>IF((COUNTA(D407:S407)&gt;12),LARGE(D407:S407,1)+LARGE(D407:S407,2)+LARGE(D407:S407,3)+LARGE(D407:S407,4)+LARGE(D407:S407,5)+LARGE(D407:S407,6)+LARGE(D407:S407,7)+LARGE(D407:S407,8)+LARGE(D407:S407,9)+LARGE(D407:S407,10)+LARGE(D407:S407,11)+LARGE(D407:S407,12),SUM(D407:S407))</f>
        <v>0</v>
      </c>
    </row>
    <row r="408" spans="1:23" ht="12.75">
      <c r="A408" s="75" t="s">
        <v>459</v>
      </c>
      <c r="B408" s="139"/>
      <c r="C408" s="123"/>
      <c r="D408" s="74"/>
      <c r="E408" s="76"/>
      <c r="F408" s="74"/>
      <c r="G408" s="24"/>
      <c r="H408" s="74"/>
      <c r="I408" s="74"/>
      <c r="J408" s="24"/>
      <c r="K408" s="24"/>
      <c r="L408" s="24"/>
      <c r="M408" s="25"/>
      <c r="N408" s="25"/>
      <c r="O408" s="24"/>
      <c r="P408" s="24"/>
      <c r="Q408" s="24"/>
      <c r="R408" s="24"/>
      <c r="S408" s="24"/>
      <c r="T408" s="77">
        <f>SUM(D408:S408)</f>
        <v>0</v>
      </c>
      <c r="U408" s="91">
        <f>COUNTA(D408:S408)</f>
        <v>0</v>
      </c>
      <c r="V408" s="74">
        <f>T408-$T$5</f>
        <v>-1116.400854049619</v>
      </c>
      <c r="W408" s="87">
        <f>IF((COUNTA(D408:S408)&gt;12),LARGE(D408:S408,1)+LARGE(D408:S408,2)+LARGE(D408:S408,3)+LARGE(D408:S408,4)+LARGE(D408:S408,5)+LARGE(D408:S408,6)+LARGE(D408:S408,7)+LARGE(D408:S408,8)+LARGE(D408:S408,9)+LARGE(D408:S408,10)+LARGE(D408:S408,11)+LARGE(D408:S408,12),SUM(D408:S408))</f>
        <v>0</v>
      </c>
    </row>
    <row r="409" spans="1:23" ht="12.75">
      <c r="A409" s="75" t="s">
        <v>460</v>
      </c>
      <c r="B409" s="139"/>
      <c r="C409" s="123"/>
      <c r="D409" s="74"/>
      <c r="E409" s="76"/>
      <c r="F409" s="74"/>
      <c r="G409" s="24"/>
      <c r="H409" s="74"/>
      <c r="I409" s="74"/>
      <c r="J409" s="24"/>
      <c r="K409" s="24"/>
      <c r="L409" s="24"/>
      <c r="M409" s="25"/>
      <c r="N409" s="25"/>
      <c r="O409" s="24"/>
      <c r="P409" s="24"/>
      <c r="Q409" s="24"/>
      <c r="R409" s="24"/>
      <c r="S409" s="24"/>
      <c r="T409" s="77">
        <f>SUM(D409:S409)</f>
        <v>0</v>
      </c>
      <c r="U409" s="91">
        <f>COUNTA(D409:S409)</f>
        <v>0</v>
      </c>
      <c r="V409" s="74">
        <f>T409-$T$5</f>
        <v>-1116.400854049619</v>
      </c>
      <c r="W409" s="87">
        <f>IF((COUNTA(D409:S409)&gt;12),LARGE(D409:S409,1)+LARGE(D409:S409,2)+LARGE(D409:S409,3)+LARGE(D409:S409,4)+LARGE(D409:S409,5)+LARGE(D409:S409,6)+LARGE(D409:S409,7)+LARGE(D409:S409,8)+LARGE(D409:S409,9)+LARGE(D409:S409,10)+LARGE(D409:S409,11)+LARGE(D409:S409,12),SUM(D409:S409))</f>
        <v>0</v>
      </c>
    </row>
    <row r="410" spans="1:23" ht="12.75">
      <c r="A410" s="75" t="s">
        <v>461</v>
      </c>
      <c r="B410" s="139"/>
      <c r="C410" s="123"/>
      <c r="D410" s="74"/>
      <c r="E410" s="76"/>
      <c r="F410" s="74"/>
      <c r="G410" s="24"/>
      <c r="H410" s="74"/>
      <c r="I410" s="74"/>
      <c r="J410" s="24"/>
      <c r="K410" s="24"/>
      <c r="L410" s="24"/>
      <c r="M410" s="25"/>
      <c r="N410" s="25"/>
      <c r="O410" s="24"/>
      <c r="P410" s="24"/>
      <c r="Q410" s="24"/>
      <c r="R410" s="24"/>
      <c r="S410" s="24"/>
      <c r="T410" s="77">
        <f>SUM(D410:S410)</f>
        <v>0</v>
      </c>
      <c r="U410" s="91">
        <f>COUNTA(D410:S410)</f>
        <v>0</v>
      </c>
      <c r="V410" s="74">
        <f>T410-$T$5</f>
        <v>-1116.400854049619</v>
      </c>
      <c r="W410" s="87">
        <f>IF((COUNTA(D410:S410)&gt;12),LARGE(D410:S410,1)+LARGE(D410:S410,2)+LARGE(D410:S410,3)+LARGE(D410:S410,4)+LARGE(D410:S410,5)+LARGE(D410:S410,6)+LARGE(D410:S410,7)+LARGE(D410:S410,8)+LARGE(D410:S410,9)+LARGE(D410:S410,10)+LARGE(D410:S410,11)+LARGE(D410:S410,12),SUM(D410:S410))</f>
        <v>0</v>
      </c>
    </row>
    <row r="411" spans="1:23" ht="12.75">
      <c r="A411" s="75" t="s">
        <v>462</v>
      </c>
      <c r="B411" s="139"/>
      <c r="C411" s="123"/>
      <c r="D411" s="74"/>
      <c r="E411" s="76"/>
      <c r="F411" s="74"/>
      <c r="G411" s="24"/>
      <c r="H411" s="74"/>
      <c r="I411" s="74"/>
      <c r="J411" s="24"/>
      <c r="K411" s="24"/>
      <c r="L411" s="24"/>
      <c r="M411" s="25"/>
      <c r="N411" s="25"/>
      <c r="O411" s="24"/>
      <c r="P411" s="24"/>
      <c r="Q411" s="24"/>
      <c r="R411" s="24"/>
      <c r="S411" s="24"/>
      <c r="T411" s="77">
        <f>SUM(D411:S411)</f>
        <v>0</v>
      </c>
      <c r="U411" s="91">
        <f>COUNTA(D411:S411)</f>
        <v>0</v>
      </c>
      <c r="V411" s="74">
        <f>T411-$T$5</f>
        <v>-1116.400854049619</v>
      </c>
      <c r="W411" s="87">
        <f>IF((COUNTA(D411:S411)&gt;12),LARGE(D411:S411,1)+LARGE(D411:S411,2)+LARGE(D411:S411,3)+LARGE(D411:S411,4)+LARGE(D411:S411,5)+LARGE(D411:S411,6)+LARGE(D411:S411,7)+LARGE(D411:S411,8)+LARGE(D411:S411,9)+LARGE(D411:S411,10)+LARGE(D411:S411,11)+LARGE(D411:S411,12),SUM(D411:S411))</f>
        <v>0</v>
      </c>
    </row>
    <row r="412" spans="1:23" ht="12.75">
      <c r="A412" s="75" t="s">
        <v>463</v>
      </c>
      <c r="B412" s="139"/>
      <c r="C412" s="123"/>
      <c r="D412" s="74"/>
      <c r="E412" s="76"/>
      <c r="F412" s="74"/>
      <c r="G412" s="24"/>
      <c r="H412" s="74"/>
      <c r="I412" s="74"/>
      <c r="J412" s="24"/>
      <c r="K412" s="24"/>
      <c r="L412" s="24"/>
      <c r="M412" s="25"/>
      <c r="N412" s="25"/>
      <c r="O412" s="24"/>
      <c r="P412" s="24"/>
      <c r="Q412" s="24"/>
      <c r="R412" s="24"/>
      <c r="S412" s="24"/>
      <c r="T412" s="77">
        <f>SUM(D412:S412)</f>
        <v>0</v>
      </c>
      <c r="U412" s="91">
        <f>COUNTA(D412:S412)</f>
        <v>0</v>
      </c>
      <c r="V412" s="74">
        <f>T412-$T$5</f>
        <v>-1116.400854049619</v>
      </c>
      <c r="W412" s="87">
        <f>IF((COUNTA(D412:S412)&gt;12),LARGE(D412:S412,1)+LARGE(D412:S412,2)+LARGE(D412:S412,3)+LARGE(D412:S412,4)+LARGE(D412:S412,5)+LARGE(D412:S412,6)+LARGE(D412:S412,7)+LARGE(D412:S412,8)+LARGE(D412:S412,9)+LARGE(D412:S412,10)+LARGE(D412:S412,11)+LARGE(D412:S412,12),SUM(D412:S412))</f>
        <v>0</v>
      </c>
    </row>
    <row r="413" spans="1:23" ht="12.75">
      <c r="A413" s="75" t="s">
        <v>464</v>
      </c>
      <c r="B413" s="139"/>
      <c r="C413" s="123"/>
      <c r="D413" s="74"/>
      <c r="E413" s="76"/>
      <c r="F413" s="74"/>
      <c r="G413" s="24"/>
      <c r="H413" s="74"/>
      <c r="I413" s="74"/>
      <c r="J413" s="24"/>
      <c r="K413" s="24"/>
      <c r="L413" s="24"/>
      <c r="M413" s="25"/>
      <c r="N413" s="25"/>
      <c r="O413" s="24"/>
      <c r="P413" s="24"/>
      <c r="Q413" s="24"/>
      <c r="R413" s="24"/>
      <c r="S413" s="24"/>
      <c r="T413" s="77">
        <f>SUM(D413:S413)</f>
        <v>0</v>
      </c>
      <c r="U413" s="91">
        <f>COUNTA(D413:S413)</f>
        <v>0</v>
      </c>
      <c r="V413" s="74">
        <f>T413-$T$5</f>
        <v>-1116.400854049619</v>
      </c>
      <c r="W413" s="87">
        <f>IF((COUNTA(D413:S413)&gt;12),LARGE(D413:S413,1)+LARGE(D413:S413,2)+LARGE(D413:S413,3)+LARGE(D413:S413,4)+LARGE(D413:S413,5)+LARGE(D413:S413,6)+LARGE(D413:S413,7)+LARGE(D413:S413,8)+LARGE(D413:S413,9)+LARGE(D413:S413,10)+LARGE(D413:S413,11)+LARGE(D413:S413,12),SUM(D413:S413))</f>
        <v>0</v>
      </c>
    </row>
    <row r="414" spans="1:23" ht="12.75">
      <c r="A414" s="75" t="s">
        <v>465</v>
      </c>
      <c r="B414" s="139"/>
      <c r="C414" s="123"/>
      <c r="D414" s="74"/>
      <c r="E414" s="76"/>
      <c r="F414" s="74"/>
      <c r="G414" s="24"/>
      <c r="H414" s="74"/>
      <c r="I414" s="74"/>
      <c r="J414" s="24"/>
      <c r="K414" s="24"/>
      <c r="L414" s="24"/>
      <c r="M414" s="25"/>
      <c r="N414" s="25"/>
      <c r="O414" s="24"/>
      <c r="P414" s="24"/>
      <c r="Q414" s="24"/>
      <c r="R414" s="24"/>
      <c r="S414" s="24"/>
      <c r="T414" s="77">
        <f>SUM(D414:S414)</f>
        <v>0</v>
      </c>
      <c r="U414" s="91">
        <f>COUNTA(D414:S414)</f>
        <v>0</v>
      </c>
      <c r="V414" s="74">
        <f>T414-$T$5</f>
        <v>-1116.400854049619</v>
      </c>
      <c r="W414" s="87">
        <f>IF((COUNTA(D414:S414)&gt;12),LARGE(D414:S414,1)+LARGE(D414:S414,2)+LARGE(D414:S414,3)+LARGE(D414:S414,4)+LARGE(D414:S414,5)+LARGE(D414:S414,6)+LARGE(D414:S414,7)+LARGE(D414:S414,8)+LARGE(D414:S414,9)+LARGE(D414:S414,10)+LARGE(D414:S414,11)+LARGE(D414:S414,12),SUM(D414:S414))</f>
        <v>0</v>
      </c>
    </row>
    <row r="415" spans="1:23" ht="12.75">
      <c r="A415" s="75" t="s">
        <v>466</v>
      </c>
      <c r="B415" s="139"/>
      <c r="C415" s="123"/>
      <c r="D415" s="74"/>
      <c r="E415" s="76"/>
      <c r="F415" s="74"/>
      <c r="G415" s="24"/>
      <c r="H415" s="74"/>
      <c r="I415" s="74"/>
      <c r="J415" s="24"/>
      <c r="K415" s="24"/>
      <c r="L415" s="24"/>
      <c r="M415" s="25"/>
      <c r="N415" s="25"/>
      <c r="O415" s="24"/>
      <c r="P415" s="24"/>
      <c r="Q415" s="24"/>
      <c r="R415" s="24"/>
      <c r="S415" s="24"/>
      <c r="T415" s="77">
        <f>SUM(D415:S415)</f>
        <v>0</v>
      </c>
      <c r="U415" s="91">
        <f>COUNTA(D415:S415)</f>
        <v>0</v>
      </c>
      <c r="V415" s="74">
        <f>T415-$T$5</f>
        <v>-1116.400854049619</v>
      </c>
      <c r="W415" s="87">
        <f>IF((COUNTA(D415:S415)&gt;12),LARGE(D415:S415,1)+LARGE(D415:S415,2)+LARGE(D415:S415,3)+LARGE(D415:S415,4)+LARGE(D415:S415,5)+LARGE(D415:S415,6)+LARGE(D415:S415,7)+LARGE(D415:S415,8)+LARGE(D415:S415,9)+LARGE(D415:S415,10)+LARGE(D415:S415,11)+LARGE(D415:S415,12),SUM(D415:S415))</f>
        <v>0</v>
      </c>
    </row>
    <row r="416" spans="1:23" ht="12.75">
      <c r="A416" s="75" t="s">
        <v>467</v>
      </c>
      <c r="B416" s="139"/>
      <c r="C416" s="123"/>
      <c r="D416" s="74"/>
      <c r="E416" s="76"/>
      <c r="F416" s="74"/>
      <c r="G416" s="24"/>
      <c r="H416" s="74"/>
      <c r="I416" s="74"/>
      <c r="J416" s="24"/>
      <c r="K416" s="24"/>
      <c r="L416" s="24"/>
      <c r="M416" s="25"/>
      <c r="N416" s="25"/>
      <c r="O416" s="24"/>
      <c r="P416" s="24"/>
      <c r="Q416" s="24"/>
      <c r="R416" s="24"/>
      <c r="S416" s="24"/>
      <c r="T416" s="77">
        <f>SUM(D416:S416)</f>
        <v>0</v>
      </c>
      <c r="U416" s="91">
        <f>COUNTA(D416:S416)</f>
        <v>0</v>
      </c>
      <c r="V416" s="74">
        <f>T416-$T$5</f>
        <v>-1116.400854049619</v>
      </c>
      <c r="W416" s="87">
        <f>IF((COUNTA(D416:S416)&gt;12),LARGE(D416:S416,1)+LARGE(D416:S416,2)+LARGE(D416:S416,3)+LARGE(D416:S416,4)+LARGE(D416:S416,5)+LARGE(D416:S416,6)+LARGE(D416:S416,7)+LARGE(D416:S416,8)+LARGE(D416:S416,9)+LARGE(D416:S416,10)+LARGE(D416:S416,11)+LARGE(D416:S416,12),SUM(D416:S416))</f>
        <v>0</v>
      </c>
    </row>
    <row r="417" spans="1:23" ht="12.75">
      <c r="A417" s="75" t="s">
        <v>468</v>
      </c>
      <c r="B417" s="139"/>
      <c r="C417" s="123"/>
      <c r="D417" s="74"/>
      <c r="E417" s="76"/>
      <c r="F417" s="74"/>
      <c r="G417" s="24"/>
      <c r="H417" s="74"/>
      <c r="I417" s="74"/>
      <c r="J417" s="24"/>
      <c r="K417" s="24"/>
      <c r="L417" s="24"/>
      <c r="M417" s="25"/>
      <c r="N417" s="25"/>
      <c r="O417" s="24"/>
      <c r="P417" s="24"/>
      <c r="Q417" s="24"/>
      <c r="R417" s="24"/>
      <c r="S417" s="24"/>
      <c r="T417" s="77">
        <f>SUM(D417:S417)</f>
        <v>0</v>
      </c>
      <c r="U417" s="91">
        <f>COUNTA(D417:S417)</f>
        <v>0</v>
      </c>
      <c r="V417" s="74">
        <f>T417-$T$5</f>
        <v>-1116.400854049619</v>
      </c>
      <c r="W417" s="87">
        <f>IF((COUNTA(D417:S417)&gt;12),LARGE(D417:S417,1)+LARGE(D417:S417,2)+LARGE(D417:S417,3)+LARGE(D417:S417,4)+LARGE(D417:S417,5)+LARGE(D417:S417,6)+LARGE(D417:S417,7)+LARGE(D417:S417,8)+LARGE(D417:S417,9)+LARGE(D417:S417,10)+LARGE(D417:S417,11)+LARGE(D417:S417,12),SUM(D417:S417))</f>
        <v>0</v>
      </c>
    </row>
    <row r="418" spans="1:23" ht="12.75">
      <c r="A418" s="75" t="s">
        <v>469</v>
      </c>
      <c r="B418" s="139"/>
      <c r="C418" s="123"/>
      <c r="D418" s="74"/>
      <c r="E418" s="76"/>
      <c r="F418" s="74"/>
      <c r="G418" s="24"/>
      <c r="H418" s="74"/>
      <c r="I418" s="74"/>
      <c r="J418" s="24"/>
      <c r="K418" s="24"/>
      <c r="L418" s="24"/>
      <c r="M418" s="25"/>
      <c r="N418" s="25"/>
      <c r="O418" s="24"/>
      <c r="P418" s="24"/>
      <c r="Q418" s="24"/>
      <c r="R418" s="24"/>
      <c r="S418" s="24"/>
      <c r="T418" s="77">
        <f>SUM(D418:S418)</f>
        <v>0</v>
      </c>
      <c r="U418" s="91">
        <f>COUNTA(D418:S418)</f>
        <v>0</v>
      </c>
      <c r="V418" s="74">
        <f>T418-$T$5</f>
        <v>-1116.400854049619</v>
      </c>
      <c r="W418" s="87">
        <f>IF((COUNTA(D418:S418)&gt;12),LARGE(D418:S418,1)+LARGE(D418:S418,2)+LARGE(D418:S418,3)+LARGE(D418:S418,4)+LARGE(D418:S418,5)+LARGE(D418:S418,6)+LARGE(D418:S418,7)+LARGE(D418:S418,8)+LARGE(D418:S418,9)+LARGE(D418:S418,10)+LARGE(D418:S418,11)+LARGE(D418:S418,12),SUM(D418:S418))</f>
        <v>0</v>
      </c>
    </row>
    <row r="419" spans="1:23" ht="12.75">
      <c r="A419" s="75" t="s">
        <v>470</v>
      </c>
      <c r="B419" s="139"/>
      <c r="C419" s="123"/>
      <c r="D419" s="74"/>
      <c r="E419" s="76"/>
      <c r="F419" s="74"/>
      <c r="G419" s="24"/>
      <c r="H419" s="74"/>
      <c r="I419" s="74"/>
      <c r="J419" s="24"/>
      <c r="K419" s="24"/>
      <c r="L419" s="24"/>
      <c r="M419" s="25"/>
      <c r="N419" s="25"/>
      <c r="O419" s="24"/>
      <c r="P419" s="24"/>
      <c r="Q419" s="24"/>
      <c r="R419" s="24"/>
      <c r="S419" s="24"/>
      <c r="T419" s="77">
        <f>SUM(D419:S419)</f>
        <v>0</v>
      </c>
      <c r="U419" s="91">
        <f>COUNTA(D419:S419)</f>
        <v>0</v>
      </c>
      <c r="V419" s="74">
        <f>T419-$T$5</f>
        <v>-1116.400854049619</v>
      </c>
      <c r="W419" s="87">
        <f>IF((COUNTA(D419:S419)&gt;12),LARGE(D419:S419,1)+LARGE(D419:S419,2)+LARGE(D419:S419,3)+LARGE(D419:S419,4)+LARGE(D419:S419,5)+LARGE(D419:S419,6)+LARGE(D419:S419,7)+LARGE(D419:S419,8)+LARGE(D419:S419,9)+LARGE(D419:S419,10)+LARGE(D419:S419,11)+LARGE(D419:S419,12),SUM(D419:S419))</f>
        <v>0</v>
      </c>
    </row>
    <row r="420" spans="1:23" ht="12.75">
      <c r="A420" s="75" t="s">
        <v>471</v>
      </c>
      <c r="B420" s="139"/>
      <c r="C420" s="123"/>
      <c r="D420" s="74"/>
      <c r="E420" s="76"/>
      <c r="F420" s="74"/>
      <c r="G420" s="24"/>
      <c r="H420" s="74"/>
      <c r="I420" s="74"/>
      <c r="J420" s="24"/>
      <c r="K420" s="24"/>
      <c r="L420" s="24"/>
      <c r="M420" s="25"/>
      <c r="N420" s="25"/>
      <c r="O420" s="24"/>
      <c r="P420" s="24"/>
      <c r="Q420" s="24"/>
      <c r="R420" s="24"/>
      <c r="S420" s="24"/>
      <c r="T420" s="77">
        <f>SUM(D420:S420)</f>
        <v>0</v>
      </c>
      <c r="U420" s="91">
        <f>COUNTA(D420:S420)</f>
        <v>0</v>
      </c>
      <c r="V420" s="74">
        <f>T420-$T$5</f>
        <v>-1116.400854049619</v>
      </c>
      <c r="W420" s="87">
        <f>IF((COUNTA(D420:S420)&gt;12),LARGE(D420:S420,1)+LARGE(D420:S420,2)+LARGE(D420:S420,3)+LARGE(D420:S420,4)+LARGE(D420:S420,5)+LARGE(D420:S420,6)+LARGE(D420:S420,7)+LARGE(D420:S420,8)+LARGE(D420:S420,9)+LARGE(D420:S420,10)+LARGE(D420:S420,11)+LARGE(D420:S420,12),SUM(D420:S420))</f>
        <v>0</v>
      </c>
    </row>
    <row r="421" spans="1:23" ht="12.75">
      <c r="A421" s="75" t="s">
        <v>472</v>
      </c>
      <c r="B421" s="139"/>
      <c r="C421" s="123"/>
      <c r="D421" s="74"/>
      <c r="E421" s="76"/>
      <c r="F421" s="74"/>
      <c r="G421" s="24"/>
      <c r="H421" s="74"/>
      <c r="I421" s="74"/>
      <c r="J421" s="24"/>
      <c r="K421" s="24"/>
      <c r="L421" s="24"/>
      <c r="M421" s="25"/>
      <c r="N421" s="25"/>
      <c r="O421" s="24"/>
      <c r="P421" s="24"/>
      <c r="Q421" s="24"/>
      <c r="R421" s="24"/>
      <c r="S421" s="24"/>
      <c r="T421" s="77">
        <f>SUM(D421:S421)</f>
        <v>0</v>
      </c>
      <c r="U421" s="91">
        <f>COUNTA(D421:S421)</f>
        <v>0</v>
      </c>
      <c r="V421" s="74">
        <f>T421-$T$5</f>
        <v>-1116.400854049619</v>
      </c>
      <c r="W421" s="87">
        <f>IF((COUNTA(D421:S421)&gt;12),LARGE(D421:S421,1)+LARGE(D421:S421,2)+LARGE(D421:S421,3)+LARGE(D421:S421,4)+LARGE(D421:S421,5)+LARGE(D421:S421,6)+LARGE(D421:S421,7)+LARGE(D421:S421,8)+LARGE(D421:S421,9)+LARGE(D421:S421,10)+LARGE(D421:S421,11)+LARGE(D421:S421,12),SUM(D421:S421))</f>
        <v>0</v>
      </c>
    </row>
    <row r="422" spans="1:23" ht="12.75">
      <c r="A422" s="75" t="s">
        <v>473</v>
      </c>
      <c r="B422" s="139"/>
      <c r="C422" s="123"/>
      <c r="D422" s="74"/>
      <c r="E422" s="76"/>
      <c r="F422" s="74"/>
      <c r="G422" s="24"/>
      <c r="H422" s="74"/>
      <c r="I422" s="74"/>
      <c r="J422" s="24"/>
      <c r="K422" s="24"/>
      <c r="L422" s="24"/>
      <c r="M422" s="25"/>
      <c r="N422" s="25"/>
      <c r="O422" s="24"/>
      <c r="P422" s="24"/>
      <c r="Q422" s="24"/>
      <c r="R422" s="24"/>
      <c r="S422" s="24"/>
      <c r="T422" s="77">
        <f>SUM(D422:S422)</f>
        <v>0</v>
      </c>
      <c r="U422" s="91">
        <f>COUNTA(D422:S422)</f>
        <v>0</v>
      </c>
      <c r="V422" s="74">
        <f>T422-$T$5</f>
        <v>-1116.400854049619</v>
      </c>
      <c r="W422" s="87">
        <f>IF((COUNTA(D422:S422)&gt;12),LARGE(D422:S422,1)+LARGE(D422:S422,2)+LARGE(D422:S422,3)+LARGE(D422:S422,4)+LARGE(D422:S422,5)+LARGE(D422:S422,6)+LARGE(D422:S422,7)+LARGE(D422:S422,8)+LARGE(D422:S422,9)+LARGE(D422:S422,10)+LARGE(D422:S422,11)+LARGE(D422:S422,12),SUM(D422:S422))</f>
        <v>0</v>
      </c>
    </row>
    <row r="423" spans="1:23" ht="12.75">
      <c r="A423" s="75" t="s">
        <v>474</v>
      </c>
      <c r="B423" s="139"/>
      <c r="C423" s="123"/>
      <c r="D423" s="74"/>
      <c r="E423" s="76"/>
      <c r="F423" s="74"/>
      <c r="G423" s="24"/>
      <c r="H423" s="74"/>
      <c r="I423" s="74"/>
      <c r="J423" s="24"/>
      <c r="K423" s="24"/>
      <c r="L423" s="24"/>
      <c r="M423" s="25"/>
      <c r="N423" s="25"/>
      <c r="O423" s="24"/>
      <c r="P423" s="24"/>
      <c r="Q423" s="24"/>
      <c r="R423" s="24"/>
      <c r="S423" s="24"/>
      <c r="T423" s="77">
        <f>SUM(D423:S423)</f>
        <v>0</v>
      </c>
      <c r="U423" s="91">
        <f>COUNTA(D423:S423)</f>
        <v>0</v>
      </c>
      <c r="V423" s="74">
        <f>T423-$T$5</f>
        <v>-1116.400854049619</v>
      </c>
      <c r="W423" s="87">
        <f>IF((COUNTA(D423:S423)&gt;12),LARGE(D423:S423,1)+LARGE(D423:S423,2)+LARGE(D423:S423,3)+LARGE(D423:S423,4)+LARGE(D423:S423,5)+LARGE(D423:S423,6)+LARGE(D423:S423,7)+LARGE(D423:S423,8)+LARGE(D423:S423,9)+LARGE(D423:S423,10)+LARGE(D423:S423,11)+LARGE(D423:S423,12),SUM(D423:S423))</f>
        <v>0</v>
      </c>
    </row>
    <row r="424" spans="1:23" ht="12.75">
      <c r="A424" s="75" t="s">
        <v>475</v>
      </c>
      <c r="B424" s="139"/>
      <c r="C424" s="123"/>
      <c r="D424" s="74"/>
      <c r="E424" s="76"/>
      <c r="F424" s="74"/>
      <c r="G424" s="24"/>
      <c r="H424" s="74"/>
      <c r="I424" s="74"/>
      <c r="J424" s="24"/>
      <c r="K424" s="24"/>
      <c r="L424" s="24"/>
      <c r="M424" s="25"/>
      <c r="N424" s="25"/>
      <c r="O424" s="24"/>
      <c r="P424" s="24"/>
      <c r="Q424" s="24"/>
      <c r="R424" s="24"/>
      <c r="S424" s="24"/>
      <c r="T424" s="77">
        <f>SUM(D424:S424)</f>
        <v>0</v>
      </c>
      <c r="U424" s="91">
        <f>COUNTA(D424:S424)</f>
        <v>0</v>
      </c>
      <c r="V424" s="74">
        <f>T424-$T$5</f>
        <v>-1116.400854049619</v>
      </c>
      <c r="W424" s="87">
        <f>IF((COUNTA(D424:S424)&gt;12),LARGE(D424:S424,1)+LARGE(D424:S424,2)+LARGE(D424:S424,3)+LARGE(D424:S424,4)+LARGE(D424:S424,5)+LARGE(D424:S424,6)+LARGE(D424:S424,7)+LARGE(D424:S424,8)+LARGE(D424:S424,9)+LARGE(D424:S424,10)+LARGE(D424:S424,11)+LARGE(D424:S424,12),SUM(D424:S424))</f>
        <v>0</v>
      </c>
    </row>
    <row r="425" spans="1:23" ht="12.75">
      <c r="A425" s="75" t="s">
        <v>476</v>
      </c>
      <c r="B425" s="139"/>
      <c r="C425" s="123"/>
      <c r="D425" s="74"/>
      <c r="E425" s="76"/>
      <c r="F425" s="74"/>
      <c r="G425" s="24"/>
      <c r="H425" s="74"/>
      <c r="I425" s="74"/>
      <c r="J425" s="24"/>
      <c r="K425" s="24"/>
      <c r="L425" s="24"/>
      <c r="M425" s="25"/>
      <c r="N425" s="25"/>
      <c r="O425" s="24"/>
      <c r="P425" s="24"/>
      <c r="Q425" s="24"/>
      <c r="R425" s="24"/>
      <c r="S425" s="24"/>
      <c r="T425" s="77">
        <f>SUM(D425:S425)</f>
        <v>0</v>
      </c>
      <c r="U425" s="91">
        <f>COUNTA(D425:S425)</f>
        <v>0</v>
      </c>
      <c r="V425" s="74">
        <f>T425-$T$5</f>
        <v>-1116.400854049619</v>
      </c>
      <c r="W425" s="87">
        <f>IF((COUNTA(D425:S425)&gt;12),LARGE(D425:S425,1)+LARGE(D425:S425,2)+LARGE(D425:S425,3)+LARGE(D425:S425,4)+LARGE(D425:S425,5)+LARGE(D425:S425,6)+LARGE(D425:S425,7)+LARGE(D425:S425,8)+LARGE(D425:S425,9)+LARGE(D425:S425,10)+LARGE(D425:S425,11)+LARGE(D425:S425,12),SUM(D425:S425))</f>
        <v>0</v>
      </c>
    </row>
    <row r="426" spans="1:23" ht="12.75">
      <c r="A426" s="75" t="s">
        <v>477</v>
      </c>
      <c r="B426" s="139"/>
      <c r="C426" s="123"/>
      <c r="D426" s="74"/>
      <c r="E426" s="76"/>
      <c r="F426" s="74"/>
      <c r="G426" s="24"/>
      <c r="H426" s="74"/>
      <c r="I426" s="74"/>
      <c r="J426" s="24"/>
      <c r="K426" s="24"/>
      <c r="L426" s="24"/>
      <c r="M426" s="25"/>
      <c r="N426" s="25"/>
      <c r="O426" s="24"/>
      <c r="P426" s="24"/>
      <c r="Q426" s="24"/>
      <c r="R426" s="24"/>
      <c r="S426" s="24"/>
      <c r="T426" s="77">
        <f>SUM(D426:S426)</f>
        <v>0</v>
      </c>
      <c r="U426" s="91">
        <f>COUNTA(D426:S426)</f>
        <v>0</v>
      </c>
      <c r="V426" s="74">
        <f>T426-$T$5</f>
        <v>-1116.400854049619</v>
      </c>
      <c r="W426" s="87">
        <f>IF((COUNTA(D426:S426)&gt;12),LARGE(D426:S426,1)+LARGE(D426:S426,2)+LARGE(D426:S426,3)+LARGE(D426:S426,4)+LARGE(D426:S426,5)+LARGE(D426:S426,6)+LARGE(D426:S426,7)+LARGE(D426:S426,8)+LARGE(D426:S426,9)+LARGE(D426:S426,10)+LARGE(D426:S426,11)+LARGE(D426:S426,12),SUM(D426:S426))</f>
        <v>0</v>
      </c>
    </row>
    <row r="427" spans="1:23" ht="12.75">
      <c r="A427" s="75" t="s">
        <v>478</v>
      </c>
      <c r="B427" s="139"/>
      <c r="C427" s="123"/>
      <c r="D427" s="74"/>
      <c r="E427" s="76"/>
      <c r="F427" s="74"/>
      <c r="G427" s="24"/>
      <c r="H427" s="74"/>
      <c r="I427" s="74"/>
      <c r="J427" s="24"/>
      <c r="K427" s="24"/>
      <c r="L427" s="24"/>
      <c r="M427" s="25"/>
      <c r="N427" s="25"/>
      <c r="O427" s="24"/>
      <c r="P427" s="24"/>
      <c r="Q427" s="24"/>
      <c r="R427" s="24"/>
      <c r="S427" s="24"/>
      <c r="T427" s="77">
        <f>SUM(D427:S427)</f>
        <v>0</v>
      </c>
      <c r="U427" s="91">
        <f>COUNTA(D427:S427)</f>
        <v>0</v>
      </c>
      <c r="V427" s="74">
        <f>T427-$T$5</f>
        <v>-1116.400854049619</v>
      </c>
      <c r="W427" s="87">
        <f>IF((COUNTA(D427:S427)&gt;12),LARGE(D427:S427,1)+LARGE(D427:S427,2)+LARGE(D427:S427,3)+LARGE(D427:S427,4)+LARGE(D427:S427,5)+LARGE(D427:S427,6)+LARGE(D427:S427,7)+LARGE(D427:S427,8)+LARGE(D427:S427,9)+LARGE(D427:S427,10)+LARGE(D427:S427,11)+LARGE(D427:S427,12),SUM(D427:S427))</f>
        <v>0</v>
      </c>
    </row>
    <row r="428" spans="1:23" ht="12.75">
      <c r="A428" s="75" t="s">
        <v>479</v>
      </c>
      <c r="B428" s="139"/>
      <c r="C428" s="123"/>
      <c r="D428" s="74"/>
      <c r="E428" s="76"/>
      <c r="F428" s="74"/>
      <c r="G428" s="24"/>
      <c r="H428" s="74"/>
      <c r="I428" s="74"/>
      <c r="J428" s="24"/>
      <c r="K428" s="24"/>
      <c r="L428" s="24"/>
      <c r="M428" s="25"/>
      <c r="N428" s="25"/>
      <c r="O428" s="24"/>
      <c r="P428" s="24"/>
      <c r="Q428" s="24"/>
      <c r="R428" s="24"/>
      <c r="S428" s="24"/>
      <c r="T428" s="77">
        <f>SUM(D428:S428)</f>
        <v>0</v>
      </c>
      <c r="U428" s="91">
        <f>COUNTA(D428:S428)</f>
        <v>0</v>
      </c>
      <c r="V428" s="74">
        <f>T428-$T$5</f>
        <v>-1116.400854049619</v>
      </c>
      <c r="W428" s="87">
        <f>IF((COUNTA(D428:S428)&gt;12),LARGE(D428:S428,1)+LARGE(D428:S428,2)+LARGE(D428:S428,3)+LARGE(D428:S428,4)+LARGE(D428:S428,5)+LARGE(D428:S428,6)+LARGE(D428:S428,7)+LARGE(D428:S428,8)+LARGE(D428:S428,9)+LARGE(D428:S428,10)+LARGE(D428:S428,11)+LARGE(D428:S428,12),SUM(D428:S428))</f>
        <v>0</v>
      </c>
    </row>
    <row r="429" spans="1:23" ht="12.75">
      <c r="A429" s="75" t="s">
        <v>480</v>
      </c>
      <c r="B429" s="139"/>
      <c r="C429" s="123"/>
      <c r="D429" s="74"/>
      <c r="E429" s="76"/>
      <c r="F429" s="74"/>
      <c r="G429" s="24"/>
      <c r="H429" s="74"/>
      <c r="I429" s="74"/>
      <c r="J429" s="24"/>
      <c r="K429" s="24"/>
      <c r="L429" s="24"/>
      <c r="M429" s="25"/>
      <c r="N429" s="25"/>
      <c r="O429" s="24"/>
      <c r="P429" s="24"/>
      <c r="Q429" s="24"/>
      <c r="R429" s="24"/>
      <c r="S429" s="24"/>
      <c r="T429" s="77">
        <f>SUM(D429:S429)</f>
        <v>0</v>
      </c>
      <c r="U429" s="91">
        <f>COUNTA(D429:S429)</f>
        <v>0</v>
      </c>
      <c r="V429" s="74">
        <f>T429-$T$5</f>
        <v>-1116.400854049619</v>
      </c>
      <c r="W429" s="87">
        <f>IF((COUNTA(D429:S429)&gt;12),LARGE(D429:S429,1)+LARGE(D429:S429,2)+LARGE(D429:S429,3)+LARGE(D429:S429,4)+LARGE(D429:S429,5)+LARGE(D429:S429,6)+LARGE(D429:S429,7)+LARGE(D429:S429,8)+LARGE(D429:S429,9)+LARGE(D429:S429,10)+LARGE(D429:S429,11)+LARGE(D429:S429,12),SUM(D429:S429))</f>
        <v>0</v>
      </c>
    </row>
    <row r="430" spans="1:23" ht="12.75">
      <c r="A430" s="75" t="s">
        <v>481</v>
      </c>
      <c r="B430" s="139"/>
      <c r="C430" s="123"/>
      <c r="D430" s="74"/>
      <c r="E430" s="76"/>
      <c r="F430" s="74"/>
      <c r="G430" s="24"/>
      <c r="H430" s="74"/>
      <c r="I430" s="74"/>
      <c r="J430" s="24"/>
      <c r="K430" s="24"/>
      <c r="L430" s="24"/>
      <c r="M430" s="25"/>
      <c r="N430" s="25"/>
      <c r="O430" s="24"/>
      <c r="P430" s="24"/>
      <c r="Q430" s="24"/>
      <c r="R430" s="24"/>
      <c r="S430" s="24"/>
      <c r="T430" s="77">
        <f>SUM(D430:S430)</f>
        <v>0</v>
      </c>
      <c r="U430" s="91">
        <f>COUNTA(D430:S430)</f>
        <v>0</v>
      </c>
      <c r="V430" s="74">
        <f>T430-$T$5</f>
        <v>-1116.400854049619</v>
      </c>
      <c r="W430" s="87">
        <f>IF((COUNTA(D430:S430)&gt;12),LARGE(D430:S430,1)+LARGE(D430:S430,2)+LARGE(D430:S430,3)+LARGE(D430:S430,4)+LARGE(D430:S430,5)+LARGE(D430:S430,6)+LARGE(D430:S430,7)+LARGE(D430:S430,8)+LARGE(D430:S430,9)+LARGE(D430:S430,10)+LARGE(D430:S430,11)+LARGE(D430:S430,12),SUM(D430:S430))</f>
        <v>0</v>
      </c>
    </row>
    <row r="431" spans="1:23" ht="12.75">
      <c r="A431" s="75" t="s">
        <v>482</v>
      </c>
      <c r="B431" s="139"/>
      <c r="C431" s="123"/>
      <c r="D431" s="74"/>
      <c r="E431" s="76"/>
      <c r="F431" s="74"/>
      <c r="G431" s="24"/>
      <c r="H431" s="74"/>
      <c r="I431" s="74"/>
      <c r="J431" s="24"/>
      <c r="K431" s="24"/>
      <c r="L431" s="24"/>
      <c r="M431" s="25"/>
      <c r="N431" s="25"/>
      <c r="O431" s="24"/>
      <c r="P431" s="24"/>
      <c r="Q431" s="24"/>
      <c r="R431" s="24"/>
      <c r="S431" s="24"/>
      <c r="T431" s="77">
        <f>SUM(D431:S431)</f>
        <v>0</v>
      </c>
      <c r="U431" s="91">
        <f>COUNTA(D431:S431)</f>
        <v>0</v>
      </c>
      <c r="V431" s="74">
        <f>T431-$T$5</f>
        <v>-1116.400854049619</v>
      </c>
      <c r="W431" s="87">
        <f>IF((COUNTA(D431:S431)&gt;12),LARGE(D431:S431,1)+LARGE(D431:S431,2)+LARGE(D431:S431,3)+LARGE(D431:S431,4)+LARGE(D431:S431,5)+LARGE(D431:S431,6)+LARGE(D431:S431,7)+LARGE(D431:S431,8)+LARGE(D431:S431,9)+LARGE(D431:S431,10)+LARGE(D431:S431,11)+LARGE(D431:S431,12),SUM(D431:S431))</f>
        <v>0</v>
      </c>
    </row>
    <row r="432" spans="1:23" ht="12.75">
      <c r="A432" s="75" t="s">
        <v>483</v>
      </c>
      <c r="B432" s="139"/>
      <c r="C432" s="123"/>
      <c r="D432" s="74"/>
      <c r="E432" s="76"/>
      <c r="F432" s="74"/>
      <c r="G432" s="24"/>
      <c r="H432" s="74"/>
      <c r="I432" s="74"/>
      <c r="J432" s="24"/>
      <c r="K432" s="24"/>
      <c r="L432" s="24"/>
      <c r="M432" s="25"/>
      <c r="N432" s="25"/>
      <c r="O432" s="24"/>
      <c r="P432" s="24"/>
      <c r="Q432" s="24"/>
      <c r="R432" s="24"/>
      <c r="S432" s="24"/>
      <c r="T432" s="77">
        <f>SUM(D432:S432)</f>
        <v>0</v>
      </c>
      <c r="U432" s="91">
        <f>COUNTA(D432:S432)</f>
        <v>0</v>
      </c>
      <c r="V432" s="74">
        <f>T432-$T$5</f>
        <v>-1116.400854049619</v>
      </c>
      <c r="W432" s="87">
        <f>IF((COUNTA(D432:S432)&gt;12),LARGE(D432:S432,1)+LARGE(D432:S432,2)+LARGE(D432:S432,3)+LARGE(D432:S432,4)+LARGE(D432:S432,5)+LARGE(D432:S432,6)+LARGE(D432:S432,7)+LARGE(D432:S432,8)+LARGE(D432:S432,9)+LARGE(D432:S432,10)+LARGE(D432:S432,11)+LARGE(D432:S432,12),SUM(D432:S432))</f>
        <v>0</v>
      </c>
    </row>
    <row r="433" spans="1:23" ht="12.75">
      <c r="A433" s="75" t="s">
        <v>484</v>
      </c>
      <c r="B433" s="139"/>
      <c r="C433" s="123"/>
      <c r="D433" s="74"/>
      <c r="E433" s="76"/>
      <c r="F433" s="74"/>
      <c r="G433" s="24"/>
      <c r="H433" s="74"/>
      <c r="I433" s="7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77">
        <f>SUM(D433:S433)</f>
        <v>0</v>
      </c>
      <c r="U433" s="91">
        <f>COUNTA(D433:S433)</f>
        <v>0</v>
      </c>
      <c r="V433" s="74">
        <f>T433-$T$5</f>
        <v>-1116.400854049619</v>
      </c>
      <c r="W433" s="87">
        <f>IF((COUNTA(D433:S433)&gt;12),LARGE(D433:S433,1)+LARGE(D433:S433,2)+LARGE(D433:S433,3)+LARGE(D433:S433,4)+LARGE(D433:S433,5)+LARGE(D433:S433,6)+LARGE(D433:S433,7)+LARGE(D433:S433,8)+LARGE(D433:S433,9)+LARGE(D433:S433,10)+LARGE(D433:S433,11)+LARGE(D433:S433,12),SUM(D433:S433))</f>
        <v>0</v>
      </c>
    </row>
    <row r="434" spans="1:23" ht="12.75">
      <c r="A434" s="75" t="s">
        <v>485</v>
      </c>
      <c r="B434" s="139"/>
      <c r="C434" s="123"/>
      <c r="D434" s="74"/>
      <c r="E434" s="76"/>
      <c r="F434" s="74"/>
      <c r="G434" s="24"/>
      <c r="H434" s="74"/>
      <c r="I434" s="7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77">
        <f>SUM(D434:S434)</f>
        <v>0</v>
      </c>
      <c r="U434" s="91">
        <f>COUNTA(D434:S434)</f>
        <v>0</v>
      </c>
      <c r="V434" s="74">
        <f>T434-$T$5</f>
        <v>-1116.400854049619</v>
      </c>
      <c r="W434" s="87">
        <f>IF((COUNTA(D434:S434)&gt;12),LARGE(D434:S434,1)+LARGE(D434:S434,2)+LARGE(D434:S434,3)+LARGE(D434:S434,4)+LARGE(D434:S434,5)+LARGE(D434:S434,6)+LARGE(D434:S434,7)+LARGE(D434:S434,8)+LARGE(D434:S434,9)+LARGE(D434:S434,10)+LARGE(D434:S434,11)+LARGE(D434:S434,12),SUM(D434:S434))</f>
        <v>0</v>
      </c>
    </row>
    <row r="435" spans="1:23" ht="12.75">
      <c r="A435" s="75" t="s">
        <v>486</v>
      </c>
      <c r="B435" s="139"/>
      <c r="C435" s="123"/>
      <c r="D435" s="74"/>
      <c r="E435" s="76"/>
      <c r="F435" s="74"/>
      <c r="G435" s="24"/>
      <c r="H435" s="74"/>
      <c r="I435" s="74"/>
      <c r="J435" s="24"/>
      <c r="K435" s="24"/>
      <c r="L435" s="24"/>
      <c r="M435" s="25"/>
      <c r="N435" s="25"/>
      <c r="O435" s="24"/>
      <c r="P435" s="24"/>
      <c r="Q435" s="24"/>
      <c r="R435" s="24"/>
      <c r="S435" s="24"/>
      <c r="T435" s="77">
        <f>SUM(D435:S435)</f>
        <v>0</v>
      </c>
      <c r="U435" s="91">
        <f>COUNTA(D435:S435)</f>
        <v>0</v>
      </c>
      <c r="V435" s="74">
        <f>T435-$T$5</f>
        <v>-1116.400854049619</v>
      </c>
      <c r="W435" s="87">
        <f>IF((COUNTA(D435:S435)&gt;12),LARGE(D435:S435,1)+LARGE(D435:S435,2)+LARGE(D435:S435,3)+LARGE(D435:S435,4)+LARGE(D435:S435,5)+LARGE(D435:S435,6)+LARGE(D435:S435,7)+LARGE(D435:S435,8)+LARGE(D435:S435,9)+LARGE(D435:S435,10)+LARGE(D435:S435,11)+LARGE(D435:S435,12),SUM(D435:S435))</f>
        <v>0</v>
      </c>
    </row>
    <row r="436" spans="1:23" ht="12.75">
      <c r="A436" s="75" t="s">
        <v>487</v>
      </c>
      <c r="B436" s="139"/>
      <c r="C436" s="123"/>
      <c r="D436" s="74"/>
      <c r="E436" s="76"/>
      <c r="F436" s="74"/>
      <c r="G436" s="24"/>
      <c r="H436" s="74"/>
      <c r="I436" s="7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77">
        <f>SUM(D436:S436)</f>
        <v>0</v>
      </c>
      <c r="U436" s="91">
        <f>COUNTA(D436:S436)</f>
        <v>0</v>
      </c>
      <c r="V436" s="74">
        <f>T436-$T$5</f>
        <v>-1116.400854049619</v>
      </c>
      <c r="W436" s="87">
        <f>IF((COUNTA(D436:S436)&gt;12),LARGE(D436:S436,1)+LARGE(D436:S436,2)+LARGE(D436:S436,3)+LARGE(D436:S436,4)+LARGE(D436:S436,5)+LARGE(D436:S436,6)+LARGE(D436:S436,7)+LARGE(D436:S436,8)+LARGE(D436:S436,9)+LARGE(D436:S436,10)+LARGE(D436:S436,11)+LARGE(D436:S436,12),SUM(D436:S436))</f>
        <v>0</v>
      </c>
    </row>
    <row r="437" spans="1:23" ht="12.75">
      <c r="A437" s="75" t="s">
        <v>488</v>
      </c>
      <c r="B437" s="139"/>
      <c r="C437" s="123"/>
      <c r="D437" s="74"/>
      <c r="E437" s="76"/>
      <c r="F437" s="74"/>
      <c r="G437" s="24"/>
      <c r="H437" s="74"/>
      <c r="I437" s="74"/>
      <c r="J437" s="24"/>
      <c r="K437" s="24"/>
      <c r="L437" s="24"/>
      <c r="M437" s="25"/>
      <c r="N437" s="25"/>
      <c r="O437" s="24"/>
      <c r="P437" s="24"/>
      <c r="Q437" s="24"/>
      <c r="R437" s="24"/>
      <c r="S437" s="24"/>
      <c r="T437" s="77">
        <f>SUM(D437:S437)</f>
        <v>0</v>
      </c>
      <c r="U437" s="91">
        <f>COUNTA(D437:S437)</f>
        <v>0</v>
      </c>
      <c r="V437" s="74">
        <f>T437-$T$5</f>
        <v>-1116.400854049619</v>
      </c>
      <c r="W437" s="87">
        <f>IF((COUNTA(D437:S437)&gt;12),LARGE(D437:S437,1)+LARGE(D437:S437,2)+LARGE(D437:S437,3)+LARGE(D437:S437,4)+LARGE(D437:S437,5)+LARGE(D437:S437,6)+LARGE(D437:S437,7)+LARGE(D437:S437,8)+LARGE(D437:S437,9)+LARGE(D437:S437,10)+LARGE(D437:S437,11)+LARGE(D437:S437,12),SUM(D437:S437))</f>
        <v>0</v>
      </c>
    </row>
    <row r="438" spans="1:23" ht="12.75">
      <c r="A438" s="75" t="s">
        <v>489</v>
      </c>
      <c r="B438" s="139"/>
      <c r="C438" s="123"/>
      <c r="D438" s="74"/>
      <c r="E438" s="76"/>
      <c r="F438" s="74"/>
      <c r="G438" s="24"/>
      <c r="H438" s="74"/>
      <c r="I438" s="74"/>
      <c r="J438" s="24"/>
      <c r="K438" s="24"/>
      <c r="L438" s="24"/>
      <c r="M438" s="25"/>
      <c r="N438" s="25"/>
      <c r="O438" s="24"/>
      <c r="P438" s="24"/>
      <c r="Q438" s="24"/>
      <c r="R438" s="24"/>
      <c r="S438" s="24"/>
      <c r="T438" s="77">
        <f>SUM(D438:S438)</f>
        <v>0</v>
      </c>
      <c r="U438" s="91">
        <f>COUNTA(D438:S438)</f>
        <v>0</v>
      </c>
      <c r="V438" s="74">
        <f>T438-$T$5</f>
        <v>-1116.400854049619</v>
      </c>
      <c r="W438" s="87">
        <f>IF((COUNTA(D438:S438)&gt;12),LARGE(D438:S438,1)+LARGE(D438:S438,2)+LARGE(D438:S438,3)+LARGE(D438:S438,4)+LARGE(D438:S438,5)+LARGE(D438:S438,6)+LARGE(D438:S438,7)+LARGE(D438:S438,8)+LARGE(D438:S438,9)+LARGE(D438:S438,10)+LARGE(D438:S438,11)+LARGE(D438:S438,12),SUM(D438:S438))</f>
        <v>0</v>
      </c>
    </row>
    <row r="439" spans="1:23" ht="12.75">
      <c r="A439" s="75" t="s">
        <v>490</v>
      </c>
      <c r="B439" s="139"/>
      <c r="C439" s="123"/>
      <c r="D439" s="74"/>
      <c r="E439" s="76"/>
      <c r="F439" s="74"/>
      <c r="G439" s="24"/>
      <c r="H439" s="74"/>
      <c r="I439" s="74"/>
      <c r="J439" s="24"/>
      <c r="K439" s="24"/>
      <c r="L439" s="24"/>
      <c r="M439" s="25"/>
      <c r="N439" s="25"/>
      <c r="O439" s="24"/>
      <c r="P439" s="24"/>
      <c r="Q439" s="24"/>
      <c r="R439" s="24"/>
      <c r="S439" s="24"/>
      <c r="T439" s="77">
        <f>SUM(D439:S439)</f>
        <v>0</v>
      </c>
      <c r="U439" s="91">
        <f>COUNTA(D439:S439)</f>
        <v>0</v>
      </c>
      <c r="V439" s="74">
        <f>T439-$T$5</f>
        <v>-1116.400854049619</v>
      </c>
      <c r="W439" s="87">
        <f>IF((COUNTA(D439:S439)&gt;12),LARGE(D439:S439,1)+LARGE(D439:S439,2)+LARGE(D439:S439,3)+LARGE(D439:S439,4)+LARGE(D439:S439,5)+LARGE(D439:S439,6)+LARGE(D439:S439,7)+LARGE(D439:S439,8)+LARGE(D439:S439,9)+LARGE(D439:S439,10)+LARGE(D439:S439,11)+LARGE(D439:S439,12),SUM(D439:S439))</f>
        <v>0</v>
      </c>
    </row>
    <row r="440" spans="1:23" ht="12.75">
      <c r="A440" s="75" t="s">
        <v>491</v>
      </c>
      <c r="B440" s="139"/>
      <c r="C440" s="123"/>
      <c r="D440" s="74"/>
      <c r="E440" s="76"/>
      <c r="F440" s="74"/>
      <c r="G440" s="24"/>
      <c r="H440" s="74"/>
      <c r="I440" s="74"/>
      <c r="J440" s="24"/>
      <c r="K440" s="24"/>
      <c r="L440" s="24"/>
      <c r="M440" s="25"/>
      <c r="N440" s="25"/>
      <c r="O440" s="24"/>
      <c r="P440" s="24"/>
      <c r="Q440" s="24"/>
      <c r="R440" s="24"/>
      <c r="S440" s="24"/>
      <c r="T440" s="77">
        <f>SUM(D440:S440)</f>
        <v>0</v>
      </c>
      <c r="U440" s="91">
        <f>COUNTA(D440:S440)</f>
        <v>0</v>
      </c>
      <c r="V440" s="74">
        <f>T440-$T$5</f>
        <v>-1116.400854049619</v>
      </c>
      <c r="W440" s="87">
        <f>IF((COUNTA(D440:S440)&gt;12),LARGE(D440:S440,1)+LARGE(D440:S440,2)+LARGE(D440:S440,3)+LARGE(D440:S440,4)+LARGE(D440:S440,5)+LARGE(D440:S440,6)+LARGE(D440:S440,7)+LARGE(D440:S440,8)+LARGE(D440:S440,9)+LARGE(D440:S440,10)+LARGE(D440:S440,11)+LARGE(D440:S440,12),SUM(D440:S440))</f>
        <v>0</v>
      </c>
    </row>
    <row r="441" spans="1:23" ht="12.75">
      <c r="A441" s="75" t="s">
        <v>492</v>
      </c>
      <c r="B441" s="139"/>
      <c r="C441" s="123"/>
      <c r="D441" s="74"/>
      <c r="E441" s="76"/>
      <c r="F441" s="74"/>
      <c r="G441" s="24"/>
      <c r="H441" s="74"/>
      <c r="I441" s="74"/>
      <c r="J441" s="24"/>
      <c r="K441" s="24"/>
      <c r="L441" s="24"/>
      <c r="M441" s="25"/>
      <c r="N441" s="25"/>
      <c r="O441" s="24"/>
      <c r="P441" s="24"/>
      <c r="Q441" s="24"/>
      <c r="R441" s="24"/>
      <c r="S441" s="24"/>
      <c r="T441" s="77">
        <f>SUM(D441:S441)</f>
        <v>0</v>
      </c>
      <c r="U441" s="91">
        <f>COUNTA(D441:S441)</f>
        <v>0</v>
      </c>
      <c r="V441" s="74">
        <f>T441-$T$5</f>
        <v>-1116.400854049619</v>
      </c>
      <c r="W441" s="87">
        <f>IF((COUNTA(D441:S441)&gt;12),LARGE(D441:S441,1)+LARGE(D441:S441,2)+LARGE(D441:S441,3)+LARGE(D441:S441,4)+LARGE(D441:S441,5)+LARGE(D441:S441,6)+LARGE(D441:S441,7)+LARGE(D441:S441,8)+LARGE(D441:S441,9)+LARGE(D441:S441,10)+LARGE(D441:S441,11)+LARGE(D441:S441,12),SUM(D441:S441))</f>
        <v>0</v>
      </c>
    </row>
    <row r="442" spans="1:23" ht="12.75">
      <c r="A442" s="75" t="s">
        <v>493</v>
      </c>
      <c r="B442" s="139"/>
      <c r="C442" s="123"/>
      <c r="D442" s="74"/>
      <c r="E442" s="76"/>
      <c r="F442" s="74"/>
      <c r="G442" s="24"/>
      <c r="H442" s="74"/>
      <c r="I442" s="74"/>
      <c r="J442" s="24"/>
      <c r="K442" s="24"/>
      <c r="L442" s="24"/>
      <c r="M442" s="25"/>
      <c r="N442" s="25"/>
      <c r="O442" s="24"/>
      <c r="P442" s="24"/>
      <c r="Q442" s="24"/>
      <c r="R442" s="24"/>
      <c r="S442" s="24"/>
      <c r="T442" s="77">
        <f>SUM(D442:S442)</f>
        <v>0</v>
      </c>
      <c r="U442" s="91">
        <f>COUNTA(D442:S442)</f>
        <v>0</v>
      </c>
      <c r="V442" s="74">
        <f>T442-$T$5</f>
        <v>-1116.400854049619</v>
      </c>
      <c r="W442" s="87">
        <f>IF((COUNTA(D442:S442)&gt;12),LARGE(D442:S442,1)+LARGE(D442:S442,2)+LARGE(D442:S442,3)+LARGE(D442:S442,4)+LARGE(D442:S442,5)+LARGE(D442:S442,6)+LARGE(D442:S442,7)+LARGE(D442:S442,8)+LARGE(D442:S442,9)+LARGE(D442:S442,10)+LARGE(D442:S442,11)+LARGE(D442:S442,12),SUM(D442:S442))</f>
        <v>0</v>
      </c>
    </row>
    <row r="443" spans="1:23" ht="12.75">
      <c r="A443" s="75" t="s">
        <v>494</v>
      </c>
      <c r="B443" s="139"/>
      <c r="C443" s="123"/>
      <c r="D443" s="74"/>
      <c r="E443" s="76"/>
      <c r="F443" s="74"/>
      <c r="G443" s="24"/>
      <c r="H443" s="74"/>
      <c r="I443" s="74"/>
      <c r="J443" s="24"/>
      <c r="K443" s="24"/>
      <c r="L443" s="24"/>
      <c r="M443" s="25"/>
      <c r="N443" s="25"/>
      <c r="O443" s="24"/>
      <c r="P443" s="24"/>
      <c r="Q443" s="24"/>
      <c r="R443" s="24"/>
      <c r="S443" s="24"/>
      <c r="T443" s="77">
        <f>SUM(D443:S443)</f>
        <v>0</v>
      </c>
      <c r="U443" s="91">
        <f>COUNTA(D443:S443)</f>
        <v>0</v>
      </c>
      <c r="V443" s="74">
        <f>T443-$T$5</f>
        <v>-1116.400854049619</v>
      </c>
      <c r="W443" s="87">
        <f>IF((COUNTA(D443:S443)&gt;12),LARGE(D443:S443,1)+LARGE(D443:S443,2)+LARGE(D443:S443,3)+LARGE(D443:S443,4)+LARGE(D443:S443,5)+LARGE(D443:S443,6)+LARGE(D443:S443,7)+LARGE(D443:S443,8)+LARGE(D443:S443,9)+LARGE(D443:S443,10)+LARGE(D443:S443,11)+LARGE(D443:S443,12),SUM(D443:S443))</f>
        <v>0</v>
      </c>
    </row>
    <row r="444" spans="1:23" ht="12.75">
      <c r="A444" s="75" t="s">
        <v>495</v>
      </c>
      <c r="B444" s="139"/>
      <c r="C444" s="123"/>
      <c r="D444" s="74"/>
      <c r="E444" s="76"/>
      <c r="F444" s="74"/>
      <c r="G444" s="24"/>
      <c r="H444" s="74"/>
      <c r="I444" s="74"/>
      <c r="J444" s="24"/>
      <c r="K444" s="24"/>
      <c r="L444" s="24"/>
      <c r="M444" s="25"/>
      <c r="N444" s="25"/>
      <c r="O444" s="24"/>
      <c r="P444" s="24"/>
      <c r="Q444" s="24"/>
      <c r="R444" s="24"/>
      <c r="S444" s="24"/>
      <c r="T444" s="77">
        <f>SUM(D444:S444)</f>
        <v>0</v>
      </c>
      <c r="U444" s="91">
        <f>COUNTA(D444:S444)</f>
        <v>0</v>
      </c>
      <c r="V444" s="74">
        <f>T444-$T$5</f>
        <v>-1116.400854049619</v>
      </c>
      <c r="W444" s="87">
        <f>IF((COUNTA(D444:S444)&gt;12),LARGE(D444:S444,1)+LARGE(D444:S444,2)+LARGE(D444:S444,3)+LARGE(D444:S444,4)+LARGE(D444:S444,5)+LARGE(D444:S444,6)+LARGE(D444:S444,7)+LARGE(D444:S444,8)+LARGE(D444:S444,9)+LARGE(D444:S444,10)+LARGE(D444:S444,11)+LARGE(D444:S444,12),SUM(D444:S444))</f>
        <v>0</v>
      </c>
    </row>
    <row r="445" spans="1:23" ht="12.75">
      <c r="A445" s="75" t="s">
        <v>497</v>
      </c>
      <c r="B445" s="139"/>
      <c r="C445" s="123"/>
      <c r="D445" s="74"/>
      <c r="E445" s="76"/>
      <c r="F445" s="74"/>
      <c r="G445" s="24"/>
      <c r="H445" s="74"/>
      <c r="I445" s="74"/>
      <c r="J445" s="24"/>
      <c r="K445" s="24"/>
      <c r="L445" s="24"/>
      <c r="M445" s="25"/>
      <c r="N445" s="25"/>
      <c r="O445" s="24"/>
      <c r="P445" s="24"/>
      <c r="Q445" s="24"/>
      <c r="R445" s="24"/>
      <c r="S445" s="24"/>
      <c r="T445" s="77">
        <f>SUM(D445:S445)</f>
        <v>0</v>
      </c>
      <c r="U445" s="91">
        <f>COUNTA(D445:S445)</f>
        <v>0</v>
      </c>
      <c r="V445" s="74">
        <f>T445-$T$5</f>
        <v>-1116.400854049619</v>
      </c>
      <c r="W445" s="87">
        <f>IF((COUNTA(D445:S445)&gt;12),LARGE(D445:S445,1)+LARGE(D445:S445,2)+LARGE(D445:S445,3)+LARGE(D445:S445,4)+LARGE(D445:S445,5)+LARGE(D445:S445,6)+LARGE(D445:S445,7)+LARGE(D445:S445,8)+LARGE(D445:S445,9)+LARGE(D445:S445,10)+LARGE(D445:S445,11)+LARGE(D445:S445,12),SUM(D445:S445))</f>
        <v>0</v>
      </c>
    </row>
    <row r="446" spans="1:23" ht="12.75">
      <c r="A446" s="75" t="s">
        <v>498</v>
      </c>
      <c r="B446" s="139"/>
      <c r="C446" s="123"/>
      <c r="D446" s="74"/>
      <c r="E446" s="76"/>
      <c r="F446" s="74"/>
      <c r="G446" s="24"/>
      <c r="H446" s="74"/>
      <c r="I446" s="74"/>
      <c r="J446" s="24"/>
      <c r="K446" s="24"/>
      <c r="L446" s="24"/>
      <c r="M446" s="25"/>
      <c r="N446" s="25"/>
      <c r="O446" s="24"/>
      <c r="P446" s="24"/>
      <c r="Q446" s="24"/>
      <c r="R446" s="24"/>
      <c r="S446" s="24"/>
      <c r="T446" s="77">
        <f>SUM(D446:S446)</f>
        <v>0</v>
      </c>
      <c r="U446" s="91">
        <f>COUNTA(D446:S446)</f>
        <v>0</v>
      </c>
      <c r="V446" s="74">
        <f>T446-$T$5</f>
        <v>-1116.400854049619</v>
      </c>
      <c r="W446" s="87">
        <f>IF((COUNTA(D446:S446)&gt;12),LARGE(D446:S446,1)+LARGE(D446:S446,2)+LARGE(D446:S446,3)+LARGE(D446:S446,4)+LARGE(D446:S446,5)+LARGE(D446:S446,6)+LARGE(D446:S446,7)+LARGE(D446:S446,8)+LARGE(D446:S446,9)+LARGE(D446:S446,10)+LARGE(D446:S446,11)+LARGE(D446:S446,12),SUM(D446:S446))</f>
        <v>0</v>
      </c>
    </row>
    <row r="447" spans="1:23" ht="12.75">
      <c r="A447" s="75" t="s">
        <v>499</v>
      </c>
      <c r="B447" s="139"/>
      <c r="C447" s="123"/>
      <c r="D447" s="74"/>
      <c r="E447" s="76"/>
      <c r="F447" s="74"/>
      <c r="G447" s="24"/>
      <c r="H447" s="74"/>
      <c r="I447" s="74"/>
      <c r="J447" s="24"/>
      <c r="K447" s="24"/>
      <c r="L447" s="24"/>
      <c r="M447" s="25"/>
      <c r="N447" s="25"/>
      <c r="O447" s="24"/>
      <c r="P447" s="24"/>
      <c r="Q447" s="24"/>
      <c r="R447" s="24"/>
      <c r="S447" s="24"/>
      <c r="T447" s="77">
        <f>SUM(D447:S447)</f>
        <v>0</v>
      </c>
      <c r="U447" s="91">
        <f>COUNTA(D447:S447)</f>
        <v>0</v>
      </c>
      <c r="V447" s="74">
        <f>T447-$T$5</f>
        <v>-1116.400854049619</v>
      </c>
      <c r="W447" s="87">
        <f>IF((COUNTA(D447:S447)&gt;12),LARGE(D447:S447,1)+LARGE(D447:S447,2)+LARGE(D447:S447,3)+LARGE(D447:S447,4)+LARGE(D447:S447,5)+LARGE(D447:S447,6)+LARGE(D447:S447,7)+LARGE(D447:S447,8)+LARGE(D447:S447,9)+LARGE(D447:S447,10)+LARGE(D447:S447,11)+LARGE(D447:S447,12),SUM(D447:S447))</f>
        <v>0</v>
      </c>
    </row>
    <row r="448" spans="1:23" ht="12.75">
      <c r="A448" s="75" t="s">
        <v>500</v>
      </c>
      <c r="B448" s="139"/>
      <c r="C448" s="123"/>
      <c r="D448" s="74"/>
      <c r="E448" s="76"/>
      <c r="F448" s="74"/>
      <c r="G448" s="24"/>
      <c r="H448" s="74"/>
      <c r="I448" s="74"/>
      <c r="J448" s="24"/>
      <c r="K448" s="24"/>
      <c r="L448" s="24"/>
      <c r="M448" s="25"/>
      <c r="N448" s="25"/>
      <c r="O448" s="24"/>
      <c r="P448" s="24"/>
      <c r="Q448" s="24"/>
      <c r="R448" s="24"/>
      <c r="S448" s="24"/>
      <c r="T448" s="77">
        <f>SUM(D448:S448)</f>
        <v>0</v>
      </c>
      <c r="U448" s="91">
        <f>COUNTA(D448:S448)</f>
        <v>0</v>
      </c>
      <c r="V448" s="74">
        <f>T448-$T$5</f>
        <v>-1116.400854049619</v>
      </c>
      <c r="W448" s="87">
        <f>IF((COUNTA(D448:S448)&gt;12),LARGE(D448:S448,1)+LARGE(D448:S448,2)+LARGE(D448:S448,3)+LARGE(D448:S448,4)+LARGE(D448:S448,5)+LARGE(D448:S448,6)+LARGE(D448:S448,7)+LARGE(D448:S448,8)+LARGE(D448:S448,9)+LARGE(D448:S448,10)+LARGE(D448:S448,11)+LARGE(D448:S448,12),SUM(D448:S448))</f>
        <v>0</v>
      </c>
    </row>
    <row r="449" spans="1:23" ht="12.75">
      <c r="A449" s="75" t="s">
        <v>501</v>
      </c>
      <c r="B449" s="139"/>
      <c r="C449" s="123"/>
      <c r="D449" s="74"/>
      <c r="E449" s="76"/>
      <c r="F449" s="74"/>
      <c r="G449" s="24"/>
      <c r="H449" s="74"/>
      <c r="I449" s="74"/>
      <c r="J449" s="24"/>
      <c r="K449" s="24"/>
      <c r="L449" s="24"/>
      <c r="M449" s="25"/>
      <c r="N449" s="25"/>
      <c r="O449" s="24"/>
      <c r="P449" s="24"/>
      <c r="Q449" s="24"/>
      <c r="R449" s="24"/>
      <c r="S449" s="24"/>
      <c r="T449" s="77">
        <f>SUM(D449:S449)</f>
        <v>0</v>
      </c>
      <c r="U449" s="91">
        <f>COUNTA(D449:S449)</f>
        <v>0</v>
      </c>
      <c r="V449" s="74">
        <f>T449-$T$5</f>
        <v>-1116.400854049619</v>
      </c>
      <c r="W449" s="87">
        <f>IF((COUNTA(D449:S449)&gt;12),LARGE(D449:S449,1)+LARGE(D449:S449,2)+LARGE(D449:S449,3)+LARGE(D449:S449,4)+LARGE(D449:S449,5)+LARGE(D449:S449,6)+LARGE(D449:S449,7)+LARGE(D449:S449,8)+LARGE(D449:S449,9)+LARGE(D449:S449,10)+LARGE(D449:S449,11)+LARGE(D449:S449,12),SUM(D449:S449))</f>
        <v>0</v>
      </c>
    </row>
    <row r="450" spans="1:23" ht="12.75">
      <c r="A450" s="75" t="s">
        <v>502</v>
      </c>
      <c r="B450" s="139"/>
      <c r="C450" s="123"/>
      <c r="D450" s="74"/>
      <c r="E450" s="76"/>
      <c r="F450" s="74"/>
      <c r="G450" s="24"/>
      <c r="H450" s="74"/>
      <c r="I450" s="74"/>
      <c r="J450" s="24"/>
      <c r="K450" s="24"/>
      <c r="L450" s="24"/>
      <c r="M450" s="25"/>
      <c r="N450" s="25"/>
      <c r="O450" s="24"/>
      <c r="P450" s="24"/>
      <c r="Q450" s="24"/>
      <c r="R450" s="24"/>
      <c r="S450" s="24"/>
      <c r="T450" s="77">
        <f>SUM(D450:S450)</f>
        <v>0</v>
      </c>
      <c r="U450" s="91">
        <f>COUNTA(D450:S450)</f>
        <v>0</v>
      </c>
      <c r="V450" s="74">
        <f>T450-$T$5</f>
        <v>-1116.400854049619</v>
      </c>
      <c r="W450" s="87">
        <f>IF((COUNTA(D450:S450)&gt;12),LARGE(D450:S450,1)+LARGE(D450:S450,2)+LARGE(D450:S450,3)+LARGE(D450:S450,4)+LARGE(D450:S450,5)+LARGE(D450:S450,6)+LARGE(D450:S450,7)+LARGE(D450:S450,8)+LARGE(D450:S450,9)+LARGE(D450:S450,10)+LARGE(D450:S450,11)+LARGE(D450:S450,12),SUM(D450:S450))</f>
        <v>0</v>
      </c>
    </row>
    <row r="451" spans="1:23" ht="12.75">
      <c r="A451" s="75" t="s">
        <v>503</v>
      </c>
      <c r="B451" s="139"/>
      <c r="C451" s="123"/>
      <c r="D451" s="74"/>
      <c r="E451" s="76"/>
      <c r="F451" s="74"/>
      <c r="G451" s="24"/>
      <c r="H451" s="74"/>
      <c r="I451" s="74"/>
      <c r="J451" s="24"/>
      <c r="K451" s="24"/>
      <c r="L451" s="24"/>
      <c r="M451" s="25"/>
      <c r="N451" s="25"/>
      <c r="O451" s="24"/>
      <c r="P451" s="24"/>
      <c r="Q451" s="24"/>
      <c r="R451" s="24"/>
      <c r="S451" s="24"/>
      <c r="T451" s="77">
        <f>SUM(D451:S451)</f>
        <v>0</v>
      </c>
      <c r="U451" s="91">
        <f>COUNTA(D451:S451)</f>
        <v>0</v>
      </c>
      <c r="V451" s="74">
        <f>T451-$T$5</f>
        <v>-1116.400854049619</v>
      </c>
      <c r="W451" s="87">
        <f>IF((COUNTA(D451:S451)&gt;12),LARGE(D451:S451,1)+LARGE(D451:S451,2)+LARGE(D451:S451,3)+LARGE(D451:S451,4)+LARGE(D451:S451,5)+LARGE(D451:S451,6)+LARGE(D451:S451,7)+LARGE(D451:S451,8)+LARGE(D451:S451,9)+LARGE(D451:S451,10)+LARGE(D451:S451,11)+LARGE(D451:S451,12),SUM(D451:S451))</f>
        <v>0</v>
      </c>
    </row>
    <row r="452" spans="1:23" ht="12.75">
      <c r="A452" s="75" t="s">
        <v>504</v>
      </c>
      <c r="B452" s="139"/>
      <c r="C452" s="123"/>
      <c r="D452" s="74"/>
      <c r="E452" s="76"/>
      <c r="F452" s="74"/>
      <c r="G452" s="24"/>
      <c r="H452" s="74"/>
      <c r="I452" s="74"/>
      <c r="J452" s="24"/>
      <c r="K452" s="24"/>
      <c r="L452" s="24"/>
      <c r="M452" s="25"/>
      <c r="N452" s="25"/>
      <c r="O452" s="24"/>
      <c r="P452" s="24"/>
      <c r="Q452" s="24"/>
      <c r="R452" s="24"/>
      <c r="S452" s="24"/>
      <c r="T452" s="77">
        <f>SUM(D452:S452)</f>
        <v>0</v>
      </c>
      <c r="U452" s="91">
        <f>COUNTA(D452:S452)</f>
        <v>0</v>
      </c>
      <c r="V452" s="74">
        <f>T452-$T$5</f>
        <v>-1116.400854049619</v>
      </c>
      <c r="W452" s="87">
        <f>IF((COUNTA(D452:S452)&gt;12),LARGE(D452:S452,1)+LARGE(D452:S452,2)+LARGE(D452:S452,3)+LARGE(D452:S452,4)+LARGE(D452:S452,5)+LARGE(D452:S452,6)+LARGE(D452:S452,7)+LARGE(D452:S452,8)+LARGE(D452:S452,9)+LARGE(D452:S452,10)+LARGE(D452:S452,11)+LARGE(D452:S452,12),SUM(D452:S452))</f>
        <v>0</v>
      </c>
    </row>
    <row r="453" spans="1:23" ht="12.75">
      <c r="A453" s="75" t="s">
        <v>505</v>
      </c>
      <c r="B453" s="139"/>
      <c r="C453" s="123"/>
      <c r="D453" s="74"/>
      <c r="E453" s="76"/>
      <c r="F453" s="74"/>
      <c r="G453" s="24"/>
      <c r="H453" s="74"/>
      <c r="I453" s="74"/>
      <c r="J453" s="24"/>
      <c r="K453" s="24"/>
      <c r="L453" s="24"/>
      <c r="M453" s="25"/>
      <c r="N453" s="25"/>
      <c r="O453" s="24"/>
      <c r="P453" s="24"/>
      <c r="Q453" s="24"/>
      <c r="R453" s="24"/>
      <c r="S453" s="24"/>
      <c r="T453" s="77">
        <f>SUM(D453:S453)</f>
        <v>0</v>
      </c>
      <c r="U453" s="91">
        <f>COUNTA(D453:S453)</f>
        <v>0</v>
      </c>
      <c r="V453" s="74">
        <f>T453-$T$5</f>
        <v>-1116.400854049619</v>
      </c>
      <c r="W453" s="87">
        <f>IF((COUNTA(D453:S453)&gt;12),LARGE(D453:S453,1)+LARGE(D453:S453,2)+LARGE(D453:S453,3)+LARGE(D453:S453,4)+LARGE(D453:S453,5)+LARGE(D453:S453,6)+LARGE(D453:S453,7)+LARGE(D453:S453,8)+LARGE(D453:S453,9)+LARGE(D453:S453,10)+LARGE(D453:S453,11)+LARGE(D453:S453,12),SUM(D453:S453))</f>
        <v>0</v>
      </c>
    </row>
    <row r="454" spans="1:23" ht="12.75">
      <c r="A454" s="75" t="s">
        <v>506</v>
      </c>
      <c r="B454" s="139"/>
      <c r="C454" s="123"/>
      <c r="D454" s="74"/>
      <c r="E454" s="76"/>
      <c r="F454" s="74"/>
      <c r="G454" s="24"/>
      <c r="H454" s="74"/>
      <c r="I454" s="74"/>
      <c r="J454" s="24"/>
      <c r="K454" s="24"/>
      <c r="L454" s="24"/>
      <c r="M454" s="25"/>
      <c r="N454" s="25"/>
      <c r="O454" s="24"/>
      <c r="P454" s="24"/>
      <c r="Q454" s="24"/>
      <c r="R454" s="24"/>
      <c r="S454" s="24"/>
      <c r="T454" s="77">
        <f>SUM(D454:S454)</f>
        <v>0</v>
      </c>
      <c r="U454" s="91">
        <f>COUNTA(D454:S454)</f>
        <v>0</v>
      </c>
      <c r="V454" s="74">
        <f>T454-$T$5</f>
        <v>-1116.400854049619</v>
      </c>
      <c r="W454" s="87">
        <f>IF((COUNTA(D454:S454)&gt;12),LARGE(D454:S454,1)+LARGE(D454:S454,2)+LARGE(D454:S454,3)+LARGE(D454:S454,4)+LARGE(D454:S454,5)+LARGE(D454:S454,6)+LARGE(D454:S454,7)+LARGE(D454:S454,8)+LARGE(D454:S454,9)+LARGE(D454:S454,10)+LARGE(D454:S454,11)+LARGE(D454:S454,12),SUM(D454:S454))</f>
        <v>0</v>
      </c>
    </row>
    <row r="455" spans="1:23" ht="12.75">
      <c r="A455" s="75" t="s">
        <v>507</v>
      </c>
      <c r="B455" s="139"/>
      <c r="C455" s="123"/>
      <c r="D455" s="74"/>
      <c r="E455" s="76"/>
      <c r="F455" s="74"/>
      <c r="G455" s="24"/>
      <c r="H455" s="74"/>
      <c r="I455" s="74"/>
      <c r="J455" s="24"/>
      <c r="K455" s="24"/>
      <c r="L455" s="24"/>
      <c r="M455" s="25"/>
      <c r="N455" s="25"/>
      <c r="O455" s="24"/>
      <c r="P455" s="24"/>
      <c r="Q455" s="24"/>
      <c r="R455" s="24"/>
      <c r="S455" s="24"/>
      <c r="T455" s="77">
        <f>SUM(D455:S455)</f>
        <v>0</v>
      </c>
      <c r="U455" s="91">
        <f>COUNTA(D455:S455)</f>
        <v>0</v>
      </c>
      <c r="V455" s="74">
        <f>T455-$T$5</f>
        <v>-1116.400854049619</v>
      </c>
      <c r="W455" s="87">
        <f>IF((COUNTA(D455:S455)&gt;12),LARGE(D455:S455,1)+LARGE(D455:S455,2)+LARGE(D455:S455,3)+LARGE(D455:S455,4)+LARGE(D455:S455,5)+LARGE(D455:S455,6)+LARGE(D455:S455,7)+LARGE(D455:S455,8)+LARGE(D455:S455,9)+LARGE(D455:S455,10)+LARGE(D455:S455,11)+LARGE(D455:S455,12),SUM(D455:S455))</f>
        <v>0</v>
      </c>
    </row>
    <row r="456" spans="1:23" ht="12.75">
      <c r="A456" s="75" t="s">
        <v>508</v>
      </c>
      <c r="B456" s="139"/>
      <c r="C456" s="123"/>
      <c r="D456" s="74"/>
      <c r="E456" s="76"/>
      <c r="F456" s="74"/>
      <c r="G456" s="24"/>
      <c r="H456" s="74"/>
      <c r="I456" s="74"/>
      <c r="J456" s="24"/>
      <c r="K456" s="24"/>
      <c r="L456" s="24"/>
      <c r="M456" s="25"/>
      <c r="N456" s="25"/>
      <c r="O456" s="24"/>
      <c r="P456" s="24"/>
      <c r="Q456" s="24"/>
      <c r="R456" s="24"/>
      <c r="S456" s="24"/>
      <c r="T456" s="77">
        <f>SUM(D456:S456)</f>
        <v>0</v>
      </c>
      <c r="U456" s="91">
        <f>COUNTA(D456:S456)</f>
        <v>0</v>
      </c>
      <c r="V456" s="74">
        <f>T456-$T$5</f>
        <v>-1116.400854049619</v>
      </c>
      <c r="W456" s="87">
        <f>IF((COUNTA(D456:S456)&gt;12),LARGE(D456:S456,1)+LARGE(D456:S456,2)+LARGE(D456:S456,3)+LARGE(D456:S456,4)+LARGE(D456:S456,5)+LARGE(D456:S456,6)+LARGE(D456:S456,7)+LARGE(D456:S456,8)+LARGE(D456:S456,9)+LARGE(D456:S456,10)+LARGE(D456:S456,11)+LARGE(D456:S456,12),SUM(D456:S456))</f>
        <v>0</v>
      </c>
    </row>
    <row r="457" spans="1:23" ht="12.75">
      <c r="A457" s="75" t="s">
        <v>509</v>
      </c>
      <c r="B457" s="139"/>
      <c r="C457" s="123"/>
      <c r="D457" s="74"/>
      <c r="E457" s="76"/>
      <c r="F457" s="74"/>
      <c r="G457" s="24"/>
      <c r="H457" s="74"/>
      <c r="I457" s="74"/>
      <c r="J457" s="24"/>
      <c r="K457" s="24"/>
      <c r="L457" s="24"/>
      <c r="M457" s="25"/>
      <c r="N457" s="25"/>
      <c r="O457" s="24"/>
      <c r="P457" s="24"/>
      <c r="Q457" s="24"/>
      <c r="R457" s="24"/>
      <c r="S457" s="24"/>
      <c r="T457" s="77">
        <f>SUM(D457:S457)</f>
        <v>0</v>
      </c>
      <c r="U457" s="91">
        <f>COUNTA(D457:S457)</f>
        <v>0</v>
      </c>
      <c r="V457" s="74">
        <f>T457-$T$5</f>
        <v>-1116.400854049619</v>
      </c>
      <c r="W457" s="87">
        <f>IF((COUNTA(D457:S457)&gt;12),LARGE(D457:S457,1)+LARGE(D457:S457,2)+LARGE(D457:S457,3)+LARGE(D457:S457,4)+LARGE(D457:S457,5)+LARGE(D457:S457,6)+LARGE(D457:S457,7)+LARGE(D457:S457,8)+LARGE(D457:S457,9)+LARGE(D457:S457,10)+LARGE(D457:S457,11)+LARGE(D457:S457,12),SUM(D457:S457))</f>
        <v>0</v>
      </c>
    </row>
    <row r="458" spans="1:23" ht="12.75">
      <c r="A458" s="75" t="s">
        <v>510</v>
      </c>
      <c r="B458" s="139"/>
      <c r="C458" s="123"/>
      <c r="D458" s="74"/>
      <c r="E458" s="76"/>
      <c r="F458" s="74"/>
      <c r="G458" s="24"/>
      <c r="H458" s="74"/>
      <c r="I458" s="74"/>
      <c r="J458" s="24"/>
      <c r="K458" s="24"/>
      <c r="L458" s="24"/>
      <c r="M458" s="25"/>
      <c r="N458" s="25"/>
      <c r="O458" s="24"/>
      <c r="P458" s="24"/>
      <c r="Q458" s="24"/>
      <c r="R458" s="24"/>
      <c r="S458" s="24"/>
      <c r="T458" s="77">
        <f>SUM(D458:S458)</f>
        <v>0</v>
      </c>
      <c r="U458" s="91">
        <f>COUNTA(D458:S458)</f>
        <v>0</v>
      </c>
      <c r="V458" s="74">
        <f>T458-$T$5</f>
        <v>-1116.400854049619</v>
      </c>
      <c r="W458" s="87">
        <f>IF((COUNTA(D458:S458)&gt;12),LARGE(D458:S458,1)+LARGE(D458:S458,2)+LARGE(D458:S458,3)+LARGE(D458:S458,4)+LARGE(D458:S458,5)+LARGE(D458:S458,6)+LARGE(D458:S458,7)+LARGE(D458:S458,8)+LARGE(D458:S458,9)+LARGE(D458:S458,10)+LARGE(D458:S458,11)+LARGE(D458:S458,12),SUM(D458:S458))</f>
        <v>0</v>
      </c>
    </row>
    <row r="459" spans="1:23" ht="12.75">
      <c r="A459" s="75" t="s">
        <v>511</v>
      </c>
      <c r="B459" s="139"/>
      <c r="C459" s="123"/>
      <c r="D459" s="74"/>
      <c r="E459" s="76"/>
      <c r="F459" s="74"/>
      <c r="G459" s="24"/>
      <c r="H459" s="74"/>
      <c r="I459" s="74"/>
      <c r="J459" s="24"/>
      <c r="K459" s="24"/>
      <c r="L459" s="24"/>
      <c r="M459" s="25"/>
      <c r="N459" s="25"/>
      <c r="O459" s="24"/>
      <c r="P459" s="24"/>
      <c r="Q459" s="24"/>
      <c r="R459" s="24"/>
      <c r="S459" s="24"/>
      <c r="T459" s="77">
        <f>SUM(D459:S459)</f>
        <v>0</v>
      </c>
      <c r="U459" s="91">
        <f>COUNTA(D459:S459)</f>
        <v>0</v>
      </c>
      <c r="V459" s="74">
        <f>T459-$T$5</f>
        <v>-1116.400854049619</v>
      </c>
      <c r="W459" s="87">
        <f>IF((COUNTA(D459:S459)&gt;12),LARGE(D459:S459,1)+LARGE(D459:S459,2)+LARGE(D459:S459,3)+LARGE(D459:S459,4)+LARGE(D459:S459,5)+LARGE(D459:S459,6)+LARGE(D459:S459,7)+LARGE(D459:S459,8)+LARGE(D459:S459,9)+LARGE(D459:S459,10)+LARGE(D459:S459,11)+LARGE(D459:S459,12),SUM(D459:S459))</f>
        <v>0</v>
      </c>
    </row>
    <row r="460" spans="1:23" ht="12.75">
      <c r="A460" s="75" t="s">
        <v>512</v>
      </c>
      <c r="B460" s="139"/>
      <c r="C460" s="123"/>
      <c r="D460" s="74"/>
      <c r="E460" s="76"/>
      <c r="F460" s="74"/>
      <c r="G460" s="24"/>
      <c r="H460" s="74"/>
      <c r="I460" s="74"/>
      <c r="J460" s="24"/>
      <c r="K460" s="24"/>
      <c r="L460" s="24"/>
      <c r="M460" s="25"/>
      <c r="N460" s="25"/>
      <c r="O460" s="24"/>
      <c r="P460" s="24"/>
      <c r="Q460" s="24"/>
      <c r="R460" s="24"/>
      <c r="S460" s="24"/>
      <c r="T460" s="77">
        <f>SUM(D460:S460)</f>
        <v>0</v>
      </c>
      <c r="U460" s="91">
        <f>COUNTA(D460:S460)</f>
        <v>0</v>
      </c>
      <c r="V460" s="74">
        <f>T460-$T$5</f>
        <v>-1116.400854049619</v>
      </c>
      <c r="W460" s="87">
        <f>IF((COUNTA(D460:S460)&gt;12),LARGE(D460:S460,1)+LARGE(D460:S460,2)+LARGE(D460:S460,3)+LARGE(D460:S460,4)+LARGE(D460:S460,5)+LARGE(D460:S460,6)+LARGE(D460:S460,7)+LARGE(D460:S460,8)+LARGE(D460:S460,9)+LARGE(D460:S460,10)+LARGE(D460:S460,11)+LARGE(D460:S460,12),SUM(D460:S460))</f>
        <v>0</v>
      </c>
    </row>
    <row r="461" spans="1:23" ht="12.75">
      <c r="A461" s="75" t="s">
        <v>513</v>
      </c>
      <c r="B461" s="139"/>
      <c r="C461" s="123"/>
      <c r="D461" s="74"/>
      <c r="E461" s="76"/>
      <c r="F461" s="74"/>
      <c r="G461" s="24"/>
      <c r="H461" s="74"/>
      <c r="I461" s="74"/>
      <c r="J461" s="24"/>
      <c r="K461" s="24"/>
      <c r="L461" s="24"/>
      <c r="M461" s="25"/>
      <c r="N461" s="25"/>
      <c r="O461" s="24"/>
      <c r="P461" s="24"/>
      <c r="Q461" s="24"/>
      <c r="R461" s="24"/>
      <c r="S461" s="24"/>
      <c r="T461" s="77">
        <f>SUM(D461:S461)</f>
        <v>0</v>
      </c>
      <c r="U461" s="91">
        <f>COUNTA(D461:S461)</f>
        <v>0</v>
      </c>
      <c r="V461" s="74">
        <f>T461-$T$5</f>
        <v>-1116.400854049619</v>
      </c>
      <c r="W461" s="87">
        <f>IF((COUNTA(D461:S461)&gt;12),LARGE(D461:S461,1)+LARGE(D461:S461,2)+LARGE(D461:S461,3)+LARGE(D461:S461,4)+LARGE(D461:S461,5)+LARGE(D461:S461,6)+LARGE(D461:S461,7)+LARGE(D461:S461,8)+LARGE(D461:S461,9)+LARGE(D461:S461,10)+LARGE(D461:S461,11)+LARGE(D461:S461,12),SUM(D461:S461))</f>
        <v>0</v>
      </c>
    </row>
    <row r="462" spans="1:23" ht="12.75">
      <c r="A462" s="75" t="s">
        <v>514</v>
      </c>
      <c r="B462" s="139"/>
      <c r="C462" s="123"/>
      <c r="D462" s="74"/>
      <c r="E462" s="76"/>
      <c r="F462" s="74"/>
      <c r="G462" s="24"/>
      <c r="H462" s="74"/>
      <c r="I462" s="74"/>
      <c r="J462" s="24"/>
      <c r="K462" s="24"/>
      <c r="L462" s="24"/>
      <c r="M462" s="25"/>
      <c r="N462" s="25"/>
      <c r="O462" s="24"/>
      <c r="P462" s="24"/>
      <c r="Q462" s="24"/>
      <c r="R462" s="24"/>
      <c r="S462" s="24"/>
      <c r="T462" s="77">
        <f>SUM(D462:S462)</f>
        <v>0</v>
      </c>
      <c r="U462" s="91">
        <f>COUNTA(D462:S462)</f>
        <v>0</v>
      </c>
      <c r="V462" s="74">
        <f>T462-$T$5</f>
        <v>-1116.400854049619</v>
      </c>
      <c r="W462" s="87">
        <f>IF((COUNTA(D462:S462)&gt;12),LARGE(D462:S462,1)+LARGE(D462:S462,2)+LARGE(D462:S462,3)+LARGE(D462:S462,4)+LARGE(D462:S462,5)+LARGE(D462:S462,6)+LARGE(D462:S462,7)+LARGE(D462:S462,8)+LARGE(D462:S462,9)+LARGE(D462:S462,10)+LARGE(D462:S462,11)+LARGE(D462:S462,12),SUM(D462:S462))</f>
        <v>0</v>
      </c>
    </row>
    <row r="463" spans="1:23" ht="12.75">
      <c r="A463" s="75" t="s">
        <v>515</v>
      </c>
      <c r="B463" s="139"/>
      <c r="C463" s="123"/>
      <c r="D463" s="74"/>
      <c r="E463" s="76"/>
      <c r="F463" s="74"/>
      <c r="G463" s="24"/>
      <c r="H463" s="74"/>
      <c r="I463" s="74"/>
      <c r="J463" s="24"/>
      <c r="K463" s="24"/>
      <c r="L463" s="24"/>
      <c r="M463" s="25"/>
      <c r="N463" s="25"/>
      <c r="O463" s="24"/>
      <c r="P463" s="24"/>
      <c r="Q463" s="24"/>
      <c r="R463" s="24"/>
      <c r="S463" s="24"/>
      <c r="T463" s="77">
        <f>SUM(D463:S463)</f>
        <v>0</v>
      </c>
      <c r="U463" s="91">
        <f>COUNTA(D463:S463)</f>
        <v>0</v>
      </c>
      <c r="V463" s="74">
        <f>T463-$T$5</f>
        <v>-1116.400854049619</v>
      </c>
      <c r="W463" s="87">
        <f>IF((COUNTA(D463:S463)&gt;12),LARGE(D463:S463,1)+LARGE(D463:S463,2)+LARGE(D463:S463,3)+LARGE(D463:S463,4)+LARGE(D463:S463,5)+LARGE(D463:S463,6)+LARGE(D463:S463,7)+LARGE(D463:S463,8)+LARGE(D463:S463,9)+LARGE(D463:S463,10)+LARGE(D463:S463,11)+LARGE(D463:S463,12),SUM(D463:S463))</f>
        <v>0</v>
      </c>
    </row>
    <row r="464" spans="1:23" ht="12.75">
      <c r="A464" s="75" t="s">
        <v>516</v>
      </c>
      <c r="B464" s="139"/>
      <c r="C464" s="123"/>
      <c r="D464" s="74"/>
      <c r="E464" s="76"/>
      <c r="F464" s="74"/>
      <c r="G464" s="24"/>
      <c r="H464" s="74"/>
      <c r="I464" s="74"/>
      <c r="J464" s="24"/>
      <c r="K464" s="24"/>
      <c r="L464" s="24"/>
      <c r="M464" s="25"/>
      <c r="N464" s="25"/>
      <c r="O464" s="24"/>
      <c r="P464" s="24"/>
      <c r="Q464" s="24"/>
      <c r="R464" s="24"/>
      <c r="S464" s="24"/>
      <c r="T464" s="77">
        <f>SUM(D464:S464)</f>
        <v>0</v>
      </c>
      <c r="U464" s="91">
        <f>COUNTA(D464:S464)</f>
        <v>0</v>
      </c>
      <c r="V464" s="74">
        <f>T464-$T$5</f>
        <v>-1116.400854049619</v>
      </c>
      <c r="W464" s="87">
        <f>IF((COUNTA(D464:S464)&gt;12),LARGE(D464:S464,1)+LARGE(D464:S464,2)+LARGE(D464:S464,3)+LARGE(D464:S464,4)+LARGE(D464:S464,5)+LARGE(D464:S464,6)+LARGE(D464:S464,7)+LARGE(D464:S464,8)+LARGE(D464:S464,9)+LARGE(D464:S464,10)+LARGE(D464:S464,11)+LARGE(D464:S464,12),SUM(D464:S464))</f>
        <v>0</v>
      </c>
    </row>
    <row r="465" spans="1:23" ht="12.75">
      <c r="A465" s="75" t="s">
        <v>517</v>
      </c>
      <c r="B465" s="139"/>
      <c r="C465" s="123"/>
      <c r="D465" s="74"/>
      <c r="E465" s="76"/>
      <c r="F465" s="74"/>
      <c r="G465" s="24"/>
      <c r="H465" s="74"/>
      <c r="I465" s="74"/>
      <c r="J465" s="24"/>
      <c r="K465" s="24"/>
      <c r="L465" s="24"/>
      <c r="M465" s="25"/>
      <c r="N465" s="25"/>
      <c r="O465" s="24"/>
      <c r="P465" s="24"/>
      <c r="Q465" s="24"/>
      <c r="R465" s="24"/>
      <c r="S465" s="24"/>
      <c r="T465" s="77">
        <f>SUM(D465:S465)</f>
        <v>0</v>
      </c>
      <c r="U465" s="91">
        <f>COUNTA(D465:S465)</f>
        <v>0</v>
      </c>
      <c r="V465" s="74">
        <f>T465-$T$5</f>
        <v>-1116.400854049619</v>
      </c>
      <c r="W465" s="87">
        <f>IF((COUNTA(D465:S465)&gt;12),LARGE(D465:S465,1)+LARGE(D465:S465,2)+LARGE(D465:S465,3)+LARGE(D465:S465,4)+LARGE(D465:S465,5)+LARGE(D465:S465,6)+LARGE(D465:S465,7)+LARGE(D465:S465,8)+LARGE(D465:S465,9)+LARGE(D465:S465,10)+LARGE(D465:S465,11)+LARGE(D465:S465,12),SUM(D465:S465))</f>
        <v>0</v>
      </c>
    </row>
    <row r="466" spans="1:23" ht="12.75">
      <c r="A466" s="75" t="s">
        <v>518</v>
      </c>
      <c r="B466" s="139"/>
      <c r="C466" s="123"/>
      <c r="D466" s="74"/>
      <c r="E466" s="76"/>
      <c r="F466" s="74"/>
      <c r="G466" s="24"/>
      <c r="H466" s="74"/>
      <c r="I466" s="74"/>
      <c r="J466" s="24"/>
      <c r="K466" s="24"/>
      <c r="L466" s="24"/>
      <c r="M466" s="25"/>
      <c r="N466" s="25"/>
      <c r="O466" s="24"/>
      <c r="P466" s="24"/>
      <c r="Q466" s="24"/>
      <c r="R466" s="24"/>
      <c r="S466" s="24"/>
      <c r="T466" s="77">
        <f>SUM(D466:S466)</f>
        <v>0</v>
      </c>
      <c r="U466" s="91">
        <f>COUNTA(D466:S466)</f>
        <v>0</v>
      </c>
      <c r="V466" s="74">
        <f>T466-$T$5</f>
        <v>-1116.400854049619</v>
      </c>
      <c r="W466" s="87">
        <f>IF((COUNTA(D466:S466)&gt;12),LARGE(D466:S466,1)+LARGE(D466:S466,2)+LARGE(D466:S466,3)+LARGE(D466:S466,4)+LARGE(D466:S466,5)+LARGE(D466:S466,6)+LARGE(D466:S466,7)+LARGE(D466:S466,8)+LARGE(D466:S466,9)+LARGE(D466:S466,10)+LARGE(D466:S466,11)+LARGE(D466:S466,12),SUM(D466:S466))</f>
        <v>0</v>
      </c>
    </row>
    <row r="467" spans="1:23" ht="12.75">
      <c r="A467" s="75" t="s">
        <v>519</v>
      </c>
      <c r="B467" s="139"/>
      <c r="C467" s="123"/>
      <c r="D467" s="74"/>
      <c r="E467" s="76"/>
      <c r="F467" s="74"/>
      <c r="G467" s="24"/>
      <c r="H467" s="74"/>
      <c r="I467" s="74"/>
      <c r="J467" s="24"/>
      <c r="K467" s="24"/>
      <c r="L467" s="24"/>
      <c r="M467" s="25"/>
      <c r="N467" s="25"/>
      <c r="O467" s="24"/>
      <c r="P467" s="24"/>
      <c r="Q467" s="24"/>
      <c r="R467" s="24"/>
      <c r="S467" s="24"/>
      <c r="T467" s="77">
        <f>SUM(D467:S467)</f>
        <v>0</v>
      </c>
      <c r="U467" s="91">
        <f>COUNTA(D467:S467)</f>
        <v>0</v>
      </c>
      <c r="V467" s="74">
        <f>T467-$T$5</f>
        <v>-1116.400854049619</v>
      </c>
      <c r="W467" s="87">
        <f>IF((COUNTA(D467:S467)&gt;12),LARGE(D467:S467,1)+LARGE(D467:S467,2)+LARGE(D467:S467,3)+LARGE(D467:S467,4)+LARGE(D467:S467,5)+LARGE(D467:S467,6)+LARGE(D467:S467,7)+LARGE(D467:S467,8)+LARGE(D467:S467,9)+LARGE(D467:S467,10)+LARGE(D467:S467,11)+LARGE(D467:S467,12),SUM(D467:S467))</f>
        <v>0</v>
      </c>
    </row>
    <row r="468" spans="1:23" ht="12.75">
      <c r="A468" s="75" t="s">
        <v>520</v>
      </c>
      <c r="B468" s="139"/>
      <c r="C468" s="123"/>
      <c r="D468" s="74"/>
      <c r="E468" s="76"/>
      <c r="F468" s="74"/>
      <c r="G468" s="24"/>
      <c r="H468" s="74"/>
      <c r="I468" s="74"/>
      <c r="J468" s="24"/>
      <c r="K468" s="24"/>
      <c r="L468" s="24"/>
      <c r="M468" s="25"/>
      <c r="N468" s="25"/>
      <c r="O468" s="24"/>
      <c r="P468" s="24"/>
      <c r="Q468" s="24"/>
      <c r="R468" s="24"/>
      <c r="S468" s="24"/>
      <c r="T468" s="77">
        <f>SUM(D468:S468)</f>
        <v>0</v>
      </c>
      <c r="U468" s="91">
        <f>COUNTA(D468:S468)</f>
        <v>0</v>
      </c>
      <c r="V468" s="74">
        <f>T468-$T$5</f>
        <v>-1116.400854049619</v>
      </c>
      <c r="W468" s="87">
        <f>IF((COUNTA(D468:S468)&gt;12),LARGE(D468:S468,1)+LARGE(D468:S468,2)+LARGE(D468:S468,3)+LARGE(D468:S468,4)+LARGE(D468:S468,5)+LARGE(D468:S468,6)+LARGE(D468:S468,7)+LARGE(D468:S468,8)+LARGE(D468:S468,9)+LARGE(D468:S468,10)+LARGE(D468:S468,11)+LARGE(D468:S468,12),SUM(D468:S468))</f>
        <v>0</v>
      </c>
    </row>
    <row r="469" spans="1:23" ht="12.75">
      <c r="A469" s="75" t="s">
        <v>521</v>
      </c>
      <c r="B469" s="139"/>
      <c r="C469" s="123"/>
      <c r="D469" s="74"/>
      <c r="E469" s="76"/>
      <c r="F469" s="74"/>
      <c r="G469" s="24"/>
      <c r="H469" s="74"/>
      <c r="I469" s="74"/>
      <c r="J469" s="24"/>
      <c r="K469" s="24"/>
      <c r="L469" s="24"/>
      <c r="M469" s="25"/>
      <c r="N469" s="25"/>
      <c r="O469" s="24"/>
      <c r="P469" s="24"/>
      <c r="Q469" s="24"/>
      <c r="R469" s="24"/>
      <c r="S469" s="24"/>
      <c r="T469" s="77">
        <f>SUM(D469:S469)</f>
        <v>0</v>
      </c>
      <c r="U469" s="91">
        <f>COUNTA(D469:S469)</f>
        <v>0</v>
      </c>
      <c r="V469" s="74">
        <f>T469-$T$5</f>
        <v>-1116.400854049619</v>
      </c>
      <c r="W469" s="87">
        <f>IF((COUNTA(D469:S469)&gt;12),LARGE(D469:S469,1)+LARGE(D469:S469,2)+LARGE(D469:S469,3)+LARGE(D469:S469,4)+LARGE(D469:S469,5)+LARGE(D469:S469,6)+LARGE(D469:S469,7)+LARGE(D469:S469,8)+LARGE(D469:S469,9)+LARGE(D469:S469,10)+LARGE(D469:S469,11)+LARGE(D469:S469,12),SUM(D469:S469))</f>
        <v>0</v>
      </c>
    </row>
    <row r="470" spans="1:23" ht="12.75">
      <c r="A470" s="75" t="s">
        <v>522</v>
      </c>
      <c r="B470" s="139"/>
      <c r="C470" s="123"/>
      <c r="D470" s="74"/>
      <c r="E470" s="76"/>
      <c r="F470" s="74"/>
      <c r="G470" s="24"/>
      <c r="H470" s="74"/>
      <c r="I470" s="74"/>
      <c r="J470" s="24"/>
      <c r="K470" s="24"/>
      <c r="L470" s="24"/>
      <c r="M470" s="25"/>
      <c r="N470" s="25"/>
      <c r="O470" s="24"/>
      <c r="P470" s="24"/>
      <c r="Q470" s="24"/>
      <c r="R470" s="24"/>
      <c r="S470" s="24"/>
      <c r="T470" s="77">
        <f>SUM(D470:S470)</f>
        <v>0</v>
      </c>
      <c r="U470" s="91">
        <f>COUNTA(D470:S470)</f>
        <v>0</v>
      </c>
      <c r="V470" s="74">
        <f>T470-$T$5</f>
        <v>-1116.400854049619</v>
      </c>
      <c r="W470" s="87">
        <f>IF((COUNTA(D470:S470)&gt;12),LARGE(D470:S470,1)+LARGE(D470:S470,2)+LARGE(D470:S470,3)+LARGE(D470:S470,4)+LARGE(D470:S470,5)+LARGE(D470:S470,6)+LARGE(D470:S470,7)+LARGE(D470:S470,8)+LARGE(D470:S470,9)+LARGE(D470:S470,10)+LARGE(D470:S470,11)+LARGE(D470:S470,12),SUM(D470:S470))</f>
        <v>0</v>
      </c>
    </row>
    <row r="471" spans="1:23" ht="12.75">
      <c r="A471" s="75" t="s">
        <v>523</v>
      </c>
      <c r="B471" s="139"/>
      <c r="C471" s="123"/>
      <c r="D471" s="74"/>
      <c r="E471" s="76"/>
      <c r="F471" s="74"/>
      <c r="G471" s="24"/>
      <c r="H471" s="74"/>
      <c r="I471" s="74"/>
      <c r="J471" s="24"/>
      <c r="K471" s="24"/>
      <c r="L471" s="24"/>
      <c r="M471" s="25"/>
      <c r="N471" s="25"/>
      <c r="O471" s="24"/>
      <c r="P471" s="24"/>
      <c r="Q471" s="24"/>
      <c r="R471" s="24"/>
      <c r="S471" s="24"/>
      <c r="T471" s="77">
        <f>SUM(D471:S471)</f>
        <v>0</v>
      </c>
      <c r="U471" s="91">
        <f>COUNTA(D471:S471)</f>
        <v>0</v>
      </c>
      <c r="V471" s="74">
        <f>T471-$T$5</f>
        <v>-1116.400854049619</v>
      </c>
      <c r="W471" s="87">
        <f>IF((COUNTA(D471:S471)&gt;12),LARGE(D471:S471,1)+LARGE(D471:S471,2)+LARGE(D471:S471,3)+LARGE(D471:S471,4)+LARGE(D471:S471,5)+LARGE(D471:S471,6)+LARGE(D471:S471,7)+LARGE(D471:S471,8)+LARGE(D471:S471,9)+LARGE(D471:S471,10)+LARGE(D471:S471,11)+LARGE(D471:S471,12),SUM(D471:S471))</f>
        <v>0</v>
      </c>
    </row>
    <row r="472" spans="1:23" ht="12.75">
      <c r="A472" s="75" t="s">
        <v>524</v>
      </c>
      <c r="B472" s="139"/>
      <c r="C472" s="123"/>
      <c r="D472" s="74"/>
      <c r="E472" s="76"/>
      <c r="F472" s="74"/>
      <c r="G472" s="24"/>
      <c r="H472" s="74"/>
      <c r="I472" s="74"/>
      <c r="J472" s="24"/>
      <c r="K472" s="24"/>
      <c r="L472" s="24"/>
      <c r="M472" s="25"/>
      <c r="N472" s="25"/>
      <c r="O472" s="24"/>
      <c r="P472" s="24"/>
      <c r="Q472" s="24"/>
      <c r="R472" s="24"/>
      <c r="S472" s="24"/>
      <c r="T472" s="77">
        <f>SUM(D472:S472)</f>
        <v>0</v>
      </c>
      <c r="U472" s="91">
        <f>COUNTA(D472:S472)</f>
        <v>0</v>
      </c>
      <c r="V472" s="74">
        <f>T472-$T$5</f>
        <v>-1116.400854049619</v>
      </c>
      <c r="W472" s="87">
        <f>IF((COUNTA(D472:S472)&gt;12),LARGE(D472:S472,1)+LARGE(D472:S472,2)+LARGE(D472:S472,3)+LARGE(D472:S472,4)+LARGE(D472:S472,5)+LARGE(D472:S472,6)+LARGE(D472:S472,7)+LARGE(D472:S472,8)+LARGE(D472:S472,9)+LARGE(D472:S472,10)+LARGE(D472:S472,11)+LARGE(D472:S472,12),SUM(D472:S472))</f>
        <v>0</v>
      </c>
    </row>
    <row r="473" spans="1:23" ht="12.75">
      <c r="A473" s="75" t="s">
        <v>525</v>
      </c>
      <c r="B473" s="139"/>
      <c r="C473" s="123"/>
      <c r="D473" s="74"/>
      <c r="E473" s="76"/>
      <c r="F473" s="74"/>
      <c r="G473" s="24"/>
      <c r="H473" s="74"/>
      <c r="I473" s="74"/>
      <c r="J473" s="24"/>
      <c r="K473" s="24"/>
      <c r="L473" s="24"/>
      <c r="M473" s="25"/>
      <c r="N473" s="25"/>
      <c r="O473" s="24"/>
      <c r="P473" s="24"/>
      <c r="Q473" s="24"/>
      <c r="R473" s="24"/>
      <c r="S473" s="24"/>
      <c r="T473" s="77">
        <f>SUM(D473:S473)</f>
        <v>0</v>
      </c>
      <c r="U473" s="91">
        <f>COUNTA(D473:S473)</f>
        <v>0</v>
      </c>
      <c r="V473" s="74">
        <f>T473-$T$5</f>
        <v>-1116.400854049619</v>
      </c>
      <c r="W473" s="87">
        <f>IF((COUNTA(D473:S473)&gt;12),LARGE(D473:S473,1)+LARGE(D473:S473,2)+LARGE(D473:S473,3)+LARGE(D473:S473,4)+LARGE(D473:S473,5)+LARGE(D473:S473,6)+LARGE(D473:S473,7)+LARGE(D473:S473,8)+LARGE(D473:S473,9)+LARGE(D473:S473,10)+LARGE(D473:S473,11)+LARGE(D473:S473,12),SUM(D473:S473))</f>
        <v>0</v>
      </c>
    </row>
    <row r="474" spans="1:23" ht="12.75">
      <c r="A474" s="75" t="s">
        <v>526</v>
      </c>
      <c r="B474" s="139"/>
      <c r="C474" s="123"/>
      <c r="D474" s="74"/>
      <c r="E474" s="76"/>
      <c r="F474" s="74"/>
      <c r="G474" s="24"/>
      <c r="H474" s="74"/>
      <c r="I474" s="74"/>
      <c r="J474" s="24"/>
      <c r="K474" s="24"/>
      <c r="L474" s="24"/>
      <c r="M474" s="25"/>
      <c r="N474" s="25"/>
      <c r="O474" s="24"/>
      <c r="P474" s="24"/>
      <c r="Q474" s="24"/>
      <c r="R474" s="24"/>
      <c r="S474" s="24"/>
      <c r="T474" s="77">
        <f>SUM(D474:S474)</f>
        <v>0</v>
      </c>
      <c r="U474" s="91">
        <f>COUNTA(D474:S474)</f>
        <v>0</v>
      </c>
      <c r="V474" s="74">
        <f>T474-$T$5</f>
        <v>-1116.400854049619</v>
      </c>
      <c r="W474" s="87">
        <f>IF((COUNTA(D474:S474)&gt;12),LARGE(D474:S474,1)+LARGE(D474:S474,2)+LARGE(D474:S474,3)+LARGE(D474:S474,4)+LARGE(D474:S474,5)+LARGE(D474:S474,6)+LARGE(D474:S474,7)+LARGE(D474:S474,8)+LARGE(D474:S474,9)+LARGE(D474:S474,10)+LARGE(D474:S474,11)+LARGE(D474:S474,12),SUM(D474:S474))</f>
        <v>0</v>
      </c>
    </row>
    <row r="475" spans="1:23" ht="12.75">
      <c r="A475" s="75" t="s">
        <v>527</v>
      </c>
      <c r="B475" s="139"/>
      <c r="C475" s="123"/>
      <c r="D475" s="74"/>
      <c r="E475" s="76"/>
      <c r="F475" s="74"/>
      <c r="G475" s="24"/>
      <c r="H475" s="74"/>
      <c r="I475" s="74"/>
      <c r="J475" s="24"/>
      <c r="K475" s="24"/>
      <c r="L475" s="24"/>
      <c r="M475" s="25"/>
      <c r="N475" s="25"/>
      <c r="O475" s="24"/>
      <c r="P475" s="24"/>
      <c r="Q475" s="24"/>
      <c r="R475" s="24"/>
      <c r="S475" s="24"/>
      <c r="T475" s="77">
        <f>SUM(D475:S475)</f>
        <v>0</v>
      </c>
      <c r="U475" s="91">
        <f>COUNTA(D475:S475)</f>
        <v>0</v>
      </c>
      <c r="V475" s="74">
        <f>T475-$T$5</f>
        <v>-1116.400854049619</v>
      </c>
      <c r="W475" s="87">
        <f>IF((COUNTA(D475:S475)&gt;12),LARGE(D475:S475,1)+LARGE(D475:S475,2)+LARGE(D475:S475,3)+LARGE(D475:S475,4)+LARGE(D475:S475,5)+LARGE(D475:S475,6)+LARGE(D475:S475,7)+LARGE(D475:S475,8)+LARGE(D475:S475,9)+LARGE(D475:S475,10)+LARGE(D475:S475,11)+LARGE(D475:S475,12),SUM(D475:S475))</f>
        <v>0</v>
      </c>
    </row>
    <row r="476" spans="1:23" ht="12.75">
      <c r="A476" s="75" t="s">
        <v>528</v>
      </c>
      <c r="B476" s="139"/>
      <c r="C476" s="123"/>
      <c r="D476" s="74"/>
      <c r="E476" s="76"/>
      <c r="F476" s="74"/>
      <c r="G476" s="24"/>
      <c r="H476" s="74"/>
      <c r="I476" s="74"/>
      <c r="J476" s="24"/>
      <c r="K476" s="24"/>
      <c r="L476" s="24"/>
      <c r="M476" s="25"/>
      <c r="N476" s="25"/>
      <c r="O476" s="24"/>
      <c r="P476" s="24"/>
      <c r="Q476" s="24"/>
      <c r="R476" s="24"/>
      <c r="S476" s="24"/>
      <c r="T476" s="77"/>
      <c r="U476" s="91"/>
      <c r="V476" s="74"/>
      <c r="W476" s="87"/>
    </row>
    <row r="477" spans="1:23" ht="12.75">
      <c r="A477" s="75" t="s">
        <v>529</v>
      </c>
      <c r="B477" s="139"/>
      <c r="C477" s="123"/>
      <c r="D477" s="74"/>
      <c r="E477" s="76"/>
      <c r="F477" s="74"/>
      <c r="G477" s="24"/>
      <c r="H477" s="74"/>
      <c r="I477" s="74"/>
      <c r="J477" s="24"/>
      <c r="K477" s="24"/>
      <c r="L477" s="24"/>
      <c r="M477" s="25"/>
      <c r="N477" s="25"/>
      <c r="O477" s="24"/>
      <c r="P477" s="24"/>
      <c r="Q477" s="24"/>
      <c r="R477" s="24"/>
      <c r="S477" s="24"/>
      <c r="T477" s="77">
        <f>SUM(D477:S477)</f>
        <v>0</v>
      </c>
      <c r="U477" s="91">
        <f>COUNTA(D477:S477)</f>
        <v>0</v>
      </c>
      <c r="V477" s="74">
        <f>T477-$T$5</f>
        <v>-1116.400854049619</v>
      </c>
      <c r="W477" s="87">
        <f>IF((COUNTA(D477:S477)&gt;12),LARGE(D477:S477,1)+LARGE(D477:S477,2)+LARGE(D477:S477,3)+LARGE(D477:S477,4)+LARGE(D477:S477,5)+LARGE(D477:S477,6)+LARGE(D477:S477,7)+LARGE(D477:S477,8)+LARGE(D477:S477,9)+LARGE(D477:S477,10)+LARGE(D477:S477,11)+LARGE(D477:S477,12),SUM(D477:S477))</f>
        <v>0</v>
      </c>
    </row>
    <row r="478" spans="1:23" ht="12.75">
      <c r="A478" s="75" t="s">
        <v>530</v>
      </c>
      <c r="B478" s="139"/>
      <c r="C478" s="123"/>
      <c r="D478" s="74"/>
      <c r="E478" s="76"/>
      <c r="F478" s="74"/>
      <c r="G478" s="24"/>
      <c r="H478" s="74"/>
      <c r="I478" s="74"/>
      <c r="J478" s="24"/>
      <c r="K478" s="24"/>
      <c r="L478" s="24"/>
      <c r="M478" s="25"/>
      <c r="N478" s="25"/>
      <c r="O478" s="24"/>
      <c r="P478" s="24"/>
      <c r="Q478" s="24"/>
      <c r="R478" s="24"/>
      <c r="S478" s="24"/>
      <c r="T478" s="77">
        <f>SUM(D478:S478)</f>
        <v>0</v>
      </c>
      <c r="U478" s="91">
        <f>COUNTA(D478:S478)</f>
        <v>0</v>
      </c>
      <c r="V478" s="74">
        <f>T478-$T$5</f>
        <v>-1116.400854049619</v>
      </c>
      <c r="W478" s="87">
        <f>IF((COUNTA(D478:S478)&gt;12),LARGE(D478:S478,1)+LARGE(D478:S478,2)+LARGE(D478:S478,3)+LARGE(D478:S478,4)+LARGE(D478:S478,5)+LARGE(D478:S478,6)+LARGE(D478:S478,7)+LARGE(D478:S478,8)+LARGE(D478:S478,9)+LARGE(D478:S478,10)+LARGE(D478:S478,11)+LARGE(D478:S478,12),SUM(D478:S478))</f>
        <v>0</v>
      </c>
    </row>
    <row r="479" spans="1:23" ht="12.75">
      <c r="A479" s="75" t="s">
        <v>531</v>
      </c>
      <c r="B479" s="139"/>
      <c r="C479" s="123"/>
      <c r="D479" s="74"/>
      <c r="E479" s="76"/>
      <c r="F479" s="74"/>
      <c r="G479" s="24"/>
      <c r="H479" s="74"/>
      <c r="I479" s="74"/>
      <c r="J479" s="24"/>
      <c r="K479" s="24"/>
      <c r="L479" s="24"/>
      <c r="M479" s="25"/>
      <c r="N479" s="25"/>
      <c r="O479" s="24"/>
      <c r="P479" s="24"/>
      <c r="Q479" s="24"/>
      <c r="R479" s="24"/>
      <c r="S479" s="24"/>
      <c r="T479" s="77">
        <f>SUM(D479:S479)</f>
        <v>0</v>
      </c>
      <c r="U479" s="91">
        <f>COUNTA(D479:S479)</f>
        <v>0</v>
      </c>
      <c r="V479" s="74">
        <f>T479-$T$5</f>
        <v>-1116.400854049619</v>
      </c>
      <c r="W479" s="87">
        <f>IF((COUNTA(D479:S479)&gt;12),LARGE(D479:S479,1)+LARGE(D479:S479,2)+LARGE(D479:S479,3)+LARGE(D479:S479,4)+LARGE(D479:S479,5)+LARGE(D479:S479,6)+LARGE(D479:S479,7)+LARGE(D479:S479,8)+LARGE(D479:S479,9)+LARGE(D479:S479,10)+LARGE(D479:S479,11)+LARGE(D479:S479,12),SUM(D479:S479))</f>
        <v>0</v>
      </c>
    </row>
    <row r="480" spans="1:23" ht="12.75">
      <c r="A480" s="75" t="s">
        <v>532</v>
      </c>
      <c r="B480" s="139"/>
      <c r="C480" s="123"/>
      <c r="D480" s="74"/>
      <c r="E480" s="76"/>
      <c r="F480" s="74"/>
      <c r="G480" s="24"/>
      <c r="H480" s="74"/>
      <c r="I480" s="74"/>
      <c r="J480" s="24"/>
      <c r="K480" s="24"/>
      <c r="L480" s="24"/>
      <c r="M480" s="25"/>
      <c r="N480" s="25"/>
      <c r="O480" s="24"/>
      <c r="P480" s="24"/>
      <c r="Q480" s="24"/>
      <c r="R480" s="24"/>
      <c r="S480" s="24"/>
      <c r="T480" s="77">
        <f>SUM(D480:S480)</f>
        <v>0</v>
      </c>
      <c r="U480" s="91">
        <f>COUNTA(D480:S480)</f>
        <v>0</v>
      </c>
      <c r="V480" s="74">
        <f>T480-$T$5</f>
        <v>-1116.400854049619</v>
      </c>
      <c r="W480" s="87">
        <f>IF((COUNTA(D480:S480)&gt;12),LARGE(D480:S480,1)+LARGE(D480:S480,2)+LARGE(D480:S480,3)+LARGE(D480:S480,4)+LARGE(D480:S480,5)+LARGE(D480:S480,6)+LARGE(D480:S480,7)+LARGE(D480:S480,8)+LARGE(D480:S480,9)+LARGE(D480:S480,10)+LARGE(D480:S480,11)+LARGE(D480:S480,12),SUM(D480:S480))</f>
        <v>0</v>
      </c>
    </row>
    <row r="481" spans="1:23" ht="12.75">
      <c r="A481" s="75" t="s">
        <v>533</v>
      </c>
      <c r="B481" s="139"/>
      <c r="C481" s="123"/>
      <c r="D481" s="74"/>
      <c r="E481" s="76"/>
      <c r="F481" s="74"/>
      <c r="G481" s="24"/>
      <c r="H481" s="74"/>
      <c r="I481" s="74"/>
      <c r="J481" s="24"/>
      <c r="K481" s="24"/>
      <c r="L481" s="24"/>
      <c r="M481" s="25"/>
      <c r="N481" s="25"/>
      <c r="O481" s="24"/>
      <c r="P481" s="24"/>
      <c r="Q481" s="24"/>
      <c r="R481" s="24"/>
      <c r="S481" s="24"/>
      <c r="T481" s="77">
        <f>SUM(D481:S481)</f>
        <v>0</v>
      </c>
      <c r="U481" s="91">
        <f>COUNTA(D481:S481)</f>
        <v>0</v>
      </c>
      <c r="V481" s="74">
        <f>T481-$T$5</f>
        <v>-1116.400854049619</v>
      </c>
      <c r="W481" s="87">
        <f>IF((COUNTA(D481:S481)&gt;12),LARGE(D481:S481,1)+LARGE(D481:S481,2)+LARGE(D481:S481,3)+LARGE(D481:S481,4)+LARGE(D481:S481,5)+LARGE(D481:S481,6)+LARGE(D481:S481,7)+LARGE(D481:S481,8)+LARGE(D481:S481,9)+LARGE(D481:S481,10)+LARGE(D481:S481,11)+LARGE(D481:S481,12),SUM(D481:S481))</f>
        <v>0</v>
      </c>
    </row>
    <row r="482" spans="1:23" ht="12.75">
      <c r="A482" s="75" t="s">
        <v>534</v>
      </c>
      <c r="B482" s="139"/>
      <c r="C482" s="123"/>
      <c r="D482" s="74"/>
      <c r="E482" s="76"/>
      <c r="F482" s="74"/>
      <c r="G482" s="24"/>
      <c r="H482" s="74"/>
      <c r="I482" s="74"/>
      <c r="J482" s="24"/>
      <c r="K482" s="24"/>
      <c r="L482" s="24"/>
      <c r="M482" s="25"/>
      <c r="N482" s="25"/>
      <c r="O482" s="24"/>
      <c r="P482" s="24"/>
      <c r="Q482" s="24"/>
      <c r="R482" s="24"/>
      <c r="S482" s="24"/>
      <c r="T482" s="77">
        <f>SUM(D482:S482)</f>
        <v>0</v>
      </c>
      <c r="U482" s="91">
        <f>COUNTA(D482:S482)</f>
        <v>0</v>
      </c>
      <c r="V482" s="74">
        <f>T482-$T$5</f>
        <v>-1116.400854049619</v>
      </c>
      <c r="W482" s="87">
        <f>IF((COUNTA(D482:S482)&gt;12),LARGE(D482:S482,1)+LARGE(D482:S482,2)+LARGE(D482:S482,3)+LARGE(D482:S482,4)+LARGE(D482:S482,5)+LARGE(D482:S482,6)+LARGE(D482:S482,7)+LARGE(D482:S482,8)+LARGE(D482:S482,9)+LARGE(D482:S482,10)+LARGE(D482:S482,11)+LARGE(D482:S482,12),SUM(D482:S482))</f>
        <v>0</v>
      </c>
    </row>
    <row r="483" spans="1:23" ht="12.75">
      <c r="A483" s="75" t="s">
        <v>535</v>
      </c>
      <c r="B483" s="139"/>
      <c r="C483" s="123"/>
      <c r="D483" s="74"/>
      <c r="E483" s="76"/>
      <c r="F483" s="74"/>
      <c r="G483" s="24"/>
      <c r="H483" s="74"/>
      <c r="I483" s="74"/>
      <c r="J483" s="24"/>
      <c r="K483" s="24"/>
      <c r="L483" s="24"/>
      <c r="M483" s="25"/>
      <c r="N483" s="25"/>
      <c r="O483" s="24"/>
      <c r="P483" s="24"/>
      <c r="Q483" s="24"/>
      <c r="R483" s="24"/>
      <c r="S483" s="24"/>
      <c r="T483" s="77">
        <f>SUM(D483:S483)</f>
        <v>0</v>
      </c>
      <c r="U483" s="91">
        <f>COUNTA(D483:S483)</f>
        <v>0</v>
      </c>
      <c r="V483" s="74">
        <f>T483-$T$5</f>
        <v>-1116.400854049619</v>
      </c>
      <c r="W483" s="87">
        <f>IF((COUNTA(D483:S483)&gt;12),LARGE(D483:S483,1)+LARGE(D483:S483,2)+LARGE(D483:S483,3)+LARGE(D483:S483,4)+LARGE(D483:S483,5)+LARGE(D483:S483,6)+LARGE(D483:S483,7)+LARGE(D483:S483,8)+LARGE(D483:S483,9)+LARGE(D483:S483,10)+LARGE(D483:S483,11)+LARGE(D483:S483,12),SUM(D483:S483))</f>
        <v>0</v>
      </c>
    </row>
    <row r="484" spans="1:23" ht="12.75">
      <c r="A484" s="75" t="s">
        <v>536</v>
      </c>
      <c r="B484" s="139"/>
      <c r="C484" s="123"/>
      <c r="D484" s="74"/>
      <c r="E484" s="76"/>
      <c r="F484" s="74"/>
      <c r="G484" s="24"/>
      <c r="H484" s="74"/>
      <c r="I484" s="74"/>
      <c r="J484" s="24"/>
      <c r="K484" s="24"/>
      <c r="L484" s="24"/>
      <c r="M484" s="25"/>
      <c r="N484" s="25"/>
      <c r="O484" s="24"/>
      <c r="P484" s="24"/>
      <c r="Q484" s="24"/>
      <c r="R484" s="24"/>
      <c r="S484" s="24"/>
      <c r="T484" s="77">
        <f>SUM(D484:S484)</f>
        <v>0</v>
      </c>
      <c r="U484" s="91">
        <f>COUNTA(D484:S484)</f>
        <v>0</v>
      </c>
      <c r="V484" s="74">
        <f>T484-$T$5</f>
        <v>-1116.400854049619</v>
      </c>
      <c r="W484" s="87">
        <f>IF((COUNTA(D484:S484)&gt;12),LARGE(D484:S484,1)+LARGE(D484:S484,2)+LARGE(D484:S484,3)+LARGE(D484:S484,4)+LARGE(D484:S484,5)+LARGE(D484:S484,6)+LARGE(D484:S484,7)+LARGE(D484:S484,8)+LARGE(D484:S484,9)+LARGE(D484:S484,10)+LARGE(D484:S484,11)+LARGE(D484:S484,12),SUM(D484:S484))</f>
        <v>0</v>
      </c>
    </row>
    <row r="485" spans="1:23" ht="12.75">
      <c r="A485" s="75" t="s">
        <v>537</v>
      </c>
      <c r="B485" s="139"/>
      <c r="C485" s="123"/>
      <c r="D485" s="74"/>
      <c r="E485" s="76"/>
      <c r="F485" s="74"/>
      <c r="G485" s="24"/>
      <c r="H485" s="74"/>
      <c r="I485" s="74"/>
      <c r="J485" s="24"/>
      <c r="K485" s="24"/>
      <c r="L485" s="24"/>
      <c r="M485" s="25"/>
      <c r="N485" s="25"/>
      <c r="O485" s="24"/>
      <c r="P485" s="24"/>
      <c r="Q485" s="24"/>
      <c r="R485" s="24"/>
      <c r="S485" s="24"/>
      <c r="T485" s="77">
        <f>SUM(D485:S485)</f>
        <v>0</v>
      </c>
      <c r="U485" s="91">
        <f>COUNTA(D485:S485)</f>
        <v>0</v>
      </c>
      <c r="V485" s="74">
        <f>T485-$T$5</f>
        <v>-1116.400854049619</v>
      </c>
      <c r="W485" s="87">
        <f>IF((COUNTA(D485:S485)&gt;12),LARGE(D485:S485,1)+LARGE(D485:S485,2)+LARGE(D485:S485,3)+LARGE(D485:S485,4)+LARGE(D485:S485,5)+LARGE(D485:S485,6)+LARGE(D485:S485,7)+LARGE(D485:S485,8)+LARGE(D485:S485,9)+LARGE(D485:S485,10)+LARGE(D485:S485,11)+LARGE(D485:S485,12),SUM(D485:S485))</f>
        <v>0</v>
      </c>
    </row>
    <row r="486" spans="1:23" ht="12.75">
      <c r="A486" s="75" t="s">
        <v>538</v>
      </c>
      <c r="B486" s="139"/>
      <c r="C486" s="123"/>
      <c r="D486" s="74"/>
      <c r="E486" s="76"/>
      <c r="F486" s="74"/>
      <c r="G486" s="24"/>
      <c r="H486" s="74"/>
      <c r="I486" s="74"/>
      <c r="J486" s="24"/>
      <c r="K486" s="24"/>
      <c r="L486" s="24"/>
      <c r="M486" s="25"/>
      <c r="N486" s="25"/>
      <c r="O486" s="24"/>
      <c r="P486" s="24"/>
      <c r="Q486" s="24"/>
      <c r="R486" s="24"/>
      <c r="S486" s="24"/>
      <c r="T486" s="77">
        <f>SUM(D486:S486)</f>
        <v>0</v>
      </c>
      <c r="U486" s="91">
        <f>COUNTA(D486:S486)</f>
        <v>0</v>
      </c>
      <c r="V486" s="74">
        <f>T486-$T$5</f>
        <v>-1116.400854049619</v>
      </c>
      <c r="W486" s="87">
        <f>IF((COUNTA(D486:S486)&gt;12),LARGE(D486:S486,1)+LARGE(D486:S486,2)+LARGE(D486:S486,3)+LARGE(D486:S486,4)+LARGE(D486:S486,5)+LARGE(D486:S486,6)+LARGE(D486:S486,7)+LARGE(D486:S486,8)+LARGE(D486:S486,9)+LARGE(D486:S486,10)+LARGE(D486:S486,11)+LARGE(D486:S486,12),SUM(D486:S486))</f>
        <v>0</v>
      </c>
    </row>
    <row r="487" spans="1:23" ht="12.75">
      <c r="A487" s="75" t="s">
        <v>539</v>
      </c>
      <c r="B487" s="139"/>
      <c r="C487" s="123"/>
      <c r="D487" s="74"/>
      <c r="E487" s="76"/>
      <c r="F487" s="74"/>
      <c r="G487" s="24"/>
      <c r="H487" s="74"/>
      <c r="I487" s="7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77">
        <f aca="true" t="shared" si="1" ref="T487:T540">SUM(D487:S487)</f>
        <v>0</v>
      </c>
      <c r="U487" s="91">
        <f aca="true" t="shared" si="2" ref="U487:U540">COUNTA(D487:S487)</f>
        <v>0</v>
      </c>
      <c r="V487" s="74">
        <f aca="true" t="shared" si="3" ref="V487:V540">T487-$T$5</f>
        <v>-1116.400854049619</v>
      </c>
      <c r="W487" s="87">
        <f aca="true" t="shared" si="4" ref="W487:W540">IF((COUNTA(D487:S487)&gt;12),LARGE(D487:S487,1)+LARGE(D487:S487,2)+LARGE(D487:S487,3)+LARGE(D487:S487,4)+LARGE(D487:S487,5)+LARGE(D487:S487,6)+LARGE(D487:S487,7)+LARGE(D487:S487,8)+LARGE(D487:S487,9)+LARGE(D487:S487,10)+LARGE(D487:S487,11)+LARGE(D487:S487,12),SUM(D487:S487))</f>
        <v>0</v>
      </c>
    </row>
    <row r="488" spans="1:23" ht="12.75">
      <c r="A488" s="75" t="s">
        <v>540</v>
      </c>
      <c r="B488" s="139"/>
      <c r="C488" s="123"/>
      <c r="D488" s="74"/>
      <c r="E488" s="76"/>
      <c r="F488" s="74"/>
      <c r="G488" s="24"/>
      <c r="H488" s="74"/>
      <c r="I488" s="74"/>
      <c r="J488" s="24"/>
      <c r="K488" s="24"/>
      <c r="L488" s="24"/>
      <c r="M488" s="25"/>
      <c r="N488" s="25"/>
      <c r="O488" s="24"/>
      <c r="P488" s="24"/>
      <c r="Q488" s="24"/>
      <c r="R488" s="24"/>
      <c r="S488" s="24"/>
      <c r="T488" s="77">
        <f t="shared" si="1"/>
        <v>0</v>
      </c>
      <c r="U488" s="91">
        <f t="shared" si="2"/>
        <v>0</v>
      </c>
      <c r="V488" s="74">
        <f t="shared" si="3"/>
        <v>-1116.400854049619</v>
      </c>
      <c r="W488" s="87">
        <f t="shared" si="4"/>
        <v>0</v>
      </c>
    </row>
    <row r="489" spans="1:23" ht="12.75">
      <c r="A489" s="75" t="s">
        <v>541</v>
      </c>
      <c r="B489" s="139"/>
      <c r="C489" s="123"/>
      <c r="D489" s="74"/>
      <c r="E489" s="76"/>
      <c r="F489" s="74"/>
      <c r="G489" s="24"/>
      <c r="H489" s="74"/>
      <c r="I489" s="74"/>
      <c r="J489" s="24"/>
      <c r="K489" s="24"/>
      <c r="L489" s="24"/>
      <c r="M489" s="25"/>
      <c r="N489" s="25"/>
      <c r="O489" s="24"/>
      <c r="P489" s="24"/>
      <c r="Q489" s="24"/>
      <c r="R489" s="24"/>
      <c r="S489" s="24"/>
      <c r="T489" s="77">
        <f t="shared" si="1"/>
        <v>0</v>
      </c>
      <c r="U489" s="91">
        <f t="shared" si="2"/>
        <v>0</v>
      </c>
      <c r="V489" s="74">
        <f t="shared" si="3"/>
        <v>-1116.400854049619</v>
      </c>
      <c r="W489" s="87">
        <f t="shared" si="4"/>
        <v>0</v>
      </c>
    </row>
    <row r="490" spans="1:23" ht="12.75">
      <c r="A490" s="75" t="s">
        <v>542</v>
      </c>
      <c r="B490" s="139"/>
      <c r="C490" s="123"/>
      <c r="D490" s="74"/>
      <c r="E490" s="76"/>
      <c r="F490" s="74"/>
      <c r="G490" s="24"/>
      <c r="H490" s="74"/>
      <c r="I490" s="74"/>
      <c r="J490" s="24"/>
      <c r="K490" s="24"/>
      <c r="L490" s="24"/>
      <c r="M490" s="25"/>
      <c r="N490" s="25"/>
      <c r="O490" s="24"/>
      <c r="P490" s="24"/>
      <c r="Q490" s="24"/>
      <c r="R490" s="24"/>
      <c r="S490" s="24"/>
      <c r="T490" s="77">
        <f t="shared" si="1"/>
        <v>0</v>
      </c>
      <c r="U490" s="91">
        <f t="shared" si="2"/>
        <v>0</v>
      </c>
      <c r="V490" s="74">
        <f t="shared" si="3"/>
        <v>-1116.400854049619</v>
      </c>
      <c r="W490" s="87">
        <f t="shared" si="4"/>
        <v>0</v>
      </c>
    </row>
    <row r="491" spans="1:23" ht="12.75">
      <c r="A491" s="75" t="s">
        <v>543</v>
      </c>
      <c r="B491" s="139"/>
      <c r="C491" s="123"/>
      <c r="D491" s="74"/>
      <c r="E491" s="76"/>
      <c r="F491" s="74"/>
      <c r="G491" s="24"/>
      <c r="H491" s="74"/>
      <c r="I491" s="74"/>
      <c r="J491" s="24"/>
      <c r="K491" s="24"/>
      <c r="L491" s="24"/>
      <c r="M491" s="25"/>
      <c r="N491" s="25"/>
      <c r="O491" s="24"/>
      <c r="P491" s="24"/>
      <c r="Q491" s="24"/>
      <c r="R491" s="24"/>
      <c r="S491" s="24"/>
      <c r="T491" s="77">
        <f t="shared" si="1"/>
        <v>0</v>
      </c>
      <c r="U491" s="91">
        <f t="shared" si="2"/>
        <v>0</v>
      </c>
      <c r="V491" s="74">
        <f t="shared" si="3"/>
        <v>-1116.400854049619</v>
      </c>
      <c r="W491" s="87">
        <f t="shared" si="4"/>
        <v>0</v>
      </c>
    </row>
    <row r="492" spans="1:23" ht="12.75">
      <c r="A492" s="75" t="s">
        <v>544</v>
      </c>
      <c r="B492" s="139"/>
      <c r="C492" s="123"/>
      <c r="D492" s="74"/>
      <c r="E492" s="76"/>
      <c r="F492" s="74"/>
      <c r="G492" s="24"/>
      <c r="H492" s="74"/>
      <c r="I492" s="74"/>
      <c r="J492" s="24"/>
      <c r="K492" s="24"/>
      <c r="L492" s="24"/>
      <c r="M492" s="25"/>
      <c r="N492" s="25"/>
      <c r="O492" s="24"/>
      <c r="P492" s="24"/>
      <c r="Q492" s="24"/>
      <c r="R492" s="24"/>
      <c r="S492" s="24"/>
      <c r="T492" s="77">
        <f t="shared" si="1"/>
        <v>0</v>
      </c>
      <c r="U492" s="91">
        <f t="shared" si="2"/>
        <v>0</v>
      </c>
      <c r="V492" s="74">
        <f t="shared" si="3"/>
        <v>-1116.400854049619</v>
      </c>
      <c r="W492" s="87">
        <f t="shared" si="4"/>
        <v>0</v>
      </c>
    </row>
    <row r="493" spans="1:23" ht="12.75">
      <c r="A493" s="75" t="s">
        <v>545</v>
      </c>
      <c r="B493" s="139"/>
      <c r="C493" s="123"/>
      <c r="D493" s="74"/>
      <c r="E493" s="76"/>
      <c r="F493" s="74"/>
      <c r="G493" s="24"/>
      <c r="H493" s="74"/>
      <c r="I493" s="74"/>
      <c r="J493" s="24"/>
      <c r="K493" s="24"/>
      <c r="L493" s="24"/>
      <c r="M493" s="25"/>
      <c r="N493" s="25"/>
      <c r="O493" s="24"/>
      <c r="P493" s="24"/>
      <c r="Q493" s="24"/>
      <c r="R493" s="24"/>
      <c r="S493" s="24"/>
      <c r="T493" s="77">
        <f t="shared" si="1"/>
        <v>0</v>
      </c>
      <c r="U493" s="91">
        <f t="shared" si="2"/>
        <v>0</v>
      </c>
      <c r="V493" s="74">
        <f t="shared" si="3"/>
        <v>-1116.400854049619</v>
      </c>
      <c r="W493" s="87">
        <f t="shared" si="4"/>
        <v>0</v>
      </c>
    </row>
    <row r="494" spans="1:23" ht="12.75">
      <c r="A494" s="75" t="s">
        <v>546</v>
      </c>
      <c r="B494" s="139"/>
      <c r="C494" s="123"/>
      <c r="D494" s="74"/>
      <c r="E494" s="76"/>
      <c r="F494" s="74"/>
      <c r="G494" s="24"/>
      <c r="H494" s="74"/>
      <c r="I494" s="74"/>
      <c r="J494" s="24"/>
      <c r="K494" s="24"/>
      <c r="L494" s="24"/>
      <c r="M494" s="25"/>
      <c r="N494" s="25"/>
      <c r="O494" s="24"/>
      <c r="P494" s="24"/>
      <c r="Q494" s="24"/>
      <c r="R494" s="24"/>
      <c r="S494" s="24"/>
      <c r="T494" s="77">
        <f t="shared" si="1"/>
        <v>0</v>
      </c>
      <c r="U494" s="91">
        <f t="shared" si="2"/>
        <v>0</v>
      </c>
      <c r="V494" s="74">
        <f t="shared" si="3"/>
        <v>-1116.400854049619</v>
      </c>
      <c r="W494" s="87">
        <f t="shared" si="4"/>
        <v>0</v>
      </c>
    </row>
    <row r="495" spans="1:23" ht="12.75">
      <c r="A495" s="75" t="s">
        <v>547</v>
      </c>
      <c r="B495" s="139"/>
      <c r="C495" s="123"/>
      <c r="D495" s="74"/>
      <c r="E495" s="76"/>
      <c r="F495" s="74"/>
      <c r="G495" s="24"/>
      <c r="H495" s="74"/>
      <c r="I495" s="74"/>
      <c r="J495" s="24"/>
      <c r="K495" s="24"/>
      <c r="L495" s="24"/>
      <c r="M495" s="25"/>
      <c r="N495" s="25"/>
      <c r="O495" s="24"/>
      <c r="P495" s="24"/>
      <c r="Q495" s="24"/>
      <c r="R495" s="24"/>
      <c r="S495" s="24"/>
      <c r="T495" s="77">
        <f t="shared" si="1"/>
        <v>0</v>
      </c>
      <c r="U495" s="91">
        <f t="shared" si="2"/>
        <v>0</v>
      </c>
      <c r="V495" s="74">
        <f t="shared" si="3"/>
        <v>-1116.400854049619</v>
      </c>
      <c r="W495" s="87">
        <f t="shared" si="4"/>
        <v>0</v>
      </c>
    </row>
    <row r="496" spans="1:23" ht="12.75">
      <c r="A496" s="75" t="s">
        <v>548</v>
      </c>
      <c r="B496" s="139"/>
      <c r="C496" s="123"/>
      <c r="D496" s="74"/>
      <c r="E496" s="76"/>
      <c r="F496" s="74"/>
      <c r="G496" s="24"/>
      <c r="H496" s="74"/>
      <c r="I496" s="74"/>
      <c r="J496" s="24"/>
      <c r="K496" s="24"/>
      <c r="L496" s="24"/>
      <c r="M496" s="25"/>
      <c r="N496" s="25"/>
      <c r="O496" s="24"/>
      <c r="P496" s="24"/>
      <c r="Q496" s="24"/>
      <c r="R496" s="24"/>
      <c r="S496" s="24"/>
      <c r="T496" s="77">
        <f t="shared" si="1"/>
        <v>0</v>
      </c>
      <c r="U496" s="91">
        <f t="shared" si="2"/>
        <v>0</v>
      </c>
      <c r="V496" s="74">
        <f t="shared" si="3"/>
        <v>-1116.400854049619</v>
      </c>
      <c r="W496" s="87">
        <f t="shared" si="4"/>
        <v>0</v>
      </c>
    </row>
    <row r="497" spans="1:23" ht="12.75">
      <c r="A497" s="75" t="s">
        <v>549</v>
      </c>
      <c r="B497" s="139"/>
      <c r="C497" s="123"/>
      <c r="D497" s="74"/>
      <c r="E497" s="76"/>
      <c r="F497" s="74"/>
      <c r="G497" s="24"/>
      <c r="H497" s="74"/>
      <c r="I497" s="74"/>
      <c r="J497" s="24"/>
      <c r="K497" s="24"/>
      <c r="L497" s="24"/>
      <c r="M497" s="25"/>
      <c r="N497" s="25"/>
      <c r="O497" s="24"/>
      <c r="P497" s="24"/>
      <c r="Q497" s="24"/>
      <c r="R497" s="24"/>
      <c r="S497" s="24"/>
      <c r="T497" s="77">
        <f t="shared" si="1"/>
        <v>0</v>
      </c>
      <c r="U497" s="91">
        <f t="shared" si="2"/>
        <v>0</v>
      </c>
      <c r="V497" s="74">
        <f t="shared" si="3"/>
        <v>-1116.400854049619</v>
      </c>
      <c r="W497" s="87">
        <f t="shared" si="4"/>
        <v>0</v>
      </c>
    </row>
    <row r="498" spans="1:23" ht="12.75">
      <c r="A498" s="75" t="s">
        <v>550</v>
      </c>
      <c r="B498" s="139"/>
      <c r="C498" s="123"/>
      <c r="D498" s="74"/>
      <c r="E498" s="76"/>
      <c r="F498" s="74"/>
      <c r="G498" s="24"/>
      <c r="H498" s="74"/>
      <c r="I498" s="74"/>
      <c r="J498" s="24"/>
      <c r="K498" s="24"/>
      <c r="L498" s="24"/>
      <c r="M498" s="25"/>
      <c r="N498" s="25"/>
      <c r="O498" s="24"/>
      <c r="P498" s="24"/>
      <c r="Q498" s="24"/>
      <c r="R498" s="24"/>
      <c r="S498" s="24"/>
      <c r="T498" s="77">
        <f t="shared" si="1"/>
        <v>0</v>
      </c>
      <c r="U498" s="91">
        <f t="shared" si="2"/>
        <v>0</v>
      </c>
      <c r="V498" s="74">
        <f t="shared" si="3"/>
        <v>-1116.400854049619</v>
      </c>
      <c r="W498" s="87">
        <f t="shared" si="4"/>
        <v>0</v>
      </c>
    </row>
    <row r="499" spans="1:23" ht="12.75">
      <c r="A499" s="75" t="s">
        <v>551</v>
      </c>
      <c r="B499" s="139"/>
      <c r="C499" s="123"/>
      <c r="D499" s="74"/>
      <c r="E499" s="76"/>
      <c r="F499" s="74"/>
      <c r="G499" s="24"/>
      <c r="H499" s="74"/>
      <c r="I499" s="7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77">
        <f t="shared" si="1"/>
        <v>0</v>
      </c>
      <c r="U499" s="91">
        <f t="shared" si="2"/>
        <v>0</v>
      </c>
      <c r="V499" s="74">
        <f t="shared" si="3"/>
        <v>-1116.400854049619</v>
      </c>
      <c r="W499" s="87">
        <f t="shared" si="4"/>
        <v>0</v>
      </c>
    </row>
    <row r="500" spans="1:23" ht="12.75">
      <c r="A500" s="75" t="s">
        <v>552</v>
      </c>
      <c r="B500" s="139"/>
      <c r="C500" s="123"/>
      <c r="D500" s="74"/>
      <c r="E500" s="76"/>
      <c r="F500" s="74"/>
      <c r="G500" s="24"/>
      <c r="H500" s="74"/>
      <c r="I500" s="74"/>
      <c r="J500" s="24"/>
      <c r="K500" s="24"/>
      <c r="L500" s="24"/>
      <c r="M500" s="25"/>
      <c r="N500" s="25"/>
      <c r="O500" s="24"/>
      <c r="P500" s="24"/>
      <c r="Q500" s="24"/>
      <c r="R500" s="24"/>
      <c r="S500" s="24"/>
      <c r="T500" s="77">
        <f t="shared" si="1"/>
        <v>0</v>
      </c>
      <c r="U500" s="91">
        <f t="shared" si="2"/>
        <v>0</v>
      </c>
      <c r="V500" s="74">
        <f t="shared" si="3"/>
        <v>-1116.400854049619</v>
      </c>
      <c r="W500" s="87">
        <f t="shared" si="4"/>
        <v>0</v>
      </c>
    </row>
    <row r="501" spans="1:23" ht="12.75">
      <c r="A501" s="75" t="s">
        <v>553</v>
      </c>
      <c r="B501" s="139"/>
      <c r="C501" s="123"/>
      <c r="D501" s="74"/>
      <c r="E501" s="76"/>
      <c r="F501" s="74"/>
      <c r="G501" s="24"/>
      <c r="H501" s="74"/>
      <c r="I501" s="74"/>
      <c r="J501" s="24"/>
      <c r="K501" s="24"/>
      <c r="L501" s="24"/>
      <c r="M501" s="25"/>
      <c r="N501" s="25"/>
      <c r="O501" s="24"/>
      <c r="P501" s="24"/>
      <c r="Q501" s="24"/>
      <c r="R501" s="24"/>
      <c r="S501" s="24"/>
      <c r="T501" s="77">
        <f t="shared" si="1"/>
        <v>0</v>
      </c>
      <c r="U501" s="91">
        <f t="shared" si="2"/>
        <v>0</v>
      </c>
      <c r="V501" s="74">
        <f t="shared" si="3"/>
        <v>-1116.400854049619</v>
      </c>
      <c r="W501" s="87">
        <f t="shared" si="4"/>
        <v>0</v>
      </c>
    </row>
    <row r="502" spans="1:23" ht="12.75">
      <c r="A502" s="75" t="s">
        <v>554</v>
      </c>
      <c r="B502" s="139"/>
      <c r="C502" s="123"/>
      <c r="D502" s="74"/>
      <c r="E502" s="76"/>
      <c r="F502" s="74"/>
      <c r="G502" s="24"/>
      <c r="H502" s="74"/>
      <c r="I502" s="74"/>
      <c r="J502" s="24"/>
      <c r="K502" s="24"/>
      <c r="L502" s="24"/>
      <c r="M502" s="25"/>
      <c r="N502" s="25"/>
      <c r="O502" s="24"/>
      <c r="P502" s="24"/>
      <c r="Q502" s="24"/>
      <c r="R502" s="24"/>
      <c r="S502" s="24"/>
      <c r="T502" s="77">
        <f t="shared" si="1"/>
        <v>0</v>
      </c>
      <c r="U502" s="91">
        <f t="shared" si="2"/>
        <v>0</v>
      </c>
      <c r="V502" s="74">
        <f t="shared" si="3"/>
        <v>-1116.400854049619</v>
      </c>
      <c r="W502" s="87">
        <f t="shared" si="4"/>
        <v>0</v>
      </c>
    </row>
    <row r="503" spans="1:23" ht="12.75">
      <c r="A503" s="75" t="s">
        <v>555</v>
      </c>
      <c r="B503" s="139"/>
      <c r="C503" s="123"/>
      <c r="D503" s="74"/>
      <c r="E503" s="76"/>
      <c r="F503" s="74"/>
      <c r="G503" s="24"/>
      <c r="H503" s="74"/>
      <c r="I503" s="74"/>
      <c r="J503" s="24"/>
      <c r="K503" s="24"/>
      <c r="L503" s="24"/>
      <c r="M503" s="25"/>
      <c r="N503" s="25"/>
      <c r="O503" s="24"/>
      <c r="P503" s="24"/>
      <c r="Q503" s="24"/>
      <c r="R503" s="24"/>
      <c r="S503" s="24"/>
      <c r="T503" s="77">
        <f t="shared" si="1"/>
        <v>0</v>
      </c>
      <c r="U503" s="91">
        <f t="shared" si="2"/>
        <v>0</v>
      </c>
      <c r="V503" s="74">
        <f t="shared" si="3"/>
        <v>-1116.400854049619</v>
      </c>
      <c r="W503" s="87">
        <f t="shared" si="4"/>
        <v>0</v>
      </c>
    </row>
    <row r="504" spans="1:23" ht="12.75">
      <c r="A504" s="75" t="s">
        <v>556</v>
      </c>
      <c r="B504" s="139"/>
      <c r="C504" s="123"/>
      <c r="D504" s="74"/>
      <c r="E504" s="76"/>
      <c r="F504" s="74"/>
      <c r="G504" s="24"/>
      <c r="H504" s="74"/>
      <c r="I504" s="7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77">
        <f t="shared" si="1"/>
        <v>0</v>
      </c>
      <c r="U504" s="91">
        <f t="shared" si="2"/>
        <v>0</v>
      </c>
      <c r="V504" s="74">
        <f t="shared" si="3"/>
        <v>-1116.400854049619</v>
      </c>
      <c r="W504" s="87">
        <f t="shared" si="4"/>
        <v>0</v>
      </c>
    </row>
    <row r="505" spans="1:23" ht="12.75">
      <c r="A505" s="75" t="s">
        <v>557</v>
      </c>
      <c r="B505" s="139"/>
      <c r="C505" s="123"/>
      <c r="D505" s="74"/>
      <c r="E505" s="76"/>
      <c r="F505" s="74"/>
      <c r="G505" s="24"/>
      <c r="H505" s="74"/>
      <c r="I505" s="7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77">
        <f t="shared" si="1"/>
        <v>0</v>
      </c>
      <c r="U505" s="91">
        <f t="shared" si="2"/>
        <v>0</v>
      </c>
      <c r="V505" s="74">
        <f t="shared" si="3"/>
        <v>-1116.400854049619</v>
      </c>
      <c r="W505" s="87">
        <f t="shared" si="4"/>
        <v>0</v>
      </c>
    </row>
    <row r="506" spans="1:23" ht="12.75">
      <c r="A506" s="75" t="s">
        <v>558</v>
      </c>
      <c r="B506" s="139"/>
      <c r="C506" s="123"/>
      <c r="D506" s="74"/>
      <c r="E506" s="76"/>
      <c r="F506" s="74"/>
      <c r="G506" s="24"/>
      <c r="H506" s="74"/>
      <c r="I506" s="7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77">
        <f t="shared" si="1"/>
        <v>0</v>
      </c>
      <c r="U506" s="91">
        <f t="shared" si="2"/>
        <v>0</v>
      </c>
      <c r="V506" s="74">
        <f t="shared" si="3"/>
        <v>-1116.400854049619</v>
      </c>
      <c r="W506" s="87">
        <f t="shared" si="4"/>
        <v>0</v>
      </c>
    </row>
    <row r="507" spans="1:23" ht="12.75">
      <c r="A507" s="75" t="s">
        <v>559</v>
      </c>
      <c r="B507" s="139"/>
      <c r="C507" s="123"/>
      <c r="D507" s="74"/>
      <c r="E507" s="76"/>
      <c r="F507" s="74"/>
      <c r="G507" s="24"/>
      <c r="H507" s="74"/>
      <c r="I507" s="7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77">
        <f t="shared" si="1"/>
        <v>0</v>
      </c>
      <c r="U507" s="91">
        <f t="shared" si="2"/>
        <v>0</v>
      </c>
      <c r="V507" s="74">
        <f t="shared" si="3"/>
        <v>-1116.400854049619</v>
      </c>
      <c r="W507" s="87">
        <f t="shared" si="4"/>
        <v>0</v>
      </c>
    </row>
    <row r="508" spans="1:23" ht="12.75">
      <c r="A508" s="75" t="s">
        <v>560</v>
      </c>
      <c r="B508" s="139"/>
      <c r="C508" s="123"/>
      <c r="D508" s="74"/>
      <c r="E508" s="76"/>
      <c r="F508" s="74"/>
      <c r="G508" s="24"/>
      <c r="H508" s="74"/>
      <c r="I508" s="7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77">
        <f t="shared" si="1"/>
        <v>0</v>
      </c>
      <c r="U508" s="91">
        <f t="shared" si="2"/>
        <v>0</v>
      </c>
      <c r="V508" s="74">
        <f t="shared" si="3"/>
        <v>-1116.400854049619</v>
      </c>
      <c r="W508" s="87">
        <f t="shared" si="4"/>
        <v>0</v>
      </c>
    </row>
    <row r="509" spans="1:23" ht="12.75">
      <c r="A509" s="75" t="s">
        <v>561</v>
      </c>
      <c r="B509" s="139"/>
      <c r="C509" s="123"/>
      <c r="D509" s="74"/>
      <c r="E509" s="76"/>
      <c r="F509" s="74"/>
      <c r="G509" s="24"/>
      <c r="H509" s="74"/>
      <c r="I509" s="7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77">
        <f t="shared" si="1"/>
        <v>0</v>
      </c>
      <c r="U509" s="91">
        <f t="shared" si="2"/>
        <v>0</v>
      </c>
      <c r="V509" s="74">
        <f t="shared" si="3"/>
        <v>-1116.400854049619</v>
      </c>
      <c r="W509" s="87">
        <f t="shared" si="4"/>
        <v>0</v>
      </c>
    </row>
    <row r="510" spans="1:23" ht="12.75">
      <c r="A510" s="75" t="s">
        <v>562</v>
      </c>
      <c r="B510" s="139"/>
      <c r="C510" s="123"/>
      <c r="D510" s="74"/>
      <c r="E510" s="76"/>
      <c r="F510" s="74"/>
      <c r="G510" s="24"/>
      <c r="H510" s="74"/>
      <c r="I510" s="7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77">
        <f t="shared" si="1"/>
        <v>0</v>
      </c>
      <c r="U510" s="91">
        <f t="shared" si="2"/>
        <v>0</v>
      </c>
      <c r="V510" s="74">
        <f t="shared" si="3"/>
        <v>-1116.400854049619</v>
      </c>
      <c r="W510" s="87">
        <f t="shared" si="4"/>
        <v>0</v>
      </c>
    </row>
    <row r="511" spans="1:23" ht="12.75">
      <c r="A511" s="75" t="s">
        <v>563</v>
      </c>
      <c r="B511" s="139"/>
      <c r="C511" s="123"/>
      <c r="D511" s="74"/>
      <c r="E511" s="76"/>
      <c r="F511" s="74"/>
      <c r="G511" s="24"/>
      <c r="H511" s="74"/>
      <c r="I511" s="7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77">
        <f t="shared" si="1"/>
        <v>0</v>
      </c>
      <c r="U511" s="91">
        <f t="shared" si="2"/>
        <v>0</v>
      </c>
      <c r="V511" s="74">
        <f t="shared" si="3"/>
        <v>-1116.400854049619</v>
      </c>
      <c r="W511" s="87">
        <f t="shared" si="4"/>
        <v>0</v>
      </c>
    </row>
    <row r="512" spans="1:23" ht="12.75">
      <c r="A512" s="75" t="s">
        <v>564</v>
      </c>
      <c r="B512" s="139"/>
      <c r="C512" s="123"/>
      <c r="D512" s="74"/>
      <c r="E512" s="76"/>
      <c r="F512" s="74"/>
      <c r="G512" s="24"/>
      <c r="H512" s="74"/>
      <c r="I512" s="74"/>
      <c r="J512" s="24"/>
      <c r="K512" s="24"/>
      <c r="L512" s="24"/>
      <c r="M512" s="25"/>
      <c r="N512" s="25"/>
      <c r="O512" s="24"/>
      <c r="P512" s="24"/>
      <c r="Q512" s="24"/>
      <c r="R512" s="24"/>
      <c r="S512" s="24"/>
      <c r="T512" s="77">
        <f t="shared" si="1"/>
        <v>0</v>
      </c>
      <c r="U512" s="91">
        <f t="shared" si="2"/>
        <v>0</v>
      </c>
      <c r="V512" s="74">
        <f t="shared" si="3"/>
        <v>-1116.400854049619</v>
      </c>
      <c r="W512" s="87">
        <f t="shared" si="4"/>
        <v>0</v>
      </c>
    </row>
    <row r="513" spans="1:23" ht="12.75">
      <c r="A513" s="75" t="s">
        <v>565</v>
      </c>
      <c r="B513" s="139"/>
      <c r="C513" s="123"/>
      <c r="D513" s="74"/>
      <c r="E513" s="76"/>
      <c r="F513" s="74"/>
      <c r="G513" s="24"/>
      <c r="H513" s="74"/>
      <c r="I513" s="7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77">
        <f t="shared" si="1"/>
        <v>0</v>
      </c>
      <c r="U513" s="91">
        <f t="shared" si="2"/>
        <v>0</v>
      </c>
      <c r="V513" s="74">
        <f t="shared" si="3"/>
        <v>-1116.400854049619</v>
      </c>
      <c r="W513" s="87">
        <f t="shared" si="4"/>
        <v>0</v>
      </c>
    </row>
    <row r="514" spans="1:23" ht="12.75">
      <c r="A514" s="75" t="s">
        <v>566</v>
      </c>
      <c r="B514" s="139"/>
      <c r="C514" s="123"/>
      <c r="D514" s="74"/>
      <c r="E514" s="76"/>
      <c r="F514" s="74"/>
      <c r="G514" s="24"/>
      <c r="H514" s="74"/>
      <c r="I514" s="7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77">
        <f t="shared" si="1"/>
        <v>0</v>
      </c>
      <c r="U514" s="91">
        <f t="shared" si="2"/>
        <v>0</v>
      </c>
      <c r="V514" s="74">
        <f t="shared" si="3"/>
        <v>-1116.400854049619</v>
      </c>
      <c r="W514" s="87">
        <f t="shared" si="4"/>
        <v>0</v>
      </c>
    </row>
    <row r="515" spans="1:23" ht="12.75">
      <c r="A515" s="75" t="s">
        <v>567</v>
      </c>
      <c r="B515" s="139"/>
      <c r="C515" s="123"/>
      <c r="D515" s="74"/>
      <c r="E515" s="76"/>
      <c r="F515" s="74"/>
      <c r="G515" s="24"/>
      <c r="H515" s="74"/>
      <c r="I515" s="7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77">
        <f t="shared" si="1"/>
        <v>0</v>
      </c>
      <c r="U515" s="91">
        <f t="shared" si="2"/>
        <v>0</v>
      </c>
      <c r="V515" s="74">
        <f t="shared" si="3"/>
        <v>-1116.400854049619</v>
      </c>
      <c r="W515" s="87">
        <f t="shared" si="4"/>
        <v>0</v>
      </c>
    </row>
    <row r="516" spans="1:23" ht="12.75">
      <c r="A516" s="75" t="s">
        <v>568</v>
      </c>
      <c r="B516" s="139"/>
      <c r="C516" s="123"/>
      <c r="D516" s="74"/>
      <c r="E516" s="76"/>
      <c r="F516" s="74"/>
      <c r="G516" s="24"/>
      <c r="H516" s="74"/>
      <c r="I516" s="74"/>
      <c r="J516" s="24"/>
      <c r="K516" s="24"/>
      <c r="L516" s="24"/>
      <c r="M516" s="25"/>
      <c r="N516" s="25"/>
      <c r="O516" s="24"/>
      <c r="P516" s="24"/>
      <c r="Q516" s="24"/>
      <c r="R516" s="24"/>
      <c r="S516" s="24"/>
      <c r="T516" s="77">
        <f t="shared" si="1"/>
        <v>0</v>
      </c>
      <c r="U516" s="91">
        <f t="shared" si="2"/>
        <v>0</v>
      </c>
      <c r="V516" s="74">
        <f t="shared" si="3"/>
        <v>-1116.400854049619</v>
      </c>
      <c r="W516" s="87">
        <f t="shared" si="4"/>
        <v>0</v>
      </c>
    </row>
    <row r="517" spans="1:23" ht="12.75">
      <c r="A517" s="75" t="s">
        <v>569</v>
      </c>
      <c r="B517" s="139"/>
      <c r="C517" s="123"/>
      <c r="D517" s="74"/>
      <c r="E517" s="76"/>
      <c r="F517" s="74"/>
      <c r="G517" s="24"/>
      <c r="H517" s="74"/>
      <c r="I517" s="74"/>
      <c r="J517" s="24"/>
      <c r="K517" s="24"/>
      <c r="L517" s="24"/>
      <c r="M517" s="25"/>
      <c r="N517" s="25"/>
      <c r="O517" s="24"/>
      <c r="P517" s="24"/>
      <c r="Q517" s="24"/>
      <c r="R517" s="24"/>
      <c r="S517" s="24"/>
      <c r="T517" s="77">
        <f t="shared" si="1"/>
        <v>0</v>
      </c>
      <c r="U517" s="91">
        <f t="shared" si="2"/>
        <v>0</v>
      </c>
      <c r="V517" s="74">
        <f t="shared" si="3"/>
        <v>-1116.400854049619</v>
      </c>
      <c r="W517" s="87">
        <f t="shared" si="4"/>
        <v>0</v>
      </c>
    </row>
    <row r="518" spans="1:23" ht="12.75">
      <c r="A518" s="75" t="s">
        <v>570</v>
      </c>
      <c r="B518" s="139"/>
      <c r="C518" s="123"/>
      <c r="D518" s="74"/>
      <c r="E518" s="76"/>
      <c r="F518" s="74"/>
      <c r="G518" s="24"/>
      <c r="H518" s="74"/>
      <c r="I518" s="74"/>
      <c r="J518" s="24"/>
      <c r="K518" s="24"/>
      <c r="L518" s="24"/>
      <c r="M518" s="25"/>
      <c r="N518" s="25"/>
      <c r="O518" s="24"/>
      <c r="P518" s="24"/>
      <c r="Q518" s="24"/>
      <c r="R518" s="24"/>
      <c r="S518" s="24"/>
      <c r="T518" s="77">
        <f t="shared" si="1"/>
        <v>0</v>
      </c>
      <c r="U518" s="91">
        <f t="shared" si="2"/>
        <v>0</v>
      </c>
      <c r="V518" s="74">
        <f t="shared" si="3"/>
        <v>-1116.400854049619</v>
      </c>
      <c r="W518" s="87">
        <f t="shared" si="4"/>
        <v>0</v>
      </c>
    </row>
    <row r="519" spans="1:23" ht="12.75">
      <c r="A519" s="75" t="s">
        <v>571</v>
      </c>
      <c r="B519" s="139"/>
      <c r="C519" s="123"/>
      <c r="D519" s="74"/>
      <c r="E519" s="76"/>
      <c r="F519" s="74"/>
      <c r="G519" s="24"/>
      <c r="H519" s="74"/>
      <c r="I519" s="74"/>
      <c r="J519" s="24"/>
      <c r="K519" s="24"/>
      <c r="L519" s="24"/>
      <c r="M519" s="25"/>
      <c r="N519" s="25"/>
      <c r="O519" s="24"/>
      <c r="P519" s="24"/>
      <c r="Q519" s="24"/>
      <c r="R519" s="24"/>
      <c r="S519" s="24"/>
      <c r="T519" s="77">
        <f t="shared" si="1"/>
        <v>0</v>
      </c>
      <c r="U519" s="91">
        <f t="shared" si="2"/>
        <v>0</v>
      </c>
      <c r="V519" s="74">
        <f t="shared" si="3"/>
        <v>-1116.400854049619</v>
      </c>
      <c r="W519" s="87">
        <f t="shared" si="4"/>
        <v>0</v>
      </c>
    </row>
    <row r="520" spans="1:23" ht="12.75">
      <c r="A520" s="75" t="s">
        <v>572</v>
      </c>
      <c r="B520" s="139"/>
      <c r="C520" s="123"/>
      <c r="D520" s="74"/>
      <c r="E520" s="76"/>
      <c r="F520" s="74"/>
      <c r="G520" s="24"/>
      <c r="H520" s="74"/>
      <c r="I520" s="74"/>
      <c r="J520" s="24"/>
      <c r="K520" s="24"/>
      <c r="L520" s="24"/>
      <c r="M520" s="25"/>
      <c r="N520" s="25"/>
      <c r="O520" s="24"/>
      <c r="P520" s="24"/>
      <c r="Q520" s="24"/>
      <c r="R520" s="24"/>
      <c r="S520" s="24"/>
      <c r="T520" s="77">
        <f t="shared" si="1"/>
        <v>0</v>
      </c>
      <c r="U520" s="91">
        <f t="shared" si="2"/>
        <v>0</v>
      </c>
      <c r="V520" s="74">
        <f t="shared" si="3"/>
        <v>-1116.400854049619</v>
      </c>
      <c r="W520" s="87">
        <f t="shared" si="4"/>
        <v>0</v>
      </c>
    </row>
    <row r="521" spans="1:23" ht="12.75">
      <c r="A521" s="75" t="s">
        <v>573</v>
      </c>
      <c r="B521" s="139"/>
      <c r="C521" s="123"/>
      <c r="D521" s="74"/>
      <c r="E521" s="76"/>
      <c r="F521" s="74"/>
      <c r="G521" s="24"/>
      <c r="H521" s="74"/>
      <c r="I521" s="74"/>
      <c r="J521" s="24"/>
      <c r="K521" s="24"/>
      <c r="L521" s="24"/>
      <c r="M521" s="25"/>
      <c r="N521" s="25"/>
      <c r="O521" s="24"/>
      <c r="P521" s="24"/>
      <c r="Q521" s="24"/>
      <c r="R521" s="24"/>
      <c r="S521" s="24"/>
      <c r="T521" s="77">
        <f t="shared" si="1"/>
        <v>0</v>
      </c>
      <c r="U521" s="91">
        <f t="shared" si="2"/>
        <v>0</v>
      </c>
      <c r="V521" s="74">
        <f t="shared" si="3"/>
        <v>-1116.400854049619</v>
      </c>
      <c r="W521" s="87">
        <f t="shared" si="4"/>
        <v>0</v>
      </c>
    </row>
    <row r="522" spans="1:23" ht="12.75">
      <c r="A522" s="75" t="s">
        <v>574</v>
      </c>
      <c r="B522" s="139"/>
      <c r="C522" s="123"/>
      <c r="D522" s="74"/>
      <c r="E522" s="76"/>
      <c r="F522" s="74"/>
      <c r="G522" s="24"/>
      <c r="H522" s="74"/>
      <c r="I522" s="74"/>
      <c r="J522" s="24"/>
      <c r="K522" s="24"/>
      <c r="L522" s="24"/>
      <c r="M522" s="25"/>
      <c r="N522" s="25"/>
      <c r="O522" s="24"/>
      <c r="P522" s="24"/>
      <c r="Q522" s="24"/>
      <c r="R522" s="24"/>
      <c r="S522" s="24"/>
      <c r="T522" s="77">
        <f t="shared" si="1"/>
        <v>0</v>
      </c>
      <c r="U522" s="91">
        <f t="shared" si="2"/>
        <v>0</v>
      </c>
      <c r="V522" s="74">
        <f t="shared" si="3"/>
        <v>-1116.400854049619</v>
      </c>
      <c r="W522" s="87">
        <f t="shared" si="4"/>
        <v>0</v>
      </c>
    </row>
    <row r="523" spans="1:23" ht="12.75">
      <c r="A523" s="75" t="s">
        <v>579</v>
      </c>
      <c r="B523" s="139"/>
      <c r="C523" s="123"/>
      <c r="D523" s="74"/>
      <c r="E523" s="76"/>
      <c r="F523" s="74"/>
      <c r="G523" s="24"/>
      <c r="H523" s="74"/>
      <c r="I523" s="74"/>
      <c r="J523" s="24"/>
      <c r="K523" s="24"/>
      <c r="L523" s="24"/>
      <c r="M523" s="25"/>
      <c r="N523" s="25"/>
      <c r="O523" s="24"/>
      <c r="P523" s="24"/>
      <c r="Q523" s="24"/>
      <c r="R523" s="24"/>
      <c r="S523" s="24"/>
      <c r="T523" s="77">
        <f t="shared" si="1"/>
        <v>0</v>
      </c>
      <c r="U523" s="91">
        <f t="shared" si="2"/>
        <v>0</v>
      </c>
      <c r="V523" s="74">
        <f t="shared" si="3"/>
        <v>-1116.400854049619</v>
      </c>
      <c r="W523" s="87">
        <f t="shared" si="4"/>
        <v>0</v>
      </c>
    </row>
    <row r="524" spans="1:23" ht="12.75">
      <c r="A524" s="75" t="s">
        <v>580</v>
      </c>
      <c r="B524" s="139"/>
      <c r="C524" s="123"/>
      <c r="D524" s="74"/>
      <c r="E524" s="76"/>
      <c r="F524" s="74"/>
      <c r="G524" s="24"/>
      <c r="H524" s="74"/>
      <c r="I524" s="74"/>
      <c r="J524" s="24"/>
      <c r="K524" s="24"/>
      <c r="L524" s="24"/>
      <c r="M524" s="25"/>
      <c r="N524" s="25"/>
      <c r="O524" s="24"/>
      <c r="P524" s="24"/>
      <c r="Q524" s="24"/>
      <c r="R524" s="24"/>
      <c r="S524" s="24"/>
      <c r="T524" s="77">
        <f t="shared" si="1"/>
        <v>0</v>
      </c>
      <c r="U524" s="91">
        <f t="shared" si="2"/>
        <v>0</v>
      </c>
      <c r="V524" s="74">
        <f t="shared" si="3"/>
        <v>-1116.400854049619</v>
      </c>
      <c r="W524" s="87">
        <f t="shared" si="4"/>
        <v>0</v>
      </c>
    </row>
    <row r="525" spans="1:23" ht="12.75">
      <c r="A525" s="75" t="s">
        <v>581</v>
      </c>
      <c r="B525" s="139"/>
      <c r="C525" s="123"/>
      <c r="D525" s="74"/>
      <c r="E525" s="76"/>
      <c r="F525" s="74"/>
      <c r="G525" s="24"/>
      <c r="H525" s="74"/>
      <c r="I525" s="74"/>
      <c r="J525" s="24"/>
      <c r="K525" s="24"/>
      <c r="L525" s="24"/>
      <c r="M525" s="25"/>
      <c r="N525" s="25"/>
      <c r="O525" s="24"/>
      <c r="P525" s="24"/>
      <c r="Q525" s="24"/>
      <c r="R525" s="24"/>
      <c r="S525" s="24"/>
      <c r="T525" s="77">
        <f t="shared" si="1"/>
        <v>0</v>
      </c>
      <c r="U525" s="91">
        <f t="shared" si="2"/>
        <v>0</v>
      </c>
      <c r="V525" s="74">
        <f t="shared" si="3"/>
        <v>-1116.400854049619</v>
      </c>
      <c r="W525" s="87">
        <f t="shared" si="4"/>
        <v>0</v>
      </c>
    </row>
    <row r="526" spans="1:23" ht="12.75">
      <c r="A526" s="75" t="s">
        <v>582</v>
      </c>
      <c r="B526" s="139"/>
      <c r="C526" s="123"/>
      <c r="D526" s="74"/>
      <c r="E526" s="76"/>
      <c r="F526" s="74"/>
      <c r="G526" s="24"/>
      <c r="H526" s="74"/>
      <c r="I526" s="74"/>
      <c r="J526" s="24"/>
      <c r="K526" s="24"/>
      <c r="L526" s="24"/>
      <c r="M526" s="25"/>
      <c r="N526" s="25"/>
      <c r="O526" s="24"/>
      <c r="P526" s="24"/>
      <c r="Q526" s="24"/>
      <c r="R526" s="24"/>
      <c r="S526" s="24"/>
      <c r="T526" s="77">
        <f t="shared" si="1"/>
        <v>0</v>
      </c>
      <c r="U526" s="91">
        <f t="shared" si="2"/>
        <v>0</v>
      </c>
      <c r="V526" s="74">
        <f t="shared" si="3"/>
        <v>-1116.400854049619</v>
      </c>
      <c r="W526" s="87">
        <f t="shared" si="4"/>
        <v>0</v>
      </c>
    </row>
    <row r="527" spans="1:23" ht="12.75">
      <c r="A527" s="75" t="s">
        <v>583</v>
      </c>
      <c r="B527" s="139"/>
      <c r="C527" s="123"/>
      <c r="D527" s="74"/>
      <c r="E527" s="76"/>
      <c r="F527" s="74"/>
      <c r="G527" s="24"/>
      <c r="H527" s="74"/>
      <c r="I527" s="74"/>
      <c r="J527" s="24"/>
      <c r="K527" s="24"/>
      <c r="L527" s="24"/>
      <c r="M527" s="25"/>
      <c r="N527" s="25"/>
      <c r="O527" s="24"/>
      <c r="P527" s="24"/>
      <c r="Q527" s="24"/>
      <c r="R527" s="24"/>
      <c r="S527" s="24"/>
      <c r="T527" s="77">
        <f t="shared" si="1"/>
        <v>0</v>
      </c>
      <c r="U527" s="91">
        <f t="shared" si="2"/>
        <v>0</v>
      </c>
      <c r="V527" s="74">
        <f t="shared" si="3"/>
        <v>-1116.400854049619</v>
      </c>
      <c r="W527" s="87">
        <f t="shared" si="4"/>
        <v>0</v>
      </c>
    </row>
    <row r="528" spans="1:23" ht="12.75">
      <c r="A528" s="75" t="s">
        <v>584</v>
      </c>
      <c r="B528" s="139"/>
      <c r="C528" s="123"/>
      <c r="D528" s="74"/>
      <c r="E528" s="76"/>
      <c r="F528" s="74"/>
      <c r="G528" s="24"/>
      <c r="H528" s="74"/>
      <c r="I528" s="74"/>
      <c r="J528" s="24"/>
      <c r="K528" s="24"/>
      <c r="L528" s="24"/>
      <c r="M528" s="25"/>
      <c r="N528" s="25"/>
      <c r="O528" s="24"/>
      <c r="P528" s="24"/>
      <c r="Q528" s="24"/>
      <c r="R528" s="24"/>
      <c r="S528" s="24"/>
      <c r="T528" s="77">
        <f t="shared" si="1"/>
        <v>0</v>
      </c>
      <c r="U528" s="91">
        <f t="shared" si="2"/>
        <v>0</v>
      </c>
      <c r="V528" s="74">
        <f t="shared" si="3"/>
        <v>-1116.400854049619</v>
      </c>
      <c r="W528" s="87">
        <f t="shared" si="4"/>
        <v>0</v>
      </c>
    </row>
    <row r="529" spans="1:23" ht="12.75">
      <c r="A529" s="75" t="s">
        <v>585</v>
      </c>
      <c r="B529" s="139"/>
      <c r="C529" s="123"/>
      <c r="D529" s="74"/>
      <c r="E529" s="76"/>
      <c r="F529" s="74"/>
      <c r="G529" s="24"/>
      <c r="H529" s="74"/>
      <c r="I529" s="74"/>
      <c r="J529" s="24"/>
      <c r="K529" s="24"/>
      <c r="L529" s="24"/>
      <c r="M529" s="25"/>
      <c r="N529" s="25"/>
      <c r="O529" s="24"/>
      <c r="P529" s="24"/>
      <c r="Q529" s="24"/>
      <c r="R529" s="24"/>
      <c r="S529" s="24"/>
      <c r="T529" s="77">
        <f t="shared" si="1"/>
        <v>0</v>
      </c>
      <c r="U529" s="91">
        <f t="shared" si="2"/>
        <v>0</v>
      </c>
      <c r="V529" s="74">
        <f t="shared" si="3"/>
        <v>-1116.400854049619</v>
      </c>
      <c r="W529" s="87">
        <f t="shared" si="4"/>
        <v>0</v>
      </c>
    </row>
    <row r="530" spans="1:23" ht="12.75">
      <c r="A530" s="75" t="s">
        <v>586</v>
      </c>
      <c r="B530" s="139"/>
      <c r="C530" s="123"/>
      <c r="D530" s="74"/>
      <c r="E530" s="76"/>
      <c r="F530" s="74"/>
      <c r="G530" s="24"/>
      <c r="H530" s="74"/>
      <c r="I530" s="74"/>
      <c r="J530" s="24"/>
      <c r="K530" s="24"/>
      <c r="L530" s="24"/>
      <c r="M530" s="25"/>
      <c r="N530" s="25"/>
      <c r="O530" s="24"/>
      <c r="P530" s="24"/>
      <c r="Q530" s="24"/>
      <c r="R530" s="24"/>
      <c r="S530" s="24"/>
      <c r="T530" s="77">
        <f t="shared" si="1"/>
        <v>0</v>
      </c>
      <c r="U530" s="91">
        <f t="shared" si="2"/>
        <v>0</v>
      </c>
      <c r="V530" s="74">
        <f t="shared" si="3"/>
        <v>-1116.400854049619</v>
      </c>
      <c r="W530" s="87">
        <f t="shared" si="4"/>
        <v>0</v>
      </c>
    </row>
    <row r="531" spans="1:23" ht="12.75">
      <c r="A531" s="75" t="s">
        <v>587</v>
      </c>
      <c r="B531" s="139"/>
      <c r="C531" s="123"/>
      <c r="D531" s="74"/>
      <c r="E531" s="76"/>
      <c r="F531" s="74"/>
      <c r="G531" s="24"/>
      <c r="H531" s="74"/>
      <c r="I531" s="74"/>
      <c r="J531" s="24"/>
      <c r="K531" s="24"/>
      <c r="L531" s="24"/>
      <c r="M531" s="25"/>
      <c r="N531" s="25"/>
      <c r="O531" s="24"/>
      <c r="P531" s="24"/>
      <c r="Q531" s="24"/>
      <c r="R531" s="24"/>
      <c r="S531" s="24"/>
      <c r="T531" s="77">
        <f t="shared" si="1"/>
        <v>0</v>
      </c>
      <c r="U531" s="91">
        <f t="shared" si="2"/>
        <v>0</v>
      </c>
      <c r="V531" s="74">
        <f t="shared" si="3"/>
        <v>-1116.400854049619</v>
      </c>
      <c r="W531" s="87">
        <f t="shared" si="4"/>
        <v>0</v>
      </c>
    </row>
    <row r="532" spans="1:23" ht="12.75">
      <c r="A532" s="75" t="s">
        <v>588</v>
      </c>
      <c r="B532" s="139"/>
      <c r="C532" s="123"/>
      <c r="D532" s="74"/>
      <c r="E532" s="76"/>
      <c r="F532" s="74"/>
      <c r="G532" s="24"/>
      <c r="H532" s="74"/>
      <c r="I532" s="74"/>
      <c r="J532" s="24"/>
      <c r="K532" s="24"/>
      <c r="L532" s="24"/>
      <c r="M532" s="25"/>
      <c r="N532" s="25"/>
      <c r="O532" s="24"/>
      <c r="P532" s="24"/>
      <c r="Q532" s="24"/>
      <c r="R532" s="24"/>
      <c r="S532" s="24"/>
      <c r="T532" s="77">
        <f t="shared" si="1"/>
        <v>0</v>
      </c>
      <c r="U532" s="91">
        <f t="shared" si="2"/>
        <v>0</v>
      </c>
      <c r="V532" s="74">
        <f t="shared" si="3"/>
        <v>-1116.400854049619</v>
      </c>
      <c r="W532" s="87">
        <f t="shared" si="4"/>
        <v>0</v>
      </c>
    </row>
    <row r="533" spans="1:23" ht="12.75">
      <c r="A533" s="75" t="s">
        <v>589</v>
      </c>
      <c r="B533" s="139"/>
      <c r="C533" s="123"/>
      <c r="D533" s="74"/>
      <c r="E533" s="76"/>
      <c r="F533" s="74"/>
      <c r="G533" s="24"/>
      <c r="H533" s="74"/>
      <c r="I533" s="74"/>
      <c r="J533" s="24"/>
      <c r="K533" s="24"/>
      <c r="L533" s="24"/>
      <c r="M533" s="25"/>
      <c r="N533" s="25"/>
      <c r="O533" s="24"/>
      <c r="P533" s="24"/>
      <c r="Q533" s="24"/>
      <c r="R533" s="24"/>
      <c r="S533" s="24"/>
      <c r="T533" s="77">
        <f t="shared" si="1"/>
        <v>0</v>
      </c>
      <c r="U533" s="91">
        <f t="shared" si="2"/>
        <v>0</v>
      </c>
      <c r="V533" s="74">
        <f t="shared" si="3"/>
        <v>-1116.400854049619</v>
      </c>
      <c r="W533" s="87">
        <f t="shared" si="4"/>
        <v>0</v>
      </c>
    </row>
    <row r="534" spans="1:23" ht="12.75">
      <c r="A534" s="75" t="s">
        <v>590</v>
      </c>
      <c r="B534" s="139"/>
      <c r="C534" s="123"/>
      <c r="D534" s="74"/>
      <c r="E534" s="76"/>
      <c r="F534" s="74"/>
      <c r="G534" s="24"/>
      <c r="H534" s="74"/>
      <c r="I534" s="74"/>
      <c r="J534" s="24"/>
      <c r="K534" s="24"/>
      <c r="L534" s="24"/>
      <c r="M534" s="25"/>
      <c r="N534" s="25"/>
      <c r="O534" s="24"/>
      <c r="P534" s="24"/>
      <c r="Q534" s="24"/>
      <c r="R534" s="24"/>
      <c r="S534" s="24"/>
      <c r="T534" s="77">
        <f t="shared" si="1"/>
        <v>0</v>
      </c>
      <c r="U534" s="91">
        <f t="shared" si="2"/>
        <v>0</v>
      </c>
      <c r="V534" s="74">
        <f t="shared" si="3"/>
        <v>-1116.400854049619</v>
      </c>
      <c r="W534" s="87">
        <f t="shared" si="4"/>
        <v>0</v>
      </c>
    </row>
    <row r="535" spans="1:23" ht="12.75">
      <c r="A535" s="75" t="s">
        <v>591</v>
      </c>
      <c r="B535" s="139"/>
      <c r="C535" s="123"/>
      <c r="D535" s="74"/>
      <c r="E535" s="76"/>
      <c r="F535" s="74"/>
      <c r="G535" s="24"/>
      <c r="H535" s="74"/>
      <c r="I535" s="74"/>
      <c r="J535" s="24"/>
      <c r="K535" s="24"/>
      <c r="L535" s="24"/>
      <c r="M535" s="25"/>
      <c r="N535" s="25"/>
      <c r="O535" s="24"/>
      <c r="P535" s="24"/>
      <c r="Q535" s="24"/>
      <c r="R535" s="24"/>
      <c r="S535" s="24"/>
      <c r="T535" s="77">
        <f t="shared" si="1"/>
        <v>0</v>
      </c>
      <c r="U535" s="91">
        <f t="shared" si="2"/>
        <v>0</v>
      </c>
      <c r="V535" s="74">
        <f t="shared" si="3"/>
        <v>-1116.400854049619</v>
      </c>
      <c r="W535" s="87">
        <f t="shared" si="4"/>
        <v>0</v>
      </c>
    </row>
    <row r="536" spans="1:23" ht="12.75">
      <c r="A536" s="75" t="s">
        <v>592</v>
      </c>
      <c r="B536" s="139"/>
      <c r="C536" s="123"/>
      <c r="D536" s="74"/>
      <c r="E536" s="76"/>
      <c r="F536" s="74"/>
      <c r="G536" s="24"/>
      <c r="H536" s="74"/>
      <c r="I536" s="74"/>
      <c r="J536" s="24"/>
      <c r="K536" s="24"/>
      <c r="L536" s="24"/>
      <c r="M536" s="25"/>
      <c r="N536" s="25"/>
      <c r="O536" s="24"/>
      <c r="P536" s="24"/>
      <c r="Q536" s="24"/>
      <c r="R536" s="24"/>
      <c r="S536" s="24"/>
      <c r="T536" s="77">
        <f t="shared" si="1"/>
        <v>0</v>
      </c>
      <c r="U536" s="91">
        <f t="shared" si="2"/>
        <v>0</v>
      </c>
      <c r="V536" s="74">
        <f t="shared" si="3"/>
        <v>-1116.400854049619</v>
      </c>
      <c r="W536" s="87">
        <f t="shared" si="4"/>
        <v>0</v>
      </c>
    </row>
    <row r="537" spans="1:23" ht="12.75">
      <c r="A537" s="75" t="s">
        <v>593</v>
      </c>
      <c r="B537" s="139"/>
      <c r="C537" s="123"/>
      <c r="D537" s="74"/>
      <c r="E537" s="76"/>
      <c r="F537" s="74"/>
      <c r="G537" s="24"/>
      <c r="H537" s="74"/>
      <c r="I537" s="74"/>
      <c r="J537" s="24"/>
      <c r="K537" s="24"/>
      <c r="L537" s="24"/>
      <c r="M537" s="25"/>
      <c r="N537" s="25"/>
      <c r="O537" s="24"/>
      <c r="P537" s="24"/>
      <c r="Q537" s="24"/>
      <c r="R537" s="24"/>
      <c r="S537" s="24"/>
      <c r="T537" s="77">
        <f t="shared" si="1"/>
        <v>0</v>
      </c>
      <c r="U537" s="91">
        <f t="shared" si="2"/>
        <v>0</v>
      </c>
      <c r="V537" s="74">
        <f t="shared" si="3"/>
        <v>-1116.400854049619</v>
      </c>
      <c r="W537" s="87">
        <f t="shared" si="4"/>
        <v>0</v>
      </c>
    </row>
    <row r="538" spans="1:23" ht="12.75">
      <c r="A538" s="75" t="s">
        <v>594</v>
      </c>
      <c r="B538" s="139"/>
      <c r="C538" s="123"/>
      <c r="D538" s="74"/>
      <c r="E538" s="76"/>
      <c r="F538" s="74"/>
      <c r="G538" s="24"/>
      <c r="H538" s="74"/>
      <c r="I538" s="74"/>
      <c r="J538" s="24"/>
      <c r="K538" s="24"/>
      <c r="L538" s="24"/>
      <c r="M538" s="25"/>
      <c r="N538" s="25"/>
      <c r="O538" s="24"/>
      <c r="P538" s="24"/>
      <c r="Q538" s="24"/>
      <c r="R538" s="24"/>
      <c r="S538" s="24"/>
      <c r="T538" s="77">
        <f t="shared" si="1"/>
        <v>0</v>
      </c>
      <c r="U538" s="91">
        <f t="shared" si="2"/>
        <v>0</v>
      </c>
      <c r="V538" s="74">
        <f t="shared" si="3"/>
        <v>-1116.400854049619</v>
      </c>
      <c r="W538" s="87">
        <f t="shared" si="4"/>
        <v>0</v>
      </c>
    </row>
    <row r="539" spans="1:23" ht="12.75">
      <c r="A539" s="75" t="s">
        <v>595</v>
      </c>
      <c r="B539" s="139"/>
      <c r="C539" s="123"/>
      <c r="D539" s="74"/>
      <c r="E539" s="76"/>
      <c r="F539" s="74"/>
      <c r="G539" s="24"/>
      <c r="H539" s="74"/>
      <c r="I539" s="74"/>
      <c r="J539" s="24"/>
      <c r="K539" s="24"/>
      <c r="L539" s="24"/>
      <c r="M539" s="25"/>
      <c r="N539" s="25"/>
      <c r="O539" s="24"/>
      <c r="P539" s="24"/>
      <c r="Q539" s="24"/>
      <c r="R539" s="24"/>
      <c r="S539" s="24"/>
      <c r="T539" s="77">
        <f t="shared" si="1"/>
        <v>0</v>
      </c>
      <c r="U539" s="91">
        <f t="shared" si="2"/>
        <v>0</v>
      </c>
      <c r="V539" s="74">
        <f t="shared" si="3"/>
        <v>-1116.400854049619</v>
      </c>
      <c r="W539" s="87">
        <f t="shared" si="4"/>
        <v>0</v>
      </c>
    </row>
    <row r="540" spans="1:23" ht="12.75">
      <c r="A540" s="75" t="s">
        <v>596</v>
      </c>
      <c r="B540" s="139"/>
      <c r="C540" s="123"/>
      <c r="D540" s="74"/>
      <c r="E540" s="76"/>
      <c r="F540" s="74"/>
      <c r="G540" s="24"/>
      <c r="H540" s="74"/>
      <c r="I540" s="74"/>
      <c r="J540" s="24"/>
      <c r="K540" s="24"/>
      <c r="L540" s="24"/>
      <c r="M540" s="25"/>
      <c r="N540" s="25"/>
      <c r="O540" s="24"/>
      <c r="P540" s="24"/>
      <c r="Q540" s="24"/>
      <c r="R540" s="24"/>
      <c r="S540" s="24"/>
      <c r="T540" s="77">
        <f t="shared" si="1"/>
        <v>0</v>
      </c>
      <c r="U540" s="91">
        <f t="shared" si="2"/>
        <v>0</v>
      </c>
      <c r="V540" s="74">
        <f t="shared" si="3"/>
        <v>-1116.400854049619</v>
      </c>
      <c r="W540" s="87">
        <f t="shared" si="4"/>
        <v>0</v>
      </c>
    </row>
    <row r="541" spans="1:23" ht="12.75">
      <c r="A541" s="75" t="s">
        <v>597</v>
      </c>
      <c r="B541" s="139"/>
      <c r="C541" s="123"/>
      <c r="D541" s="74"/>
      <c r="E541" s="76"/>
      <c r="F541" s="74"/>
      <c r="G541" s="24"/>
      <c r="H541" s="74"/>
      <c r="I541" s="74"/>
      <c r="J541" s="24"/>
      <c r="K541" s="24"/>
      <c r="L541" s="24"/>
      <c r="M541" s="25"/>
      <c r="N541" s="25"/>
      <c r="O541" s="24"/>
      <c r="P541" s="24"/>
      <c r="Q541" s="24"/>
      <c r="R541" s="24"/>
      <c r="S541" s="24"/>
      <c r="T541" s="77">
        <f aca="true" t="shared" si="5" ref="T541:T578">SUM(D541:S541)</f>
        <v>0</v>
      </c>
      <c r="U541" s="91">
        <f aca="true" t="shared" si="6" ref="U541:U578">COUNTA(D541:S541)</f>
        <v>0</v>
      </c>
      <c r="V541" s="74">
        <f aca="true" t="shared" si="7" ref="V541:V578">T541-$T$5</f>
        <v>-1116.400854049619</v>
      </c>
      <c r="W541" s="87">
        <f aca="true" t="shared" si="8" ref="W541:W582">IF((COUNTA(D541:S541)&gt;12),LARGE(D541:S541,1)+LARGE(D541:S541,2)+LARGE(D541:S541,3)+LARGE(D541:S541,4)+LARGE(D541:S541,5)+LARGE(D541:S541,6)+LARGE(D541:S541,7)+LARGE(D541:S541,8)+LARGE(D541:S541,9)+LARGE(D541:S541,10)+LARGE(D541:S541,11)+LARGE(D541:S541,12),SUM(D541:S541))</f>
        <v>0</v>
      </c>
    </row>
    <row r="542" spans="1:23" ht="12.75">
      <c r="A542" s="75" t="s">
        <v>598</v>
      </c>
      <c r="B542" s="139"/>
      <c r="C542" s="123"/>
      <c r="D542" s="74"/>
      <c r="E542" s="76"/>
      <c r="F542" s="74"/>
      <c r="G542" s="24"/>
      <c r="H542" s="74"/>
      <c r="I542" s="74"/>
      <c r="J542" s="24"/>
      <c r="K542" s="24"/>
      <c r="L542" s="24"/>
      <c r="M542" s="25"/>
      <c r="N542" s="25"/>
      <c r="O542" s="24"/>
      <c r="P542" s="24"/>
      <c r="Q542" s="24"/>
      <c r="R542" s="24"/>
      <c r="S542" s="24"/>
      <c r="T542" s="77">
        <f t="shared" si="5"/>
        <v>0</v>
      </c>
      <c r="U542" s="91">
        <f t="shared" si="6"/>
        <v>0</v>
      </c>
      <c r="V542" s="74">
        <f t="shared" si="7"/>
        <v>-1116.400854049619</v>
      </c>
      <c r="W542" s="87">
        <f t="shared" si="8"/>
        <v>0</v>
      </c>
    </row>
    <row r="543" spans="1:23" ht="12.75">
      <c r="A543" s="75" t="s">
        <v>599</v>
      </c>
      <c r="B543" s="139"/>
      <c r="C543" s="123"/>
      <c r="D543" s="74"/>
      <c r="E543" s="76"/>
      <c r="F543" s="74"/>
      <c r="G543" s="24"/>
      <c r="H543" s="74"/>
      <c r="I543" s="74"/>
      <c r="J543" s="24"/>
      <c r="K543" s="24"/>
      <c r="L543" s="24"/>
      <c r="M543" s="25"/>
      <c r="N543" s="25"/>
      <c r="O543" s="24"/>
      <c r="P543" s="24"/>
      <c r="Q543" s="24"/>
      <c r="R543" s="24"/>
      <c r="S543" s="24"/>
      <c r="T543" s="77">
        <f t="shared" si="5"/>
        <v>0</v>
      </c>
      <c r="U543" s="91">
        <f t="shared" si="6"/>
        <v>0</v>
      </c>
      <c r="V543" s="74">
        <f t="shared" si="7"/>
        <v>-1116.400854049619</v>
      </c>
      <c r="W543" s="87">
        <f t="shared" si="8"/>
        <v>0</v>
      </c>
    </row>
    <row r="544" spans="1:23" ht="12.75">
      <c r="A544" s="75" t="s">
        <v>600</v>
      </c>
      <c r="B544" s="139"/>
      <c r="C544" s="123"/>
      <c r="D544" s="74"/>
      <c r="E544" s="76"/>
      <c r="F544" s="74"/>
      <c r="G544" s="24"/>
      <c r="H544" s="74"/>
      <c r="I544" s="74"/>
      <c r="J544" s="24"/>
      <c r="K544" s="24"/>
      <c r="L544" s="24"/>
      <c r="M544" s="25"/>
      <c r="N544" s="25"/>
      <c r="O544" s="24"/>
      <c r="P544" s="24"/>
      <c r="Q544" s="24"/>
      <c r="R544" s="24"/>
      <c r="S544" s="24"/>
      <c r="T544" s="77">
        <f t="shared" si="5"/>
        <v>0</v>
      </c>
      <c r="U544" s="91">
        <f t="shared" si="6"/>
        <v>0</v>
      </c>
      <c r="V544" s="74">
        <f t="shared" si="7"/>
        <v>-1116.400854049619</v>
      </c>
      <c r="W544" s="87">
        <f t="shared" si="8"/>
        <v>0</v>
      </c>
    </row>
    <row r="545" spans="1:23" ht="12.75">
      <c r="A545" s="75" t="s">
        <v>601</v>
      </c>
      <c r="B545" s="139"/>
      <c r="C545" s="123"/>
      <c r="D545" s="74"/>
      <c r="E545" s="76"/>
      <c r="F545" s="74"/>
      <c r="G545" s="24"/>
      <c r="H545" s="74"/>
      <c r="I545" s="74"/>
      <c r="J545" s="24"/>
      <c r="K545" s="24"/>
      <c r="L545" s="24"/>
      <c r="M545" s="25"/>
      <c r="N545" s="25"/>
      <c r="O545" s="24"/>
      <c r="P545" s="24"/>
      <c r="Q545" s="24"/>
      <c r="R545" s="24"/>
      <c r="S545" s="24"/>
      <c r="T545" s="77">
        <f t="shared" si="5"/>
        <v>0</v>
      </c>
      <c r="U545" s="91">
        <f t="shared" si="6"/>
        <v>0</v>
      </c>
      <c r="V545" s="74">
        <f t="shared" si="7"/>
        <v>-1116.400854049619</v>
      </c>
      <c r="W545" s="87">
        <f t="shared" si="8"/>
        <v>0</v>
      </c>
    </row>
    <row r="546" spans="1:23" ht="12.75">
      <c r="A546" s="75" t="s">
        <v>602</v>
      </c>
      <c r="B546" s="139"/>
      <c r="C546" s="123"/>
      <c r="D546" s="74"/>
      <c r="E546" s="76"/>
      <c r="F546" s="74"/>
      <c r="G546" s="24"/>
      <c r="H546" s="74"/>
      <c r="I546" s="74"/>
      <c r="J546" s="24"/>
      <c r="K546" s="24"/>
      <c r="L546" s="24"/>
      <c r="M546" s="25"/>
      <c r="N546" s="25"/>
      <c r="O546" s="24"/>
      <c r="P546" s="24"/>
      <c r="Q546" s="24"/>
      <c r="R546" s="24"/>
      <c r="S546" s="24"/>
      <c r="T546" s="77">
        <f t="shared" si="5"/>
        <v>0</v>
      </c>
      <c r="U546" s="91">
        <f t="shared" si="6"/>
        <v>0</v>
      </c>
      <c r="V546" s="74">
        <f t="shared" si="7"/>
        <v>-1116.400854049619</v>
      </c>
      <c r="W546" s="87">
        <f t="shared" si="8"/>
        <v>0</v>
      </c>
    </row>
    <row r="547" spans="1:23" ht="12.75">
      <c r="A547" s="75" t="s">
        <v>603</v>
      </c>
      <c r="B547" s="139"/>
      <c r="C547" s="123"/>
      <c r="D547" s="74"/>
      <c r="E547" s="76"/>
      <c r="F547" s="74"/>
      <c r="G547" s="24"/>
      <c r="H547" s="74"/>
      <c r="I547" s="74"/>
      <c r="J547" s="24"/>
      <c r="K547" s="24"/>
      <c r="L547" s="24"/>
      <c r="M547" s="25"/>
      <c r="N547" s="25"/>
      <c r="O547" s="24"/>
      <c r="P547" s="24"/>
      <c r="Q547" s="24"/>
      <c r="R547" s="24"/>
      <c r="S547" s="24"/>
      <c r="T547" s="77">
        <f t="shared" si="5"/>
        <v>0</v>
      </c>
      <c r="U547" s="91">
        <f t="shared" si="6"/>
        <v>0</v>
      </c>
      <c r="V547" s="74">
        <f t="shared" si="7"/>
        <v>-1116.400854049619</v>
      </c>
      <c r="W547" s="87">
        <f t="shared" si="8"/>
        <v>0</v>
      </c>
    </row>
    <row r="548" spans="1:23" ht="12.75">
      <c r="A548" s="75" t="s">
        <v>604</v>
      </c>
      <c r="B548" s="139"/>
      <c r="C548" s="123"/>
      <c r="D548" s="74"/>
      <c r="E548" s="76"/>
      <c r="F548" s="74"/>
      <c r="G548" s="24"/>
      <c r="H548" s="74"/>
      <c r="I548" s="74"/>
      <c r="J548" s="24"/>
      <c r="K548" s="24"/>
      <c r="L548" s="24"/>
      <c r="M548" s="25"/>
      <c r="N548" s="25"/>
      <c r="O548" s="24"/>
      <c r="P548" s="24"/>
      <c r="Q548" s="24"/>
      <c r="R548" s="24"/>
      <c r="S548" s="24"/>
      <c r="T548" s="77">
        <f t="shared" si="5"/>
        <v>0</v>
      </c>
      <c r="U548" s="91">
        <f t="shared" si="6"/>
        <v>0</v>
      </c>
      <c r="V548" s="74">
        <f t="shared" si="7"/>
        <v>-1116.400854049619</v>
      </c>
      <c r="W548" s="87">
        <f t="shared" si="8"/>
        <v>0</v>
      </c>
    </row>
    <row r="549" spans="1:23" ht="12.75">
      <c r="A549" s="75" t="s">
        <v>605</v>
      </c>
      <c r="B549" s="139"/>
      <c r="C549" s="123"/>
      <c r="D549" s="74"/>
      <c r="E549" s="76"/>
      <c r="F549" s="74"/>
      <c r="G549" s="24"/>
      <c r="H549" s="74"/>
      <c r="I549" s="74"/>
      <c r="J549" s="24"/>
      <c r="K549" s="24"/>
      <c r="L549" s="24"/>
      <c r="M549" s="25"/>
      <c r="N549" s="25"/>
      <c r="O549" s="24"/>
      <c r="P549" s="24"/>
      <c r="Q549" s="24"/>
      <c r="R549" s="24"/>
      <c r="S549" s="24"/>
      <c r="T549" s="77">
        <f t="shared" si="5"/>
        <v>0</v>
      </c>
      <c r="U549" s="91">
        <f t="shared" si="6"/>
        <v>0</v>
      </c>
      <c r="V549" s="74">
        <f t="shared" si="7"/>
        <v>-1116.400854049619</v>
      </c>
      <c r="W549" s="87">
        <f t="shared" si="8"/>
        <v>0</v>
      </c>
    </row>
    <row r="550" spans="1:23" ht="12.75">
      <c r="A550" s="75" t="s">
        <v>606</v>
      </c>
      <c r="B550" s="139"/>
      <c r="C550" s="123"/>
      <c r="D550" s="74"/>
      <c r="E550" s="76"/>
      <c r="F550" s="74"/>
      <c r="G550" s="24"/>
      <c r="H550" s="74"/>
      <c r="I550" s="74"/>
      <c r="J550" s="24"/>
      <c r="K550" s="24"/>
      <c r="L550" s="24"/>
      <c r="M550" s="25"/>
      <c r="N550" s="25"/>
      <c r="O550" s="24"/>
      <c r="P550" s="24"/>
      <c r="Q550" s="24"/>
      <c r="R550" s="24"/>
      <c r="S550" s="24"/>
      <c r="T550" s="77">
        <f t="shared" si="5"/>
        <v>0</v>
      </c>
      <c r="U550" s="91">
        <f t="shared" si="6"/>
        <v>0</v>
      </c>
      <c r="V550" s="74">
        <f t="shared" si="7"/>
        <v>-1116.400854049619</v>
      </c>
      <c r="W550" s="87">
        <f t="shared" si="8"/>
        <v>0</v>
      </c>
    </row>
    <row r="551" spans="1:23" ht="12.75">
      <c r="A551" s="75" t="s">
        <v>607</v>
      </c>
      <c r="B551" s="139"/>
      <c r="C551" s="123"/>
      <c r="D551" s="74"/>
      <c r="E551" s="76"/>
      <c r="F551" s="74"/>
      <c r="G551" s="24"/>
      <c r="H551" s="74"/>
      <c r="I551" s="74"/>
      <c r="J551" s="24"/>
      <c r="K551" s="24"/>
      <c r="L551" s="24"/>
      <c r="M551" s="25"/>
      <c r="N551" s="25"/>
      <c r="O551" s="24"/>
      <c r="P551" s="24"/>
      <c r="Q551" s="24"/>
      <c r="R551" s="24"/>
      <c r="S551" s="24"/>
      <c r="T551" s="77">
        <f t="shared" si="5"/>
        <v>0</v>
      </c>
      <c r="U551" s="91">
        <f t="shared" si="6"/>
        <v>0</v>
      </c>
      <c r="V551" s="74">
        <f t="shared" si="7"/>
        <v>-1116.400854049619</v>
      </c>
      <c r="W551" s="87">
        <f t="shared" si="8"/>
        <v>0</v>
      </c>
    </row>
    <row r="552" spans="1:23" ht="12.75">
      <c r="A552" s="75" t="s">
        <v>608</v>
      </c>
      <c r="B552" s="139"/>
      <c r="C552" s="123"/>
      <c r="D552" s="74"/>
      <c r="E552" s="76"/>
      <c r="F552" s="74"/>
      <c r="G552" s="24"/>
      <c r="H552" s="74"/>
      <c r="I552" s="74"/>
      <c r="J552" s="24"/>
      <c r="K552" s="24"/>
      <c r="L552" s="24"/>
      <c r="M552" s="25"/>
      <c r="N552" s="25"/>
      <c r="O552" s="24"/>
      <c r="P552" s="24"/>
      <c r="Q552" s="24"/>
      <c r="R552" s="24"/>
      <c r="S552" s="24"/>
      <c r="T552" s="77">
        <f t="shared" si="5"/>
        <v>0</v>
      </c>
      <c r="U552" s="91">
        <f t="shared" si="6"/>
        <v>0</v>
      </c>
      <c r="V552" s="74">
        <f t="shared" si="7"/>
        <v>-1116.400854049619</v>
      </c>
      <c r="W552" s="87">
        <f t="shared" si="8"/>
        <v>0</v>
      </c>
    </row>
    <row r="553" spans="1:23" ht="12.75">
      <c r="A553" s="75" t="s">
        <v>609</v>
      </c>
      <c r="B553" s="139"/>
      <c r="C553" s="123"/>
      <c r="D553" s="74"/>
      <c r="E553" s="76"/>
      <c r="F553" s="74"/>
      <c r="G553" s="24"/>
      <c r="H553" s="74"/>
      <c r="I553" s="74"/>
      <c r="J553" s="24"/>
      <c r="K553" s="24"/>
      <c r="L553" s="24"/>
      <c r="M553" s="25"/>
      <c r="N553" s="25"/>
      <c r="O553" s="24"/>
      <c r="P553" s="24"/>
      <c r="Q553" s="24"/>
      <c r="R553" s="24"/>
      <c r="S553" s="24"/>
      <c r="T553" s="77">
        <f t="shared" si="5"/>
        <v>0</v>
      </c>
      <c r="U553" s="91">
        <f t="shared" si="6"/>
        <v>0</v>
      </c>
      <c r="V553" s="74">
        <f t="shared" si="7"/>
        <v>-1116.400854049619</v>
      </c>
      <c r="W553" s="87">
        <f t="shared" si="8"/>
        <v>0</v>
      </c>
    </row>
    <row r="554" spans="1:23" ht="12.75">
      <c r="A554" s="75" t="s">
        <v>610</v>
      </c>
      <c r="B554" s="139"/>
      <c r="C554" s="123"/>
      <c r="D554" s="74"/>
      <c r="E554" s="76"/>
      <c r="F554" s="74"/>
      <c r="G554" s="24"/>
      <c r="H554" s="74"/>
      <c r="I554" s="74"/>
      <c r="J554" s="24"/>
      <c r="K554" s="24"/>
      <c r="L554" s="24"/>
      <c r="M554" s="25"/>
      <c r="N554" s="25"/>
      <c r="O554" s="24"/>
      <c r="P554" s="24"/>
      <c r="Q554" s="24"/>
      <c r="R554" s="24"/>
      <c r="S554" s="24"/>
      <c r="T554" s="77">
        <f t="shared" si="5"/>
        <v>0</v>
      </c>
      <c r="U554" s="91">
        <f t="shared" si="6"/>
        <v>0</v>
      </c>
      <c r="V554" s="74">
        <f t="shared" si="7"/>
        <v>-1116.400854049619</v>
      </c>
      <c r="W554" s="87">
        <f t="shared" si="8"/>
        <v>0</v>
      </c>
    </row>
    <row r="555" spans="1:23" ht="12.75">
      <c r="A555" s="75" t="s">
        <v>611</v>
      </c>
      <c r="B555" s="139"/>
      <c r="C555" s="123"/>
      <c r="D555" s="74"/>
      <c r="E555" s="76"/>
      <c r="F555" s="74"/>
      <c r="G555" s="24"/>
      <c r="H555" s="74"/>
      <c r="I555" s="74"/>
      <c r="J555" s="24"/>
      <c r="K555" s="24"/>
      <c r="L555" s="24"/>
      <c r="M555" s="25"/>
      <c r="N555" s="25"/>
      <c r="O555" s="24"/>
      <c r="P555" s="24"/>
      <c r="Q555" s="24"/>
      <c r="R555" s="24"/>
      <c r="S555" s="24"/>
      <c r="T555" s="77">
        <f t="shared" si="5"/>
        <v>0</v>
      </c>
      <c r="U555" s="91">
        <f t="shared" si="6"/>
        <v>0</v>
      </c>
      <c r="V555" s="74">
        <f t="shared" si="7"/>
        <v>-1116.400854049619</v>
      </c>
      <c r="W555" s="87">
        <f t="shared" si="8"/>
        <v>0</v>
      </c>
    </row>
    <row r="556" spans="1:23" ht="12.75">
      <c r="A556" s="75" t="s">
        <v>612</v>
      </c>
      <c r="B556" s="139"/>
      <c r="C556" s="123"/>
      <c r="D556" s="74"/>
      <c r="E556" s="76"/>
      <c r="F556" s="74"/>
      <c r="G556" s="24"/>
      <c r="H556" s="74"/>
      <c r="I556" s="74"/>
      <c r="J556" s="24"/>
      <c r="K556" s="24"/>
      <c r="L556" s="24"/>
      <c r="M556" s="25"/>
      <c r="N556" s="25"/>
      <c r="O556" s="24"/>
      <c r="P556" s="24"/>
      <c r="Q556" s="24"/>
      <c r="R556" s="24"/>
      <c r="S556" s="24"/>
      <c r="T556" s="77">
        <f t="shared" si="5"/>
        <v>0</v>
      </c>
      <c r="U556" s="91">
        <f t="shared" si="6"/>
        <v>0</v>
      </c>
      <c r="V556" s="74">
        <f t="shared" si="7"/>
        <v>-1116.400854049619</v>
      </c>
      <c r="W556" s="87">
        <f t="shared" si="8"/>
        <v>0</v>
      </c>
    </row>
    <row r="557" spans="1:23" ht="12.75">
      <c r="A557" s="75" t="s">
        <v>613</v>
      </c>
      <c r="B557" s="139"/>
      <c r="C557" s="123"/>
      <c r="D557" s="74"/>
      <c r="E557" s="76"/>
      <c r="F557" s="74"/>
      <c r="G557" s="24"/>
      <c r="H557" s="74"/>
      <c r="I557" s="74"/>
      <c r="J557" s="24"/>
      <c r="K557" s="24"/>
      <c r="L557" s="24"/>
      <c r="M557" s="25"/>
      <c r="N557" s="25"/>
      <c r="O557" s="24"/>
      <c r="P557" s="24"/>
      <c r="Q557" s="24"/>
      <c r="R557" s="24"/>
      <c r="S557" s="24"/>
      <c r="T557" s="77">
        <f t="shared" si="5"/>
        <v>0</v>
      </c>
      <c r="U557" s="91">
        <f t="shared" si="6"/>
        <v>0</v>
      </c>
      <c r="V557" s="74">
        <f t="shared" si="7"/>
        <v>-1116.400854049619</v>
      </c>
      <c r="W557" s="87">
        <f t="shared" si="8"/>
        <v>0</v>
      </c>
    </row>
    <row r="558" spans="1:23" ht="12.75">
      <c r="A558" s="75" t="s">
        <v>614</v>
      </c>
      <c r="B558" s="139"/>
      <c r="C558" s="123"/>
      <c r="D558" s="74"/>
      <c r="E558" s="76"/>
      <c r="F558" s="74"/>
      <c r="G558" s="24"/>
      <c r="H558" s="74"/>
      <c r="I558" s="74"/>
      <c r="J558" s="24"/>
      <c r="K558" s="24"/>
      <c r="L558" s="24"/>
      <c r="M558" s="25"/>
      <c r="N558" s="25"/>
      <c r="O558" s="24"/>
      <c r="P558" s="24"/>
      <c r="Q558" s="24"/>
      <c r="R558" s="24"/>
      <c r="S558" s="24"/>
      <c r="T558" s="77">
        <f t="shared" si="5"/>
        <v>0</v>
      </c>
      <c r="U558" s="91">
        <f t="shared" si="6"/>
        <v>0</v>
      </c>
      <c r="V558" s="74">
        <f t="shared" si="7"/>
        <v>-1116.400854049619</v>
      </c>
      <c r="W558" s="87">
        <f t="shared" si="8"/>
        <v>0</v>
      </c>
    </row>
    <row r="559" spans="1:23" ht="12.75">
      <c r="A559" s="75" t="s">
        <v>615</v>
      </c>
      <c r="B559" s="139"/>
      <c r="C559" s="123"/>
      <c r="D559" s="74"/>
      <c r="E559" s="76"/>
      <c r="F559" s="74"/>
      <c r="G559" s="24"/>
      <c r="H559" s="74"/>
      <c r="I559" s="74"/>
      <c r="J559" s="24"/>
      <c r="K559" s="24"/>
      <c r="L559" s="24"/>
      <c r="M559" s="25"/>
      <c r="N559" s="25"/>
      <c r="O559" s="24"/>
      <c r="P559" s="24"/>
      <c r="Q559" s="24"/>
      <c r="R559" s="24"/>
      <c r="S559" s="24"/>
      <c r="T559" s="77">
        <f t="shared" si="5"/>
        <v>0</v>
      </c>
      <c r="U559" s="91">
        <f t="shared" si="6"/>
        <v>0</v>
      </c>
      <c r="V559" s="74">
        <f t="shared" si="7"/>
        <v>-1116.400854049619</v>
      </c>
      <c r="W559" s="87">
        <f t="shared" si="8"/>
        <v>0</v>
      </c>
    </row>
    <row r="560" spans="1:23" ht="12.75">
      <c r="A560" s="75" t="s">
        <v>616</v>
      </c>
      <c r="B560" s="139"/>
      <c r="C560" s="123"/>
      <c r="D560" s="74"/>
      <c r="E560" s="76"/>
      <c r="F560" s="74"/>
      <c r="G560" s="24"/>
      <c r="H560" s="74"/>
      <c r="I560" s="74"/>
      <c r="J560" s="24"/>
      <c r="K560" s="24"/>
      <c r="L560" s="24"/>
      <c r="M560" s="25"/>
      <c r="N560" s="25"/>
      <c r="O560" s="24"/>
      <c r="P560" s="24"/>
      <c r="Q560" s="24"/>
      <c r="R560" s="24"/>
      <c r="S560" s="24"/>
      <c r="T560" s="77">
        <f t="shared" si="5"/>
        <v>0</v>
      </c>
      <c r="U560" s="91">
        <f t="shared" si="6"/>
        <v>0</v>
      </c>
      <c r="V560" s="74">
        <f t="shared" si="7"/>
        <v>-1116.400854049619</v>
      </c>
      <c r="W560" s="87">
        <f t="shared" si="8"/>
        <v>0</v>
      </c>
    </row>
    <row r="561" spans="1:23" ht="12.75">
      <c r="A561" s="75" t="s">
        <v>617</v>
      </c>
      <c r="B561" s="139"/>
      <c r="C561" s="123"/>
      <c r="D561" s="74"/>
      <c r="E561" s="76"/>
      <c r="F561" s="74"/>
      <c r="G561" s="24"/>
      <c r="H561" s="74"/>
      <c r="I561" s="74"/>
      <c r="J561" s="24"/>
      <c r="K561" s="24"/>
      <c r="L561" s="24"/>
      <c r="M561" s="25"/>
      <c r="N561" s="25"/>
      <c r="O561" s="24"/>
      <c r="P561" s="24"/>
      <c r="Q561" s="24"/>
      <c r="R561" s="24"/>
      <c r="S561" s="24"/>
      <c r="T561" s="77">
        <f t="shared" si="5"/>
        <v>0</v>
      </c>
      <c r="U561" s="91">
        <f t="shared" si="6"/>
        <v>0</v>
      </c>
      <c r="V561" s="74">
        <f t="shared" si="7"/>
        <v>-1116.400854049619</v>
      </c>
      <c r="W561" s="87">
        <f t="shared" si="8"/>
        <v>0</v>
      </c>
    </row>
    <row r="562" spans="1:23" ht="12.75">
      <c r="A562" s="75" t="s">
        <v>618</v>
      </c>
      <c r="B562" s="139"/>
      <c r="C562" s="123"/>
      <c r="D562" s="74"/>
      <c r="E562" s="76"/>
      <c r="F562" s="74"/>
      <c r="G562" s="24"/>
      <c r="H562" s="74"/>
      <c r="I562" s="74"/>
      <c r="J562" s="24"/>
      <c r="K562" s="24"/>
      <c r="L562" s="24"/>
      <c r="M562" s="25"/>
      <c r="N562" s="25"/>
      <c r="O562" s="24"/>
      <c r="P562" s="24"/>
      <c r="Q562" s="24"/>
      <c r="R562" s="24"/>
      <c r="S562" s="24"/>
      <c r="T562" s="77">
        <f t="shared" si="5"/>
        <v>0</v>
      </c>
      <c r="U562" s="91">
        <f t="shared" si="6"/>
        <v>0</v>
      </c>
      <c r="V562" s="74">
        <f t="shared" si="7"/>
        <v>-1116.400854049619</v>
      </c>
      <c r="W562" s="87">
        <f t="shared" si="8"/>
        <v>0</v>
      </c>
    </row>
    <row r="563" spans="1:23" ht="12.75">
      <c r="A563" s="75" t="s">
        <v>619</v>
      </c>
      <c r="B563" s="139"/>
      <c r="C563" s="123"/>
      <c r="D563" s="74"/>
      <c r="E563" s="76"/>
      <c r="F563" s="74"/>
      <c r="G563" s="24"/>
      <c r="H563" s="74"/>
      <c r="I563" s="74"/>
      <c r="J563" s="24"/>
      <c r="K563" s="24"/>
      <c r="L563" s="24"/>
      <c r="M563" s="25"/>
      <c r="N563" s="25"/>
      <c r="O563" s="24"/>
      <c r="P563" s="24"/>
      <c r="Q563" s="24"/>
      <c r="R563" s="24"/>
      <c r="S563" s="24"/>
      <c r="T563" s="77">
        <f t="shared" si="5"/>
        <v>0</v>
      </c>
      <c r="U563" s="91">
        <f t="shared" si="6"/>
        <v>0</v>
      </c>
      <c r="V563" s="74">
        <f t="shared" si="7"/>
        <v>-1116.400854049619</v>
      </c>
      <c r="W563" s="87">
        <f t="shared" si="8"/>
        <v>0</v>
      </c>
    </row>
    <row r="564" spans="1:23" ht="12.75">
      <c r="A564" s="75" t="s">
        <v>620</v>
      </c>
      <c r="B564" s="139"/>
      <c r="C564" s="123"/>
      <c r="D564" s="74"/>
      <c r="E564" s="76"/>
      <c r="F564" s="74"/>
      <c r="G564" s="24"/>
      <c r="H564" s="74"/>
      <c r="I564" s="74"/>
      <c r="J564" s="24"/>
      <c r="K564" s="24"/>
      <c r="L564" s="24"/>
      <c r="M564" s="25"/>
      <c r="N564" s="25"/>
      <c r="O564" s="24"/>
      <c r="P564" s="24"/>
      <c r="Q564" s="24"/>
      <c r="R564" s="24"/>
      <c r="S564" s="24"/>
      <c r="T564" s="77">
        <f t="shared" si="5"/>
        <v>0</v>
      </c>
      <c r="U564" s="91">
        <f t="shared" si="6"/>
        <v>0</v>
      </c>
      <c r="V564" s="74">
        <f t="shared" si="7"/>
        <v>-1116.400854049619</v>
      </c>
      <c r="W564" s="87">
        <f t="shared" si="8"/>
        <v>0</v>
      </c>
    </row>
    <row r="565" spans="1:23" ht="12.75">
      <c r="A565" s="75" t="s">
        <v>621</v>
      </c>
      <c r="B565" s="139"/>
      <c r="C565" s="123"/>
      <c r="D565" s="74"/>
      <c r="E565" s="76"/>
      <c r="F565" s="74"/>
      <c r="G565" s="24"/>
      <c r="H565" s="74"/>
      <c r="I565" s="74"/>
      <c r="J565" s="24"/>
      <c r="K565" s="24"/>
      <c r="L565" s="24"/>
      <c r="M565" s="25"/>
      <c r="N565" s="25"/>
      <c r="O565" s="24"/>
      <c r="P565" s="24"/>
      <c r="Q565" s="24"/>
      <c r="R565" s="24"/>
      <c r="S565" s="24"/>
      <c r="T565" s="77">
        <f t="shared" si="5"/>
        <v>0</v>
      </c>
      <c r="U565" s="91">
        <f t="shared" si="6"/>
        <v>0</v>
      </c>
      <c r="V565" s="74">
        <f t="shared" si="7"/>
        <v>-1116.400854049619</v>
      </c>
      <c r="W565" s="87">
        <f t="shared" si="8"/>
        <v>0</v>
      </c>
    </row>
    <row r="566" spans="1:23" ht="12.75">
      <c r="A566" s="75" t="s">
        <v>622</v>
      </c>
      <c r="B566" s="139"/>
      <c r="C566" s="123"/>
      <c r="D566" s="74"/>
      <c r="E566" s="76"/>
      <c r="F566" s="74"/>
      <c r="G566" s="24"/>
      <c r="H566" s="74"/>
      <c r="I566" s="74"/>
      <c r="J566" s="24"/>
      <c r="K566" s="24"/>
      <c r="L566" s="24"/>
      <c r="M566" s="25"/>
      <c r="N566" s="25"/>
      <c r="O566" s="24"/>
      <c r="P566" s="24"/>
      <c r="Q566" s="24"/>
      <c r="R566" s="24"/>
      <c r="S566" s="24"/>
      <c r="T566" s="77">
        <f t="shared" si="5"/>
        <v>0</v>
      </c>
      <c r="U566" s="91">
        <f t="shared" si="6"/>
        <v>0</v>
      </c>
      <c r="V566" s="74">
        <f t="shared" si="7"/>
        <v>-1116.400854049619</v>
      </c>
      <c r="W566" s="87">
        <f t="shared" si="8"/>
        <v>0</v>
      </c>
    </row>
    <row r="567" spans="1:23" ht="12.75">
      <c r="A567" s="75" t="s">
        <v>623</v>
      </c>
      <c r="B567" s="139"/>
      <c r="C567" s="123"/>
      <c r="D567" s="74"/>
      <c r="E567" s="76"/>
      <c r="F567" s="74"/>
      <c r="G567" s="24"/>
      <c r="H567" s="74"/>
      <c r="I567" s="74"/>
      <c r="J567" s="24"/>
      <c r="K567" s="24"/>
      <c r="L567" s="24"/>
      <c r="M567" s="25"/>
      <c r="N567" s="25"/>
      <c r="O567" s="24"/>
      <c r="P567" s="24"/>
      <c r="Q567" s="24"/>
      <c r="R567" s="24"/>
      <c r="S567" s="24"/>
      <c r="T567" s="77">
        <f t="shared" si="5"/>
        <v>0</v>
      </c>
      <c r="U567" s="91">
        <f t="shared" si="6"/>
        <v>0</v>
      </c>
      <c r="V567" s="74">
        <f t="shared" si="7"/>
        <v>-1116.400854049619</v>
      </c>
      <c r="W567" s="87">
        <f t="shared" si="8"/>
        <v>0</v>
      </c>
    </row>
    <row r="568" spans="1:23" ht="12.75">
      <c r="A568" s="75" t="s">
        <v>624</v>
      </c>
      <c r="B568" s="139"/>
      <c r="C568" s="123"/>
      <c r="D568" s="74"/>
      <c r="E568" s="76"/>
      <c r="F568" s="74"/>
      <c r="G568" s="24"/>
      <c r="H568" s="74"/>
      <c r="I568" s="74"/>
      <c r="J568" s="24"/>
      <c r="K568" s="24"/>
      <c r="L568" s="24"/>
      <c r="M568" s="25"/>
      <c r="N568" s="25"/>
      <c r="O568" s="24"/>
      <c r="P568" s="24"/>
      <c r="Q568" s="24"/>
      <c r="R568" s="24"/>
      <c r="S568" s="24"/>
      <c r="T568" s="77">
        <f t="shared" si="5"/>
        <v>0</v>
      </c>
      <c r="U568" s="91">
        <f t="shared" si="6"/>
        <v>0</v>
      </c>
      <c r="V568" s="74">
        <f t="shared" si="7"/>
        <v>-1116.400854049619</v>
      </c>
      <c r="W568" s="87">
        <f t="shared" si="8"/>
        <v>0</v>
      </c>
    </row>
    <row r="569" spans="1:23" ht="12.75">
      <c r="A569" s="75" t="s">
        <v>625</v>
      </c>
      <c r="B569" s="139"/>
      <c r="C569" s="123"/>
      <c r="D569" s="74"/>
      <c r="E569" s="76"/>
      <c r="F569" s="74"/>
      <c r="G569" s="24"/>
      <c r="H569" s="74"/>
      <c r="I569" s="74"/>
      <c r="J569" s="24"/>
      <c r="K569" s="24"/>
      <c r="L569" s="24"/>
      <c r="M569" s="25"/>
      <c r="N569" s="25"/>
      <c r="O569" s="24"/>
      <c r="P569" s="24"/>
      <c r="Q569" s="24"/>
      <c r="R569" s="24"/>
      <c r="S569" s="24"/>
      <c r="T569" s="77">
        <f t="shared" si="5"/>
        <v>0</v>
      </c>
      <c r="U569" s="91">
        <f t="shared" si="6"/>
        <v>0</v>
      </c>
      <c r="V569" s="74">
        <f t="shared" si="7"/>
        <v>-1116.400854049619</v>
      </c>
      <c r="W569" s="87">
        <f t="shared" si="8"/>
        <v>0</v>
      </c>
    </row>
    <row r="570" spans="1:23" ht="12.75">
      <c r="A570" s="75" t="s">
        <v>626</v>
      </c>
      <c r="B570" s="139"/>
      <c r="C570" s="123"/>
      <c r="D570" s="74"/>
      <c r="E570" s="76"/>
      <c r="F570" s="74"/>
      <c r="G570" s="24"/>
      <c r="H570" s="74"/>
      <c r="I570" s="74"/>
      <c r="J570" s="24"/>
      <c r="K570" s="24"/>
      <c r="L570" s="24"/>
      <c r="M570" s="25"/>
      <c r="N570" s="25"/>
      <c r="O570" s="24"/>
      <c r="P570" s="24"/>
      <c r="Q570" s="24"/>
      <c r="R570" s="24"/>
      <c r="S570" s="24"/>
      <c r="T570" s="77">
        <f t="shared" si="5"/>
        <v>0</v>
      </c>
      <c r="U570" s="91">
        <f t="shared" si="6"/>
        <v>0</v>
      </c>
      <c r="V570" s="74">
        <f t="shared" si="7"/>
        <v>-1116.400854049619</v>
      </c>
      <c r="W570" s="87">
        <f t="shared" si="8"/>
        <v>0</v>
      </c>
    </row>
    <row r="571" spans="1:23" ht="12.75">
      <c r="A571" s="75" t="s">
        <v>627</v>
      </c>
      <c r="B571" s="139"/>
      <c r="C571" s="123"/>
      <c r="D571" s="74"/>
      <c r="E571" s="76"/>
      <c r="F571" s="74"/>
      <c r="G571" s="24"/>
      <c r="H571" s="74"/>
      <c r="I571" s="74"/>
      <c r="J571" s="24"/>
      <c r="K571" s="24"/>
      <c r="L571" s="24"/>
      <c r="M571" s="25"/>
      <c r="N571" s="25"/>
      <c r="O571" s="24"/>
      <c r="P571" s="24"/>
      <c r="Q571" s="24"/>
      <c r="R571" s="24"/>
      <c r="S571" s="24"/>
      <c r="T571" s="77">
        <f t="shared" si="5"/>
        <v>0</v>
      </c>
      <c r="U571" s="91">
        <f t="shared" si="6"/>
        <v>0</v>
      </c>
      <c r="V571" s="74">
        <f t="shared" si="7"/>
        <v>-1116.400854049619</v>
      </c>
      <c r="W571" s="87">
        <f t="shared" si="8"/>
        <v>0</v>
      </c>
    </row>
    <row r="572" spans="1:23" ht="12.75">
      <c r="A572" s="75" t="s">
        <v>628</v>
      </c>
      <c r="B572" s="139"/>
      <c r="C572" s="123"/>
      <c r="D572" s="74"/>
      <c r="E572" s="76"/>
      <c r="F572" s="74"/>
      <c r="G572" s="24"/>
      <c r="H572" s="74"/>
      <c r="I572" s="74"/>
      <c r="J572" s="24"/>
      <c r="K572" s="24"/>
      <c r="L572" s="24"/>
      <c r="M572" s="25"/>
      <c r="N572" s="25"/>
      <c r="O572" s="24"/>
      <c r="P572" s="24"/>
      <c r="Q572" s="24"/>
      <c r="R572" s="24"/>
      <c r="S572" s="24"/>
      <c r="T572" s="77">
        <f t="shared" si="5"/>
        <v>0</v>
      </c>
      <c r="U572" s="91">
        <f t="shared" si="6"/>
        <v>0</v>
      </c>
      <c r="V572" s="74">
        <f t="shared" si="7"/>
        <v>-1116.400854049619</v>
      </c>
      <c r="W572" s="87">
        <f t="shared" si="8"/>
        <v>0</v>
      </c>
    </row>
    <row r="573" spans="1:23" ht="12.75">
      <c r="A573" s="75" t="s">
        <v>629</v>
      </c>
      <c r="B573" s="139"/>
      <c r="C573" s="123"/>
      <c r="D573" s="74"/>
      <c r="E573" s="76"/>
      <c r="F573" s="74"/>
      <c r="G573" s="24"/>
      <c r="H573" s="74"/>
      <c r="I573" s="74"/>
      <c r="J573" s="24"/>
      <c r="K573" s="24"/>
      <c r="L573" s="24"/>
      <c r="M573" s="25"/>
      <c r="N573" s="25"/>
      <c r="O573" s="24"/>
      <c r="P573" s="24"/>
      <c r="Q573" s="24"/>
      <c r="R573" s="24"/>
      <c r="S573" s="24"/>
      <c r="T573" s="77">
        <f t="shared" si="5"/>
        <v>0</v>
      </c>
      <c r="U573" s="91">
        <f t="shared" si="6"/>
        <v>0</v>
      </c>
      <c r="V573" s="74">
        <f t="shared" si="7"/>
        <v>-1116.400854049619</v>
      </c>
      <c r="W573" s="87">
        <f t="shared" si="8"/>
        <v>0</v>
      </c>
    </row>
    <row r="574" spans="1:23" ht="12.75">
      <c r="A574" s="75" t="s">
        <v>630</v>
      </c>
      <c r="B574" s="139"/>
      <c r="C574" s="123"/>
      <c r="D574" s="74"/>
      <c r="E574" s="76"/>
      <c r="F574" s="74"/>
      <c r="G574" s="24"/>
      <c r="H574" s="74"/>
      <c r="I574" s="74"/>
      <c r="J574" s="24"/>
      <c r="K574" s="24"/>
      <c r="L574" s="24"/>
      <c r="M574" s="25"/>
      <c r="N574" s="25"/>
      <c r="O574" s="24"/>
      <c r="P574" s="24"/>
      <c r="Q574" s="24"/>
      <c r="R574" s="24"/>
      <c r="S574" s="24"/>
      <c r="T574" s="77">
        <f t="shared" si="5"/>
        <v>0</v>
      </c>
      <c r="U574" s="91">
        <f t="shared" si="6"/>
        <v>0</v>
      </c>
      <c r="V574" s="74">
        <f t="shared" si="7"/>
        <v>-1116.400854049619</v>
      </c>
      <c r="W574" s="87">
        <f t="shared" si="8"/>
        <v>0</v>
      </c>
    </row>
    <row r="575" spans="1:23" ht="12.75">
      <c r="A575" s="75" t="s">
        <v>631</v>
      </c>
      <c r="B575" s="139"/>
      <c r="C575" s="123"/>
      <c r="D575" s="74"/>
      <c r="E575" s="76"/>
      <c r="F575" s="74"/>
      <c r="G575" s="24"/>
      <c r="H575" s="74"/>
      <c r="I575" s="74"/>
      <c r="J575" s="24"/>
      <c r="K575" s="24"/>
      <c r="L575" s="24"/>
      <c r="M575" s="25"/>
      <c r="N575" s="25"/>
      <c r="O575" s="24"/>
      <c r="P575" s="24"/>
      <c r="Q575" s="24"/>
      <c r="R575" s="24"/>
      <c r="S575" s="24"/>
      <c r="T575" s="77">
        <f t="shared" si="5"/>
        <v>0</v>
      </c>
      <c r="U575" s="91">
        <f t="shared" si="6"/>
        <v>0</v>
      </c>
      <c r="V575" s="74">
        <f t="shared" si="7"/>
        <v>-1116.400854049619</v>
      </c>
      <c r="W575" s="87">
        <f t="shared" si="8"/>
        <v>0</v>
      </c>
    </row>
    <row r="576" spans="1:23" ht="12.75">
      <c r="A576" s="75" t="s">
        <v>632</v>
      </c>
      <c r="B576" s="139"/>
      <c r="C576" s="123"/>
      <c r="D576" s="74"/>
      <c r="E576" s="76"/>
      <c r="F576" s="74"/>
      <c r="G576" s="24"/>
      <c r="H576" s="74"/>
      <c r="I576" s="74"/>
      <c r="J576" s="24"/>
      <c r="K576" s="24"/>
      <c r="L576" s="24"/>
      <c r="M576" s="25"/>
      <c r="N576" s="25"/>
      <c r="O576" s="24"/>
      <c r="P576" s="24"/>
      <c r="Q576" s="24"/>
      <c r="R576" s="24"/>
      <c r="S576" s="24"/>
      <c r="T576" s="77">
        <f t="shared" si="5"/>
        <v>0</v>
      </c>
      <c r="U576" s="91">
        <f t="shared" si="6"/>
        <v>0</v>
      </c>
      <c r="V576" s="74">
        <f t="shared" si="7"/>
        <v>-1116.400854049619</v>
      </c>
      <c r="W576" s="87">
        <f t="shared" si="8"/>
        <v>0</v>
      </c>
    </row>
    <row r="577" spans="1:23" ht="12.75">
      <c r="A577" s="75" t="s">
        <v>633</v>
      </c>
      <c r="B577" s="139"/>
      <c r="C577" s="123"/>
      <c r="D577" s="74"/>
      <c r="E577" s="76"/>
      <c r="F577" s="74"/>
      <c r="G577" s="24"/>
      <c r="H577" s="74"/>
      <c r="I577" s="74"/>
      <c r="J577" s="24"/>
      <c r="K577" s="24"/>
      <c r="L577" s="24"/>
      <c r="M577" s="25"/>
      <c r="N577" s="25"/>
      <c r="O577" s="24"/>
      <c r="P577" s="24"/>
      <c r="Q577" s="24"/>
      <c r="R577" s="24"/>
      <c r="S577" s="24"/>
      <c r="T577" s="77">
        <f t="shared" si="5"/>
        <v>0</v>
      </c>
      <c r="U577" s="91">
        <f t="shared" si="6"/>
        <v>0</v>
      </c>
      <c r="V577" s="74">
        <f t="shared" si="7"/>
        <v>-1116.400854049619</v>
      </c>
      <c r="W577" s="87">
        <f t="shared" si="8"/>
        <v>0</v>
      </c>
    </row>
    <row r="578" spans="1:23" ht="12.75">
      <c r="A578" s="75" t="s">
        <v>634</v>
      </c>
      <c r="B578" s="139"/>
      <c r="C578" s="123"/>
      <c r="D578" s="74"/>
      <c r="E578" s="76"/>
      <c r="F578" s="74"/>
      <c r="G578" s="24"/>
      <c r="H578" s="74"/>
      <c r="I578" s="74"/>
      <c r="J578" s="24"/>
      <c r="K578" s="24"/>
      <c r="L578" s="24"/>
      <c r="M578" s="25"/>
      <c r="N578" s="25"/>
      <c r="O578" s="24"/>
      <c r="P578" s="24"/>
      <c r="Q578" s="24"/>
      <c r="R578" s="24"/>
      <c r="S578" s="24"/>
      <c r="T578" s="77">
        <f t="shared" si="5"/>
        <v>0</v>
      </c>
      <c r="U578" s="91">
        <f t="shared" si="6"/>
        <v>0</v>
      </c>
      <c r="V578" s="74">
        <f t="shared" si="7"/>
        <v>-1116.400854049619</v>
      </c>
      <c r="W578" s="87">
        <f t="shared" si="8"/>
        <v>0</v>
      </c>
    </row>
    <row r="579" spans="1:23" ht="12.75">
      <c r="A579" s="75" t="s">
        <v>635</v>
      </c>
      <c r="B579" s="139"/>
      <c r="C579" s="123"/>
      <c r="D579" s="74"/>
      <c r="E579" s="76"/>
      <c r="F579" s="74"/>
      <c r="G579" s="24"/>
      <c r="H579" s="74"/>
      <c r="I579" s="74"/>
      <c r="J579" s="24"/>
      <c r="K579" s="24"/>
      <c r="L579" s="24"/>
      <c r="M579" s="25"/>
      <c r="N579" s="25"/>
      <c r="O579" s="24"/>
      <c r="P579" s="24"/>
      <c r="Q579" s="24"/>
      <c r="R579" s="24"/>
      <c r="S579" s="24"/>
      <c r="T579" s="77">
        <f aca="true" t="shared" si="9" ref="T579:T608">SUM(D579:S579)</f>
        <v>0</v>
      </c>
      <c r="U579" s="91">
        <f aca="true" t="shared" si="10" ref="U579:U608">COUNTA(D579:S579)</f>
        <v>0</v>
      </c>
      <c r="V579" s="74">
        <f aca="true" t="shared" si="11" ref="V579:V608">T579-$T$5</f>
        <v>-1116.400854049619</v>
      </c>
      <c r="W579" s="87">
        <f t="shared" si="8"/>
        <v>0</v>
      </c>
    </row>
    <row r="580" spans="1:23" ht="12.75">
      <c r="A580" s="75" t="s">
        <v>636</v>
      </c>
      <c r="B580" s="139"/>
      <c r="C580" s="123"/>
      <c r="D580" s="74"/>
      <c r="E580" s="76"/>
      <c r="F580" s="74"/>
      <c r="G580" s="24"/>
      <c r="H580" s="74"/>
      <c r="I580" s="74"/>
      <c r="J580" s="24"/>
      <c r="K580" s="24"/>
      <c r="L580" s="24"/>
      <c r="M580" s="25"/>
      <c r="N580" s="25"/>
      <c r="O580" s="24"/>
      <c r="P580" s="24"/>
      <c r="Q580" s="24"/>
      <c r="R580" s="24"/>
      <c r="S580" s="24"/>
      <c r="T580" s="77">
        <f t="shared" si="9"/>
        <v>0</v>
      </c>
      <c r="U580" s="91">
        <f t="shared" si="10"/>
        <v>0</v>
      </c>
      <c r="V580" s="74">
        <f t="shared" si="11"/>
        <v>-1116.400854049619</v>
      </c>
      <c r="W580" s="87">
        <f t="shared" si="8"/>
        <v>0</v>
      </c>
    </row>
    <row r="581" spans="1:23" ht="12.75">
      <c r="A581" s="75" t="s">
        <v>637</v>
      </c>
      <c r="B581" s="139"/>
      <c r="C581" s="123"/>
      <c r="D581" s="74"/>
      <c r="E581" s="76"/>
      <c r="F581" s="74"/>
      <c r="G581" s="24"/>
      <c r="H581" s="74"/>
      <c r="I581" s="74"/>
      <c r="J581" s="24"/>
      <c r="K581" s="24"/>
      <c r="L581" s="24"/>
      <c r="M581" s="25"/>
      <c r="N581" s="25"/>
      <c r="O581" s="24"/>
      <c r="P581" s="24"/>
      <c r="Q581" s="24"/>
      <c r="R581" s="24"/>
      <c r="S581" s="24"/>
      <c r="T581" s="77">
        <f t="shared" si="9"/>
        <v>0</v>
      </c>
      <c r="U581" s="91">
        <f t="shared" si="10"/>
        <v>0</v>
      </c>
      <c r="V581" s="74">
        <f t="shared" si="11"/>
        <v>-1116.400854049619</v>
      </c>
      <c r="W581" s="87">
        <f t="shared" si="8"/>
        <v>0</v>
      </c>
    </row>
    <row r="582" spans="1:23" ht="12.75">
      <c r="A582" s="75" t="s">
        <v>638</v>
      </c>
      <c r="B582" s="139"/>
      <c r="C582" s="123"/>
      <c r="D582" s="74"/>
      <c r="E582" s="76"/>
      <c r="F582" s="74"/>
      <c r="G582" s="24"/>
      <c r="H582" s="74"/>
      <c r="I582" s="74"/>
      <c r="J582" s="24"/>
      <c r="K582" s="24"/>
      <c r="L582" s="24"/>
      <c r="M582" s="25"/>
      <c r="N582" s="25"/>
      <c r="O582" s="24"/>
      <c r="P582" s="24"/>
      <c r="Q582" s="24"/>
      <c r="R582" s="24"/>
      <c r="S582" s="24"/>
      <c r="T582" s="77">
        <f t="shared" si="9"/>
        <v>0</v>
      </c>
      <c r="U582" s="91">
        <f t="shared" si="10"/>
        <v>0</v>
      </c>
      <c r="V582" s="74">
        <f t="shared" si="11"/>
        <v>-1116.400854049619</v>
      </c>
      <c r="W582" s="87">
        <f t="shared" si="8"/>
        <v>0</v>
      </c>
    </row>
    <row r="583" spans="1:23" ht="12.75">
      <c r="A583" s="75" t="s">
        <v>639</v>
      </c>
      <c r="B583" s="139"/>
      <c r="C583" s="123"/>
      <c r="D583" s="74"/>
      <c r="E583" s="76"/>
      <c r="F583" s="74"/>
      <c r="G583" s="24"/>
      <c r="H583" s="74"/>
      <c r="I583" s="74"/>
      <c r="J583" s="24"/>
      <c r="K583" s="24"/>
      <c r="L583" s="24"/>
      <c r="M583" s="25"/>
      <c r="N583" s="25"/>
      <c r="O583" s="24"/>
      <c r="P583" s="24"/>
      <c r="Q583" s="24"/>
      <c r="R583" s="24"/>
      <c r="S583" s="24"/>
      <c r="T583" s="77">
        <f t="shared" si="9"/>
        <v>0</v>
      </c>
      <c r="U583" s="91">
        <f t="shared" si="10"/>
        <v>0</v>
      </c>
      <c r="V583" s="74">
        <f t="shared" si="11"/>
        <v>-1116.400854049619</v>
      </c>
      <c r="W583" s="87">
        <f aca="true" t="shared" si="12" ref="W583:W608">IF((COUNTA(D583:S583)&gt;12),LARGE(D583:S583,1)+LARGE(D583:S583,2)+LARGE(D583:S583,3)+LARGE(D583:S583,4)+LARGE(D583:S583,5)+LARGE(D583:S583,6)+LARGE(D583:S583,7)+LARGE(D583:S583,8)+LARGE(D583:S583,9)+LARGE(D583:S583,10)+LARGE(D583:S583,11)+LARGE(D583:S583,12),SUM(D583:S583))</f>
        <v>0</v>
      </c>
    </row>
    <row r="584" spans="1:23" ht="12.75">
      <c r="A584" s="75" t="s">
        <v>640</v>
      </c>
      <c r="B584" s="139"/>
      <c r="C584" s="123"/>
      <c r="D584" s="74"/>
      <c r="E584" s="76"/>
      <c r="F584" s="74"/>
      <c r="G584" s="24"/>
      <c r="H584" s="74"/>
      <c r="I584" s="74"/>
      <c r="J584" s="24"/>
      <c r="K584" s="24"/>
      <c r="L584" s="24"/>
      <c r="M584" s="25"/>
      <c r="N584" s="25"/>
      <c r="O584" s="24"/>
      <c r="P584" s="24"/>
      <c r="Q584" s="24"/>
      <c r="R584" s="24"/>
      <c r="S584" s="24"/>
      <c r="T584" s="77">
        <f t="shared" si="9"/>
        <v>0</v>
      </c>
      <c r="U584" s="91">
        <f t="shared" si="10"/>
        <v>0</v>
      </c>
      <c r="V584" s="74">
        <f t="shared" si="11"/>
        <v>-1116.400854049619</v>
      </c>
      <c r="W584" s="87">
        <f t="shared" si="12"/>
        <v>0</v>
      </c>
    </row>
    <row r="585" spans="1:23" ht="12.75">
      <c r="A585" s="75" t="s">
        <v>641</v>
      </c>
      <c r="B585" s="139"/>
      <c r="C585" s="123"/>
      <c r="D585" s="74"/>
      <c r="E585" s="76"/>
      <c r="F585" s="74"/>
      <c r="G585" s="24"/>
      <c r="H585" s="74"/>
      <c r="I585" s="74"/>
      <c r="J585" s="24"/>
      <c r="K585" s="24"/>
      <c r="L585" s="24"/>
      <c r="M585" s="25"/>
      <c r="N585" s="25"/>
      <c r="O585" s="24"/>
      <c r="P585" s="24"/>
      <c r="Q585" s="24"/>
      <c r="R585" s="24"/>
      <c r="S585" s="24"/>
      <c r="T585" s="77">
        <f t="shared" si="9"/>
        <v>0</v>
      </c>
      <c r="U585" s="91">
        <f t="shared" si="10"/>
        <v>0</v>
      </c>
      <c r="V585" s="74">
        <f t="shared" si="11"/>
        <v>-1116.400854049619</v>
      </c>
      <c r="W585" s="87">
        <f t="shared" si="12"/>
        <v>0</v>
      </c>
    </row>
    <row r="586" spans="1:23" ht="12.75">
      <c r="A586" s="75" t="s">
        <v>642</v>
      </c>
      <c r="B586" s="139"/>
      <c r="C586" s="123"/>
      <c r="D586" s="74"/>
      <c r="E586" s="76"/>
      <c r="F586" s="74"/>
      <c r="G586" s="24"/>
      <c r="H586" s="74"/>
      <c r="I586" s="74"/>
      <c r="J586" s="24"/>
      <c r="K586" s="24"/>
      <c r="L586" s="24"/>
      <c r="M586" s="25"/>
      <c r="N586" s="25"/>
      <c r="O586" s="24"/>
      <c r="P586" s="24"/>
      <c r="Q586" s="24"/>
      <c r="R586" s="24"/>
      <c r="S586" s="24"/>
      <c r="T586" s="77">
        <f t="shared" si="9"/>
        <v>0</v>
      </c>
      <c r="U586" s="91">
        <f t="shared" si="10"/>
        <v>0</v>
      </c>
      <c r="V586" s="74">
        <f t="shared" si="11"/>
        <v>-1116.400854049619</v>
      </c>
      <c r="W586" s="87">
        <f t="shared" si="12"/>
        <v>0</v>
      </c>
    </row>
    <row r="587" spans="1:23" ht="12.75">
      <c r="A587" s="75" t="s">
        <v>643</v>
      </c>
      <c r="B587" s="139"/>
      <c r="C587" s="123"/>
      <c r="D587" s="74"/>
      <c r="E587" s="76"/>
      <c r="F587" s="74"/>
      <c r="G587" s="24"/>
      <c r="H587" s="74"/>
      <c r="I587" s="74"/>
      <c r="J587" s="24"/>
      <c r="K587" s="24"/>
      <c r="L587" s="24"/>
      <c r="M587" s="25"/>
      <c r="N587" s="25"/>
      <c r="O587" s="24"/>
      <c r="P587" s="24"/>
      <c r="Q587" s="24"/>
      <c r="R587" s="24"/>
      <c r="S587" s="24"/>
      <c r="T587" s="77">
        <f t="shared" si="9"/>
        <v>0</v>
      </c>
      <c r="U587" s="91">
        <f t="shared" si="10"/>
        <v>0</v>
      </c>
      <c r="V587" s="74">
        <f t="shared" si="11"/>
        <v>-1116.400854049619</v>
      </c>
      <c r="W587" s="87">
        <f t="shared" si="12"/>
        <v>0</v>
      </c>
    </row>
    <row r="588" spans="1:23" ht="12.75">
      <c r="A588" s="75" t="s">
        <v>644</v>
      </c>
      <c r="B588" s="139"/>
      <c r="C588" s="123"/>
      <c r="D588" s="74"/>
      <c r="E588" s="76"/>
      <c r="F588" s="74"/>
      <c r="G588" s="24"/>
      <c r="H588" s="74"/>
      <c r="I588" s="74"/>
      <c r="J588" s="24"/>
      <c r="K588" s="24"/>
      <c r="L588" s="24"/>
      <c r="M588" s="25"/>
      <c r="N588" s="25"/>
      <c r="O588" s="24"/>
      <c r="P588" s="24"/>
      <c r="Q588" s="24"/>
      <c r="R588" s="24"/>
      <c r="S588" s="24"/>
      <c r="T588" s="77">
        <f t="shared" si="9"/>
        <v>0</v>
      </c>
      <c r="U588" s="91">
        <f t="shared" si="10"/>
        <v>0</v>
      </c>
      <c r="V588" s="74">
        <f t="shared" si="11"/>
        <v>-1116.400854049619</v>
      </c>
      <c r="W588" s="87">
        <f t="shared" si="12"/>
        <v>0</v>
      </c>
    </row>
    <row r="589" spans="1:23" ht="12.75">
      <c r="A589" s="75" t="s">
        <v>645</v>
      </c>
      <c r="B589" s="139"/>
      <c r="C589" s="123"/>
      <c r="D589" s="74"/>
      <c r="E589" s="76"/>
      <c r="F589" s="74"/>
      <c r="G589" s="24"/>
      <c r="H589" s="74"/>
      <c r="I589" s="74"/>
      <c r="J589" s="24"/>
      <c r="K589" s="24"/>
      <c r="L589" s="24"/>
      <c r="M589" s="25"/>
      <c r="N589" s="25"/>
      <c r="O589" s="24"/>
      <c r="P589" s="24"/>
      <c r="Q589" s="24"/>
      <c r="R589" s="24"/>
      <c r="S589" s="24"/>
      <c r="T589" s="77">
        <f t="shared" si="9"/>
        <v>0</v>
      </c>
      <c r="U589" s="91">
        <f t="shared" si="10"/>
        <v>0</v>
      </c>
      <c r="V589" s="74">
        <f t="shared" si="11"/>
        <v>-1116.400854049619</v>
      </c>
      <c r="W589" s="87">
        <f t="shared" si="12"/>
        <v>0</v>
      </c>
    </row>
    <row r="590" spans="1:23" ht="12.75">
      <c r="A590" s="75" t="s">
        <v>646</v>
      </c>
      <c r="B590" s="139"/>
      <c r="C590" s="123"/>
      <c r="D590" s="74"/>
      <c r="E590" s="76"/>
      <c r="F590" s="74"/>
      <c r="G590" s="24"/>
      <c r="H590" s="74"/>
      <c r="I590" s="74"/>
      <c r="J590" s="24"/>
      <c r="K590" s="24"/>
      <c r="L590" s="24"/>
      <c r="M590" s="25"/>
      <c r="N590" s="25"/>
      <c r="O590" s="24"/>
      <c r="P590" s="24"/>
      <c r="Q590" s="24"/>
      <c r="R590" s="24"/>
      <c r="S590" s="24"/>
      <c r="T590" s="77">
        <f t="shared" si="9"/>
        <v>0</v>
      </c>
      <c r="U590" s="91">
        <f t="shared" si="10"/>
        <v>0</v>
      </c>
      <c r="V590" s="74">
        <f t="shared" si="11"/>
        <v>-1116.400854049619</v>
      </c>
      <c r="W590" s="87">
        <f t="shared" si="12"/>
        <v>0</v>
      </c>
    </row>
    <row r="591" spans="1:23" ht="12.75">
      <c r="A591" s="75" t="s">
        <v>647</v>
      </c>
      <c r="B591" s="139"/>
      <c r="C591" s="123"/>
      <c r="D591" s="74"/>
      <c r="E591" s="76"/>
      <c r="F591" s="74"/>
      <c r="G591" s="24"/>
      <c r="H591" s="74"/>
      <c r="I591" s="74"/>
      <c r="J591" s="24"/>
      <c r="K591" s="24"/>
      <c r="L591" s="24"/>
      <c r="M591" s="25"/>
      <c r="N591" s="25"/>
      <c r="O591" s="24"/>
      <c r="P591" s="24"/>
      <c r="Q591" s="24"/>
      <c r="R591" s="24"/>
      <c r="S591" s="24"/>
      <c r="T591" s="77">
        <f t="shared" si="9"/>
        <v>0</v>
      </c>
      <c r="U591" s="91">
        <f t="shared" si="10"/>
        <v>0</v>
      </c>
      <c r="V591" s="74">
        <f t="shared" si="11"/>
        <v>-1116.400854049619</v>
      </c>
      <c r="W591" s="87">
        <f t="shared" si="12"/>
        <v>0</v>
      </c>
    </row>
    <row r="592" spans="1:23" ht="12.75">
      <c r="A592" s="75" t="s">
        <v>648</v>
      </c>
      <c r="B592" s="139"/>
      <c r="C592" s="123"/>
      <c r="D592" s="74"/>
      <c r="E592" s="76"/>
      <c r="F592" s="74"/>
      <c r="G592" s="24"/>
      <c r="H592" s="74"/>
      <c r="I592" s="74"/>
      <c r="J592" s="24"/>
      <c r="K592" s="24"/>
      <c r="L592" s="24"/>
      <c r="M592" s="25"/>
      <c r="N592" s="25"/>
      <c r="O592" s="24"/>
      <c r="P592" s="24"/>
      <c r="Q592" s="24"/>
      <c r="R592" s="24"/>
      <c r="S592" s="24"/>
      <c r="T592" s="77">
        <f t="shared" si="9"/>
        <v>0</v>
      </c>
      <c r="U592" s="91">
        <f t="shared" si="10"/>
        <v>0</v>
      </c>
      <c r="V592" s="74">
        <f t="shared" si="11"/>
        <v>-1116.400854049619</v>
      </c>
      <c r="W592" s="87">
        <f t="shared" si="12"/>
        <v>0</v>
      </c>
    </row>
    <row r="593" spans="1:23" ht="12.75">
      <c r="A593" s="75" t="s">
        <v>649</v>
      </c>
      <c r="B593" s="139"/>
      <c r="C593" s="123"/>
      <c r="D593" s="74"/>
      <c r="E593" s="76"/>
      <c r="F593" s="74"/>
      <c r="G593" s="24"/>
      <c r="H593" s="74"/>
      <c r="I593" s="74"/>
      <c r="J593" s="24"/>
      <c r="K593" s="24"/>
      <c r="L593" s="24"/>
      <c r="M593" s="25"/>
      <c r="N593" s="25"/>
      <c r="O593" s="24"/>
      <c r="P593" s="24"/>
      <c r="Q593" s="24"/>
      <c r="R593" s="24"/>
      <c r="S593" s="24"/>
      <c r="T593" s="77">
        <f t="shared" si="9"/>
        <v>0</v>
      </c>
      <c r="U593" s="91">
        <f t="shared" si="10"/>
        <v>0</v>
      </c>
      <c r="V593" s="74">
        <f t="shared" si="11"/>
        <v>-1116.400854049619</v>
      </c>
      <c r="W593" s="87">
        <f t="shared" si="12"/>
        <v>0</v>
      </c>
    </row>
    <row r="594" spans="1:23" ht="12.75">
      <c r="A594" s="75" t="s">
        <v>650</v>
      </c>
      <c r="B594" s="139"/>
      <c r="C594" s="123"/>
      <c r="D594" s="74"/>
      <c r="E594" s="76"/>
      <c r="F594" s="74"/>
      <c r="G594" s="24"/>
      <c r="H594" s="74"/>
      <c r="I594" s="74"/>
      <c r="J594" s="24"/>
      <c r="K594" s="24"/>
      <c r="L594" s="24"/>
      <c r="M594" s="25"/>
      <c r="N594" s="25"/>
      <c r="O594" s="24"/>
      <c r="P594" s="24"/>
      <c r="Q594" s="24"/>
      <c r="R594" s="24"/>
      <c r="S594" s="24"/>
      <c r="T594" s="77">
        <f t="shared" si="9"/>
        <v>0</v>
      </c>
      <c r="U594" s="91">
        <f t="shared" si="10"/>
        <v>0</v>
      </c>
      <c r="V594" s="74">
        <f t="shared" si="11"/>
        <v>-1116.400854049619</v>
      </c>
      <c r="W594" s="87">
        <f t="shared" si="12"/>
        <v>0</v>
      </c>
    </row>
    <row r="595" spans="1:23" ht="12.75">
      <c r="A595" s="75" t="s">
        <v>651</v>
      </c>
      <c r="B595" s="139"/>
      <c r="C595" s="123"/>
      <c r="D595" s="74"/>
      <c r="E595" s="76"/>
      <c r="F595" s="74"/>
      <c r="G595" s="24"/>
      <c r="H595" s="74"/>
      <c r="I595" s="74"/>
      <c r="J595" s="24"/>
      <c r="K595" s="24"/>
      <c r="L595" s="24"/>
      <c r="M595" s="25"/>
      <c r="N595" s="25"/>
      <c r="O595" s="24"/>
      <c r="P595" s="24"/>
      <c r="Q595" s="24"/>
      <c r="R595" s="24"/>
      <c r="S595" s="24"/>
      <c r="T595" s="77">
        <f t="shared" si="9"/>
        <v>0</v>
      </c>
      <c r="U595" s="91">
        <f t="shared" si="10"/>
        <v>0</v>
      </c>
      <c r="V595" s="74">
        <f t="shared" si="11"/>
        <v>-1116.400854049619</v>
      </c>
      <c r="W595" s="87">
        <f t="shared" si="12"/>
        <v>0</v>
      </c>
    </row>
    <row r="596" spans="1:23" ht="12.75">
      <c r="A596" s="75" t="s">
        <v>652</v>
      </c>
      <c r="B596" s="139"/>
      <c r="C596" s="123"/>
      <c r="D596" s="74"/>
      <c r="E596" s="76"/>
      <c r="F596" s="74"/>
      <c r="G596" s="24"/>
      <c r="H596" s="74"/>
      <c r="I596" s="74"/>
      <c r="J596" s="24"/>
      <c r="K596" s="24"/>
      <c r="L596" s="24"/>
      <c r="M596" s="25"/>
      <c r="N596" s="25"/>
      <c r="O596" s="24"/>
      <c r="P596" s="24"/>
      <c r="Q596" s="24"/>
      <c r="R596" s="24"/>
      <c r="S596" s="24"/>
      <c r="T596" s="77">
        <f t="shared" si="9"/>
        <v>0</v>
      </c>
      <c r="U596" s="91">
        <f t="shared" si="10"/>
        <v>0</v>
      </c>
      <c r="V596" s="74">
        <f t="shared" si="11"/>
        <v>-1116.400854049619</v>
      </c>
      <c r="W596" s="87">
        <f t="shared" si="12"/>
        <v>0</v>
      </c>
    </row>
    <row r="597" spans="1:23" ht="12.75">
      <c r="A597" s="75" t="s">
        <v>653</v>
      </c>
      <c r="B597" s="139"/>
      <c r="C597" s="123"/>
      <c r="D597" s="74"/>
      <c r="E597" s="76"/>
      <c r="F597" s="74"/>
      <c r="G597" s="24"/>
      <c r="H597" s="74"/>
      <c r="I597" s="74"/>
      <c r="J597" s="24"/>
      <c r="K597" s="24"/>
      <c r="L597" s="24"/>
      <c r="M597" s="25"/>
      <c r="N597" s="25"/>
      <c r="O597" s="24"/>
      <c r="P597" s="24"/>
      <c r="Q597" s="24"/>
      <c r="R597" s="24"/>
      <c r="S597" s="24"/>
      <c r="T597" s="77">
        <f t="shared" si="9"/>
        <v>0</v>
      </c>
      <c r="U597" s="91">
        <f t="shared" si="10"/>
        <v>0</v>
      </c>
      <c r="V597" s="74">
        <f t="shared" si="11"/>
        <v>-1116.400854049619</v>
      </c>
      <c r="W597" s="87">
        <f t="shared" si="12"/>
        <v>0</v>
      </c>
    </row>
    <row r="598" spans="1:23" ht="12.75">
      <c r="A598" s="75" t="s">
        <v>654</v>
      </c>
      <c r="B598" s="139"/>
      <c r="C598" s="123"/>
      <c r="D598" s="74"/>
      <c r="E598" s="76"/>
      <c r="F598" s="74"/>
      <c r="G598" s="24"/>
      <c r="H598" s="74"/>
      <c r="I598" s="74"/>
      <c r="J598" s="24"/>
      <c r="K598" s="24"/>
      <c r="L598" s="24"/>
      <c r="M598" s="25"/>
      <c r="N598" s="25"/>
      <c r="O598" s="24"/>
      <c r="P598" s="24"/>
      <c r="Q598" s="24"/>
      <c r="R598" s="24"/>
      <c r="S598" s="24"/>
      <c r="T598" s="77">
        <f t="shared" si="9"/>
        <v>0</v>
      </c>
      <c r="U598" s="91">
        <f t="shared" si="10"/>
        <v>0</v>
      </c>
      <c r="V598" s="74">
        <f t="shared" si="11"/>
        <v>-1116.400854049619</v>
      </c>
      <c r="W598" s="87">
        <f t="shared" si="12"/>
        <v>0</v>
      </c>
    </row>
    <row r="599" spans="1:23" ht="12.75">
      <c r="A599" s="75" t="s">
        <v>655</v>
      </c>
      <c r="B599" s="139"/>
      <c r="C599" s="123"/>
      <c r="D599" s="74"/>
      <c r="E599" s="76"/>
      <c r="F599" s="74"/>
      <c r="G599" s="24"/>
      <c r="H599" s="74"/>
      <c r="I599" s="74"/>
      <c r="J599" s="24"/>
      <c r="K599" s="24"/>
      <c r="L599" s="24"/>
      <c r="M599" s="25"/>
      <c r="N599" s="25"/>
      <c r="O599" s="24"/>
      <c r="P599" s="24"/>
      <c r="Q599" s="24"/>
      <c r="R599" s="24"/>
      <c r="S599" s="24"/>
      <c r="T599" s="77">
        <f t="shared" si="9"/>
        <v>0</v>
      </c>
      <c r="U599" s="91">
        <f t="shared" si="10"/>
        <v>0</v>
      </c>
      <c r="V599" s="74">
        <f t="shared" si="11"/>
        <v>-1116.400854049619</v>
      </c>
      <c r="W599" s="87">
        <f t="shared" si="12"/>
        <v>0</v>
      </c>
    </row>
    <row r="600" spans="1:23" ht="12.75">
      <c r="A600" s="75" t="s">
        <v>656</v>
      </c>
      <c r="B600" s="139"/>
      <c r="C600" s="123"/>
      <c r="D600" s="74"/>
      <c r="E600" s="76"/>
      <c r="F600" s="74"/>
      <c r="G600" s="24"/>
      <c r="H600" s="74"/>
      <c r="I600" s="74"/>
      <c r="J600" s="24"/>
      <c r="K600" s="24"/>
      <c r="L600" s="24"/>
      <c r="M600" s="25"/>
      <c r="N600" s="25"/>
      <c r="O600" s="24"/>
      <c r="P600" s="24"/>
      <c r="Q600" s="24"/>
      <c r="R600" s="24"/>
      <c r="S600" s="24"/>
      <c r="T600" s="77">
        <f t="shared" si="9"/>
        <v>0</v>
      </c>
      <c r="U600" s="91">
        <f t="shared" si="10"/>
        <v>0</v>
      </c>
      <c r="V600" s="74">
        <f t="shared" si="11"/>
        <v>-1116.400854049619</v>
      </c>
      <c r="W600" s="87">
        <f t="shared" si="12"/>
        <v>0</v>
      </c>
    </row>
    <row r="601" spans="1:23" ht="12.75">
      <c r="A601" s="75" t="s">
        <v>657</v>
      </c>
      <c r="B601" s="139"/>
      <c r="C601" s="123"/>
      <c r="D601" s="74"/>
      <c r="E601" s="76"/>
      <c r="F601" s="74"/>
      <c r="G601" s="24"/>
      <c r="H601" s="74"/>
      <c r="I601" s="74"/>
      <c r="J601" s="24"/>
      <c r="K601" s="24"/>
      <c r="L601" s="24"/>
      <c r="M601" s="25"/>
      <c r="N601" s="25"/>
      <c r="O601" s="24"/>
      <c r="P601" s="24"/>
      <c r="Q601" s="24"/>
      <c r="R601" s="24"/>
      <c r="S601" s="24"/>
      <c r="T601" s="77">
        <f t="shared" si="9"/>
        <v>0</v>
      </c>
      <c r="U601" s="91">
        <f t="shared" si="10"/>
        <v>0</v>
      </c>
      <c r="V601" s="74">
        <f t="shared" si="11"/>
        <v>-1116.400854049619</v>
      </c>
      <c r="W601" s="87">
        <f t="shared" si="12"/>
        <v>0</v>
      </c>
    </row>
    <row r="602" spans="1:23" ht="12.75">
      <c r="A602" s="75" t="s">
        <v>658</v>
      </c>
      <c r="B602" s="139"/>
      <c r="C602" s="123"/>
      <c r="D602" s="74"/>
      <c r="E602" s="76"/>
      <c r="F602" s="74"/>
      <c r="G602" s="24"/>
      <c r="H602" s="74"/>
      <c r="I602" s="74"/>
      <c r="J602" s="24"/>
      <c r="K602" s="24"/>
      <c r="L602" s="24"/>
      <c r="M602" s="25"/>
      <c r="N602" s="25"/>
      <c r="O602" s="24"/>
      <c r="P602" s="24"/>
      <c r="Q602" s="24"/>
      <c r="R602" s="24"/>
      <c r="S602" s="24"/>
      <c r="T602" s="77">
        <f t="shared" si="9"/>
        <v>0</v>
      </c>
      <c r="U602" s="91">
        <f t="shared" si="10"/>
        <v>0</v>
      </c>
      <c r="V602" s="74">
        <f t="shared" si="11"/>
        <v>-1116.400854049619</v>
      </c>
      <c r="W602" s="87">
        <f t="shared" si="12"/>
        <v>0</v>
      </c>
    </row>
    <row r="603" spans="1:23" ht="12.75">
      <c r="A603" s="75" t="s">
        <v>659</v>
      </c>
      <c r="B603" s="139"/>
      <c r="C603" s="123"/>
      <c r="D603" s="74"/>
      <c r="E603" s="76"/>
      <c r="F603" s="74"/>
      <c r="G603" s="24"/>
      <c r="H603" s="74"/>
      <c r="I603" s="74"/>
      <c r="J603" s="24"/>
      <c r="K603" s="24"/>
      <c r="L603" s="24"/>
      <c r="M603" s="25"/>
      <c r="N603" s="25"/>
      <c r="O603" s="24"/>
      <c r="P603" s="24"/>
      <c r="Q603" s="24"/>
      <c r="R603" s="24"/>
      <c r="S603" s="24"/>
      <c r="T603" s="77">
        <f t="shared" si="9"/>
        <v>0</v>
      </c>
      <c r="U603" s="91">
        <f t="shared" si="10"/>
        <v>0</v>
      </c>
      <c r="V603" s="74">
        <f t="shared" si="11"/>
        <v>-1116.400854049619</v>
      </c>
      <c r="W603" s="87">
        <f t="shared" si="12"/>
        <v>0</v>
      </c>
    </row>
    <row r="604" spans="1:23" ht="12.75">
      <c r="A604" s="75" t="s">
        <v>660</v>
      </c>
      <c r="B604" s="139"/>
      <c r="C604" s="123"/>
      <c r="D604" s="74"/>
      <c r="E604" s="76"/>
      <c r="F604" s="74"/>
      <c r="G604" s="24"/>
      <c r="H604" s="74"/>
      <c r="I604" s="74"/>
      <c r="J604" s="24"/>
      <c r="K604" s="24"/>
      <c r="L604" s="24"/>
      <c r="M604" s="25"/>
      <c r="N604" s="25"/>
      <c r="O604" s="24"/>
      <c r="P604" s="24"/>
      <c r="Q604" s="24"/>
      <c r="R604" s="24"/>
      <c r="S604" s="24"/>
      <c r="T604" s="77">
        <f t="shared" si="9"/>
        <v>0</v>
      </c>
      <c r="U604" s="91">
        <f t="shared" si="10"/>
        <v>0</v>
      </c>
      <c r="V604" s="74">
        <f t="shared" si="11"/>
        <v>-1116.400854049619</v>
      </c>
      <c r="W604" s="87">
        <f t="shared" si="12"/>
        <v>0</v>
      </c>
    </row>
    <row r="605" spans="1:23" ht="12.75">
      <c r="A605" s="75" t="s">
        <v>661</v>
      </c>
      <c r="B605" s="139"/>
      <c r="C605" s="123"/>
      <c r="D605" s="74"/>
      <c r="E605" s="76"/>
      <c r="F605" s="74"/>
      <c r="G605" s="24"/>
      <c r="H605" s="74"/>
      <c r="I605" s="74"/>
      <c r="J605" s="24"/>
      <c r="K605" s="24"/>
      <c r="L605" s="24"/>
      <c r="M605" s="25"/>
      <c r="N605" s="25"/>
      <c r="O605" s="24"/>
      <c r="P605" s="24"/>
      <c r="Q605" s="24"/>
      <c r="R605" s="24"/>
      <c r="S605" s="24"/>
      <c r="T605" s="77">
        <f t="shared" si="9"/>
        <v>0</v>
      </c>
      <c r="U605" s="91">
        <f t="shared" si="10"/>
        <v>0</v>
      </c>
      <c r="V605" s="74">
        <f t="shared" si="11"/>
        <v>-1116.400854049619</v>
      </c>
      <c r="W605" s="87">
        <f t="shared" si="12"/>
        <v>0</v>
      </c>
    </row>
    <row r="606" spans="1:23" ht="12.75">
      <c r="A606" s="75" t="s">
        <v>662</v>
      </c>
      <c r="B606" s="139"/>
      <c r="C606" s="123"/>
      <c r="D606" s="74"/>
      <c r="E606" s="76"/>
      <c r="F606" s="74"/>
      <c r="G606" s="24"/>
      <c r="H606" s="74"/>
      <c r="I606" s="74"/>
      <c r="J606" s="24"/>
      <c r="K606" s="24"/>
      <c r="L606" s="24"/>
      <c r="M606" s="25"/>
      <c r="N606" s="25"/>
      <c r="O606" s="24"/>
      <c r="P606" s="24"/>
      <c r="Q606" s="24"/>
      <c r="R606" s="24"/>
      <c r="S606" s="24"/>
      <c r="T606" s="77">
        <f t="shared" si="9"/>
        <v>0</v>
      </c>
      <c r="U606" s="91">
        <f t="shared" si="10"/>
        <v>0</v>
      </c>
      <c r="V606" s="74">
        <f t="shared" si="11"/>
        <v>-1116.400854049619</v>
      </c>
      <c r="W606" s="87">
        <f t="shared" si="12"/>
        <v>0</v>
      </c>
    </row>
    <row r="607" spans="1:23" ht="12.75">
      <c r="A607" s="75" t="s">
        <v>663</v>
      </c>
      <c r="B607" s="139"/>
      <c r="C607" s="123"/>
      <c r="D607" s="74"/>
      <c r="E607" s="76"/>
      <c r="F607" s="74"/>
      <c r="G607" s="24"/>
      <c r="H607" s="74"/>
      <c r="I607" s="74"/>
      <c r="J607" s="24"/>
      <c r="K607" s="24"/>
      <c r="L607" s="24"/>
      <c r="M607" s="25"/>
      <c r="N607" s="25"/>
      <c r="O607" s="24"/>
      <c r="P607" s="24"/>
      <c r="Q607" s="24"/>
      <c r="R607" s="24"/>
      <c r="S607" s="24"/>
      <c r="T607" s="77">
        <f t="shared" si="9"/>
        <v>0</v>
      </c>
      <c r="U607" s="91">
        <f t="shared" si="10"/>
        <v>0</v>
      </c>
      <c r="V607" s="74">
        <f t="shared" si="11"/>
        <v>-1116.400854049619</v>
      </c>
      <c r="W607" s="87">
        <f t="shared" si="12"/>
        <v>0</v>
      </c>
    </row>
    <row r="608" spans="1:23" ht="12.75">
      <c r="A608" s="75" t="s">
        <v>1075</v>
      </c>
      <c r="B608" s="139"/>
      <c r="C608" s="123"/>
      <c r="D608" s="74"/>
      <c r="E608" s="76"/>
      <c r="F608" s="74"/>
      <c r="G608" s="24"/>
      <c r="H608" s="74"/>
      <c r="I608" s="74"/>
      <c r="J608" s="24"/>
      <c r="K608" s="24"/>
      <c r="L608" s="24"/>
      <c r="M608" s="25"/>
      <c r="N608" s="25"/>
      <c r="O608" s="24"/>
      <c r="P608" s="24"/>
      <c r="Q608" s="24"/>
      <c r="R608" s="24"/>
      <c r="S608" s="24"/>
      <c r="T608" s="77">
        <f t="shared" si="9"/>
        <v>0</v>
      </c>
      <c r="U608" s="91">
        <f t="shared" si="10"/>
        <v>0</v>
      </c>
      <c r="V608" s="74">
        <f t="shared" si="11"/>
        <v>-1116.400854049619</v>
      </c>
      <c r="W608" s="87">
        <f t="shared" si="12"/>
        <v>0</v>
      </c>
    </row>
  </sheetData>
  <sheetProtection selectLockedCells="1" selectUnlockedCells="1"/>
  <mergeCells count="7">
    <mergeCell ref="A1:W1"/>
    <mergeCell ref="W2:W4"/>
    <mergeCell ref="A3:B4"/>
    <mergeCell ref="T2:T4"/>
    <mergeCell ref="U2:U4"/>
    <mergeCell ref="V2:V4"/>
    <mergeCell ref="C2:C4"/>
  </mergeCells>
  <printOptions horizontalCentered="1"/>
  <pageMargins left="0.1968503937007874" right="0.1968503937007874" top="0.5118110236220472" bottom="0.7086614173228347" header="0.5118110236220472" footer="0.5118110236220472"/>
  <pageSetup horizontalDpi="300" verticalDpi="300" orientation="portrait" paperSize="9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:S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4"/>
  <sheetViews>
    <sheetView zoomScale="160" zoomScaleNormal="160" zoomScalePageLayoutView="0" workbookViewId="0" topLeftCell="A1">
      <pane ySplit="4" topLeftCell="A5" activePane="bottomLeft" state="frozen"/>
      <selection pane="topLeft" activeCell="A1" sqref="A1"/>
      <selection pane="bottomLeft" activeCell="A1" sqref="A1:W1"/>
    </sheetView>
  </sheetViews>
  <sheetFormatPr defaultColWidth="9.00390625" defaultRowHeight="12.75" outlineLevelCol="1"/>
  <cols>
    <col min="1" max="1" width="5.75390625" style="0" customWidth="1"/>
    <col min="2" max="2" width="18.25390625" style="40" bestFit="1" customWidth="1"/>
    <col min="3" max="3" width="2.375" style="4" bestFit="1" customWidth="1"/>
    <col min="4" max="4" width="3.125" style="0" customWidth="1" outlineLevel="1"/>
    <col min="5" max="5" width="3.125" style="5" customWidth="1" outlineLevel="1"/>
    <col min="6" max="7" width="3.125" style="0" customWidth="1" outlineLevel="1"/>
    <col min="8" max="8" width="3.125" style="6" customWidth="1" outlineLevel="1"/>
    <col min="9" max="9" width="3.125" style="0" customWidth="1" outlineLevel="1"/>
    <col min="10" max="10" width="3.125" style="6" customWidth="1" outlineLevel="1"/>
    <col min="11" max="12" width="3.125" style="0" customWidth="1" outlineLevel="1"/>
    <col min="13" max="13" width="3.125" style="7" customWidth="1" outlineLevel="1"/>
    <col min="14" max="17" width="3.125" style="0" customWidth="1" outlineLevel="1"/>
    <col min="18" max="18" width="3.125" style="6" customWidth="1" outlineLevel="1"/>
    <col min="19" max="19" width="3.125" style="92" customWidth="1"/>
    <col min="20" max="20" width="5.75390625" style="6" customWidth="1"/>
    <col min="21" max="21" width="1.875" style="4" customWidth="1"/>
    <col min="22" max="22" width="3.875" style="33" bestFit="1" customWidth="1"/>
    <col min="23" max="23" width="4.875" style="0" bestFit="1" customWidth="1"/>
  </cols>
  <sheetData>
    <row r="1" spans="1:23" ht="32.25" customHeight="1">
      <c r="A1" s="215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</row>
    <row r="2" spans="1:23" ht="12.75" customHeight="1">
      <c r="A2" s="197">
        <f>AVERAGE(D2:N2)</f>
        <v>21.90909090909091</v>
      </c>
      <c r="B2" s="138" t="s">
        <v>270</v>
      </c>
      <c r="C2" s="214" t="s">
        <v>335</v>
      </c>
      <c r="D2" s="42">
        <f>COUNTA(D5:D200)</f>
        <v>60</v>
      </c>
      <c r="E2" s="42">
        <f aca="true" t="shared" si="0" ref="E2:S2">COUNTA(E5:E200)</f>
        <v>13</v>
      </c>
      <c r="F2" s="42">
        <f t="shared" si="0"/>
        <v>30</v>
      </c>
      <c r="G2" s="42">
        <f t="shared" si="0"/>
        <v>29</v>
      </c>
      <c r="H2" s="42">
        <f t="shared" si="0"/>
        <v>15</v>
      </c>
      <c r="I2" s="42">
        <f t="shared" si="0"/>
        <v>18</v>
      </c>
      <c r="J2" s="42">
        <f t="shared" si="0"/>
        <v>13</v>
      </c>
      <c r="K2" s="42">
        <f t="shared" si="0"/>
        <v>16</v>
      </c>
      <c r="L2" s="42">
        <f t="shared" si="0"/>
        <v>13</v>
      </c>
      <c r="M2" s="42">
        <f t="shared" si="0"/>
        <v>8</v>
      </c>
      <c r="N2" s="42">
        <f t="shared" si="0"/>
        <v>26</v>
      </c>
      <c r="O2" s="42">
        <f t="shared" si="0"/>
        <v>0</v>
      </c>
      <c r="P2" s="42">
        <f t="shared" si="0"/>
        <v>0</v>
      </c>
      <c r="Q2" s="42">
        <f t="shared" si="0"/>
        <v>0</v>
      </c>
      <c r="R2" s="42">
        <f t="shared" si="0"/>
        <v>0</v>
      </c>
      <c r="S2" s="42">
        <f t="shared" si="0"/>
        <v>0</v>
      </c>
      <c r="T2" s="218" t="s">
        <v>1</v>
      </c>
      <c r="U2" s="219" t="s">
        <v>2</v>
      </c>
      <c r="V2" s="219" t="s">
        <v>3</v>
      </c>
      <c r="W2" s="217" t="s">
        <v>334</v>
      </c>
    </row>
    <row r="3" spans="1:23" s="1" customFormat="1" ht="82.5" customHeight="1">
      <c r="A3" s="212" t="s">
        <v>4</v>
      </c>
      <c r="B3" s="212"/>
      <c r="C3" s="214"/>
      <c r="D3" s="3" t="s">
        <v>8</v>
      </c>
      <c r="E3" s="38" t="s">
        <v>665</v>
      </c>
      <c r="F3" s="3" t="s">
        <v>10</v>
      </c>
      <c r="G3" s="3" t="s">
        <v>9</v>
      </c>
      <c r="H3" s="3" t="s">
        <v>12</v>
      </c>
      <c r="I3" s="3" t="s">
        <v>11</v>
      </c>
      <c r="J3" s="3" t="s">
        <v>39</v>
      </c>
      <c r="K3" s="3" t="s">
        <v>40</v>
      </c>
      <c r="L3" s="3" t="s">
        <v>41</v>
      </c>
      <c r="M3" s="3" t="s">
        <v>42</v>
      </c>
      <c r="N3" s="3" t="s">
        <v>43</v>
      </c>
      <c r="O3" s="3" t="s">
        <v>7</v>
      </c>
      <c r="P3" s="3" t="s">
        <v>6</v>
      </c>
      <c r="Q3" s="38" t="s">
        <v>5</v>
      </c>
      <c r="R3" s="39" t="s">
        <v>45</v>
      </c>
      <c r="S3" s="39" t="s">
        <v>44</v>
      </c>
      <c r="T3" s="218"/>
      <c r="U3" s="219"/>
      <c r="V3" s="219"/>
      <c r="W3" s="217"/>
    </row>
    <row r="4" spans="1:23" ht="14.25" customHeight="1">
      <c r="A4" s="212"/>
      <c r="B4" s="212"/>
      <c r="C4" s="214"/>
      <c r="D4" s="42">
        <v>1</v>
      </c>
      <c r="E4" s="42">
        <v>2</v>
      </c>
      <c r="F4" s="42">
        <v>3</v>
      </c>
      <c r="G4" s="42">
        <v>4</v>
      </c>
      <c r="H4" s="42">
        <v>5</v>
      </c>
      <c r="I4" s="42">
        <v>6</v>
      </c>
      <c r="J4" s="42">
        <v>7</v>
      </c>
      <c r="K4" s="42">
        <v>8</v>
      </c>
      <c r="L4" s="42">
        <v>9</v>
      </c>
      <c r="M4" s="42">
        <v>10</v>
      </c>
      <c r="N4" s="42">
        <v>11</v>
      </c>
      <c r="O4" s="42">
        <v>12</v>
      </c>
      <c r="P4" s="42">
        <v>13</v>
      </c>
      <c r="Q4" s="42">
        <v>14</v>
      </c>
      <c r="R4" s="42">
        <v>15</v>
      </c>
      <c r="S4" s="42">
        <v>16</v>
      </c>
      <c r="T4" s="218"/>
      <c r="U4" s="219"/>
      <c r="V4" s="219"/>
      <c r="W4" s="217"/>
    </row>
    <row r="5" spans="1:23" ht="12.75" customHeight="1">
      <c r="A5" s="129" t="s">
        <v>47</v>
      </c>
      <c r="B5" s="37" t="s">
        <v>718</v>
      </c>
      <c r="C5" s="125">
        <v>1974</v>
      </c>
      <c r="D5" s="24">
        <v>56.55555555555556</v>
      </c>
      <c r="E5" s="24">
        <v>84.27697124964416</v>
      </c>
      <c r="F5" s="24">
        <v>90.59324559435542</v>
      </c>
      <c r="G5" s="24">
        <v>90.7509881422925</v>
      </c>
      <c r="H5" s="24">
        <v>84.76780185758514</v>
      </c>
      <c r="I5" s="24">
        <v>91.01447379893625</v>
      </c>
      <c r="J5" s="24">
        <v>86.70247046186894</v>
      </c>
      <c r="K5" s="24">
        <v>116.76297288249079</v>
      </c>
      <c r="L5" s="24">
        <v>107.17559584436749</v>
      </c>
      <c r="M5" s="24">
        <v>109.77630677927414</v>
      </c>
      <c r="N5" s="24">
        <v>74.38978449007296</v>
      </c>
      <c r="O5" s="24"/>
      <c r="P5" s="24"/>
      <c r="Q5" s="24"/>
      <c r="R5" s="24"/>
      <c r="S5" s="24"/>
      <c r="T5" s="130">
        <f aca="true" t="shared" si="1" ref="T5:T36">SUM(D5:S5)</f>
        <v>992.7661666564435</v>
      </c>
      <c r="U5" s="131">
        <f aca="true" t="shared" si="2" ref="U5:U36">COUNTA(D5:S5)</f>
        <v>11</v>
      </c>
      <c r="V5" s="24">
        <f aca="true" t="shared" si="3" ref="V5:V36">T5-$T$5</f>
        <v>0</v>
      </c>
      <c r="W5" s="87">
        <f aca="true" t="shared" si="4" ref="W5:W36">IF((COUNTA(D5:S5)&gt;12),LARGE(D5:S5,1)+LARGE(D5:S5,2)+LARGE(D5:S5,3)+LARGE(D5:S5,4)+LARGE(D5:S5,5)+LARGE(D5:S5,6)+LARGE(D5:S5,7)+LARGE(D5:S5,8)+LARGE(D5:S5,9)+LARGE(D5:S5,10)+LARGE(D5:S5,11)+LARGE(D5:S5,12),SUM(D5:S5))</f>
        <v>992.7661666564435</v>
      </c>
    </row>
    <row r="6" spans="1:23" ht="12.75" customHeight="1">
      <c r="A6" s="129" t="s">
        <v>48</v>
      </c>
      <c r="B6" s="37" t="s">
        <v>760</v>
      </c>
      <c r="C6" s="125">
        <v>2003</v>
      </c>
      <c r="D6" s="24"/>
      <c r="E6" s="24">
        <v>89.67619337184554</v>
      </c>
      <c r="F6" s="24"/>
      <c r="G6" s="24">
        <v>83.90782213567023</v>
      </c>
      <c r="H6" s="24">
        <v>72.93159609120521</v>
      </c>
      <c r="I6" s="24">
        <v>70.43946932006632</v>
      </c>
      <c r="J6" s="24">
        <v>106.61087866108787</v>
      </c>
      <c r="K6" s="24">
        <v>105.5778379423709</v>
      </c>
      <c r="L6" s="24">
        <v>102.74137598766623</v>
      </c>
      <c r="M6" s="24">
        <v>102.16601280198223</v>
      </c>
      <c r="N6" s="24">
        <v>51.82063465128118</v>
      </c>
      <c r="O6" s="24"/>
      <c r="P6" s="24"/>
      <c r="Q6" s="24"/>
      <c r="R6" s="24"/>
      <c r="S6" s="24"/>
      <c r="T6" s="130">
        <f t="shared" si="1"/>
        <v>785.8718209631759</v>
      </c>
      <c r="U6" s="131">
        <f t="shared" si="2"/>
        <v>9</v>
      </c>
      <c r="V6" s="24">
        <f t="shared" si="3"/>
        <v>-206.8943456932676</v>
      </c>
      <c r="W6" s="87">
        <f t="shared" si="4"/>
        <v>785.8718209631759</v>
      </c>
    </row>
    <row r="7" spans="1:23" ht="12.75" customHeight="1">
      <c r="A7" s="129" t="s">
        <v>49</v>
      </c>
      <c r="B7" s="37" t="s">
        <v>768</v>
      </c>
      <c r="C7" s="125">
        <v>2004</v>
      </c>
      <c r="D7" s="24">
        <v>71.37037037037037</v>
      </c>
      <c r="E7" s="24">
        <v>53.51071241943913</v>
      </c>
      <c r="F7" s="24">
        <v>72.5809491304813</v>
      </c>
      <c r="G7" s="24">
        <v>83.3934320669672</v>
      </c>
      <c r="H7" s="24">
        <v>73.80449141347424</v>
      </c>
      <c r="I7" s="24">
        <v>61.695402298850574</v>
      </c>
      <c r="J7" s="24">
        <v>84.35233160621762</v>
      </c>
      <c r="K7" s="24">
        <v>103.65135542168674</v>
      </c>
      <c r="L7" s="24"/>
      <c r="M7" s="24">
        <v>94.47149972329828</v>
      </c>
      <c r="N7" s="24">
        <v>51.05701679959273</v>
      </c>
      <c r="O7" s="24"/>
      <c r="P7" s="24"/>
      <c r="Q7" s="24"/>
      <c r="R7" s="24"/>
      <c r="S7" s="24"/>
      <c r="T7" s="130">
        <f t="shared" si="1"/>
        <v>749.8875612503781</v>
      </c>
      <c r="U7" s="131">
        <f t="shared" si="2"/>
        <v>10</v>
      </c>
      <c r="V7" s="24">
        <f t="shared" si="3"/>
        <v>-242.8786054060654</v>
      </c>
      <c r="W7" s="87">
        <f t="shared" si="4"/>
        <v>749.8875612503781</v>
      </c>
    </row>
    <row r="8" spans="1:23" ht="12.75" customHeight="1">
      <c r="A8" s="129" t="s">
        <v>50</v>
      </c>
      <c r="B8" s="135" t="s">
        <v>712</v>
      </c>
      <c r="C8" s="125">
        <v>1978</v>
      </c>
      <c r="D8" s="24">
        <v>77.38888888888889</v>
      </c>
      <c r="E8" s="24">
        <v>65.13819909306847</v>
      </c>
      <c r="F8" s="24">
        <v>88.4215456435832</v>
      </c>
      <c r="G8" s="24">
        <v>87.47772446881426</v>
      </c>
      <c r="H8" s="24">
        <v>68.26296743063932</v>
      </c>
      <c r="I8" s="24"/>
      <c r="J8" s="24">
        <v>67.06328154604017</v>
      </c>
      <c r="K8" s="24">
        <v>91.56284621986424</v>
      </c>
      <c r="L8" s="24"/>
      <c r="M8" s="24">
        <v>98.58320251177393</v>
      </c>
      <c r="N8" s="24">
        <v>70.60563380281688</v>
      </c>
      <c r="O8" s="24"/>
      <c r="P8" s="24"/>
      <c r="Q8" s="24"/>
      <c r="R8" s="24"/>
      <c r="S8" s="24"/>
      <c r="T8" s="130">
        <f t="shared" si="1"/>
        <v>714.5042896054894</v>
      </c>
      <c r="U8" s="131">
        <f t="shared" si="2"/>
        <v>9</v>
      </c>
      <c r="V8" s="24">
        <f t="shared" si="3"/>
        <v>-278.2618770509541</v>
      </c>
      <c r="W8" s="87">
        <f t="shared" si="4"/>
        <v>714.5042896054894</v>
      </c>
    </row>
    <row r="9" spans="1:23" ht="12.75" customHeight="1">
      <c r="A9" s="129" t="s">
        <v>51</v>
      </c>
      <c r="B9" s="37" t="s">
        <v>787</v>
      </c>
      <c r="C9" s="125">
        <v>2008</v>
      </c>
      <c r="D9" s="24">
        <v>50.53703703703704</v>
      </c>
      <c r="E9" s="24">
        <v>74.64241060265067</v>
      </c>
      <c r="F9" s="24"/>
      <c r="G9" s="24">
        <v>88.84615384615385</v>
      </c>
      <c r="H9" s="24">
        <v>72.44343891402715</v>
      </c>
      <c r="I9" s="24">
        <v>64.1072498502097</v>
      </c>
      <c r="J9" s="24">
        <v>96.95167286245353</v>
      </c>
      <c r="K9" s="24">
        <v>39.97</v>
      </c>
      <c r="L9" s="24">
        <v>87.15716486902929</v>
      </c>
      <c r="M9" s="24">
        <v>96.82600382409179</v>
      </c>
      <c r="N9" s="24">
        <v>41.01119972849143</v>
      </c>
      <c r="O9" s="24"/>
      <c r="P9" s="24"/>
      <c r="Q9" s="24"/>
      <c r="R9" s="24"/>
      <c r="S9" s="24"/>
      <c r="T9" s="130">
        <f t="shared" si="1"/>
        <v>712.4923315341446</v>
      </c>
      <c r="U9" s="131">
        <f t="shared" si="2"/>
        <v>10</v>
      </c>
      <c r="V9" s="24">
        <f t="shared" si="3"/>
        <v>-280.2738351222989</v>
      </c>
      <c r="W9" s="87">
        <f t="shared" si="4"/>
        <v>712.4923315341446</v>
      </c>
    </row>
    <row r="10" spans="1:23" ht="12.75" customHeight="1">
      <c r="A10" s="129" t="s">
        <v>52</v>
      </c>
      <c r="B10" s="37" t="s">
        <v>735</v>
      </c>
      <c r="C10" s="125">
        <v>1986</v>
      </c>
      <c r="D10" s="24">
        <v>57.018518518518526</v>
      </c>
      <c r="E10" s="24">
        <v>104.07506225542512</v>
      </c>
      <c r="F10" s="24">
        <v>83.20291212981321</v>
      </c>
      <c r="G10" s="24">
        <v>95.70165321030373</v>
      </c>
      <c r="H10" s="24">
        <v>80.97722263041882</v>
      </c>
      <c r="I10" s="24">
        <v>85.63593264672224</v>
      </c>
      <c r="J10" s="24"/>
      <c r="K10" s="24"/>
      <c r="L10" s="24">
        <v>100.47240411599626</v>
      </c>
      <c r="M10" s="24"/>
      <c r="N10" s="24">
        <v>67.46631596809775</v>
      </c>
      <c r="O10" s="24"/>
      <c r="P10" s="24"/>
      <c r="Q10" s="24"/>
      <c r="R10" s="24"/>
      <c r="S10" s="24"/>
      <c r="T10" s="130">
        <f t="shared" si="1"/>
        <v>674.5500214752957</v>
      </c>
      <c r="U10" s="131">
        <f t="shared" si="2"/>
        <v>8</v>
      </c>
      <c r="V10" s="24">
        <f t="shared" si="3"/>
        <v>-318.2161451811478</v>
      </c>
      <c r="W10" s="87">
        <f t="shared" si="4"/>
        <v>674.5500214752957</v>
      </c>
    </row>
    <row r="11" spans="1:23" ht="12.75" customHeight="1">
      <c r="A11" s="129" t="s">
        <v>53</v>
      </c>
      <c r="B11" s="37" t="s">
        <v>765</v>
      </c>
      <c r="C11" s="125">
        <v>1983</v>
      </c>
      <c r="D11" s="24">
        <v>62.57407407407407</v>
      </c>
      <c r="E11" s="24"/>
      <c r="F11" s="24">
        <v>82.22205628687108</v>
      </c>
      <c r="G11" s="24">
        <v>87.66323024054984</v>
      </c>
      <c r="H11" s="24">
        <v>77.59972008397483</v>
      </c>
      <c r="I11" s="24"/>
      <c r="J11" s="24">
        <v>70.2834008097166</v>
      </c>
      <c r="K11" s="24">
        <v>95.91701592623637</v>
      </c>
      <c r="L11" s="24">
        <v>94.92546368521407</v>
      </c>
      <c r="M11" s="24">
        <v>102.16601280198223</v>
      </c>
      <c r="N11" s="24"/>
      <c r="O11" s="24"/>
      <c r="P11" s="24"/>
      <c r="Q11" s="24"/>
      <c r="R11" s="24"/>
      <c r="S11" s="24"/>
      <c r="T11" s="130">
        <f t="shared" si="1"/>
        <v>673.350973908619</v>
      </c>
      <c r="U11" s="131">
        <f t="shared" si="2"/>
        <v>8</v>
      </c>
      <c r="V11" s="24">
        <f t="shared" si="3"/>
        <v>-319.41519274782445</v>
      </c>
      <c r="W11" s="87">
        <f t="shared" si="4"/>
        <v>673.350973908619</v>
      </c>
    </row>
    <row r="12" spans="1:23" s="1" customFormat="1" ht="12.75" customHeight="1">
      <c r="A12" s="129" t="s">
        <v>54</v>
      </c>
      <c r="B12" s="37" t="s">
        <v>708</v>
      </c>
      <c r="C12" s="125">
        <v>1973</v>
      </c>
      <c r="D12" s="24">
        <v>67.66666666666666</v>
      </c>
      <c r="E12" s="24"/>
      <c r="F12" s="24">
        <v>67.93631992286421</v>
      </c>
      <c r="G12" s="24">
        <v>86.90451919809718</v>
      </c>
      <c r="H12" s="24">
        <v>70</v>
      </c>
      <c r="I12" s="24"/>
      <c r="J12" s="24">
        <v>66.65664913598798</v>
      </c>
      <c r="K12" s="24">
        <v>39.97</v>
      </c>
      <c r="L12" s="24">
        <v>82.80197736065338</v>
      </c>
      <c r="M12" s="24">
        <v>98.28839390386871</v>
      </c>
      <c r="N12" s="24">
        <v>52.29577464788732</v>
      </c>
      <c r="O12" s="24"/>
      <c r="P12" s="24"/>
      <c r="Q12" s="24"/>
      <c r="R12" s="24"/>
      <c r="S12" s="24"/>
      <c r="T12" s="130">
        <f t="shared" si="1"/>
        <v>632.5203008360255</v>
      </c>
      <c r="U12" s="131">
        <f t="shared" si="2"/>
        <v>9</v>
      </c>
      <c r="V12" s="24">
        <f t="shared" si="3"/>
        <v>-360.245865820418</v>
      </c>
      <c r="W12" s="87">
        <f t="shared" si="4"/>
        <v>632.5203008360255</v>
      </c>
    </row>
    <row r="13" spans="1:23" s="1" customFormat="1" ht="12.75" customHeight="1">
      <c r="A13" s="129" t="s">
        <v>55</v>
      </c>
      <c r="B13" s="37" t="s">
        <v>781</v>
      </c>
      <c r="C13" s="125">
        <v>1975</v>
      </c>
      <c r="D13" s="24">
        <v>53.77777777777778</v>
      </c>
      <c r="E13" s="24"/>
      <c r="F13" s="24">
        <v>63.17272136239848</v>
      </c>
      <c r="G13" s="24">
        <v>68.20073439412485</v>
      </c>
      <c r="H13" s="24">
        <v>56.13180515759313</v>
      </c>
      <c r="I13" s="24">
        <v>65.38809990205681</v>
      </c>
      <c r="J13" s="24">
        <v>74.95575221238937</v>
      </c>
      <c r="K13" s="24"/>
      <c r="L13" s="24">
        <v>82.2360953461975</v>
      </c>
      <c r="M13" s="24"/>
      <c r="N13" s="24">
        <v>63.24096385542169</v>
      </c>
      <c r="O13" s="24"/>
      <c r="P13" s="24"/>
      <c r="Q13" s="24"/>
      <c r="R13" s="24"/>
      <c r="S13" s="24"/>
      <c r="T13" s="130">
        <f t="shared" si="1"/>
        <v>527.1039500079596</v>
      </c>
      <c r="U13" s="131">
        <f t="shared" si="2"/>
        <v>8</v>
      </c>
      <c r="V13" s="24">
        <f t="shared" si="3"/>
        <v>-465.6622166484839</v>
      </c>
      <c r="W13" s="87">
        <f t="shared" si="4"/>
        <v>527.1039500079596</v>
      </c>
    </row>
    <row r="14" spans="1:23" s="1" customFormat="1" ht="12.75" customHeight="1">
      <c r="A14" s="129" t="s">
        <v>56</v>
      </c>
      <c r="B14" s="151" t="s">
        <v>683</v>
      </c>
      <c r="C14" s="125">
        <v>1968</v>
      </c>
      <c r="D14" s="24">
        <v>52.388888888888886</v>
      </c>
      <c r="E14" s="24"/>
      <c r="F14" s="24"/>
      <c r="G14" s="24">
        <v>70.69515962924821</v>
      </c>
      <c r="H14" s="24">
        <v>69.81424148606811</v>
      </c>
      <c r="I14" s="24">
        <v>64.04003830271111</v>
      </c>
      <c r="J14" s="24">
        <v>77.21</v>
      </c>
      <c r="K14" s="24"/>
      <c r="L14" s="24">
        <v>91.01210931107839</v>
      </c>
      <c r="M14" s="24"/>
      <c r="N14" s="24"/>
      <c r="O14" s="24"/>
      <c r="P14" s="24"/>
      <c r="Q14" s="24"/>
      <c r="R14" s="24"/>
      <c r="S14" s="24"/>
      <c r="T14" s="130">
        <f t="shared" si="1"/>
        <v>425.1604376179947</v>
      </c>
      <c r="U14" s="131">
        <f t="shared" si="2"/>
        <v>6</v>
      </c>
      <c r="V14" s="24">
        <f t="shared" si="3"/>
        <v>-567.6057290384488</v>
      </c>
      <c r="W14" s="87">
        <f t="shared" si="4"/>
        <v>425.1604376179947</v>
      </c>
    </row>
    <row r="15" spans="1:23" ht="12.75" customHeight="1">
      <c r="A15" s="129" t="s">
        <v>57</v>
      </c>
      <c r="B15" s="37" t="s">
        <v>812</v>
      </c>
      <c r="C15" s="125">
        <v>2009</v>
      </c>
      <c r="D15" s="24">
        <v>32.01851851851852</v>
      </c>
      <c r="E15" s="24">
        <v>75.73914147828295</v>
      </c>
      <c r="F15" s="24">
        <v>67.8531065838846</v>
      </c>
      <c r="G15" s="24">
        <v>86.85908319185059</v>
      </c>
      <c r="H15" s="24"/>
      <c r="I15" s="24">
        <v>93.3564711150918</v>
      </c>
      <c r="J15" s="24"/>
      <c r="K15" s="24"/>
      <c r="L15" s="24"/>
      <c r="M15" s="24"/>
      <c r="N15" s="24">
        <v>57.997454607161025</v>
      </c>
      <c r="O15" s="24"/>
      <c r="P15" s="24"/>
      <c r="Q15" s="24"/>
      <c r="R15" s="24"/>
      <c r="S15" s="24"/>
      <c r="T15" s="130">
        <f t="shared" si="1"/>
        <v>413.82377549478946</v>
      </c>
      <c r="U15" s="131">
        <f t="shared" si="2"/>
        <v>6</v>
      </c>
      <c r="V15" s="24">
        <f t="shared" si="3"/>
        <v>-578.9423911616541</v>
      </c>
      <c r="W15" s="87">
        <f t="shared" si="4"/>
        <v>413.82377549478946</v>
      </c>
    </row>
    <row r="16" spans="1:23" s="1" customFormat="1" ht="12.75" customHeight="1">
      <c r="A16" s="129" t="s">
        <v>58</v>
      </c>
      <c r="B16" s="37" t="s">
        <v>761</v>
      </c>
      <c r="C16" s="125"/>
      <c r="D16" s="24">
        <v>45.44444444444444</v>
      </c>
      <c r="E16" s="24"/>
      <c r="F16" s="24">
        <v>65.09596873173084</v>
      </c>
      <c r="G16" s="24"/>
      <c r="H16" s="24">
        <v>54.02917046490428</v>
      </c>
      <c r="I16" s="24">
        <v>72.50838294669128</v>
      </c>
      <c r="J16" s="24"/>
      <c r="K16" s="24"/>
      <c r="L16" s="24">
        <v>81.0901001112347</v>
      </c>
      <c r="M16" s="24"/>
      <c r="N16" s="24">
        <v>48.30799253351434</v>
      </c>
      <c r="O16" s="24"/>
      <c r="P16" s="24"/>
      <c r="Q16" s="24"/>
      <c r="R16" s="24"/>
      <c r="S16" s="24"/>
      <c r="T16" s="130">
        <f t="shared" si="1"/>
        <v>366.47605923251984</v>
      </c>
      <c r="U16" s="131">
        <f t="shared" si="2"/>
        <v>6</v>
      </c>
      <c r="V16" s="24">
        <f t="shared" si="3"/>
        <v>-626.2901074239237</v>
      </c>
      <c r="W16" s="87">
        <f t="shared" si="4"/>
        <v>366.47605923251984</v>
      </c>
    </row>
    <row r="17" spans="1:23" ht="12.75">
      <c r="A17" s="129" t="s">
        <v>59</v>
      </c>
      <c r="B17" s="37" t="s">
        <v>878</v>
      </c>
      <c r="C17" s="125">
        <v>2004</v>
      </c>
      <c r="D17" s="24"/>
      <c r="E17" s="24"/>
      <c r="F17" s="24"/>
      <c r="G17" s="24"/>
      <c r="H17" s="24"/>
      <c r="I17" s="24"/>
      <c r="J17" s="24">
        <v>120</v>
      </c>
      <c r="K17" s="24">
        <v>131.82817643186308</v>
      </c>
      <c r="L17" s="24"/>
      <c r="M17" s="24"/>
      <c r="N17" s="24"/>
      <c r="O17" s="24"/>
      <c r="P17" s="24"/>
      <c r="Q17" s="24"/>
      <c r="R17" s="24"/>
      <c r="S17" s="24"/>
      <c r="T17" s="130">
        <f t="shared" si="1"/>
        <v>251.82817643186308</v>
      </c>
      <c r="U17" s="131">
        <f t="shared" si="2"/>
        <v>2</v>
      </c>
      <c r="V17" s="24">
        <f t="shared" si="3"/>
        <v>-740.9379902245804</v>
      </c>
      <c r="W17" s="87">
        <f t="shared" si="4"/>
        <v>251.82817643186308</v>
      </c>
    </row>
    <row r="18" spans="1:23" ht="12.75">
      <c r="A18" s="129" t="s">
        <v>60</v>
      </c>
      <c r="B18" s="37" t="s">
        <v>725</v>
      </c>
      <c r="C18" s="125">
        <v>1977</v>
      </c>
      <c r="D18" s="24">
        <v>64.88888888888889</v>
      </c>
      <c r="E18" s="24"/>
      <c r="F18" s="24"/>
      <c r="G18" s="24"/>
      <c r="H18" s="24">
        <v>55.781990521327025</v>
      </c>
      <c r="I18" s="24"/>
      <c r="J18" s="24">
        <v>77.42024965325936</v>
      </c>
      <c r="K18" s="24"/>
      <c r="L18" s="24"/>
      <c r="M18" s="24"/>
      <c r="N18" s="24">
        <v>49.08857967079585</v>
      </c>
      <c r="O18" s="24"/>
      <c r="P18" s="24"/>
      <c r="Q18" s="24"/>
      <c r="R18" s="24"/>
      <c r="S18" s="24"/>
      <c r="T18" s="130">
        <f t="shared" si="1"/>
        <v>247.17970873427112</v>
      </c>
      <c r="U18" s="131">
        <f t="shared" si="2"/>
        <v>4</v>
      </c>
      <c r="V18" s="24">
        <f t="shared" si="3"/>
        <v>-745.5864579221724</v>
      </c>
      <c r="W18" s="87">
        <f t="shared" si="4"/>
        <v>247.17970873427112</v>
      </c>
    </row>
    <row r="19" spans="1:23" ht="12.75">
      <c r="A19" s="129" t="s">
        <v>61</v>
      </c>
      <c r="B19" s="37" t="s">
        <v>852</v>
      </c>
      <c r="C19" s="125">
        <v>1977</v>
      </c>
      <c r="D19" s="24">
        <v>70.9074074074074</v>
      </c>
      <c r="E19" s="24"/>
      <c r="F19" s="24"/>
      <c r="G19" s="24">
        <v>92.73734761728852</v>
      </c>
      <c r="H19" s="24"/>
      <c r="I19" s="24"/>
      <c r="J19" s="24"/>
      <c r="K19" s="24"/>
      <c r="L19" s="24"/>
      <c r="M19" s="24"/>
      <c r="N19" s="24">
        <v>61.74766672323094</v>
      </c>
      <c r="O19" s="24"/>
      <c r="P19" s="24"/>
      <c r="Q19" s="24"/>
      <c r="R19" s="24"/>
      <c r="S19" s="24"/>
      <c r="T19" s="130">
        <f t="shared" si="1"/>
        <v>225.39242174792687</v>
      </c>
      <c r="U19" s="131">
        <f t="shared" si="2"/>
        <v>3</v>
      </c>
      <c r="V19" s="24">
        <f t="shared" si="3"/>
        <v>-767.3737449085166</v>
      </c>
      <c r="W19" s="87">
        <f t="shared" si="4"/>
        <v>225.39242174792687</v>
      </c>
    </row>
    <row r="20" spans="1:23" ht="12.75">
      <c r="A20" s="129" t="s">
        <v>62</v>
      </c>
      <c r="B20" s="135" t="s">
        <v>707</v>
      </c>
      <c r="C20" s="125">
        <v>1983</v>
      </c>
      <c r="D20" s="24">
        <v>63.5</v>
      </c>
      <c r="E20" s="24"/>
      <c r="F20" s="24">
        <v>76.64</v>
      </c>
      <c r="G20" s="24">
        <v>81.74349325807462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130">
        <f t="shared" si="1"/>
        <v>221.88349325807462</v>
      </c>
      <c r="U20" s="131">
        <f t="shared" si="2"/>
        <v>3</v>
      </c>
      <c r="V20" s="24">
        <f t="shared" si="3"/>
        <v>-770.8826733983689</v>
      </c>
      <c r="W20" s="87">
        <f t="shared" si="4"/>
        <v>221.88349325807462</v>
      </c>
    </row>
    <row r="21" spans="1:23" ht="12.75">
      <c r="A21" s="129" t="s">
        <v>63</v>
      </c>
      <c r="B21" s="37" t="s">
        <v>947</v>
      </c>
      <c r="C21" s="125">
        <v>1990</v>
      </c>
      <c r="D21" s="24">
        <v>63.96296296296296</v>
      </c>
      <c r="E21" s="24">
        <v>79.08885341846235</v>
      </c>
      <c r="F21" s="24">
        <v>74.31491260424878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130">
        <f t="shared" si="1"/>
        <v>217.3667289856741</v>
      </c>
      <c r="U21" s="131">
        <f t="shared" si="2"/>
        <v>3</v>
      </c>
      <c r="V21" s="24">
        <f t="shared" si="3"/>
        <v>-775.3994376707694</v>
      </c>
      <c r="W21" s="87">
        <f t="shared" si="4"/>
        <v>217.3667289856741</v>
      </c>
    </row>
    <row r="22" spans="1:23" ht="12.75">
      <c r="A22" s="129" t="s">
        <v>64</v>
      </c>
      <c r="B22" s="37" t="s">
        <v>804</v>
      </c>
      <c r="C22" s="125">
        <v>1988</v>
      </c>
      <c r="D22" s="24"/>
      <c r="E22" s="24"/>
      <c r="F22" s="24"/>
      <c r="G22" s="24"/>
      <c r="H22" s="24"/>
      <c r="I22" s="24"/>
      <c r="J22" s="24"/>
      <c r="K22" s="24">
        <v>107.32419051391226</v>
      </c>
      <c r="L22" s="24">
        <v>101.11320754716982</v>
      </c>
      <c r="M22" s="24"/>
      <c r="N22" s="24"/>
      <c r="O22" s="24"/>
      <c r="P22" s="24"/>
      <c r="Q22" s="24"/>
      <c r="R22" s="24"/>
      <c r="S22" s="24"/>
      <c r="T22" s="130">
        <f t="shared" si="1"/>
        <v>208.4373980610821</v>
      </c>
      <c r="U22" s="131">
        <f t="shared" si="2"/>
        <v>2</v>
      </c>
      <c r="V22" s="24">
        <f t="shared" si="3"/>
        <v>-784.3287685953615</v>
      </c>
      <c r="W22" s="87">
        <f t="shared" si="4"/>
        <v>208.4373980610821</v>
      </c>
    </row>
    <row r="23" spans="1:23" ht="12.75">
      <c r="A23" s="129" t="s">
        <v>65</v>
      </c>
      <c r="B23" s="139" t="s">
        <v>734</v>
      </c>
      <c r="C23" s="125">
        <v>1964</v>
      </c>
      <c r="D23" s="24">
        <v>50.074074074074076</v>
      </c>
      <c r="E23" s="24">
        <v>75.09816259753336</v>
      </c>
      <c r="F23" s="24">
        <v>80.3753523963841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130">
        <f t="shared" si="1"/>
        <v>205.54758906799154</v>
      </c>
      <c r="U23" s="131">
        <f t="shared" si="2"/>
        <v>3</v>
      </c>
      <c r="V23" s="24">
        <f t="shared" si="3"/>
        <v>-787.2185775884519</v>
      </c>
      <c r="W23" s="87">
        <f t="shared" si="4"/>
        <v>205.54758906799154</v>
      </c>
    </row>
    <row r="24" spans="1:23" ht="12.75">
      <c r="A24" s="129" t="s">
        <v>66</v>
      </c>
      <c r="B24" s="37" t="s">
        <v>726</v>
      </c>
      <c r="C24" s="125">
        <v>1978</v>
      </c>
      <c r="D24" s="24">
        <v>56.55555555555556</v>
      </c>
      <c r="E24" s="24"/>
      <c r="F24" s="24">
        <v>71.718247751044</v>
      </c>
      <c r="G24" s="24"/>
      <c r="H24" s="24"/>
      <c r="I24" s="24"/>
      <c r="J24" s="24"/>
      <c r="K24" s="24"/>
      <c r="L24" s="24"/>
      <c r="M24" s="24"/>
      <c r="N24" s="24">
        <v>69.92686237909383</v>
      </c>
      <c r="O24" s="24"/>
      <c r="P24" s="24"/>
      <c r="Q24" s="24"/>
      <c r="R24" s="24"/>
      <c r="S24" s="24"/>
      <c r="T24" s="130">
        <f t="shared" si="1"/>
        <v>198.20066568569342</v>
      </c>
      <c r="U24" s="131">
        <f t="shared" si="2"/>
        <v>3</v>
      </c>
      <c r="V24" s="24">
        <f t="shared" si="3"/>
        <v>-794.56550097075</v>
      </c>
      <c r="W24" s="87">
        <f t="shared" si="4"/>
        <v>198.20066568569342</v>
      </c>
    </row>
    <row r="25" spans="1:23" ht="12.75">
      <c r="A25" s="129" t="s">
        <v>67</v>
      </c>
      <c r="B25" s="37" t="s">
        <v>733</v>
      </c>
      <c r="C25" s="125"/>
      <c r="D25" s="24"/>
      <c r="E25" s="24"/>
      <c r="F25" s="24"/>
      <c r="G25" s="24">
        <v>64.82130662417482</v>
      </c>
      <c r="H25" s="24"/>
      <c r="I25" s="24"/>
      <c r="J25" s="24"/>
      <c r="K25" s="24"/>
      <c r="L25" s="24">
        <v>69.74267968056787</v>
      </c>
      <c r="M25" s="24"/>
      <c r="N25" s="24">
        <v>51.464279653826566</v>
      </c>
      <c r="O25" s="24"/>
      <c r="P25" s="24"/>
      <c r="Q25" s="24"/>
      <c r="R25" s="24"/>
      <c r="S25" s="24"/>
      <c r="T25" s="130">
        <f t="shared" si="1"/>
        <v>186.02826595856925</v>
      </c>
      <c r="U25" s="131">
        <f t="shared" si="2"/>
        <v>3</v>
      </c>
      <c r="V25" s="24">
        <f t="shared" si="3"/>
        <v>-806.7379006978742</v>
      </c>
      <c r="W25" s="87">
        <f t="shared" si="4"/>
        <v>186.02826595856925</v>
      </c>
    </row>
    <row r="26" spans="1:23" ht="12.75">
      <c r="A26" s="129" t="s">
        <v>68</v>
      </c>
      <c r="B26" s="37" t="s">
        <v>755</v>
      </c>
      <c r="C26" s="125">
        <v>1960</v>
      </c>
      <c r="D26" s="24"/>
      <c r="E26" s="24"/>
      <c r="F26" s="24"/>
      <c r="G26" s="24"/>
      <c r="H26" s="24"/>
      <c r="I26" s="24">
        <v>66.4182542647242</v>
      </c>
      <c r="J26" s="24">
        <v>80.34985422740525</v>
      </c>
      <c r="K26" s="24">
        <v>38.21</v>
      </c>
      <c r="L26" s="24"/>
      <c r="M26" s="24"/>
      <c r="N26" s="24"/>
      <c r="O26" s="24"/>
      <c r="P26" s="24"/>
      <c r="Q26" s="24"/>
      <c r="R26" s="24"/>
      <c r="S26" s="24"/>
      <c r="T26" s="130">
        <f t="shared" si="1"/>
        <v>184.97810849212945</v>
      </c>
      <c r="U26" s="131">
        <f t="shared" si="2"/>
        <v>3</v>
      </c>
      <c r="V26" s="24">
        <f t="shared" si="3"/>
        <v>-807.7880581643141</v>
      </c>
      <c r="W26" s="87">
        <f t="shared" si="4"/>
        <v>184.97810849212945</v>
      </c>
    </row>
    <row r="27" spans="1:23" ht="12.75">
      <c r="A27" s="129" t="s">
        <v>69</v>
      </c>
      <c r="B27" s="37" t="s">
        <v>810</v>
      </c>
      <c r="C27" s="125"/>
      <c r="D27" s="24"/>
      <c r="E27" s="24"/>
      <c r="F27" s="24">
        <v>93.74033402929817</v>
      </c>
      <c r="G27" s="24">
        <v>81.55048452641451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30">
        <f t="shared" si="1"/>
        <v>175.2908185557127</v>
      </c>
      <c r="U27" s="131">
        <f t="shared" si="2"/>
        <v>2</v>
      </c>
      <c r="V27" s="24">
        <f t="shared" si="3"/>
        <v>-817.4753481007308</v>
      </c>
      <c r="W27" s="87">
        <f t="shared" si="4"/>
        <v>175.2908185557127</v>
      </c>
    </row>
    <row r="28" spans="1:23" ht="12.75">
      <c r="A28" s="129" t="s">
        <v>70</v>
      </c>
      <c r="B28" s="37" t="s">
        <v>704</v>
      </c>
      <c r="C28" s="125">
        <v>2000</v>
      </c>
      <c r="D28" s="24">
        <v>53.31481481481482</v>
      </c>
      <c r="E28" s="24">
        <v>77.9248494370254</v>
      </c>
      <c r="F28" s="24"/>
      <c r="G28" s="24"/>
      <c r="H28" s="24"/>
      <c r="I28" s="24"/>
      <c r="J28" s="24"/>
      <c r="K28" s="24">
        <v>39.67</v>
      </c>
      <c r="L28" s="24"/>
      <c r="M28" s="24"/>
      <c r="N28" s="24"/>
      <c r="O28" s="24"/>
      <c r="P28" s="24"/>
      <c r="Q28" s="24"/>
      <c r="R28" s="24"/>
      <c r="S28" s="24"/>
      <c r="T28" s="130">
        <f t="shared" si="1"/>
        <v>170.90966425184024</v>
      </c>
      <c r="U28" s="131">
        <f t="shared" si="2"/>
        <v>3</v>
      </c>
      <c r="V28" s="24">
        <f t="shared" si="3"/>
        <v>-821.8565024046032</v>
      </c>
      <c r="W28" s="87">
        <f t="shared" si="4"/>
        <v>170.90966425184024</v>
      </c>
    </row>
    <row r="29" spans="1:23" ht="12.75">
      <c r="A29" s="129" t="s">
        <v>71</v>
      </c>
      <c r="B29" s="37" t="s">
        <v>667</v>
      </c>
      <c r="C29" s="125">
        <v>1976</v>
      </c>
      <c r="D29" s="24">
        <v>82.94444444444444</v>
      </c>
      <c r="E29" s="24"/>
      <c r="F29" s="24"/>
      <c r="G29" s="24"/>
      <c r="H29" s="24"/>
      <c r="I29" s="24"/>
      <c r="J29" s="24"/>
      <c r="K29" s="24"/>
      <c r="L29" s="24"/>
      <c r="M29" s="24"/>
      <c r="N29" s="24">
        <v>86.01374512133039</v>
      </c>
      <c r="O29" s="24"/>
      <c r="P29" s="24"/>
      <c r="Q29" s="24"/>
      <c r="R29" s="24"/>
      <c r="S29" s="24"/>
      <c r="T29" s="130">
        <f t="shared" si="1"/>
        <v>168.95818956577483</v>
      </c>
      <c r="U29" s="131">
        <f t="shared" si="2"/>
        <v>2</v>
      </c>
      <c r="V29" s="24">
        <f t="shared" si="3"/>
        <v>-823.8079770906686</v>
      </c>
      <c r="W29" s="87">
        <f t="shared" si="4"/>
        <v>168.95818956577483</v>
      </c>
    </row>
    <row r="30" spans="1:23" ht="12.75">
      <c r="A30" s="129" t="s">
        <v>72</v>
      </c>
      <c r="B30" s="37" t="s">
        <v>933</v>
      </c>
      <c r="C30" s="125"/>
      <c r="D30" s="24">
        <v>65.81481481481481</v>
      </c>
      <c r="E30" s="24"/>
      <c r="F30" s="24"/>
      <c r="G30" s="24"/>
      <c r="H30" s="24"/>
      <c r="I30" s="24">
        <v>36.53671557814648</v>
      </c>
      <c r="J30" s="24"/>
      <c r="K30" s="24"/>
      <c r="L30" s="24"/>
      <c r="M30" s="24"/>
      <c r="N30" s="24">
        <v>59.45681316816561</v>
      </c>
      <c r="O30" s="24"/>
      <c r="P30" s="24"/>
      <c r="Q30" s="24"/>
      <c r="R30" s="24"/>
      <c r="S30" s="24"/>
      <c r="T30" s="130">
        <f t="shared" si="1"/>
        <v>161.8083435611269</v>
      </c>
      <c r="U30" s="131">
        <f t="shared" si="2"/>
        <v>3</v>
      </c>
      <c r="V30" s="24">
        <f t="shared" si="3"/>
        <v>-830.9578230953166</v>
      </c>
      <c r="W30" s="87">
        <f t="shared" si="4"/>
        <v>161.8083435611269</v>
      </c>
    </row>
    <row r="31" spans="1:23" ht="12.75">
      <c r="A31" s="129" t="s">
        <v>73</v>
      </c>
      <c r="B31" s="37" t="s">
        <v>945</v>
      </c>
      <c r="C31" s="125"/>
      <c r="D31" s="24">
        <v>14.88888888888889</v>
      </c>
      <c r="E31" s="24"/>
      <c r="F31" s="24">
        <v>53.32349923209813</v>
      </c>
      <c r="G31" s="24"/>
      <c r="H31" s="24"/>
      <c r="I31" s="24">
        <v>39.43280977312391</v>
      </c>
      <c r="J31" s="24"/>
      <c r="K31" s="24"/>
      <c r="L31" s="24"/>
      <c r="M31" s="24"/>
      <c r="N31" s="24">
        <v>50.649753945358896</v>
      </c>
      <c r="O31" s="24"/>
      <c r="P31" s="24"/>
      <c r="Q31" s="24"/>
      <c r="R31" s="24"/>
      <c r="S31" s="24"/>
      <c r="T31" s="130">
        <f t="shared" si="1"/>
        <v>158.29495183946983</v>
      </c>
      <c r="U31" s="131">
        <f t="shared" si="2"/>
        <v>4</v>
      </c>
      <c r="V31" s="24">
        <f t="shared" si="3"/>
        <v>-834.4712148169737</v>
      </c>
      <c r="W31" s="87">
        <f t="shared" si="4"/>
        <v>158.29495183946983</v>
      </c>
    </row>
    <row r="32" spans="1:23" ht="12.75">
      <c r="A32" s="129" t="s">
        <v>74</v>
      </c>
      <c r="B32" s="146" t="s">
        <v>817</v>
      </c>
      <c r="C32" s="125"/>
      <c r="D32" s="24"/>
      <c r="E32" s="24"/>
      <c r="F32" s="24">
        <v>53.431505766584806</v>
      </c>
      <c r="G32" s="24"/>
      <c r="H32" s="24"/>
      <c r="I32" s="24">
        <v>65.91762381128812</v>
      </c>
      <c r="J32" s="24"/>
      <c r="K32" s="24"/>
      <c r="L32" s="24"/>
      <c r="M32" s="24"/>
      <c r="N32" s="24">
        <v>28.793314101476327</v>
      </c>
      <c r="O32" s="24"/>
      <c r="P32" s="24"/>
      <c r="Q32" s="24"/>
      <c r="R32" s="24"/>
      <c r="S32" s="24"/>
      <c r="T32" s="130">
        <f t="shared" si="1"/>
        <v>148.14244367934924</v>
      </c>
      <c r="U32" s="131">
        <f t="shared" si="2"/>
        <v>3</v>
      </c>
      <c r="V32" s="24">
        <f t="shared" si="3"/>
        <v>-844.6237229770943</v>
      </c>
      <c r="W32" s="87">
        <f t="shared" si="4"/>
        <v>148.14244367934924</v>
      </c>
    </row>
    <row r="33" spans="1:23" ht="12.75">
      <c r="A33" s="129" t="s">
        <v>75</v>
      </c>
      <c r="B33" s="146" t="s">
        <v>688</v>
      </c>
      <c r="C33" s="125">
        <v>1969</v>
      </c>
      <c r="D33" s="24">
        <v>76</v>
      </c>
      <c r="E33" s="24"/>
      <c r="F33" s="24"/>
      <c r="G33" s="24">
        <v>71.69335783670255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130">
        <f t="shared" si="1"/>
        <v>147.69335783670255</v>
      </c>
      <c r="U33" s="131">
        <f t="shared" si="2"/>
        <v>2</v>
      </c>
      <c r="V33" s="24">
        <f t="shared" si="3"/>
        <v>-845.0728088197409</v>
      </c>
      <c r="W33" s="87">
        <f t="shared" si="4"/>
        <v>147.69335783670255</v>
      </c>
    </row>
    <row r="34" spans="1:23" ht="12.75">
      <c r="A34" s="129" t="s">
        <v>76</v>
      </c>
      <c r="B34" s="37" t="s">
        <v>862</v>
      </c>
      <c r="C34" s="125"/>
      <c r="D34" s="24">
        <v>68.12962962962963</v>
      </c>
      <c r="E34" s="24">
        <v>77.16895568800207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130">
        <f t="shared" si="1"/>
        <v>145.2985853176317</v>
      </c>
      <c r="U34" s="131">
        <f t="shared" si="2"/>
        <v>2</v>
      </c>
      <c r="V34" s="24">
        <f t="shared" si="3"/>
        <v>-847.4675813388118</v>
      </c>
      <c r="W34" s="87">
        <f t="shared" si="4"/>
        <v>145.2985853176317</v>
      </c>
    </row>
    <row r="35" spans="1:23" ht="12.75">
      <c r="A35" s="129" t="s">
        <v>77</v>
      </c>
      <c r="B35" s="139" t="s">
        <v>759</v>
      </c>
      <c r="C35" s="125">
        <v>1981</v>
      </c>
      <c r="D35" s="74"/>
      <c r="E35" s="24"/>
      <c r="F35" s="24">
        <v>78.32642436977866</v>
      </c>
      <c r="G35" s="24"/>
      <c r="H35" s="24"/>
      <c r="I35" s="24">
        <v>60.76596947427925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130">
        <f t="shared" si="1"/>
        <v>139.0923938440579</v>
      </c>
      <c r="U35" s="131">
        <f t="shared" si="2"/>
        <v>2</v>
      </c>
      <c r="V35" s="24">
        <f t="shared" si="3"/>
        <v>-853.6737728123856</v>
      </c>
      <c r="W35" s="87">
        <f t="shared" si="4"/>
        <v>139.0923938440579</v>
      </c>
    </row>
    <row r="36" spans="1:23" ht="12.75">
      <c r="A36" s="129" t="s">
        <v>78</v>
      </c>
      <c r="B36" s="37" t="s">
        <v>757</v>
      </c>
      <c r="C36" s="125">
        <v>1966</v>
      </c>
      <c r="D36" s="24">
        <v>70.44444444444444</v>
      </c>
      <c r="E36" s="24"/>
      <c r="F36" s="24"/>
      <c r="G36" s="24"/>
      <c r="H36" s="24"/>
      <c r="I36" s="24">
        <v>67.42485603999239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130">
        <f t="shared" si="1"/>
        <v>137.86930048443685</v>
      </c>
      <c r="U36" s="131">
        <f t="shared" si="2"/>
        <v>2</v>
      </c>
      <c r="V36" s="24">
        <f t="shared" si="3"/>
        <v>-854.8968661720066</v>
      </c>
      <c r="W36" s="87">
        <f t="shared" si="4"/>
        <v>137.86930048443685</v>
      </c>
    </row>
    <row r="37" spans="1:23" ht="12.75">
      <c r="A37" s="129" t="s">
        <v>79</v>
      </c>
      <c r="B37" s="37" t="s">
        <v>785</v>
      </c>
      <c r="C37" s="125">
        <v>2008</v>
      </c>
      <c r="D37" s="24">
        <v>48.68518518518518</v>
      </c>
      <c r="E37" s="24">
        <v>69.20009220839094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130">
        <f aca="true" t="shared" si="5" ref="T37:T68">SUM(D37:S37)</f>
        <v>117.88527739357613</v>
      </c>
      <c r="U37" s="131">
        <f aca="true" t="shared" si="6" ref="U37:U68">COUNTA(D37:S37)</f>
        <v>2</v>
      </c>
      <c r="V37" s="24">
        <f aca="true" t="shared" si="7" ref="V37:V68">T37-$T$5</f>
        <v>-874.8808892628674</v>
      </c>
      <c r="W37" s="87">
        <f aca="true" t="shared" si="8" ref="W37:W68">IF((COUNTA(D37:S37)&gt;12),LARGE(D37:S37,1)+LARGE(D37:S37,2)+LARGE(D37:S37,3)+LARGE(D37:S37,4)+LARGE(D37:S37,5)+LARGE(D37:S37,6)+LARGE(D37:S37,7)+LARGE(D37:S37,8)+LARGE(D37:S37,9)+LARGE(D37:S37,10)+LARGE(D37:S37,11)+LARGE(D37:S37,12),SUM(D37:S37))</f>
        <v>117.88527739357613</v>
      </c>
    </row>
    <row r="38" spans="1:23" ht="12.75">
      <c r="A38" s="129" t="s">
        <v>80</v>
      </c>
      <c r="B38" s="135" t="s">
        <v>1049</v>
      </c>
      <c r="C38" s="125"/>
      <c r="D38" s="24"/>
      <c r="E38" s="24"/>
      <c r="F38" s="24"/>
      <c r="G38" s="24"/>
      <c r="H38" s="24"/>
      <c r="I38" s="24"/>
      <c r="J38" s="24"/>
      <c r="K38" s="24"/>
      <c r="L38" s="24">
        <v>115.978800180424</v>
      </c>
      <c r="M38" s="24"/>
      <c r="N38" s="24"/>
      <c r="O38" s="24"/>
      <c r="P38" s="24"/>
      <c r="Q38" s="24"/>
      <c r="R38" s="24"/>
      <c r="S38" s="24"/>
      <c r="T38" s="130">
        <f t="shared" si="5"/>
        <v>115.978800180424</v>
      </c>
      <c r="U38" s="131">
        <f t="shared" si="6"/>
        <v>1</v>
      </c>
      <c r="V38" s="24">
        <f t="shared" si="7"/>
        <v>-876.7873664760195</v>
      </c>
      <c r="W38" s="87">
        <f t="shared" si="8"/>
        <v>115.978800180424</v>
      </c>
    </row>
    <row r="39" spans="1:23" ht="12.75">
      <c r="A39" s="129" t="s">
        <v>81</v>
      </c>
      <c r="B39" s="37" t="s">
        <v>1050</v>
      </c>
      <c r="C39" s="125"/>
      <c r="D39" s="24"/>
      <c r="E39" s="24"/>
      <c r="F39" s="24"/>
      <c r="G39" s="24"/>
      <c r="H39" s="24"/>
      <c r="I39" s="24"/>
      <c r="J39" s="24"/>
      <c r="K39" s="24"/>
      <c r="L39" s="24">
        <v>112.5814155449414</v>
      </c>
      <c r="M39" s="24"/>
      <c r="N39" s="24"/>
      <c r="O39" s="24"/>
      <c r="P39" s="24"/>
      <c r="Q39" s="24"/>
      <c r="R39" s="24"/>
      <c r="S39" s="24"/>
      <c r="T39" s="130">
        <f t="shared" si="5"/>
        <v>112.5814155449414</v>
      </c>
      <c r="U39" s="131">
        <f t="shared" si="6"/>
        <v>1</v>
      </c>
      <c r="V39" s="24">
        <f t="shared" si="7"/>
        <v>-880.1847511115021</v>
      </c>
      <c r="W39" s="87">
        <f t="shared" si="8"/>
        <v>112.5814155449414</v>
      </c>
    </row>
    <row r="40" spans="1:23" ht="12.75">
      <c r="A40" s="129" t="s">
        <v>82</v>
      </c>
      <c r="B40" s="139" t="s">
        <v>1061</v>
      </c>
      <c r="C40" s="125"/>
      <c r="D40" s="24"/>
      <c r="E40" s="24"/>
      <c r="F40" s="24"/>
      <c r="G40" s="24"/>
      <c r="H40" s="24"/>
      <c r="I40" s="24"/>
      <c r="J40" s="24"/>
      <c r="K40" s="24"/>
      <c r="L40" s="24"/>
      <c r="M40" s="24">
        <v>110.47432650241768</v>
      </c>
      <c r="N40" s="24"/>
      <c r="O40" s="24"/>
      <c r="P40" s="24"/>
      <c r="Q40" s="24"/>
      <c r="R40" s="24"/>
      <c r="S40" s="24"/>
      <c r="T40" s="130">
        <f t="shared" si="5"/>
        <v>110.47432650241768</v>
      </c>
      <c r="U40" s="131">
        <f t="shared" si="6"/>
        <v>1</v>
      </c>
      <c r="V40" s="24">
        <f t="shared" si="7"/>
        <v>-882.2918401540257</v>
      </c>
      <c r="W40" s="87">
        <f t="shared" si="8"/>
        <v>110.47432650241768</v>
      </c>
    </row>
    <row r="41" spans="1:23" ht="12.75">
      <c r="A41" s="129" t="s">
        <v>83</v>
      </c>
      <c r="B41" s="37" t="s">
        <v>769</v>
      </c>
      <c r="C41" s="125"/>
      <c r="D41" s="24"/>
      <c r="E41" s="24"/>
      <c r="F41" s="24"/>
      <c r="G41" s="24"/>
      <c r="H41" s="24"/>
      <c r="I41" s="24"/>
      <c r="J41" s="24"/>
      <c r="K41" s="24">
        <v>39.43</v>
      </c>
      <c r="L41" s="24"/>
      <c r="M41" s="24"/>
      <c r="N41" s="24">
        <v>70.33412523332767</v>
      </c>
      <c r="O41" s="24"/>
      <c r="P41" s="24"/>
      <c r="Q41" s="24"/>
      <c r="R41" s="24"/>
      <c r="S41" s="24"/>
      <c r="T41" s="130">
        <f t="shared" si="5"/>
        <v>109.76412523332766</v>
      </c>
      <c r="U41" s="131">
        <f t="shared" si="6"/>
        <v>2</v>
      </c>
      <c r="V41" s="24">
        <f t="shared" si="7"/>
        <v>-883.0020414231158</v>
      </c>
      <c r="W41" s="87">
        <f t="shared" si="8"/>
        <v>109.76412523332766</v>
      </c>
    </row>
    <row r="42" spans="1:23" ht="12.75">
      <c r="A42" s="129" t="s">
        <v>84</v>
      </c>
      <c r="B42" s="37" t="s">
        <v>860</v>
      </c>
      <c r="C42" s="125">
        <v>1987</v>
      </c>
      <c r="D42" s="24">
        <v>44.05555555555556</v>
      </c>
      <c r="E42" s="24">
        <v>64.69989281886389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30">
        <f t="shared" si="5"/>
        <v>108.75544837441944</v>
      </c>
      <c r="U42" s="131">
        <f t="shared" si="6"/>
        <v>2</v>
      </c>
      <c r="V42" s="24">
        <f t="shared" si="7"/>
        <v>-884.0107182820241</v>
      </c>
      <c r="W42" s="87">
        <f t="shared" si="8"/>
        <v>108.75544837441944</v>
      </c>
    </row>
    <row r="43" spans="1:23" ht="12.75">
      <c r="A43" s="129" t="s">
        <v>85</v>
      </c>
      <c r="B43" s="37" t="s">
        <v>865</v>
      </c>
      <c r="C43" s="125"/>
      <c r="D43" s="24"/>
      <c r="E43" s="24"/>
      <c r="F43" s="24">
        <v>106.97155550228635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30">
        <f t="shared" si="5"/>
        <v>106.97155550228635</v>
      </c>
      <c r="U43" s="131">
        <f t="shared" si="6"/>
        <v>1</v>
      </c>
      <c r="V43" s="24">
        <f t="shared" si="7"/>
        <v>-885.7946111541571</v>
      </c>
      <c r="W43" s="87">
        <f t="shared" si="8"/>
        <v>106.97155550228635</v>
      </c>
    </row>
    <row r="44" spans="1:23" ht="12.75">
      <c r="A44" s="129" t="s">
        <v>86</v>
      </c>
      <c r="B44" s="139" t="s">
        <v>866</v>
      </c>
      <c r="C44" s="125">
        <v>2002</v>
      </c>
      <c r="D44" s="24"/>
      <c r="E44" s="24"/>
      <c r="F44" s="24">
        <v>102.33512301080383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130">
        <f t="shared" si="5"/>
        <v>102.33512301080383</v>
      </c>
      <c r="U44" s="131">
        <f t="shared" si="6"/>
        <v>1</v>
      </c>
      <c r="V44" s="24">
        <f t="shared" si="7"/>
        <v>-890.4310436456396</v>
      </c>
      <c r="W44" s="87">
        <f t="shared" si="8"/>
        <v>102.33512301080383</v>
      </c>
    </row>
    <row r="45" spans="1:23" ht="12.75">
      <c r="A45" s="129" t="s">
        <v>87</v>
      </c>
      <c r="B45" s="37" t="s">
        <v>793</v>
      </c>
      <c r="C45" s="125">
        <v>1998</v>
      </c>
      <c r="D45" s="24"/>
      <c r="E45" s="24"/>
      <c r="F45" s="24"/>
      <c r="G45" s="24">
        <v>102.14434710054233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130">
        <f t="shared" si="5"/>
        <v>102.14434710054233</v>
      </c>
      <c r="U45" s="131">
        <f t="shared" si="6"/>
        <v>1</v>
      </c>
      <c r="V45" s="24">
        <f t="shared" si="7"/>
        <v>-890.6218195559012</v>
      </c>
      <c r="W45" s="87">
        <f t="shared" si="8"/>
        <v>102.14434710054233</v>
      </c>
    </row>
    <row r="46" spans="1:23" ht="12.75">
      <c r="A46" s="129" t="s">
        <v>88</v>
      </c>
      <c r="B46" s="37" t="s">
        <v>1021</v>
      </c>
      <c r="C46" s="125"/>
      <c r="D46" s="24"/>
      <c r="E46" s="24"/>
      <c r="F46" s="24"/>
      <c r="G46" s="24"/>
      <c r="H46" s="24"/>
      <c r="I46" s="24"/>
      <c r="J46" s="24"/>
      <c r="K46" s="24">
        <v>100.90916493259748</v>
      </c>
      <c r="L46" s="24"/>
      <c r="M46" s="24"/>
      <c r="N46" s="24"/>
      <c r="O46" s="24"/>
      <c r="P46" s="24"/>
      <c r="Q46" s="24"/>
      <c r="R46" s="24"/>
      <c r="S46" s="24"/>
      <c r="T46" s="130">
        <f t="shared" si="5"/>
        <v>100.90916493259748</v>
      </c>
      <c r="U46" s="131">
        <f t="shared" si="6"/>
        <v>1</v>
      </c>
      <c r="V46" s="24">
        <f t="shared" si="7"/>
        <v>-891.857001723846</v>
      </c>
      <c r="W46" s="87">
        <f t="shared" si="8"/>
        <v>100.90916493259748</v>
      </c>
    </row>
    <row r="47" spans="1:23" ht="12.75">
      <c r="A47" s="129" t="s">
        <v>89</v>
      </c>
      <c r="B47" s="37" t="s">
        <v>964</v>
      </c>
      <c r="C47" s="125"/>
      <c r="D47" s="24"/>
      <c r="E47" s="24"/>
      <c r="F47" s="24">
        <v>44.302775366583035</v>
      </c>
      <c r="G47" s="24"/>
      <c r="H47" s="24"/>
      <c r="I47" s="24">
        <v>25.122386537480875</v>
      </c>
      <c r="J47" s="24"/>
      <c r="K47" s="24"/>
      <c r="L47" s="24"/>
      <c r="M47" s="24"/>
      <c r="N47" s="24">
        <v>31.18598337010012</v>
      </c>
      <c r="O47" s="24"/>
      <c r="P47" s="24"/>
      <c r="Q47" s="24"/>
      <c r="R47" s="24"/>
      <c r="S47" s="24"/>
      <c r="T47" s="130">
        <f t="shared" si="5"/>
        <v>100.61114527416403</v>
      </c>
      <c r="U47" s="131">
        <f t="shared" si="6"/>
        <v>3</v>
      </c>
      <c r="V47" s="24">
        <f t="shared" si="7"/>
        <v>-892.1550213822794</v>
      </c>
      <c r="W47" s="87">
        <f t="shared" si="8"/>
        <v>100.61114527416403</v>
      </c>
    </row>
    <row r="48" spans="1:23" ht="12.75">
      <c r="A48" s="129" t="s">
        <v>90</v>
      </c>
      <c r="B48" s="37" t="s">
        <v>972</v>
      </c>
      <c r="C48" s="125"/>
      <c r="D48" s="24"/>
      <c r="E48" s="24"/>
      <c r="F48" s="24"/>
      <c r="G48" s="24">
        <v>99.044560417503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130">
        <f t="shared" si="5"/>
        <v>99.044560417503</v>
      </c>
      <c r="U48" s="131">
        <f t="shared" si="6"/>
        <v>1</v>
      </c>
      <c r="V48" s="24">
        <f t="shared" si="7"/>
        <v>-893.7216062389405</v>
      </c>
      <c r="W48" s="87">
        <f t="shared" si="8"/>
        <v>99.044560417503</v>
      </c>
    </row>
    <row r="49" spans="1:23" ht="12.75">
      <c r="A49" s="129" t="s">
        <v>91</v>
      </c>
      <c r="B49" s="37" t="s">
        <v>974</v>
      </c>
      <c r="C49" s="125"/>
      <c r="D49" s="24"/>
      <c r="E49" s="24"/>
      <c r="F49" s="24"/>
      <c r="G49" s="24">
        <v>97.06457925636008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130">
        <f t="shared" si="5"/>
        <v>97.06457925636008</v>
      </c>
      <c r="U49" s="131">
        <f t="shared" si="6"/>
        <v>1</v>
      </c>
      <c r="V49" s="24">
        <f t="shared" si="7"/>
        <v>-895.7015874000834</v>
      </c>
      <c r="W49" s="87">
        <f t="shared" si="8"/>
        <v>97.06457925636008</v>
      </c>
    </row>
    <row r="50" spans="1:23" ht="12.75">
      <c r="A50" s="129" t="s">
        <v>92</v>
      </c>
      <c r="B50" s="37" t="s">
        <v>847</v>
      </c>
      <c r="C50" s="125"/>
      <c r="D50" s="24"/>
      <c r="E50" s="24"/>
      <c r="F50" s="24"/>
      <c r="G50" s="24">
        <v>93.88367729831145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130">
        <f t="shared" si="5"/>
        <v>93.88367729831145</v>
      </c>
      <c r="U50" s="131">
        <f t="shared" si="6"/>
        <v>1</v>
      </c>
      <c r="V50" s="24">
        <f t="shared" si="7"/>
        <v>-898.882489358132</v>
      </c>
      <c r="W50" s="87">
        <f t="shared" si="8"/>
        <v>93.88367729831145</v>
      </c>
    </row>
    <row r="51" spans="1:23" ht="12.75">
      <c r="A51" s="129" t="s">
        <v>93</v>
      </c>
      <c r="B51" s="37" t="s">
        <v>800</v>
      </c>
      <c r="C51" s="125">
        <v>1983</v>
      </c>
      <c r="D51" s="24"/>
      <c r="E51" s="24"/>
      <c r="F51" s="24"/>
      <c r="G51" s="24">
        <v>91.23733719247467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130">
        <f t="shared" si="5"/>
        <v>91.23733719247467</v>
      </c>
      <c r="U51" s="131">
        <f t="shared" si="6"/>
        <v>1</v>
      </c>
      <c r="V51" s="24">
        <f t="shared" si="7"/>
        <v>-901.5288294639688</v>
      </c>
      <c r="W51" s="87">
        <f t="shared" si="8"/>
        <v>91.23733719247467</v>
      </c>
    </row>
    <row r="52" spans="1:23" ht="12.75">
      <c r="A52" s="129" t="s">
        <v>94</v>
      </c>
      <c r="B52" s="37" t="s">
        <v>858</v>
      </c>
      <c r="C52" s="125"/>
      <c r="D52" s="24"/>
      <c r="E52" s="24"/>
      <c r="F52" s="24"/>
      <c r="G52" s="24">
        <v>90.57347670250896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130">
        <f t="shared" si="5"/>
        <v>90.57347670250896</v>
      </c>
      <c r="U52" s="131">
        <f t="shared" si="6"/>
        <v>1</v>
      </c>
      <c r="V52" s="24">
        <f t="shared" si="7"/>
        <v>-902.1926899539345</v>
      </c>
      <c r="W52" s="87">
        <f t="shared" si="8"/>
        <v>90.57347670250896</v>
      </c>
    </row>
    <row r="53" spans="1:23" ht="12.75">
      <c r="A53" s="129" t="s">
        <v>95</v>
      </c>
      <c r="B53" s="37" t="s">
        <v>953</v>
      </c>
      <c r="C53" s="125"/>
      <c r="D53" s="24"/>
      <c r="E53" s="24"/>
      <c r="F53" s="24">
        <v>89.71313666197032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130">
        <f t="shared" si="5"/>
        <v>89.71313666197032</v>
      </c>
      <c r="U53" s="131">
        <f t="shared" si="6"/>
        <v>1</v>
      </c>
      <c r="V53" s="24">
        <f t="shared" si="7"/>
        <v>-903.0530299944731</v>
      </c>
      <c r="W53" s="87">
        <f t="shared" si="8"/>
        <v>89.71313666197032</v>
      </c>
    </row>
    <row r="54" spans="1:23" ht="12.75">
      <c r="A54" s="129" t="s">
        <v>96</v>
      </c>
      <c r="B54" s="37" t="s">
        <v>850</v>
      </c>
      <c r="C54" s="125"/>
      <c r="D54" s="24"/>
      <c r="E54" s="24"/>
      <c r="F54" s="24"/>
      <c r="G54" s="24">
        <v>89.55139526669022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130">
        <f t="shared" si="5"/>
        <v>89.55139526669022</v>
      </c>
      <c r="U54" s="131">
        <f t="shared" si="6"/>
        <v>1</v>
      </c>
      <c r="V54" s="24">
        <f t="shared" si="7"/>
        <v>-903.2147713897533</v>
      </c>
      <c r="W54" s="87">
        <f t="shared" si="8"/>
        <v>89.55139526669022</v>
      </c>
    </row>
    <row r="55" spans="1:23" ht="12.75">
      <c r="A55" s="129" t="s">
        <v>97</v>
      </c>
      <c r="B55" s="37" t="s">
        <v>880</v>
      </c>
      <c r="C55" s="125">
        <v>1975</v>
      </c>
      <c r="D55" s="24"/>
      <c r="E55" s="24"/>
      <c r="F55" s="24"/>
      <c r="G55" s="24"/>
      <c r="H55" s="24"/>
      <c r="I55" s="24"/>
      <c r="J55" s="24">
        <v>88.73270614277808</v>
      </c>
      <c r="K55" s="24"/>
      <c r="L55" s="24"/>
      <c r="M55" s="24"/>
      <c r="N55" s="24"/>
      <c r="O55" s="24"/>
      <c r="P55" s="24"/>
      <c r="Q55" s="24"/>
      <c r="R55" s="24"/>
      <c r="S55" s="24"/>
      <c r="T55" s="130">
        <f t="shared" si="5"/>
        <v>88.73270614277808</v>
      </c>
      <c r="U55" s="131">
        <f t="shared" si="6"/>
        <v>1</v>
      </c>
      <c r="V55" s="24">
        <f t="shared" si="7"/>
        <v>-904.0334605136654</v>
      </c>
      <c r="W55" s="87">
        <f t="shared" si="8"/>
        <v>88.73270614277808</v>
      </c>
    </row>
    <row r="56" spans="1:23" ht="12.75">
      <c r="A56" s="129" t="s">
        <v>98</v>
      </c>
      <c r="B56" s="37" t="s">
        <v>954</v>
      </c>
      <c r="C56" s="125"/>
      <c r="D56" s="24"/>
      <c r="E56" s="24"/>
      <c r="F56" s="24">
        <v>88.48193029192302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130">
        <f t="shared" si="5"/>
        <v>88.48193029192302</v>
      </c>
      <c r="U56" s="131">
        <f t="shared" si="6"/>
        <v>1</v>
      </c>
      <c r="V56" s="24">
        <f t="shared" si="7"/>
        <v>-904.2842363645204</v>
      </c>
      <c r="W56" s="87">
        <f t="shared" si="8"/>
        <v>88.48193029192302</v>
      </c>
    </row>
    <row r="57" spans="1:23" ht="12.75">
      <c r="A57" s="129" t="s">
        <v>99</v>
      </c>
      <c r="B57" s="37" t="s">
        <v>979</v>
      </c>
      <c r="C57" s="125"/>
      <c r="D57" s="24"/>
      <c r="E57" s="24"/>
      <c r="F57" s="24"/>
      <c r="G57" s="24">
        <v>83.80427738172392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130">
        <f t="shared" si="5"/>
        <v>83.80427738172392</v>
      </c>
      <c r="U57" s="131">
        <f t="shared" si="6"/>
        <v>1</v>
      </c>
      <c r="V57" s="24">
        <f t="shared" si="7"/>
        <v>-908.9618892747196</v>
      </c>
      <c r="W57" s="87">
        <f t="shared" si="8"/>
        <v>83.80427738172392</v>
      </c>
    </row>
    <row r="58" spans="1:23" ht="12.75">
      <c r="A58" s="129" t="s">
        <v>100</v>
      </c>
      <c r="B58" s="37" t="s">
        <v>922</v>
      </c>
      <c r="C58" s="125">
        <v>1988</v>
      </c>
      <c r="D58" s="24"/>
      <c r="E58" s="24"/>
      <c r="F58" s="24"/>
      <c r="G58" s="24"/>
      <c r="H58" s="24">
        <v>83.46007604562737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130">
        <f t="shared" si="5"/>
        <v>83.46007604562737</v>
      </c>
      <c r="U58" s="131">
        <f t="shared" si="6"/>
        <v>1</v>
      </c>
      <c r="V58" s="24">
        <f t="shared" si="7"/>
        <v>-909.3060906108161</v>
      </c>
      <c r="W58" s="87">
        <f t="shared" si="8"/>
        <v>83.46007604562737</v>
      </c>
    </row>
    <row r="59" spans="1:23" ht="12.75">
      <c r="A59" s="129" t="s">
        <v>101</v>
      </c>
      <c r="B59" s="135" t="s">
        <v>868</v>
      </c>
      <c r="C59" s="125"/>
      <c r="D59" s="24"/>
      <c r="E59" s="24"/>
      <c r="F59" s="24">
        <v>82.77676849400524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130">
        <f t="shared" si="5"/>
        <v>82.77676849400524</v>
      </c>
      <c r="U59" s="131">
        <f t="shared" si="6"/>
        <v>1</v>
      </c>
      <c r="V59" s="24">
        <f t="shared" si="7"/>
        <v>-909.9893981624382</v>
      </c>
      <c r="W59" s="87">
        <f t="shared" si="8"/>
        <v>82.77676849400524</v>
      </c>
    </row>
    <row r="60" spans="1:23" ht="12.75">
      <c r="A60" s="129" t="s">
        <v>102</v>
      </c>
      <c r="B60" s="37" t="s">
        <v>955</v>
      </c>
      <c r="C60" s="125"/>
      <c r="D60" s="24"/>
      <c r="E60" s="24"/>
      <c r="F60" s="24">
        <v>81.66980048050672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130">
        <f t="shared" si="5"/>
        <v>81.66980048050672</v>
      </c>
      <c r="U60" s="131">
        <f t="shared" si="6"/>
        <v>1</v>
      </c>
      <c r="V60" s="24">
        <f t="shared" si="7"/>
        <v>-911.0963661759367</v>
      </c>
      <c r="W60" s="87">
        <f t="shared" si="8"/>
        <v>81.66980048050672</v>
      </c>
    </row>
    <row r="61" spans="1:23" ht="12.75">
      <c r="A61" s="129" t="s">
        <v>103</v>
      </c>
      <c r="B61" s="37" t="s">
        <v>956</v>
      </c>
      <c r="C61" s="125"/>
      <c r="D61" s="24"/>
      <c r="E61" s="24"/>
      <c r="F61" s="24">
        <v>80.72583436713873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130">
        <f t="shared" si="5"/>
        <v>80.72583436713873</v>
      </c>
      <c r="U61" s="131">
        <f t="shared" si="6"/>
        <v>1</v>
      </c>
      <c r="V61" s="24">
        <f t="shared" si="7"/>
        <v>-912.0403322893047</v>
      </c>
      <c r="W61" s="87">
        <f t="shared" si="8"/>
        <v>80.72583436713873</v>
      </c>
    </row>
    <row r="62" spans="1:23" ht="12.75">
      <c r="A62" s="129" t="s">
        <v>104</v>
      </c>
      <c r="B62" s="37" t="s">
        <v>835</v>
      </c>
      <c r="C62" s="125"/>
      <c r="D62" s="24">
        <v>43.129629629629626</v>
      </c>
      <c r="E62" s="24"/>
      <c r="F62" s="24"/>
      <c r="G62" s="24"/>
      <c r="H62" s="24"/>
      <c r="I62" s="24"/>
      <c r="J62" s="24"/>
      <c r="K62" s="24"/>
      <c r="L62" s="24"/>
      <c r="M62" s="24"/>
      <c r="N62" s="24">
        <v>36.27676904802308</v>
      </c>
      <c r="O62" s="24"/>
      <c r="P62" s="24"/>
      <c r="Q62" s="24"/>
      <c r="R62" s="24"/>
      <c r="S62" s="24"/>
      <c r="T62" s="130">
        <f t="shared" si="5"/>
        <v>79.4063986776527</v>
      </c>
      <c r="U62" s="131">
        <f t="shared" si="6"/>
        <v>2</v>
      </c>
      <c r="V62" s="24">
        <f t="shared" si="7"/>
        <v>-913.3597679787908</v>
      </c>
      <c r="W62" s="87">
        <f t="shared" si="8"/>
        <v>79.4063986776527</v>
      </c>
    </row>
    <row r="63" spans="1:23" ht="12.75">
      <c r="A63" s="129" t="s">
        <v>105</v>
      </c>
      <c r="B63" s="37" t="s">
        <v>855</v>
      </c>
      <c r="C63" s="125"/>
      <c r="D63" s="24"/>
      <c r="E63" s="24"/>
      <c r="F63" s="24"/>
      <c r="G63" s="24">
        <v>78.06546741374227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130">
        <f t="shared" si="5"/>
        <v>78.06546741374227</v>
      </c>
      <c r="U63" s="131">
        <f t="shared" si="6"/>
        <v>1</v>
      </c>
      <c r="V63" s="24">
        <f t="shared" si="7"/>
        <v>-914.7006992427013</v>
      </c>
      <c r="W63" s="87">
        <f t="shared" si="8"/>
        <v>78.06546741374227</v>
      </c>
    </row>
    <row r="64" spans="1:23" ht="12.75">
      <c r="A64" s="129" t="s">
        <v>106</v>
      </c>
      <c r="B64" s="139" t="s">
        <v>863</v>
      </c>
      <c r="C64" s="125"/>
      <c r="D64" s="24"/>
      <c r="E64" s="24"/>
      <c r="F64" s="24"/>
      <c r="G64" s="24">
        <v>77.91176470588235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130">
        <f t="shared" si="5"/>
        <v>77.91176470588235</v>
      </c>
      <c r="U64" s="131">
        <f t="shared" si="6"/>
        <v>1</v>
      </c>
      <c r="V64" s="24">
        <f t="shared" si="7"/>
        <v>-914.8544019505612</v>
      </c>
      <c r="W64" s="87">
        <f t="shared" si="8"/>
        <v>77.91176470588235</v>
      </c>
    </row>
    <row r="65" spans="1:23" ht="12.75">
      <c r="A65" s="129" t="s">
        <v>107</v>
      </c>
      <c r="B65" s="37" t="s">
        <v>857</v>
      </c>
      <c r="C65" s="125">
        <v>1971</v>
      </c>
      <c r="D65" s="24"/>
      <c r="E65" s="24"/>
      <c r="F65" s="24"/>
      <c r="G65" s="24">
        <v>77.64051522248245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130">
        <f t="shared" si="5"/>
        <v>77.64051522248245</v>
      </c>
      <c r="U65" s="131">
        <f t="shared" si="6"/>
        <v>1</v>
      </c>
      <c r="V65" s="24">
        <f t="shared" si="7"/>
        <v>-915.125651433961</v>
      </c>
      <c r="W65" s="87">
        <f t="shared" si="8"/>
        <v>77.64051522248245</v>
      </c>
    </row>
    <row r="66" spans="1:23" ht="12.75">
      <c r="A66" s="129" t="s">
        <v>108</v>
      </c>
      <c r="B66" s="37" t="s">
        <v>694</v>
      </c>
      <c r="C66" s="125">
        <v>1974</v>
      </c>
      <c r="D66" s="24">
        <v>77.38888888888889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130">
        <f t="shared" si="5"/>
        <v>77.38888888888889</v>
      </c>
      <c r="U66" s="131">
        <f t="shared" si="6"/>
        <v>1</v>
      </c>
      <c r="V66" s="24">
        <f t="shared" si="7"/>
        <v>-915.3772777675546</v>
      </c>
      <c r="W66" s="87">
        <f t="shared" si="8"/>
        <v>77.38888888888889</v>
      </c>
    </row>
    <row r="67" spans="1:23" ht="12.75">
      <c r="A67" s="129" t="s">
        <v>109</v>
      </c>
      <c r="B67" s="37" t="s">
        <v>958</v>
      </c>
      <c r="C67" s="125"/>
      <c r="D67" s="24"/>
      <c r="E67" s="24"/>
      <c r="F67" s="24">
        <v>77.36591700221948</v>
      </c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130">
        <f t="shared" si="5"/>
        <v>77.36591700221948</v>
      </c>
      <c r="U67" s="131">
        <f t="shared" si="6"/>
        <v>1</v>
      </c>
      <c r="V67" s="24">
        <f t="shared" si="7"/>
        <v>-915.400249654224</v>
      </c>
      <c r="W67" s="87">
        <f t="shared" si="8"/>
        <v>77.36591700221948</v>
      </c>
    </row>
    <row r="68" spans="1:23" ht="12.75">
      <c r="A68" s="129" t="s">
        <v>110</v>
      </c>
      <c r="B68" s="37" t="s">
        <v>861</v>
      </c>
      <c r="C68" s="125">
        <v>1971</v>
      </c>
      <c r="D68" s="24"/>
      <c r="E68" s="24"/>
      <c r="F68" s="24"/>
      <c r="G68" s="24">
        <v>76.67818077144503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130">
        <f t="shared" si="5"/>
        <v>76.67818077144503</v>
      </c>
      <c r="U68" s="131">
        <f t="shared" si="6"/>
        <v>1</v>
      </c>
      <c r="V68" s="24">
        <f t="shared" si="7"/>
        <v>-916.0879858849985</v>
      </c>
      <c r="W68" s="87">
        <f t="shared" si="8"/>
        <v>76.67818077144503</v>
      </c>
    </row>
    <row r="69" spans="1:23" ht="12.75">
      <c r="A69" s="129" t="s">
        <v>111</v>
      </c>
      <c r="B69" s="37" t="s">
        <v>819</v>
      </c>
      <c r="C69" s="125">
        <v>1963</v>
      </c>
      <c r="D69" s="24">
        <v>74.61111111111111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30">
        <f aca="true" t="shared" si="9" ref="T69:T100">SUM(D69:S69)</f>
        <v>74.61111111111111</v>
      </c>
      <c r="U69" s="131">
        <f aca="true" t="shared" si="10" ref="U69:U100">COUNTA(D69:S69)</f>
        <v>1</v>
      </c>
      <c r="V69" s="24">
        <f aca="true" t="shared" si="11" ref="V69:V100">T69-$T$5</f>
        <v>-918.1550555453324</v>
      </c>
      <c r="W69" s="87">
        <f aca="true" t="shared" si="12" ref="W69:W100">IF((COUNTA(D69:S69)&gt;12),LARGE(D69:S69,1)+LARGE(D69:S69,2)+LARGE(D69:S69,3)+LARGE(D69:S69,4)+LARGE(D69:S69,5)+LARGE(D69:S69,6)+LARGE(D69:S69,7)+LARGE(D69:S69,8)+LARGE(D69:S69,9)+LARGE(D69:S69,10)+LARGE(D69:S69,11)+LARGE(D69:S69,12),SUM(D69:S69))</f>
        <v>74.61111111111111</v>
      </c>
    </row>
    <row r="70" spans="1:23" ht="12.75">
      <c r="A70" s="129" t="s">
        <v>112</v>
      </c>
      <c r="B70" s="37" t="s">
        <v>916</v>
      </c>
      <c r="C70" s="125">
        <v>1980</v>
      </c>
      <c r="D70" s="24">
        <v>72.29629629629629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130">
        <f t="shared" si="9"/>
        <v>72.29629629629629</v>
      </c>
      <c r="U70" s="131">
        <f t="shared" si="10"/>
        <v>1</v>
      </c>
      <c r="V70" s="24">
        <f t="shared" si="11"/>
        <v>-920.4698703601472</v>
      </c>
      <c r="W70" s="87">
        <f t="shared" si="12"/>
        <v>72.29629629629629</v>
      </c>
    </row>
    <row r="71" spans="1:23" ht="12.75">
      <c r="A71" s="129" t="s">
        <v>113</v>
      </c>
      <c r="B71" s="37" t="s">
        <v>929</v>
      </c>
      <c r="C71" s="125"/>
      <c r="D71" s="24">
        <v>70.9074074074074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130">
        <f t="shared" si="9"/>
        <v>70.9074074074074</v>
      </c>
      <c r="U71" s="131">
        <f t="shared" si="10"/>
        <v>1</v>
      </c>
      <c r="V71" s="24">
        <f t="shared" si="11"/>
        <v>-921.8587592490361</v>
      </c>
      <c r="W71" s="87">
        <f t="shared" si="12"/>
        <v>70.9074074074074</v>
      </c>
    </row>
    <row r="72" spans="1:23" ht="12.75">
      <c r="A72" s="129" t="s">
        <v>114</v>
      </c>
      <c r="B72" s="37" t="s">
        <v>864</v>
      </c>
      <c r="C72" s="125"/>
      <c r="D72" s="24"/>
      <c r="E72" s="24"/>
      <c r="F72" s="24"/>
      <c r="G72" s="24">
        <v>70.69515962924821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130">
        <f t="shared" si="9"/>
        <v>70.69515962924821</v>
      </c>
      <c r="U72" s="131">
        <f t="shared" si="10"/>
        <v>1</v>
      </c>
      <c r="V72" s="24">
        <f t="shared" si="11"/>
        <v>-922.0710070271953</v>
      </c>
      <c r="W72" s="87">
        <f t="shared" si="12"/>
        <v>70.69515962924821</v>
      </c>
    </row>
    <row r="73" spans="1:23" ht="12.75">
      <c r="A73" s="129" t="s">
        <v>115</v>
      </c>
      <c r="B73" s="37" t="s">
        <v>754</v>
      </c>
      <c r="C73" s="125">
        <v>1965</v>
      </c>
      <c r="D73" s="24">
        <v>69.51851851851852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130">
        <f t="shared" si="9"/>
        <v>69.51851851851852</v>
      </c>
      <c r="U73" s="131">
        <f t="shared" si="10"/>
        <v>1</v>
      </c>
      <c r="V73" s="24">
        <f t="shared" si="11"/>
        <v>-923.247648137925</v>
      </c>
      <c r="W73" s="87">
        <f t="shared" si="12"/>
        <v>69.51851851851852</v>
      </c>
    </row>
    <row r="74" spans="1:23" ht="12.75">
      <c r="A74" s="129" t="s">
        <v>116</v>
      </c>
      <c r="B74" s="37" t="s">
        <v>681</v>
      </c>
      <c r="C74" s="125">
        <v>1982</v>
      </c>
      <c r="D74" s="24">
        <v>68.5925925925926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130">
        <f t="shared" si="9"/>
        <v>68.5925925925926</v>
      </c>
      <c r="U74" s="131">
        <f t="shared" si="10"/>
        <v>1</v>
      </c>
      <c r="V74" s="24">
        <f t="shared" si="11"/>
        <v>-924.1735740638509</v>
      </c>
      <c r="W74" s="87">
        <f t="shared" si="12"/>
        <v>68.5925925925926</v>
      </c>
    </row>
    <row r="75" spans="1:23" ht="12.75">
      <c r="A75" s="129" t="s">
        <v>117</v>
      </c>
      <c r="B75" s="37" t="s">
        <v>827</v>
      </c>
      <c r="C75" s="125">
        <v>1975</v>
      </c>
      <c r="D75" s="24">
        <v>67.66666666666666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130">
        <f t="shared" si="9"/>
        <v>67.66666666666666</v>
      </c>
      <c r="U75" s="131">
        <f t="shared" si="10"/>
        <v>1</v>
      </c>
      <c r="V75" s="24">
        <f t="shared" si="11"/>
        <v>-925.0994999897769</v>
      </c>
      <c r="W75" s="87">
        <f t="shared" si="12"/>
        <v>67.66666666666666</v>
      </c>
    </row>
    <row r="76" spans="1:23" ht="12.75">
      <c r="A76" s="129" t="s">
        <v>118</v>
      </c>
      <c r="B76" s="37" t="s">
        <v>931</v>
      </c>
      <c r="C76" s="125"/>
      <c r="D76" s="24">
        <v>67.20370370370371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130">
        <f t="shared" si="9"/>
        <v>67.20370370370371</v>
      </c>
      <c r="U76" s="131">
        <f t="shared" si="10"/>
        <v>1</v>
      </c>
      <c r="V76" s="24">
        <f t="shared" si="11"/>
        <v>-925.5624629527398</v>
      </c>
      <c r="W76" s="87">
        <f t="shared" si="12"/>
        <v>67.20370370370371</v>
      </c>
    </row>
    <row r="77" spans="1:23" ht="12.75">
      <c r="A77" s="129" t="s">
        <v>119</v>
      </c>
      <c r="B77" s="37" t="s">
        <v>871</v>
      </c>
      <c r="C77" s="125"/>
      <c r="D77" s="24"/>
      <c r="E77" s="24"/>
      <c r="F77" s="24">
        <v>67.03346713336941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130">
        <f t="shared" si="9"/>
        <v>67.03346713336941</v>
      </c>
      <c r="U77" s="131">
        <f t="shared" si="10"/>
        <v>1</v>
      </c>
      <c r="V77" s="24">
        <f t="shared" si="11"/>
        <v>-925.7326995230741</v>
      </c>
      <c r="W77" s="87">
        <f t="shared" si="12"/>
        <v>67.03346713336941</v>
      </c>
    </row>
    <row r="78" spans="1:23" ht="12.75">
      <c r="A78" s="129" t="s">
        <v>120</v>
      </c>
      <c r="B78" s="139" t="s">
        <v>932</v>
      </c>
      <c r="C78" s="125"/>
      <c r="D78" s="24">
        <v>66.27777777777779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130">
        <f t="shared" si="9"/>
        <v>66.27777777777779</v>
      </c>
      <c r="U78" s="131">
        <f t="shared" si="10"/>
        <v>1</v>
      </c>
      <c r="V78" s="24">
        <f t="shared" si="11"/>
        <v>-926.4883888786657</v>
      </c>
      <c r="W78" s="87">
        <f t="shared" si="12"/>
        <v>66.27777777777779</v>
      </c>
    </row>
    <row r="79" spans="1:23" ht="12.75">
      <c r="A79" s="129" t="s">
        <v>121</v>
      </c>
      <c r="B79" s="139" t="s">
        <v>1068</v>
      </c>
      <c r="C79" s="1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>
        <v>63.61428813846936</v>
      </c>
      <c r="O79" s="24"/>
      <c r="P79" s="24"/>
      <c r="Q79" s="24"/>
      <c r="R79" s="24"/>
      <c r="S79" s="24"/>
      <c r="T79" s="130">
        <f t="shared" si="9"/>
        <v>63.61428813846936</v>
      </c>
      <c r="U79" s="131">
        <f t="shared" si="10"/>
        <v>1</v>
      </c>
      <c r="V79" s="24">
        <f t="shared" si="11"/>
        <v>-929.1518785179742</v>
      </c>
      <c r="W79" s="87">
        <f t="shared" si="12"/>
        <v>63.61428813846936</v>
      </c>
    </row>
    <row r="80" spans="1:23" ht="12.75">
      <c r="A80" s="129" t="s">
        <v>122</v>
      </c>
      <c r="B80" s="37" t="s">
        <v>820</v>
      </c>
      <c r="C80" s="125">
        <v>1969</v>
      </c>
      <c r="D80" s="24">
        <v>60.25925925925925</v>
      </c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130">
        <f t="shared" si="9"/>
        <v>60.25925925925925</v>
      </c>
      <c r="U80" s="131">
        <f t="shared" si="10"/>
        <v>1</v>
      </c>
      <c r="V80" s="24">
        <f t="shared" si="11"/>
        <v>-932.5069073971842</v>
      </c>
      <c r="W80" s="87">
        <f t="shared" si="12"/>
        <v>60.25925925925925</v>
      </c>
    </row>
    <row r="81" spans="1:23" ht="12.75">
      <c r="A81" s="129" t="s">
        <v>123</v>
      </c>
      <c r="B81" s="37" t="s">
        <v>937</v>
      </c>
      <c r="C81" s="125">
        <v>1979</v>
      </c>
      <c r="D81" s="24">
        <v>59.79629629629629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130">
        <f t="shared" si="9"/>
        <v>59.79629629629629</v>
      </c>
      <c r="U81" s="131">
        <f t="shared" si="10"/>
        <v>1</v>
      </c>
      <c r="V81" s="24">
        <f t="shared" si="11"/>
        <v>-932.9698703601472</v>
      </c>
      <c r="W81" s="87">
        <f t="shared" si="12"/>
        <v>59.79629629629629</v>
      </c>
    </row>
    <row r="82" spans="1:23" ht="12.75">
      <c r="A82" s="129" t="s">
        <v>124</v>
      </c>
      <c r="B82" s="135" t="s">
        <v>697</v>
      </c>
      <c r="C82" s="125"/>
      <c r="D82" s="24">
        <v>58.407407407407405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130">
        <f t="shared" si="9"/>
        <v>58.407407407407405</v>
      </c>
      <c r="U82" s="131">
        <f t="shared" si="10"/>
        <v>1</v>
      </c>
      <c r="V82" s="24">
        <f t="shared" si="11"/>
        <v>-934.3587592490361</v>
      </c>
      <c r="W82" s="87">
        <f t="shared" si="12"/>
        <v>58.407407407407405</v>
      </c>
    </row>
    <row r="83" spans="1:23" ht="12.75">
      <c r="A83" s="129" t="s">
        <v>125</v>
      </c>
      <c r="B83" s="37" t="s">
        <v>993</v>
      </c>
      <c r="C83" s="125"/>
      <c r="D83" s="24"/>
      <c r="E83" s="24"/>
      <c r="F83" s="24"/>
      <c r="G83" s="24"/>
      <c r="H83" s="24"/>
      <c r="I83" s="24">
        <v>35.828125</v>
      </c>
      <c r="J83" s="24"/>
      <c r="K83" s="24"/>
      <c r="L83" s="24"/>
      <c r="M83" s="24"/>
      <c r="N83" s="24">
        <v>22.311047004921093</v>
      </c>
      <c r="O83" s="24"/>
      <c r="P83" s="24"/>
      <c r="Q83" s="24"/>
      <c r="R83" s="24"/>
      <c r="S83" s="24"/>
      <c r="T83" s="130">
        <f t="shared" si="9"/>
        <v>58.13917200492109</v>
      </c>
      <c r="U83" s="131">
        <f t="shared" si="10"/>
        <v>2</v>
      </c>
      <c r="V83" s="24">
        <f t="shared" si="11"/>
        <v>-934.6269946515224</v>
      </c>
      <c r="W83" s="87">
        <f t="shared" si="12"/>
        <v>58.13917200492109</v>
      </c>
    </row>
    <row r="84" spans="1:23" ht="12.75">
      <c r="A84" s="129" t="s">
        <v>126</v>
      </c>
      <c r="B84" s="37" t="s">
        <v>776</v>
      </c>
      <c r="C84" s="125">
        <v>2008</v>
      </c>
      <c r="D84" s="24">
        <v>57.94444444444444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130">
        <f t="shared" si="9"/>
        <v>57.94444444444444</v>
      </c>
      <c r="U84" s="131">
        <f t="shared" si="10"/>
        <v>1</v>
      </c>
      <c r="V84" s="24">
        <f t="shared" si="11"/>
        <v>-934.821722211999</v>
      </c>
      <c r="W84" s="87">
        <f t="shared" si="12"/>
        <v>57.94444444444444</v>
      </c>
    </row>
    <row r="85" spans="1:23" ht="12.75">
      <c r="A85" s="129" t="s">
        <v>127</v>
      </c>
      <c r="B85" s="37" t="s">
        <v>829</v>
      </c>
      <c r="C85" s="125">
        <v>1968</v>
      </c>
      <c r="D85" s="24">
        <v>57.94444444444444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130">
        <f t="shared" si="9"/>
        <v>57.94444444444444</v>
      </c>
      <c r="U85" s="131">
        <f t="shared" si="10"/>
        <v>1</v>
      </c>
      <c r="V85" s="24">
        <f t="shared" si="11"/>
        <v>-934.821722211999</v>
      </c>
      <c r="W85" s="87">
        <f t="shared" si="12"/>
        <v>57.94444444444444</v>
      </c>
    </row>
    <row r="86" spans="1:23" ht="12.75">
      <c r="A86" s="129" t="s">
        <v>128</v>
      </c>
      <c r="B86" s="37" t="s">
        <v>721</v>
      </c>
      <c r="C86" s="125">
        <v>1972</v>
      </c>
      <c r="D86" s="24">
        <v>57.94444444444444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130">
        <f t="shared" si="9"/>
        <v>57.94444444444444</v>
      </c>
      <c r="U86" s="131">
        <f t="shared" si="10"/>
        <v>1</v>
      </c>
      <c r="V86" s="24">
        <f t="shared" si="11"/>
        <v>-934.821722211999</v>
      </c>
      <c r="W86" s="87">
        <f t="shared" si="12"/>
        <v>57.94444444444444</v>
      </c>
    </row>
    <row r="87" spans="1:23" ht="12.75">
      <c r="A87" s="129" t="s">
        <v>129</v>
      </c>
      <c r="B87" s="37" t="s">
        <v>772</v>
      </c>
      <c r="C87" s="125">
        <v>1972</v>
      </c>
      <c r="D87" s="24"/>
      <c r="E87" s="24"/>
      <c r="F87" s="24"/>
      <c r="G87" s="24"/>
      <c r="H87" s="24">
        <v>57.70370370370371</v>
      </c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130">
        <f t="shared" si="9"/>
        <v>57.70370370370371</v>
      </c>
      <c r="U87" s="131">
        <f t="shared" si="10"/>
        <v>1</v>
      </c>
      <c r="V87" s="24">
        <f t="shared" si="11"/>
        <v>-935.0624629527398</v>
      </c>
      <c r="W87" s="87">
        <f t="shared" si="12"/>
        <v>57.70370370370371</v>
      </c>
    </row>
    <row r="88" spans="1:23" ht="12.75">
      <c r="A88" s="129" t="s">
        <v>130</v>
      </c>
      <c r="B88" s="135" t="s">
        <v>739</v>
      </c>
      <c r="C88" s="125">
        <v>1956</v>
      </c>
      <c r="D88" s="24"/>
      <c r="E88" s="24"/>
      <c r="F88" s="24"/>
      <c r="G88" s="24"/>
      <c r="H88" s="24">
        <v>56.91597863040311</v>
      </c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130">
        <f t="shared" si="9"/>
        <v>56.91597863040311</v>
      </c>
      <c r="U88" s="131">
        <f t="shared" si="10"/>
        <v>1</v>
      </c>
      <c r="V88" s="24">
        <f t="shared" si="11"/>
        <v>-935.8501880260404</v>
      </c>
      <c r="W88" s="87">
        <f t="shared" si="12"/>
        <v>56.91597863040311</v>
      </c>
    </row>
    <row r="89" spans="1:23" ht="12.75">
      <c r="A89" s="129" t="s">
        <v>131</v>
      </c>
      <c r="B89" s="135" t="s">
        <v>679</v>
      </c>
      <c r="C89" s="125">
        <v>1976</v>
      </c>
      <c r="D89" s="24">
        <v>56.092592592592595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130">
        <f t="shared" si="9"/>
        <v>56.092592592592595</v>
      </c>
      <c r="U89" s="131">
        <f t="shared" si="10"/>
        <v>1</v>
      </c>
      <c r="V89" s="24">
        <f t="shared" si="11"/>
        <v>-936.6735740638509</v>
      </c>
      <c r="W89" s="87">
        <f t="shared" si="12"/>
        <v>56.092592592592595</v>
      </c>
    </row>
    <row r="90" spans="1:23" ht="12.75">
      <c r="A90" s="129" t="s">
        <v>132</v>
      </c>
      <c r="B90" s="37" t="s">
        <v>867</v>
      </c>
      <c r="C90" s="125"/>
      <c r="D90" s="24"/>
      <c r="E90" s="24"/>
      <c r="F90" s="24">
        <v>56.0519631249567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130">
        <f t="shared" si="9"/>
        <v>56.0519631249567</v>
      </c>
      <c r="U90" s="131">
        <f t="shared" si="10"/>
        <v>1</v>
      </c>
      <c r="V90" s="24">
        <f t="shared" si="11"/>
        <v>-936.7142035314868</v>
      </c>
      <c r="W90" s="87">
        <f t="shared" si="12"/>
        <v>56.0519631249567</v>
      </c>
    </row>
    <row r="91" spans="1:23" ht="12.75">
      <c r="A91" s="129" t="s">
        <v>133</v>
      </c>
      <c r="B91" s="139" t="s">
        <v>742</v>
      </c>
      <c r="C91" s="125">
        <v>1998</v>
      </c>
      <c r="D91" s="24">
        <v>54.70370370370371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130">
        <f t="shared" si="9"/>
        <v>54.70370370370371</v>
      </c>
      <c r="U91" s="131">
        <f t="shared" si="10"/>
        <v>1</v>
      </c>
      <c r="V91" s="24">
        <f t="shared" si="11"/>
        <v>-938.0624629527398</v>
      </c>
      <c r="W91" s="87">
        <f t="shared" si="12"/>
        <v>54.70370370370371</v>
      </c>
    </row>
    <row r="92" spans="1:23" ht="12.75">
      <c r="A92" s="129" t="s">
        <v>134</v>
      </c>
      <c r="B92" s="139" t="s">
        <v>727</v>
      </c>
      <c r="C92" s="125"/>
      <c r="D92" s="24">
        <v>54.24074074074075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130">
        <f t="shared" si="9"/>
        <v>54.24074074074075</v>
      </c>
      <c r="U92" s="131">
        <f t="shared" si="10"/>
        <v>1</v>
      </c>
      <c r="V92" s="24">
        <f t="shared" si="11"/>
        <v>-938.5254259157027</v>
      </c>
      <c r="W92" s="87">
        <f t="shared" si="12"/>
        <v>54.24074074074075</v>
      </c>
    </row>
    <row r="93" spans="1:23" ht="12.75">
      <c r="A93" s="129" t="s">
        <v>135</v>
      </c>
      <c r="B93" s="37" t="s">
        <v>939</v>
      </c>
      <c r="C93" s="125"/>
      <c r="D93" s="24">
        <v>52.85185185185185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130">
        <f t="shared" si="9"/>
        <v>52.85185185185185</v>
      </c>
      <c r="U93" s="131">
        <f t="shared" si="10"/>
        <v>1</v>
      </c>
      <c r="V93" s="24">
        <f t="shared" si="11"/>
        <v>-939.9143148045916</v>
      </c>
      <c r="W93" s="87">
        <f t="shared" si="12"/>
        <v>52.85185185185185</v>
      </c>
    </row>
    <row r="94" spans="1:23" ht="12.75">
      <c r="A94" s="129" t="s">
        <v>136</v>
      </c>
      <c r="B94" s="37" t="s">
        <v>783</v>
      </c>
      <c r="C94" s="125">
        <v>2007</v>
      </c>
      <c r="D94" s="24">
        <v>51.92592592592593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130">
        <f t="shared" si="9"/>
        <v>51.92592592592593</v>
      </c>
      <c r="U94" s="131">
        <f t="shared" si="10"/>
        <v>1</v>
      </c>
      <c r="V94" s="24">
        <f t="shared" si="11"/>
        <v>-940.8402407305175</v>
      </c>
      <c r="W94" s="87">
        <f t="shared" si="12"/>
        <v>51.92592592592593</v>
      </c>
    </row>
    <row r="95" spans="1:23" ht="12.75">
      <c r="A95" s="129" t="s">
        <v>137</v>
      </c>
      <c r="B95" s="37" t="s">
        <v>766</v>
      </c>
      <c r="C95" s="125">
        <v>1967</v>
      </c>
      <c r="D95" s="24">
        <v>51.92592592592593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130">
        <f t="shared" si="9"/>
        <v>51.92592592592593</v>
      </c>
      <c r="U95" s="131">
        <f t="shared" si="10"/>
        <v>1</v>
      </c>
      <c r="V95" s="24">
        <f t="shared" si="11"/>
        <v>-940.8402407305175</v>
      </c>
      <c r="W95" s="87">
        <f t="shared" si="12"/>
        <v>51.92592592592593</v>
      </c>
    </row>
    <row r="96" spans="1:23" ht="12.75">
      <c r="A96" s="129" t="s">
        <v>138</v>
      </c>
      <c r="B96" s="37" t="s">
        <v>821</v>
      </c>
      <c r="C96" s="125">
        <v>1966</v>
      </c>
      <c r="D96" s="24">
        <v>51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130">
        <f t="shared" si="9"/>
        <v>51</v>
      </c>
      <c r="U96" s="131">
        <f t="shared" si="10"/>
        <v>1</v>
      </c>
      <c r="V96" s="24">
        <f t="shared" si="11"/>
        <v>-941.7661666564435</v>
      </c>
      <c r="W96" s="87">
        <f t="shared" si="12"/>
        <v>51</v>
      </c>
    </row>
    <row r="97" spans="1:23" ht="12.75">
      <c r="A97" s="129" t="s">
        <v>139</v>
      </c>
      <c r="B97" s="37" t="s">
        <v>1069</v>
      </c>
      <c r="C97" s="1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>
        <v>48.613439674189706</v>
      </c>
      <c r="O97" s="24"/>
      <c r="P97" s="24"/>
      <c r="Q97" s="24"/>
      <c r="R97" s="24"/>
      <c r="S97" s="24"/>
      <c r="T97" s="130">
        <f t="shared" si="9"/>
        <v>48.613439674189706</v>
      </c>
      <c r="U97" s="131">
        <f t="shared" si="10"/>
        <v>1</v>
      </c>
      <c r="V97" s="24">
        <f t="shared" si="11"/>
        <v>-944.1527269822537</v>
      </c>
      <c r="W97" s="87">
        <f t="shared" si="12"/>
        <v>48.613439674189706</v>
      </c>
    </row>
    <row r="98" spans="1:23" ht="12.75">
      <c r="A98" s="129" t="s">
        <v>140</v>
      </c>
      <c r="B98" s="37" t="s">
        <v>749</v>
      </c>
      <c r="C98" s="125">
        <v>1970</v>
      </c>
      <c r="D98" s="24">
        <v>48.22222222222222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130">
        <f t="shared" si="9"/>
        <v>48.22222222222222</v>
      </c>
      <c r="U98" s="131">
        <f t="shared" si="10"/>
        <v>1</v>
      </c>
      <c r="V98" s="24">
        <f t="shared" si="11"/>
        <v>-944.5439444342213</v>
      </c>
      <c r="W98" s="87">
        <f t="shared" si="12"/>
        <v>48.22222222222222</v>
      </c>
    </row>
    <row r="99" spans="1:23" ht="12.75">
      <c r="A99" s="129" t="s">
        <v>141</v>
      </c>
      <c r="B99" s="37" t="s">
        <v>713</v>
      </c>
      <c r="C99" s="125">
        <v>1977</v>
      </c>
      <c r="D99" s="24">
        <v>46.370370370370374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130">
        <f t="shared" si="9"/>
        <v>46.370370370370374</v>
      </c>
      <c r="U99" s="131">
        <f t="shared" si="10"/>
        <v>1</v>
      </c>
      <c r="V99" s="24">
        <f t="shared" si="11"/>
        <v>-946.3957962860732</v>
      </c>
      <c r="W99" s="87">
        <f t="shared" si="12"/>
        <v>46.370370370370374</v>
      </c>
    </row>
    <row r="100" spans="1:23" ht="12.75">
      <c r="A100" s="129" t="s">
        <v>142</v>
      </c>
      <c r="B100" s="37" t="s">
        <v>941</v>
      </c>
      <c r="C100" s="125"/>
      <c r="D100" s="24">
        <v>44.98148148148148</v>
      </c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130">
        <f t="shared" si="9"/>
        <v>44.98148148148148</v>
      </c>
      <c r="U100" s="131">
        <f t="shared" si="10"/>
        <v>1</v>
      </c>
      <c r="V100" s="24">
        <f t="shared" si="11"/>
        <v>-947.784685174962</v>
      </c>
      <c r="W100" s="87">
        <f t="shared" si="12"/>
        <v>44.98148148148148</v>
      </c>
    </row>
    <row r="101" spans="1:23" ht="12.75">
      <c r="A101" s="129" t="s">
        <v>143</v>
      </c>
      <c r="B101" s="37" t="s">
        <v>753</v>
      </c>
      <c r="C101" s="125"/>
      <c r="D101" s="24">
        <v>43.129629629629626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130">
        <f aca="true" t="shared" si="13" ref="T101:T116">SUM(D101:S101)</f>
        <v>43.129629629629626</v>
      </c>
      <c r="U101" s="131">
        <f aca="true" t="shared" si="14" ref="U101:U116">COUNTA(D101:S101)</f>
        <v>1</v>
      </c>
      <c r="V101" s="24">
        <f aca="true" t="shared" si="15" ref="V101:V116">T101-$T$5</f>
        <v>-949.6365370268138</v>
      </c>
      <c r="W101" s="87">
        <f aca="true" t="shared" si="16" ref="W101:W116">IF((COUNTA(D101:S101)&gt;12),LARGE(D101:S101,1)+LARGE(D101:S101,2)+LARGE(D101:S101,3)+LARGE(D101:S101,4)+LARGE(D101:S101,5)+LARGE(D101:S101,6)+LARGE(D101:S101,7)+LARGE(D101:S101,8)+LARGE(D101:S101,9)+LARGE(D101:S101,10)+LARGE(D101:S101,11)+LARGE(D101:S101,12),SUM(D101:S101))</f>
        <v>43.129629629629626</v>
      </c>
    </row>
    <row r="102" spans="1:23" ht="12.75">
      <c r="A102" s="129" t="s">
        <v>144</v>
      </c>
      <c r="B102" s="37" t="s">
        <v>764</v>
      </c>
      <c r="C102" s="125">
        <v>2005</v>
      </c>
      <c r="D102" s="24">
        <v>42.66666666666667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130">
        <f t="shared" si="13"/>
        <v>42.66666666666667</v>
      </c>
      <c r="U102" s="131">
        <f t="shared" si="14"/>
        <v>1</v>
      </c>
      <c r="V102" s="24">
        <f t="shared" si="15"/>
        <v>-950.0994999897769</v>
      </c>
      <c r="W102" s="87">
        <f t="shared" si="16"/>
        <v>42.66666666666667</v>
      </c>
    </row>
    <row r="103" spans="1:23" ht="12.75">
      <c r="A103" s="129" t="s">
        <v>145</v>
      </c>
      <c r="B103" s="37" t="s">
        <v>888</v>
      </c>
      <c r="C103" s="125"/>
      <c r="D103" s="24"/>
      <c r="E103" s="24"/>
      <c r="F103" s="24"/>
      <c r="G103" s="24"/>
      <c r="H103" s="24"/>
      <c r="I103" s="24"/>
      <c r="J103" s="24"/>
      <c r="K103" s="24">
        <v>39.67</v>
      </c>
      <c r="L103" s="24"/>
      <c r="M103" s="24"/>
      <c r="N103" s="24"/>
      <c r="O103" s="24"/>
      <c r="P103" s="24"/>
      <c r="Q103" s="24"/>
      <c r="R103" s="24"/>
      <c r="S103" s="24"/>
      <c r="T103" s="130">
        <f t="shared" si="13"/>
        <v>39.67</v>
      </c>
      <c r="U103" s="131">
        <f t="shared" si="14"/>
        <v>1</v>
      </c>
      <c r="V103" s="24">
        <f t="shared" si="15"/>
        <v>-953.0961666564435</v>
      </c>
      <c r="W103" s="87">
        <f t="shared" si="16"/>
        <v>39.67</v>
      </c>
    </row>
    <row r="104" spans="1:23" ht="12.75">
      <c r="A104" s="129" t="s">
        <v>146</v>
      </c>
      <c r="B104" s="37" t="s">
        <v>942</v>
      </c>
      <c r="C104" s="125"/>
      <c r="D104" s="24">
        <v>37.574074074074076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130">
        <f t="shared" si="13"/>
        <v>37.574074074074076</v>
      </c>
      <c r="U104" s="131">
        <f t="shared" si="14"/>
        <v>1</v>
      </c>
      <c r="V104" s="24">
        <f t="shared" si="15"/>
        <v>-955.1920925823695</v>
      </c>
      <c r="W104" s="87">
        <f t="shared" si="16"/>
        <v>37.574074074074076</v>
      </c>
    </row>
    <row r="105" spans="1:23" ht="12.75">
      <c r="A105" s="129" t="s">
        <v>147</v>
      </c>
      <c r="B105" s="37" t="s">
        <v>1035</v>
      </c>
      <c r="C105" s="125"/>
      <c r="D105" s="24"/>
      <c r="E105" s="24"/>
      <c r="F105" s="24"/>
      <c r="G105" s="24"/>
      <c r="H105" s="24"/>
      <c r="I105" s="24"/>
      <c r="J105" s="24"/>
      <c r="K105" s="24">
        <v>36.87</v>
      </c>
      <c r="L105" s="24"/>
      <c r="M105" s="24"/>
      <c r="N105" s="24"/>
      <c r="O105" s="24"/>
      <c r="P105" s="24"/>
      <c r="Q105" s="24"/>
      <c r="R105" s="24"/>
      <c r="S105" s="24"/>
      <c r="T105" s="130">
        <f t="shared" si="13"/>
        <v>36.87</v>
      </c>
      <c r="U105" s="131">
        <f t="shared" si="14"/>
        <v>1</v>
      </c>
      <c r="V105" s="24">
        <f t="shared" si="15"/>
        <v>-955.8961666564435</v>
      </c>
      <c r="W105" s="87">
        <f t="shared" si="16"/>
        <v>36.87</v>
      </c>
    </row>
    <row r="106" spans="1:23" ht="12.75">
      <c r="A106" s="129" t="s">
        <v>148</v>
      </c>
      <c r="B106" s="37" t="s">
        <v>1036</v>
      </c>
      <c r="C106" s="125"/>
      <c r="D106" s="24"/>
      <c r="E106" s="24"/>
      <c r="F106" s="24"/>
      <c r="G106" s="24"/>
      <c r="H106" s="24"/>
      <c r="I106" s="24"/>
      <c r="J106" s="24"/>
      <c r="K106" s="24">
        <v>36.87</v>
      </c>
      <c r="L106" s="24"/>
      <c r="M106" s="24"/>
      <c r="N106" s="24"/>
      <c r="O106" s="24"/>
      <c r="P106" s="24"/>
      <c r="Q106" s="24"/>
      <c r="R106" s="24"/>
      <c r="S106" s="24"/>
      <c r="T106" s="130">
        <f t="shared" si="13"/>
        <v>36.87</v>
      </c>
      <c r="U106" s="131">
        <f t="shared" si="14"/>
        <v>1</v>
      </c>
      <c r="V106" s="24">
        <f t="shared" si="15"/>
        <v>-955.8961666564435</v>
      </c>
      <c r="W106" s="87">
        <f t="shared" si="16"/>
        <v>36.87</v>
      </c>
    </row>
    <row r="107" spans="1:23" ht="12.75">
      <c r="A107" s="129" t="s">
        <v>149</v>
      </c>
      <c r="B107" s="37" t="s">
        <v>874</v>
      </c>
      <c r="C107" s="125"/>
      <c r="D107" s="24"/>
      <c r="E107" s="24"/>
      <c r="F107" s="24">
        <v>35.62480336313997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130">
        <f t="shared" si="13"/>
        <v>35.62480336313997</v>
      </c>
      <c r="U107" s="131">
        <f t="shared" si="14"/>
        <v>1</v>
      </c>
      <c r="V107" s="24">
        <f t="shared" si="15"/>
        <v>-957.1413632933035</v>
      </c>
      <c r="W107" s="87">
        <f t="shared" si="16"/>
        <v>35.62480336313997</v>
      </c>
    </row>
    <row r="108" spans="1:23" ht="12.75">
      <c r="A108" s="129" t="s">
        <v>150</v>
      </c>
      <c r="B108" s="37" t="s">
        <v>994</v>
      </c>
      <c r="C108" s="125"/>
      <c r="D108" s="24"/>
      <c r="E108" s="24"/>
      <c r="F108" s="24"/>
      <c r="G108" s="24"/>
      <c r="H108" s="24"/>
      <c r="I108" s="24">
        <v>18.73744969433652</v>
      </c>
      <c r="J108" s="24"/>
      <c r="K108" s="24"/>
      <c r="L108" s="24"/>
      <c r="M108" s="24"/>
      <c r="N108" s="24">
        <v>15.642117766842018</v>
      </c>
      <c r="O108" s="24"/>
      <c r="P108" s="24"/>
      <c r="Q108" s="24"/>
      <c r="R108" s="24"/>
      <c r="S108" s="24"/>
      <c r="T108" s="130">
        <f t="shared" si="13"/>
        <v>34.37956746117854</v>
      </c>
      <c r="U108" s="131">
        <f t="shared" si="14"/>
        <v>2</v>
      </c>
      <c r="V108" s="24">
        <f t="shared" si="15"/>
        <v>-958.3865991952649</v>
      </c>
      <c r="W108" s="87">
        <f t="shared" si="16"/>
        <v>34.37956746117854</v>
      </c>
    </row>
    <row r="109" spans="1:23" ht="12.75">
      <c r="A109" s="129" t="s">
        <v>151</v>
      </c>
      <c r="B109" s="37" t="s">
        <v>833</v>
      </c>
      <c r="C109" s="125">
        <v>1962</v>
      </c>
      <c r="D109" s="24">
        <v>33.870370370370374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130">
        <f t="shared" si="13"/>
        <v>33.870370370370374</v>
      </c>
      <c r="U109" s="131">
        <f t="shared" si="14"/>
        <v>1</v>
      </c>
      <c r="V109" s="24">
        <f t="shared" si="15"/>
        <v>-958.8957962860732</v>
      </c>
      <c r="W109" s="87">
        <f t="shared" si="16"/>
        <v>33.870370370370374</v>
      </c>
    </row>
    <row r="110" spans="1:23" ht="12.75">
      <c r="A110" s="129" t="s">
        <v>152</v>
      </c>
      <c r="B110" s="37" t="s">
        <v>875</v>
      </c>
      <c r="C110" s="125">
        <v>2016</v>
      </c>
      <c r="D110" s="24"/>
      <c r="E110" s="24"/>
      <c r="F110" s="24">
        <v>19.431139976101885</v>
      </c>
      <c r="G110" s="24"/>
      <c r="H110" s="24"/>
      <c r="I110" s="24"/>
      <c r="J110" s="24"/>
      <c r="K110" s="24"/>
      <c r="L110" s="24"/>
      <c r="M110" s="24"/>
      <c r="N110" s="24">
        <v>13.147632784659766</v>
      </c>
      <c r="O110" s="24"/>
      <c r="P110" s="24"/>
      <c r="Q110" s="24"/>
      <c r="R110" s="24"/>
      <c r="S110" s="24"/>
      <c r="T110" s="130">
        <f t="shared" si="13"/>
        <v>32.57877276076165</v>
      </c>
      <c r="U110" s="131">
        <f t="shared" si="14"/>
        <v>2</v>
      </c>
      <c r="V110" s="24">
        <f t="shared" si="15"/>
        <v>-960.1873938956818</v>
      </c>
      <c r="W110" s="87">
        <f t="shared" si="16"/>
        <v>32.57877276076165</v>
      </c>
    </row>
    <row r="111" spans="1:23" ht="12.75">
      <c r="A111" s="129" t="s">
        <v>153</v>
      </c>
      <c r="B111" s="37" t="s">
        <v>944</v>
      </c>
      <c r="C111" s="125">
        <v>2008</v>
      </c>
      <c r="D111" s="24">
        <v>27.851851851851855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130">
        <f t="shared" si="13"/>
        <v>27.851851851851855</v>
      </c>
      <c r="U111" s="131">
        <f t="shared" si="14"/>
        <v>1</v>
      </c>
      <c r="V111" s="24">
        <f t="shared" si="15"/>
        <v>-964.9143148045916</v>
      </c>
      <c r="W111" s="87">
        <f t="shared" si="16"/>
        <v>27.851851851851855</v>
      </c>
    </row>
    <row r="112" spans="1:23" ht="12.75">
      <c r="A112" s="129" t="s">
        <v>154</v>
      </c>
      <c r="B112" s="37" t="s">
        <v>872</v>
      </c>
      <c r="C112" s="125"/>
      <c r="D112" s="24">
        <v>24.61111111111111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130">
        <f t="shared" si="13"/>
        <v>24.61111111111111</v>
      </c>
      <c r="U112" s="131">
        <f t="shared" si="14"/>
        <v>1</v>
      </c>
      <c r="V112" s="24">
        <f t="shared" si="15"/>
        <v>-968.1550555453324</v>
      </c>
      <c r="W112" s="87">
        <f t="shared" si="16"/>
        <v>24.61111111111111</v>
      </c>
    </row>
    <row r="113" spans="1:23" ht="12.75">
      <c r="A113" s="129" t="s">
        <v>155</v>
      </c>
      <c r="B113" s="37" t="s">
        <v>836</v>
      </c>
      <c r="C113" s="125"/>
      <c r="D113" s="24">
        <v>17.203703703703702</v>
      </c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130">
        <f t="shared" si="13"/>
        <v>17.203703703703702</v>
      </c>
      <c r="U113" s="131">
        <f t="shared" si="14"/>
        <v>1</v>
      </c>
      <c r="V113" s="24">
        <f t="shared" si="15"/>
        <v>-975.5624629527398</v>
      </c>
      <c r="W113" s="87">
        <f t="shared" si="16"/>
        <v>17.203703703703702</v>
      </c>
    </row>
    <row r="114" spans="1:23" ht="12.75">
      <c r="A114" s="129" t="s">
        <v>156</v>
      </c>
      <c r="B114" s="137" t="s">
        <v>788</v>
      </c>
      <c r="C114" s="125">
        <v>2010</v>
      </c>
      <c r="D114" s="24">
        <v>15.814814814814813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130">
        <f t="shared" si="13"/>
        <v>15.814814814814813</v>
      </c>
      <c r="U114" s="131">
        <f t="shared" si="14"/>
        <v>1</v>
      </c>
      <c r="V114" s="24">
        <f t="shared" si="15"/>
        <v>-976.9513518416287</v>
      </c>
      <c r="W114" s="87">
        <f t="shared" si="16"/>
        <v>15.814814814814813</v>
      </c>
    </row>
    <row r="115" spans="1:23" ht="12.75">
      <c r="A115" s="129" t="s">
        <v>157</v>
      </c>
      <c r="B115" s="37"/>
      <c r="C115" s="1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130">
        <f t="shared" si="13"/>
        <v>0</v>
      </c>
      <c r="U115" s="131">
        <f t="shared" si="14"/>
        <v>0</v>
      </c>
      <c r="V115" s="24">
        <f t="shared" si="15"/>
        <v>-992.7661666564435</v>
      </c>
      <c r="W115" s="87">
        <f t="shared" si="16"/>
        <v>0</v>
      </c>
    </row>
    <row r="116" spans="1:23" ht="12.75">
      <c r="A116" s="129" t="s">
        <v>158</v>
      </c>
      <c r="B116" s="203"/>
      <c r="C116" s="1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130">
        <f t="shared" si="13"/>
        <v>0</v>
      </c>
      <c r="U116" s="131">
        <f t="shared" si="14"/>
        <v>0</v>
      </c>
      <c r="V116" s="24">
        <f t="shared" si="15"/>
        <v>-992.7661666564435</v>
      </c>
      <c r="W116" s="87">
        <f t="shared" si="16"/>
        <v>0</v>
      </c>
    </row>
    <row r="117" spans="1:23" ht="12.75">
      <c r="A117" s="129" t="s">
        <v>159</v>
      </c>
      <c r="B117" s="139"/>
      <c r="C117" s="1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130">
        <f aca="true" t="shared" si="17" ref="T117:T149">SUM(D117:S117)</f>
        <v>0</v>
      </c>
      <c r="U117" s="131">
        <f aca="true" t="shared" si="18" ref="U117:U149">COUNTA(D117:S117)</f>
        <v>0</v>
      </c>
      <c r="V117" s="24">
        <f aca="true" t="shared" si="19" ref="V117:V149">T117-$T$5</f>
        <v>-992.7661666564435</v>
      </c>
      <c r="W117" s="87">
        <f aca="true" t="shared" si="20" ref="W117:W149">IF((COUNTA(D117:S117)&gt;12),LARGE(D117:S117,1)+LARGE(D117:S117,2)+LARGE(D117:S117,3)+LARGE(D117:S117,4)+LARGE(D117:S117,5)+LARGE(D117:S117,6)+LARGE(D117:S117,7)+LARGE(D117:S117,8)+LARGE(D117:S117,9)+LARGE(D117:S117,10)+LARGE(D117:S117,11)+LARGE(D117:S117,12),SUM(D117:S117))</f>
        <v>0</v>
      </c>
    </row>
    <row r="118" spans="1:23" ht="12.75">
      <c r="A118" s="129" t="s">
        <v>160</v>
      </c>
      <c r="B118" s="135"/>
      <c r="C118" s="1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130">
        <f t="shared" si="17"/>
        <v>0</v>
      </c>
      <c r="U118" s="131">
        <f t="shared" si="18"/>
        <v>0</v>
      </c>
      <c r="V118" s="24">
        <f t="shared" si="19"/>
        <v>-992.7661666564435</v>
      </c>
      <c r="W118" s="87">
        <f t="shared" si="20"/>
        <v>0</v>
      </c>
    </row>
    <row r="119" spans="1:23" ht="12.75">
      <c r="A119" s="129" t="s">
        <v>161</v>
      </c>
      <c r="B119" s="37"/>
      <c r="C119" s="1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130">
        <f t="shared" si="17"/>
        <v>0</v>
      </c>
      <c r="U119" s="131">
        <f t="shared" si="18"/>
        <v>0</v>
      </c>
      <c r="V119" s="24">
        <f t="shared" si="19"/>
        <v>-992.7661666564435</v>
      </c>
      <c r="W119" s="87">
        <f t="shared" si="20"/>
        <v>0</v>
      </c>
    </row>
    <row r="120" spans="1:23" ht="12.75">
      <c r="A120" s="129" t="s">
        <v>162</v>
      </c>
      <c r="B120" s="37"/>
      <c r="C120" s="1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130">
        <f t="shared" si="17"/>
        <v>0</v>
      </c>
      <c r="U120" s="131">
        <f t="shared" si="18"/>
        <v>0</v>
      </c>
      <c r="V120" s="24">
        <f t="shared" si="19"/>
        <v>-992.7661666564435</v>
      </c>
      <c r="W120" s="87">
        <f t="shared" si="20"/>
        <v>0</v>
      </c>
    </row>
    <row r="121" spans="1:23" ht="12.75">
      <c r="A121" s="129" t="s">
        <v>163</v>
      </c>
      <c r="B121" s="135"/>
      <c r="C121" s="1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130">
        <f t="shared" si="17"/>
        <v>0</v>
      </c>
      <c r="U121" s="131">
        <f t="shared" si="18"/>
        <v>0</v>
      </c>
      <c r="V121" s="24">
        <f t="shared" si="19"/>
        <v>-992.7661666564435</v>
      </c>
      <c r="W121" s="87">
        <f t="shared" si="20"/>
        <v>0</v>
      </c>
    </row>
    <row r="122" spans="1:23" ht="12.75">
      <c r="A122" s="129" t="s">
        <v>164</v>
      </c>
      <c r="B122" s="37"/>
      <c r="C122" s="1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130">
        <f t="shared" si="17"/>
        <v>0</v>
      </c>
      <c r="U122" s="131">
        <f t="shared" si="18"/>
        <v>0</v>
      </c>
      <c r="V122" s="24">
        <f t="shared" si="19"/>
        <v>-992.7661666564435</v>
      </c>
      <c r="W122" s="87">
        <f t="shared" si="20"/>
        <v>0</v>
      </c>
    </row>
    <row r="123" spans="1:23" ht="12.75">
      <c r="A123" s="129" t="s">
        <v>165</v>
      </c>
      <c r="B123" s="37"/>
      <c r="C123" s="1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130">
        <f t="shared" si="17"/>
        <v>0</v>
      </c>
      <c r="U123" s="131">
        <f t="shared" si="18"/>
        <v>0</v>
      </c>
      <c r="V123" s="24">
        <f t="shared" si="19"/>
        <v>-992.7661666564435</v>
      </c>
      <c r="W123" s="87">
        <f t="shared" si="20"/>
        <v>0</v>
      </c>
    </row>
    <row r="124" spans="1:23" ht="12.75">
      <c r="A124" s="129" t="s">
        <v>166</v>
      </c>
      <c r="B124" s="135"/>
      <c r="C124" s="1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130">
        <f t="shared" si="17"/>
        <v>0</v>
      </c>
      <c r="U124" s="131">
        <f t="shared" si="18"/>
        <v>0</v>
      </c>
      <c r="V124" s="24">
        <f t="shared" si="19"/>
        <v>-992.7661666564435</v>
      </c>
      <c r="W124" s="87">
        <f t="shared" si="20"/>
        <v>0</v>
      </c>
    </row>
    <row r="125" spans="1:23" ht="12.75">
      <c r="A125" s="129" t="s">
        <v>167</v>
      </c>
      <c r="B125" s="37"/>
      <c r="C125" s="125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130">
        <f t="shared" si="17"/>
        <v>0</v>
      </c>
      <c r="U125" s="131">
        <f t="shared" si="18"/>
        <v>0</v>
      </c>
      <c r="V125" s="24">
        <f t="shared" si="19"/>
        <v>-992.7661666564435</v>
      </c>
      <c r="W125" s="87">
        <f t="shared" si="20"/>
        <v>0</v>
      </c>
    </row>
    <row r="126" spans="1:23" ht="12.75">
      <c r="A126" s="129" t="s">
        <v>309</v>
      </c>
      <c r="B126" s="37"/>
      <c r="C126" s="125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130">
        <f t="shared" si="17"/>
        <v>0</v>
      </c>
      <c r="U126" s="131">
        <f t="shared" si="18"/>
        <v>0</v>
      </c>
      <c r="V126" s="24">
        <f t="shared" si="19"/>
        <v>-992.7661666564435</v>
      </c>
      <c r="W126" s="87">
        <f t="shared" si="20"/>
        <v>0</v>
      </c>
    </row>
    <row r="127" spans="1:23" ht="12.75">
      <c r="A127" s="129" t="s">
        <v>168</v>
      </c>
      <c r="B127" s="37"/>
      <c r="C127" s="125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130">
        <f t="shared" si="17"/>
        <v>0</v>
      </c>
      <c r="U127" s="131">
        <f t="shared" si="18"/>
        <v>0</v>
      </c>
      <c r="V127" s="24">
        <f t="shared" si="19"/>
        <v>-992.7661666564435</v>
      </c>
      <c r="W127" s="87">
        <f t="shared" si="20"/>
        <v>0</v>
      </c>
    </row>
    <row r="128" spans="1:23" ht="12.75">
      <c r="A128" s="129" t="s">
        <v>169</v>
      </c>
      <c r="B128" s="37"/>
      <c r="C128" s="125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130">
        <f t="shared" si="17"/>
        <v>0</v>
      </c>
      <c r="U128" s="131">
        <f t="shared" si="18"/>
        <v>0</v>
      </c>
      <c r="V128" s="24">
        <f t="shared" si="19"/>
        <v>-992.7661666564435</v>
      </c>
      <c r="W128" s="87">
        <f t="shared" si="20"/>
        <v>0</v>
      </c>
    </row>
    <row r="129" spans="1:23" ht="12.75">
      <c r="A129" s="129" t="s">
        <v>170</v>
      </c>
      <c r="B129" s="37"/>
      <c r="C129" s="125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130">
        <f t="shared" si="17"/>
        <v>0</v>
      </c>
      <c r="U129" s="131">
        <f t="shared" si="18"/>
        <v>0</v>
      </c>
      <c r="V129" s="24">
        <f t="shared" si="19"/>
        <v>-992.7661666564435</v>
      </c>
      <c r="W129" s="87">
        <f t="shared" si="20"/>
        <v>0</v>
      </c>
    </row>
    <row r="130" spans="1:23" ht="12.75">
      <c r="A130" s="129" t="s">
        <v>171</v>
      </c>
      <c r="B130" s="37"/>
      <c r="C130" s="125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130">
        <f t="shared" si="17"/>
        <v>0</v>
      </c>
      <c r="U130" s="131">
        <f t="shared" si="18"/>
        <v>0</v>
      </c>
      <c r="V130" s="24">
        <f t="shared" si="19"/>
        <v>-992.7661666564435</v>
      </c>
      <c r="W130" s="87">
        <f t="shared" si="20"/>
        <v>0</v>
      </c>
    </row>
    <row r="131" spans="1:23" ht="12.75">
      <c r="A131" s="129" t="s">
        <v>172</v>
      </c>
      <c r="B131" s="37"/>
      <c r="C131" s="125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130">
        <f t="shared" si="17"/>
        <v>0</v>
      </c>
      <c r="U131" s="131">
        <f t="shared" si="18"/>
        <v>0</v>
      </c>
      <c r="V131" s="24">
        <f t="shared" si="19"/>
        <v>-992.7661666564435</v>
      </c>
      <c r="W131" s="87">
        <f t="shared" si="20"/>
        <v>0</v>
      </c>
    </row>
    <row r="132" spans="1:23" ht="12.75">
      <c r="A132" s="129" t="s">
        <v>173</v>
      </c>
      <c r="B132" s="37"/>
      <c r="C132" s="12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130">
        <f t="shared" si="17"/>
        <v>0</v>
      </c>
      <c r="U132" s="131">
        <f t="shared" si="18"/>
        <v>0</v>
      </c>
      <c r="V132" s="24">
        <f t="shared" si="19"/>
        <v>-992.7661666564435</v>
      </c>
      <c r="W132" s="87">
        <f t="shared" si="20"/>
        <v>0</v>
      </c>
    </row>
    <row r="133" spans="1:23" ht="12.75">
      <c r="A133" s="129" t="s">
        <v>174</v>
      </c>
      <c r="B133" s="37"/>
      <c r="C133" s="125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130">
        <f t="shared" si="17"/>
        <v>0</v>
      </c>
      <c r="U133" s="131">
        <f t="shared" si="18"/>
        <v>0</v>
      </c>
      <c r="V133" s="24">
        <f t="shared" si="19"/>
        <v>-992.7661666564435</v>
      </c>
      <c r="W133" s="87">
        <f t="shared" si="20"/>
        <v>0</v>
      </c>
    </row>
    <row r="134" spans="1:23" ht="12.75">
      <c r="A134" s="129" t="s">
        <v>175</v>
      </c>
      <c r="B134" s="135"/>
      <c r="C134" s="125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130">
        <f t="shared" si="17"/>
        <v>0</v>
      </c>
      <c r="U134" s="131">
        <f t="shared" si="18"/>
        <v>0</v>
      </c>
      <c r="V134" s="24">
        <f t="shared" si="19"/>
        <v>-992.7661666564435</v>
      </c>
      <c r="W134" s="87">
        <f t="shared" si="20"/>
        <v>0</v>
      </c>
    </row>
    <row r="135" spans="1:23" ht="12.75">
      <c r="A135" s="129" t="s">
        <v>176</v>
      </c>
      <c r="B135" s="37"/>
      <c r="C135" s="125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130">
        <f t="shared" si="17"/>
        <v>0</v>
      </c>
      <c r="U135" s="131">
        <f t="shared" si="18"/>
        <v>0</v>
      </c>
      <c r="V135" s="24">
        <f t="shared" si="19"/>
        <v>-992.7661666564435</v>
      </c>
      <c r="W135" s="87">
        <f t="shared" si="20"/>
        <v>0</v>
      </c>
    </row>
    <row r="136" spans="1:23" ht="12.75">
      <c r="A136" s="129" t="s">
        <v>177</v>
      </c>
      <c r="B136" s="37"/>
      <c r="C136" s="12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130">
        <f t="shared" si="17"/>
        <v>0</v>
      </c>
      <c r="U136" s="131">
        <f t="shared" si="18"/>
        <v>0</v>
      </c>
      <c r="V136" s="24">
        <f t="shared" si="19"/>
        <v>-992.7661666564435</v>
      </c>
      <c r="W136" s="87">
        <f t="shared" si="20"/>
        <v>0</v>
      </c>
    </row>
    <row r="137" spans="1:23" ht="12.75">
      <c r="A137" s="129" t="s">
        <v>178</v>
      </c>
      <c r="B137" s="37"/>
      <c r="C137" s="125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130">
        <f t="shared" si="17"/>
        <v>0</v>
      </c>
      <c r="U137" s="131">
        <f t="shared" si="18"/>
        <v>0</v>
      </c>
      <c r="V137" s="24">
        <f t="shared" si="19"/>
        <v>-992.7661666564435</v>
      </c>
      <c r="W137" s="87">
        <f t="shared" si="20"/>
        <v>0</v>
      </c>
    </row>
    <row r="138" spans="1:23" ht="12.75">
      <c r="A138" s="129" t="s">
        <v>179</v>
      </c>
      <c r="B138" s="139"/>
      <c r="C138" s="125"/>
      <c r="D138" s="24"/>
      <c r="E138" s="76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130">
        <f t="shared" si="17"/>
        <v>0</v>
      </c>
      <c r="U138" s="131">
        <f t="shared" si="18"/>
        <v>0</v>
      </c>
      <c r="V138" s="24">
        <f t="shared" si="19"/>
        <v>-992.7661666564435</v>
      </c>
      <c r="W138" s="87">
        <f t="shared" si="20"/>
        <v>0</v>
      </c>
    </row>
    <row r="139" spans="1:23" ht="12.75">
      <c r="A139" s="129" t="s">
        <v>180</v>
      </c>
      <c r="B139" s="37"/>
      <c r="C139" s="125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130">
        <f t="shared" si="17"/>
        <v>0</v>
      </c>
      <c r="U139" s="131">
        <f t="shared" si="18"/>
        <v>0</v>
      </c>
      <c r="V139" s="24">
        <f t="shared" si="19"/>
        <v>-992.7661666564435</v>
      </c>
      <c r="W139" s="87">
        <f t="shared" si="20"/>
        <v>0</v>
      </c>
    </row>
    <row r="140" spans="1:23" ht="12.75">
      <c r="A140" s="129" t="s">
        <v>181</v>
      </c>
      <c r="B140" s="37"/>
      <c r="C140" s="125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130">
        <f t="shared" si="17"/>
        <v>0</v>
      </c>
      <c r="U140" s="131">
        <f t="shared" si="18"/>
        <v>0</v>
      </c>
      <c r="V140" s="24">
        <f t="shared" si="19"/>
        <v>-992.7661666564435</v>
      </c>
      <c r="W140" s="87">
        <f t="shared" si="20"/>
        <v>0</v>
      </c>
    </row>
    <row r="141" spans="1:23" ht="12.75">
      <c r="A141" s="129" t="s">
        <v>182</v>
      </c>
      <c r="B141" s="37"/>
      <c r="C141" s="125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130">
        <f t="shared" si="17"/>
        <v>0</v>
      </c>
      <c r="U141" s="131">
        <f t="shared" si="18"/>
        <v>0</v>
      </c>
      <c r="V141" s="24">
        <f t="shared" si="19"/>
        <v>-992.7661666564435</v>
      </c>
      <c r="W141" s="87">
        <f t="shared" si="20"/>
        <v>0</v>
      </c>
    </row>
    <row r="142" spans="1:23" ht="12.75">
      <c r="A142" s="129" t="s">
        <v>183</v>
      </c>
      <c r="B142" s="37"/>
      <c r="C142" s="125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130">
        <f t="shared" si="17"/>
        <v>0</v>
      </c>
      <c r="U142" s="131">
        <f t="shared" si="18"/>
        <v>0</v>
      </c>
      <c r="V142" s="24">
        <f t="shared" si="19"/>
        <v>-992.7661666564435</v>
      </c>
      <c r="W142" s="87">
        <f t="shared" si="20"/>
        <v>0</v>
      </c>
    </row>
    <row r="143" spans="1:23" ht="12.75">
      <c r="A143" s="129" t="s">
        <v>184</v>
      </c>
      <c r="B143" s="37"/>
      <c r="C143" s="125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130">
        <f t="shared" si="17"/>
        <v>0</v>
      </c>
      <c r="U143" s="131">
        <f t="shared" si="18"/>
        <v>0</v>
      </c>
      <c r="V143" s="24">
        <f t="shared" si="19"/>
        <v>-992.7661666564435</v>
      </c>
      <c r="W143" s="87">
        <f t="shared" si="20"/>
        <v>0</v>
      </c>
    </row>
    <row r="144" spans="1:23" ht="12.75">
      <c r="A144" s="129" t="s">
        <v>185</v>
      </c>
      <c r="B144" s="37"/>
      <c r="C144" s="1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130">
        <f t="shared" si="17"/>
        <v>0</v>
      </c>
      <c r="U144" s="131">
        <f t="shared" si="18"/>
        <v>0</v>
      </c>
      <c r="V144" s="24">
        <f t="shared" si="19"/>
        <v>-992.7661666564435</v>
      </c>
      <c r="W144" s="87">
        <f t="shared" si="20"/>
        <v>0</v>
      </c>
    </row>
    <row r="145" spans="1:23" ht="12.75">
      <c r="A145" s="129" t="s">
        <v>186</v>
      </c>
      <c r="B145" s="135"/>
      <c r="C145" s="1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130">
        <f t="shared" si="17"/>
        <v>0</v>
      </c>
      <c r="U145" s="131">
        <f t="shared" si="18"/>
        <v>0</v>
      </c>
      <c r="V145" s="24">
        <f t="shared" si="19"/>
        <v>-992.7661666564435</v>
      </c>
      <c r="W145" s="87">
        <f t="shared" si="20"/>
        <v>0</v>
      </c>
    </row>
    <row r="146" spans="1:23" ht="12.75">
      <c r="A146" s="129" t="s">
        <v>187</v>
      </c>
      <c r="B146" s="37"/>
      <c r="C146" s="1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130">
        <f t="shared" si="17"/>
        <v>0</v>
      </c>
      <c r="U146" s="131">
        <f t="shared" si="18"/>
        <v>0</v>
      </c>
      <c r="V146" s="24">
        <f t="shared" si="19"/>
        <v>-992.7661666564435</v>
      </c>
      <c r="W146" s="87">
        <f t="shared" si="20"/>
        <v>0</v>
      </c>
    </row>
    <row r="147" spans="1:23" ht="12.75">
      <c r="A147" s="129" t="s">
        <v>188</v>
      </c>
      <c r="B147" s="37"/>
      <c r="C147" s="1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130">
        <f t="shared" si="17"/>
        <v>0</v>
      </c>
      <c r="U147" s="131">
        <f t="shared" si="18"/>
        <v>0</v>
      </c>
      <c r="V147" s="24">
        <f t="shared" si="19"/>
        <v>-992.7661666564435</v>
      </c>
      <c r="W147" s="87">
        <f t="shared" si="20"/>
        <v>0</v>
      </c>
    </row>
    <row r="148" spans="1:23" ht="12.75">
      <c r="A148" s="129" t="s">
        <v>189</v>
      </c>
      <c r="B148" s="37"/>
      <c r="C148" s="1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130">
        <f t="shared" si="17"/>
        <v>0</v>
      </c>
      <c r="U148" s="131">
        <f t="shared" si="18"/>
        <v>0</v>
      </c>
      <c r="V148" s="24">
        <f t="shared" si="19"/>
        <v>-992.7661666564435</v>
      </c>
      <c r="W148" s="87">
        <f t="shared" si="20"/>
        <v>0</v>
      </c>
    </row>
    <row r="149" spans="1:23" ht="12.75">
      <c r="A149" s="129" t="s">
        <v>190</v>
      </c>
      <c r="B149" s="37"/>
      <c r="C149" s="1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130">
        <f t="shared" si="17"/>
        <v>0</v>
      </c>
      <c r="U149" s="131">
        <f t="shared" si="18"/>
        <v>0</v>
      </c>
      <c r="V149" s="24">
        <f t="shared" si="19"/>
        <v>-992.7661666564435</v>
      </c>
      <c r="W149" s="87">
        <f t="shared" si="20"/>
        <v>0</v>
      </c>
    </row>
    <row r="150" spans="1:23" ht="12.75">
      <c r="A150" s="129" t="s">
        <v>191</v>
      </c>
      <c r="B150" s="37"/>
      <c r="C150" s="1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130">
        <f aca="true" t="shared" si="21" ref="T150:T171">SUM(D150:S150)</f>
        <v>0</v>
      </c>
      <c r="U150" s="131">
        <f aca="true" t="shared" si="22" ref="U150:U157">COUNTA(D150:S150)</f>
        <v>0</v>
      </c>
      <c r="V150" s="24">
        <f aca="true" t="shared" si="23" ref="V150:V157">T150-$T$5</f>
        <v>-992.7661666564435</v>
      </c>
      <c r="W150" s="87">
        <f aca="true" t="shared" si="24" ref="W150:W157">IF((COUNTA(D150:S150)&gt;12),LARGE(D150:S150,1)+LARGE(D150:S150,2)+LARGE(D150:S150,3)+LARGE(D150:S150,4)+LARGE(D150:S150,5)+LARGE(D150:S150,6)+LARGE(D150:S150,7)+LARGE(D150:S150,8)+LARGE(D150:S150,9)+LARGE(D150:S150,10)+LARGE(D150:S150,11)+LARGE(D150:S150,12),SUM(D150:S150))</f>
        <v>0</v>
      </c>
    </row>
    <row r="151" spans="1:23" ht="12.75">
      <c r="A151" s="129" t="s">
        <v>192</v>
      </c>
      <c r="B151" s="37"/>
      <c r="C151" s="1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130">
        <f t="shared" si="21"/>
        <v>0</v>
      </c>
      <c r="U151" s="131">
        <f t="shared" si="22"/>
        <v>0</v>
      </c>
      <c r="V151" s="24">
        <f t="shared" si="23"/>
        <v>-992.7661666564435</v>
      </c>
      <c r="W151" s="87">
        <f t="shared" si="24"/>
        <v>0</v>
      </c>
    </row>
    <row r="152" spans="1:23" ht="12.75">
      <c r="A152" s="129" t="s">
        <v>193</v>
      </c>
      <c r="B152" s="139"/>
      <c r="C152" s="1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130">
        <f t="shared" si="21"/>
        <v>0</v>
      </c>
      <c r="U152" s="131">
        <f t="shared" si="22"/>
        <v>0</v>
      </c>
      <c r="V152" s="24">
        <f t="shared" si="23"/>
        <v>-992.7661666564435</v>
      </c>
      <c r="W152" s="87">
        <f t="shared" si="24"/>
        <v>0</v>
      </c>
    </row>
    <row r="153" spans="1:23" ht="12.75">
      <c r="A153" s="129" t="s">
        <v>194</v>
      </c>
      <c r="B153" s="37"/>
      <c r="C153" s="1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130">
        <f t="shared" si="21"/>
        <v>0</v>
      </c>
      <c r="U153" s="131">
        <f t="shared" si="22"/>
        <v>0</v>
      </c>
      <c r="V153" s="24">
        <f t="shared" si="23"/>
        <v>-992.7661666564435</v>
      </c>
      <c r="W153" s="87">
        <f t="shared" si="24"/>
        <v>0</v>
      </c>
    </row>
    <row r="154" spans="1:23" ht="12.75">
      <c r="A154" s="129" t="s">
        <v>195</v>
      </c>
      <c r="B154" s="37"/>
      <c r="C154" s="1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130">
        <f t="shared" si="21"/>
        <v>0</v>
      </c>
      <c r="U154" s="131">
        <f t="shared" si="22"/>
        <v>0</v>
      </c>
      <c r="V154" s="24">
        <f t="shared" si="23"/>
        <v>-992.7661666564435</v>
      </c>
      <c r="W154" s="87">
        <f t="shared" si="24"/>
        <v>0</v>
      </c>
    </row>
    <row r="155" spans="1:23" ht="12.75">
      <c r="A155" s="129" t="s">
        <v>196</v>
      </c>
      <c r="B155" s="37"/>
      <c r="C155" s="1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130">
        <f t="shared" si="21"/>
        <v>0</v>
      </c>
      <c r="U155" s="131">
        <f t="shared" si="22"/>
        <v>0</v>
      </c>
      <c r="V155" s="24">
        <f t="shared" si="23"/>
        <v>-992.7661666564435</v>
      </c>
      <c r="W155" s="87">
        <f t="shared" si="24"/>
        <v>0</v>
      </c>
    </row>
    <row r="156" spans="1:23" ht="12.75">
      <c r="A156" s="129" t="s">
        <v>197</v>
      </c>
      <c r="B156" s="37"/>
      <c r="C156" s="1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130">
        <f t="shared" si="21"/>
        <v>0</v>
      </c>
      <c r="U156" s="131">
        <f t="shared" si="22"/>
        <v>0</v>
      </c>
      <c r="V156" s="24">
        <f t="shared" si="23"/>
        <v>-992.7661666564435</v>
      </c>
      <c r="W156" s="87">
        <f t="shared" si="24"/>
        <v>0</v>
      </c>
    </row>
    <row r="157" spans="1:23" ht="12.75">
      <c r="A157" s="129" t="s">
        <v>198</v>
      </c>
      <c r="B157" s="37"/>
      <c r="C157" s="125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130">
        <f t="shared" si="21"/>
        <v>0</v>
      </c>
      <c r="U157" s="131">
        <f t="shared" si="22"/>
        <v>0</v>
      </c>
      <c r="V157" s="24">
        <f t="shared" si="23"/>
        <v>-992.7661666564435</v>
      </c>
      <c r="W157" s="87">
        <f t="shared" si="24"/>
        <v>0</v>
      </c>
    </row>
    <row r="158" spans="1:23" ht="12.75">
      <c r="A158" s="129" t="s">
        <v>199</v>
      </c>
      <c r="B158" s="37"/>
      <c r="C158" s="125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130">
        <f t="shared" si="21"/>
        <v>0</v>
      </c>
      <c r="U158" s="131">
        <f aca="true" t="shared" si="25" ref="U158:U204">COUNTA(D158:S158)</f>
        <v>0</v>
      </c>
      <c r="V158" s="24">
        <f aca="true" t="shared" si="26" ref="V158:V204">T158-$T$5</f>
        <v>-992.7661666564435</v>
      </c>
      <c r="W158" s="87">
        <f aca="true" t="shared" si="27" ref="W158:W204">IF((COUNTA(D158:S158)&gt;12),LARGE(D158:S158,1)+LARGE(D158:S158,2)+LARGE(D158:S158,3)+LARGE(D158:S158,4)+LARGE(D158:S158,5)+LARGE(D158:S158,6)+LARGE(D158:S158,7)+LARGE(D158:S158,8)+LARGE(D158:S158,9)+LARGE(D158:S158,10)+LARGE(D158:S158,11)+LARGE(D158:S158,12),SUM(D158:S158))</f>
        <v>0</v>
      </c>
    </row>
    <row r="159" spans="1:23" ht="12.75">
      <c r="A159" s="129" t="s">
        <v>200</v>
      </c>
      <c r="B159" s="139"/>
      <c r="C159" s="12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130">
        <f t="shared" si="21"/>
        <v>0</v>
      </c>
      <c r="U159" s="131">
        <f t="shared" si="25"/>
        <v>0</v>
      </c>
      <c r="V159" s="24">
        <f t="shared" si="26"/>
        <v>-992.7661666564435</v>
      </c>
      <c r="W159" s="87">
        <f t="shared" si="27"/>
        <v>0</v>
      </c>
    </row>
    <row r="160" spans="1:23" ht="12.75">
      <c r="A160" s="129" t="s">
        <v>201</v>
      </c>
      <c r="B160" s="37"/>
      <c r="C160" s="125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130">
        <f t="shared" si="21"/>
        <v>0</v>
      </c>
      <c r="U160" s="131">
        <f t="shared" si="25"/>
        <v>0</v>
      </c>
      <c r="V160" s="24">
        <f t="shared" si="26"/>
        <v>-992.7661666564435</v>
      </c>
      <c r="W160" s="87">
        <f t="shared" si="27"/>
        <v>0</v>
      </c>
    </row>
    <row r="161" spans="1:23" ht="12.75">
      <c r="A161" s="129" t="s">
        <v>202</v>
      </c>
      <c r="B161" s="37"/>
      <c r="C161" s="125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130">
        <f t="shared" si="21"/>
        <v>0</v>
      </c>
      <c r="U161" s="131">
        <f t="shared" si="25"/>
        <v>0</v>
      </c>
      <c r="V161" s="24">
        <f t="shared" si="26"/>
        <v>-992.7661666564435</v>
      </c>
      <c r="W161" s="87">
        <f t="shared" si="27"/>
        <v>0</v>
      </c>
    </row>
    <row r="162" spans="1:23" ht="12.75">
      <c r="A162" s="129" t="s">
        <v>203</v>
      </c>
      <c r="B162" s="37"/>
      <c r="C162" s="125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130">
        <f t="shared" si="21"/>
        <v>0</v>
      </c>
      <c r="U162" s="131">
        <f t="shared" si="25"/>
        <v>0</v>
      </c>
      <c r="V162" s="24">
        <f t="shared" si="26"/>
        <v>-992.7661666564435</v>
      </c>
      <c r="W162" s="87">
        <f t="shared" si="27"/>
        <v>0</v>
      </c>
    </row>
    <row r="163" spans="1:23" ht="12.75">
      <c r="A163" s="129" t="s">
        <v>204</v>
      </c>
      <c r="B163" s="37"/>
      <c r="C163" s="125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130">
        <f t="shared" si="21"/>
        <v>0</v>
      </c>
      <c r="U163" s="131">
        <f t="shared" si="25"/>
        <v>0</v>
      </c>
      <c r="V163" s="24">
        <f t="shared" si="26"/>
        <v>-992.7661666564435</v>
      </c>
      <c r="W163" s="87">
        <f t="shared" si="27"/>
        <v>0</v>
      </c>
    </row>
    <row r="164" spans="1:23" ht="12.75">
      <c r="A164" s="129" t="s">
        <v>205</v>
      </c>
      <c r="B164" s="37"/>
      <c r="C164" s="125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130">
        <f t="shared" si="21"/>
        <v>0</v>
      </c>
      <c r="U164" s="131">
        <f t="shared" si="25"/>
        <v>0</v>
      </c>
      <c r="V164" s="24">
        <f t="shared" si="26"/>
        <v>-992.7661666564435</v>
      </c>
      <c r="W164" s="87">
        <f t="shared" si="27"/>
        <v>0</v>
      </c>
    </row>
    <row r="165" spans="1:23" ht="12.75">
      <c r="A165" s="129" t="s">
        <v>206</v>
      </c>
      <c r="B165" s="37"/>
      <c r="C165" s="125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130">
        <f t="shared" si="21"/>
        <v>0</v>
      </c>
      <c r="U165" s="131">
        <f t="shared" si="25"/>
        <v>0</v>
      </c>
      <c r="V165" s="24">
        <f t="shared" si="26"/>
        <v>-992.7661666564435</v>
      </c>
      <c r="W165" s="87">
        <f t="shared" si="27"/>
        <v>0</v>
      </c>
    </row>
    <row r="166" spans="1:23" ht="12.75">
      <c r="A166" s="129" t="s">
        <v>207</v>
      </c>
      <c r="B166" s="37"/>
      <c r="C166" s="125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130">
        <f t="shared" si="21"/>
        <v>0</v>
      </c>
      <c r="U166" s="131">
        <f t="shared" si="25"/>
        <v>0</v>
      </c>
      <c r="V166" s="24">
        <f t="shared" si="26"/>
        <v>-992.7661666564435</v>
      </c>
      <c r="W166" s="87">
        <f t="shared" si="27"/>
        <v>0</v>
      </c>
    </row>
    <row r="167" spans="1:23" ht="12.75">
      <c r="A167" s="129" t="s">
        <v>208</v>
      </c>
      <c r="B167" s="37"/>
      <c r="C167" s="1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130">
        <f t="shared" si="21"/>
        <v>0</v>
      </c>
      <c r="U167" s="131">
        <f t="shared" si="25"/>
        <v>0</v>
      </c>
      <c r="V167" s="24">
        <f t="shared" si="26"/>
        <v>-992.7661666564435</v>
      </c>
      <c r="W167" s="87">
        <f t="shared" si="27"/>
        <v>0</v>
      </c>
    </row>
    <row r="168" spans="1:23" ht="12.75">
      <c r="A168" s="129" t="s">
        <v>209</v>
      </c>
      <c r="B168" s="37"/>
      <c r="C168" s="1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130">
        <f t="shared" si="21"/>
        <v>0</v>
      </c>
      <c r="U168" s="131">
        <f t="shared" si="25"/>
        <v>0</v>
      </c>
      <c r="V168" s="24">
        <f t="shared" si="26"/>
        <v>-992.7661666564435</v>
      </c>
      <c r="W168" s="87">
        <f t="shared" si="27"/>
        <v>0</v>
      </c>
    </row>
    <row r="169" spans="1:23" ht="12.75">
      <c r="A169" s="129" t="s">
        <v>210</v>
      </c>
      <c r="B169" s="37"/>
      <c r="C169" s="1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130">
        <f t="shared" si="21"/>
        <v>0</v>
      </c>
      <c r="U169" s="131">
        <f t="shared" si="25"/>
        <v>0</v>
      </c>
      <c r="V169" s="24">
        <f t="shared" si="26"/>
        <v>-992.7661666564435</v>
      </c>
      <c r="W169" s="87">
        <f t="shared" si="27"/>
        <v>0</v>
      </c>
    </row>
    <row r="170" spans="1:23" ht="12.75">
      <c r="A170" s="129" t="s">
        <v>211</v>
      </c>
      <c r="B170" s="37"/>
      <c r="C170" s="1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130">
        <f t="shared" si="21"/>
        <v>0</v>
      </c>
      <c r="U170" s="131">
        <f t="shared" si="25"/>
        <v>0</v>
      </c>
      <c r="V170" s="24">
        <f t="shared" si="26"/>
        <v>-992.7661666564435</v>
      </c>
      <c r="W170" s="87">
        <f t="shared" si="27"/>
        <v>0</v>
      </c>
    </row>
    <row r="171" spans="1:23" ht="12.75">
      <c r="A171" s="129" t="s">
        <v>212</v>
      </c>
      <c r="B171" s="37"/>
      <c r="C171" s="1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130">
        <f t="shared" si="21"/>
        <v>0</v>
      </c>
      <c r="U171" s="131">
        <f t="shared" si="25"/>
        <v>0</v>
      </c>
      <c r="V171" s="24">
        <f t="shared" si="26"/>
        <v>-992.7661666564435</v>
      </c>
      <c r="W171" s="87">
        <f t="shared" si="27"/>
        <v>0</v>
      </c>
    </row>
    <row r="172" spans="1:23" ht="12.75">
      <c r="A172" s="129" t="s">
        <v>213</v>
      </c>
      <c r="B172" s="37"/>
      <c r="C172" s="125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130">
        <f aca="true" t="shared" si="28" ref="T172:T204">SUM(D172:S172)</f>
        <v>0</v>
      </c>
      <c r="U172" s="131">
        <f t="shared" si="25"/>
        <v>0</v>
      </c>
      <c r="V172" s="24">
        <f t="shared" si="26"/>
        <v>-992.7661666564435</v>
      </c>
      <c r="W172" s="87">
        <f t="shared" si="27"/>
        <v>0</v>
      </c>
    </row>
    <row r="173" spans="1:23" ht="12.75">
      <c r="A173" s="129" t="s">
        <v>214</v>
      </c>
      <c r="B173" s="37"/>
      <c r="C173" s="125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130">
        <f t="shared" si="28"/>
        <v>0</v>
      </c>
      <c r="U173" s="131">
        <f t="shared" si="25"/>
        <v>0</v>
      </c>
      <c r="V173" s="24">
        <f t="shared" si="26"/>
        <v>-992.7661666564435</v>
      </c>
      <c r="W173" s="87">
        <f t="shared" si="27"/>
        <v>0</v>
      </c>
    </row>
    <row r="174" spans="1:23" ht="12.75">
      <c r="A174" s="129" t="s">
        <v>215</v>
      </c>
      <c r="B174" s="37"/>
      <c r="C174" s="125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130">
        <f t="shared" si="28"/>
        <v>0</v>
      </c>
      <c r="U174" s="131">
        <f t="shared" si="25"/>
        <v>0</v>
      </c>
      <c r="V174" s="24">
        <f t="shared" si="26"/>
        <v>-992.7661666564435</v>
      </c>
      <c r="W174" s="87">
        <f t="shared" si="27"/>
        <v>0</v>
      </c>
    </row>
    <row r="175" spans="1:23" ht="12.75">
      <c r="A175" s="129" t="s">
        <v>216</v>
      </c>
      <c r="B175" s="37"/>
      <c r="C175" s="125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130">
        <f t="shared" si="28"/>
        <v>0</v>
      </c>
      <c r="U175" s="131">
        <f t="shared" si="25"/>
        <v>0</v>
      </c>
      <c r="V175" s="24">
        <f t="shared" si="26"/>
        <v>-992.7661666564435</v>
      </c>
      <c r="W175" s="87">
        <f t="shared" si="27"/>
        <v>0</v>
      </c>
    </row>
    <row r="176" spans="1:23" ht="12.75">
      <c r="A176" s="129" t="s">
        <v>217</v>
      </c>
      <c r="B176" s="37"/>
      <c r="C176" s="125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130">
        <f t="shared" si="28"/>
        <v>0</v>
      </c>
      <c r="U176" s="131">
        <f t="shared" si="25"/>
        <v>0</v>
      </c>
      <c r="V176" s="24">
        <f t="shared" si="26"/>
        <v>-992.7661666564435</v>
      </c>
      <c r="W176" s="87">
        <f t="shared" si="27"/>
        <v>0</v>
      </c>
    </row>
    <row r="177" spans="1:23" ht="12.75">
      <c r="A177" s="129" t="s">
        <v>218</v>
      </c>
      <c r="B177" s="139"/>
      <c r="C177" s="125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130">
        <f t="shared" si="28"/>
        <v>0</v>
      </c>
      <c r="U177" s="131">
        <f t="shared" si="25"/>
        <v>0</v>
      </c>
      <c r="V177" s="24">
        <f t="shared" si="26"/>
        <v>-992.7661666564435</v>
      </c>
      <c r="W177" s="87">
        <f t="shared" si="27"/>
        <v>0</v>
      </c>
    </row>
    <row r="178" spans="1:23" ht="12.75">
      <c r="A178" s="129" t="s">
        <v>219</v>
      </c>
      <c r="B178" s="37"/>
      <c r="C178" s="125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130">
        <f t="shared" si="28"/>
        <v>0</v>
      </c>
      <c r="U178" s="131">
        <f t="shared" si="25"/>
        <v>0</v>
      </c>
      <c r="V178" s="24">
        <f t="shared" si="26"/>
        <v>-992.7661666564435</v>
      </c>
      <c r="W178" s="87">
        <f t="shared" si="27"/>
        <v>0</v>
      </c>
    </row>
    <row r="179" spans="1:23" ht="12.75">
      <c r="A179" s="129" t="s">
        <v>220</v>
      </c>
      <c r="B179" s="37"/>
      <c r="C179" s="125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130">
        <f t="shared" si="28"/>
        <v>0</v>
      </c>
      <c r="U179" s="131">
        <f t="shared" si="25"/>
        <v>0</v>
      </c>
      <c r="V179" s="24">
        <f t="shared" si="26"/>
        <v>-992.7661666564435</v>
      </c>
      <c r="W179" s="87">
        <f t="shared" si="27"/>
        <v>0</v>
      </c>
    </row>
    <row r="180" spans="1:23" ht="12.75">
      <c r="A180" s="129" t="s">
        <v>221</v>
      </c>
      <c r="B180" s="139"/>
      <c r="C180" s="125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130">
        <f t="shared" si="28"/>
        <v>0</v>
      </c>
      <c r="U180" s="131">
        <f t="shared" si="25"/>
        <v>0</v>
      </c>
      <c r="V180" s="24">
        <f t="shared" si="26"/>
        <v>-992.7661666564435</v>
      </c>
      <c r="W180" s="87">
        <f t="shared" si="27"/>
        <v>0</v>
      </c>
    </row>
    <row r="181" spans="1:23" ht="12.75">
      <c r="A181" s="129" t="s">
        <v>222</v>
      </c>
      <c r="B181" s="37"/>
      <c r="C181" s="125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130">
        <f t="shared" si="28"/>
        <v>0</v>
      </c>
      <c r="U181" s="131">
        <f t="shared" si="25"/>
        <v>0</v>
      </c>
      <c r="V181" s="24">
        <f t="shared" si="26"/>
        <v>-992.7661666564435</v>
      </c>
      <c r="W181" s="87">
        <f t="shared" si="27"/>
        <v>0</v>
      </c>
    </row>
    <row r="182" spans="1:23" ht="12.75">
      <c r="A182" s="129" t="s">
        <v>223</v>
      </c>
      <c r="B182" s="37"/>
      <c r="C182" s="125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130">
        <f t="shared" si="28"/>
        <v>0</v>
      </c>
      <c r="U182" s="131">
        <f t="shared" si="25"/>
        <v>0</v>
      </c>
      <c r="V182" s="24">
        <f t="shared" si="26"/>
        <v>-992.7661666564435</v>
      </c>
      <c r="W182" s="87">
        <f t="shared" si="27"/>
        <v>0</v>
      </c>
    </row>
    <row r="183" spans="1:23" ht="12.75">
      <c r="A183" s="129" t="s">
        <v>224</v>
      </c>
      <c r="B183" s="139"/>
      <c r="C183" s="12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130">
        <f t="shared" si="28"/>
        <v>0</v>
      </c>
      <c r="U183" s="131">
        <f t="shared" si="25"/>
        <v>0</v>
      </c>
      <c r="V183" s="24">
        <f t="shared" si="26"/>
        <v>-992.7661666564435</v>
      </c>
      <c r="W183" s="87">
        <f t="shared" si="27"/>
        <v>0</v>
      </c>
    </row>
    <row r="184" spans="1:23" ht="12.75">
      <c r="A184" s="129" t="s">
        <v>225</v>
      </c>
      <c r="B184" s="37"/>
      <c r="C184" s="125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130">
        <f t="shared" si="28"/>
        <v>0</v>
      </c>
      <c r="U184" s="131">
        <f t="shared" si="25"/>
        <v>0</v>
      </c>
      <c r="V184" s="24">
        <f t="shared" si="26"/>
        <v>-992.7661666564435</v>
      </c>
      <c r="W184" s="87">
        <f t="shared" si="27"/>
        <v>0</v>
      </c>
    </row>
    <row r="185" spans="1:23" ht="12.75">
      <c r="A185" s="129" t="s">
        <v>226</v>
      </c>
      <c r="B185" s="37"/>
      <c r="C185" s="125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130">
        <f t="shared" si="28"/>
        <v>0</v>
      </c>
      <c r="U185" s="131">
        <f t="shared" si="25"/>
        <v>0</v>
      </c>
      <c r="V185" s="24">
        <f t="shared" si="26"/>
        <v>-992.7661666564435</v>
      </c>
      <c r="W185" s="87">
        <f t="shared" si="27"/>
        <v>0</v>
      </c>
    </row>
    <row r="186" spans="1:23" ht="12.75">
      <c r="A186" s="129" t="s">
        <v>227</v>
      </c>
      <c r="B186" s="37"/>
      <c r="C186" s="125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130">
        <f t="shared" si="28"/>
        <v>0</v>
      </c>
      <c r="U186" s="131">
        <f t="shared" si="25"/>
        <v>0</v>
      </c>
      <c r="V186" s="24">
        <f t="shared" si="26"/>
        <v>-992.7661666564435</v>
      </c>
      <c r="W186" s="87">
        <f t="shared" si="27"/>
        <v>0</v>
      </c>
    </row>
    <row r="187" spans="1:23" ht="12.75">
      <c r="A187" s="129" t="s">
        <v>228</v>
      </c>
      <c r="B187" s="37"/>
      <c r="C187" s="125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130">
        <f t="shared" si="28"/>
        <v>0</v>
      </c>
      <c r="U187" s="131">
        <f t="shared" si="25"/>
        <v>0</v>
      </c>
      <c r="V187" s="24">
        <f t="shared" si="26"/>
        <v>-992.7661666564435</v>
      </c>
      <c r="W187" s="87">
        <f t="shared" si="27"/>
        <v>0</v>
      </c>
    </row>
    <row r="188" spans="1:23" ht="12.75">
      <c r="A188" s="129" t="s">
        <v>229</v>
      </c>
      <c r="B188" s="146"/>
      <c r="C188" s="125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130">
        <f t="shared" si="28"/>
        <v>0</v>
      </c>
      <c r="U188" s="131">
        <f t="shared" si="25"/>
        <v>0</v>
      </c>
      <c r="V188" s="24">
        <f t="shared" si="26"/>
        <v>-992.7661666564435</v>
      </c>
      <c r="W188" s="87">
        <f t="shared" si="27"/>
        <v>0</v>
      </c>
    </row>
    <row r="189" spans="1:23" ht="12.75">
      <c r="A189" s="129" t="s">
        <v>230</v>
      </c>
      <c r="B189" s="37"/>
      <c r="C189" s="125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130">
        <f t="shared" si="28"/>
        <v>0</v>
      </c>
      <c r="U189" s="131">
        <f t="shared" si="25"/>
        <v>0</v>
      </c>
      <c r="V189" s="24">
        <f t="shared" si="26"/>
        <v>-992.7661666564435</v>
      </c>
      <c r="W189" s="87">
        <f t="shared" si="27"/>
        <v>0</v>
      </c>
    </row>
    <row r="190" spans="1:23" ht="12.75">
      <c r="A190" s="129" t="s">
        <v>231</v>
      </c>
      <c r="B190" s="37"/>
      <c r="C190" s="125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130">
        <f t="shared" si="28"/>
        <v>0</v>
      </c>
      <c r="U190" s="131">
        <f t="shared" si="25"/>
        <v>0</v>
      </c>
      <c r="V190" s="24">
        <f t="shared" si="26"/>
        <v>-992.7661666564435</v>
      </c>
      <c r="W190" s="87">
        <f t="shared" si="27"/>
        <v>0</v>
      </c>
    </row>
    <row r="191" spans="1:23" ht="12.75">
      <c r="A191" s="129" t="s">
        <v>232</v>
      </c>
      <c r="B191" s="37"/>
      <c r="C191" s="125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130">
        <f t="shared" si="28"/>
        <v>0</v>
      </c>
      <c r="U191" s="131">
        <f t="shared" si="25"/>
        <v>0</v>
      </c>
      <c r="V191" s="24">
        <f t="shared" si="26"/>
        <v>-992.7661666564435</v>
      </c>
      <c r="W191" s="87">
        <f t="shared" si="27"/>
        <v>0</v>
      </c>
    </row>
    <row r="192" spans="1:23" ht="12.75">
      <c r="A192" s="129" t="s">
        <v>233</v>
      </c>
      <c r="B192" s="37"/>
      <c r="C192" s="1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130">
        <f t="shared" si="28"/>
        <v>0</v>
      </c>
      <c r="U192" s="131">
        <f t="shared" si="25"/>
        <v>0</v>
      </c>
      <c r="V192" s="24">
        <f t="shared" si="26"/>
        <v>-992.7661666564435</v>
      </c>
      <c r="W192" s="87">
        <f t="shared" si="27"/>
        <v>0</v>
      </c>
    </row>
    <row r="193" spans="1:23" ht="12.75">
      <c r="A193" s="129" t="s">
        <v>234</v>
      </c>
      <c r="B193" s="37"/>
      <c r="C193" s="1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130">
        <f t="shared" si="28"/>
        <v>0</v>
      </c>
      <c r="U193" s="131">
        <f t="shared" si="25"/>
        <v>0</v>
      </c>
      <c r="V193" s="24">
        <f t="shared" si="26"/>
        <v>-992.7661666564435</v>
      </c>
      <c r="W193" s="87">
        <f t="shared" si="27"/>
        <v>0</v>
      </c>
    </row>
    <row r="194" spans="1:23" ht="12.75">
      <c r="A194" s="129" t="s">
        <v>235</v>
      </c>
      <c r="B194" s="37"/>
      <c r="C194" s="1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130">
        <f t="shared" si="28"/>
        <v>0</v>
      </c>
      <c r="U194" s="131">
        <f t="shared" si="25"/>
        <v>0</v>
      </c>
      <c r="V194" s="24">
        <f t="shared" si="26"/>
        <v>-992.7661666564435</v>
      </c>
      <c r="W194" s="87">
        <f t="shared" si="27"/>
        <v>0</v>
      </c>
    </row>
    <row r="195" spans="1:23" ht="12.75">
      <c r="A195" s="129" t="s">
        <v>236</v>
      </c>
      <c r="B195" s="37"/>
      <c r="C195" s="1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130">
        <f t="shared" si="28"/>
        <v>0</v>
      </c>
      <c r="U195" s="131">
        <f t="shared" si="25"/>
        <v>0</v>
      </c>
      <c r="V195" s="24">
        <f t="shared" si="26"/>
        <v>-992.7661666564435</v>
      </c>
      <c r="W195" s="87">
        <f t="shared" si="27"/>
        <v>0</v>
      </c>
    </row>
    <row r="196" spans="1:23" ht="12.75">
      <c r="A196" s="129" t="s">
        <v>237</v>
      </c>
      <c r="B196" s="37"/>
      <c r="C196" s="1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130">
        <f t="shared" si="28"/>
        <v>0</v>
      </c>
      <c r="U196" s="131">
        <f t="shared" si="25"/>
        <v>0</v>
      </c>
      <c r="V196" s="24">
        <f t="shared" si="26"/>
        <v>-992.7661666564435</v>
      </c>
      <c r="W196" s="87">
        <f t="shared" si="27"/>
        <v>0</v>
      </c>
    </row>
    <row r="197" spans="1:23" ht="12.75">
      <c r="A197" s="129" t="s">
        <v>238</v>
      </c>
      <c r="B197" s="37"/>
      <c r="C197" s="1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130">
        <f t="shared" si="28"/>
        <v>0</v>
      </c>
      <c r="U197" s="131">
        <f t="shared" si="25"/>
        <v>0</v>
      </c>
      <c r="V197" s="24">
        <f t="shared" si="26"/>
        <v>-992.7661666564435</v>
      </c>
      <c r="W197" s="87">
        <f t="shared" si="27"/>
        <v>0</v>
      </c>
    </row>
    <row r="198" spans="1:23" ht="12.75">
      <c r="A198" s="129" t="s">
        <v>239</v>
      </c>
      <c r="B198" s="135"/>
      <c r="C198" s="125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130">
        <f t="shared" si="28"/>
        <v>0</v>
      </c>
      <c r="U198" s="131">
        <f t="shared" si="25"/>
        <v>0</v>
      </c>
      <c r="V198" s="24">
        <f t="shared" si="26"/>
        <v>-992.7661666564435</v>
      </c>
      <c r="W198" s="87">
        <f t="shared" si="27"/>
        <v>0</v>
      </c>
    </row>
    <row r="199" spans="1:23" ht="12.75">
      <c r="A199" s="129" t="s">
        <v>240</v>
      </c>
      <c r="B199" s="37"/>
      <c r="C199" s="125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130">
        <f t="shared" si="28"/>
        <v>0</v>
      </c>
      <c r="U199" s="131">
        <f t="shared" si="25"/>
        <v>0</v>
      </c>
      <c r="V199" s="24">
        <f t="shared" si="26"/>
        <v>-992.7661666564435</v>
      </c>
      <c r="W199" s="87">
        <f t="shared" si="27"/>
        <v>0</v>
      </c>
    </row>
    <row r="200" spans="1:23" ht="12.75">
      <c r="A200" s="129" t="s">
        <v>241</v>
      </c>
      <c r="B200" s="37"/>
      <c r="C200" s="125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130">
        <f t="shared" si="28"/>
        <v>0</v>
      </c>
      <c r="U200" s="131">
        <f t="shared" si="25"/>
        <v>0</v>
      </c>
      <c r="V200" s="24">
        <f t="shared" si="26"/>
        <v>-992.7661666564435</v>
      </c>
      <c r="W200" s="87">
        <f t="shared" si="27"/>
        <v>0</v>
      </c>
    </row>
    <row r="201" spans="1:23" ht="12.75">
      <c r="A201" s="129" t="s">
        <v>242</v>
      </c>
      <c r="B201" s="37"/>
      <c r="C201" s="125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130">
        <f t="shared" si="28"/>
        <v>0</v>
      </c>
      <c r="U201" s="131">
        <f t="shared" si="25"/>
        <v>0</v>
      </c>
      <c r="V201" s="24">
        <f t="shared" si="26"/>
        <v>-992.7661666564435</v>
      </c>
      <c r="W201" s="87">
        <f t="shared" si="27"/>
        <v>0</v>
      </c>
    </row>
    <row r="202" spans="1:23" ht="12.75">
      <c r="A202" s="129" t="s">
        <v>243</v>
      </c>
      <c r="B202" s="37"/>
      <c r="C202" s="125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130">
        <f t="shared" si="28"/>
        <v>0</v>
      </c>
      <c r="U202" s="131">
        <f t="shared" si="25"/>
        <v>0</v>
      </c>
      <c r="V202" s="24">
        <f t="shared" si="26"/>
        <v>-992.7661666564435</v>
      </c>
      <c r="W202" s="87">
        <f t="shared" si="27"/>
        <v>0</v>
      </c>
    </row>
    <row r="203" spans="1:23" ht="12.75">
      <c r="A203" s="129" t="s">
        <v>244</v>
      </c>
      <c r="B203" s="37"/>
      <c r="C203" s="125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130">
        <f t="shared" si="28"/>
        <v>0</v>
      </c>
      <c r="U203" s="131">
        <f t="shared" si="25"/>
        <v>0</v>
      </c>
      <c r="V203" s="24">
        <f t="shared" si="26"/>
        <v>-992.7661666564435</v>
      </c>
      <c r="W203" s="87">
        <f t="shared" si="27"/>
        <v>0</v>
      </c>
    </row>
    <row r="204" spans="1:23" ht="12.75">
      <c r="A204" s="129" t="s">
        <v>245</v>
      </c>
      <c r="B204" s="37"/>
      <c r="C204" s="1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130">
        <f t="shared" si="28"/>
        <v>0</v>
      </c>
      <c r="U204" s="131">
        <f t="shared" si="25"/>
        <v>0</v>
      </c>
      <c r="V204" s="24">
        <f t="shared" si="26"/>
        <v>-992.7661666564435</v>
      </c>
      <c r="W204" s="87">
        <f t="shared" si="27"/>
        <v>0</v>
      </c>
    </row>
    <row r="205" spans="1:23" ht="12.75">
      <c r="A205" s="129" t="s">
        <v>246</v>
      </c>
      <c r="B205" s="37"/>
      <c r="C205" s="1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130">
        <f>SUM(D205:S205)</f>
        <v>0</v>
      </c>
      <c r="U205" s="131">
        <f>COUNTA(D205:S205)</f>
        <v>0</v>
      </c>
      <c r="V205" s="24">
        <f>T205-$T$5</f>
        <v>-992.7661666564435</v>
      </c>
      <c r="W205" s="87">
        <f>IF((COUNTA(D205:S205)&gt;12),LARGE(D205:S205,1)+LARGE(D205:S205,2)+LARGE(D205:S205,3)+LARGE(D205:S205,4)+LARGE(D205:S205,5)+LARGE(D205:S205,6)+LARGE(D205:S205,7)+LARGE(D205:S205,8)+LARGE(D205:S205,9)+LARGE(D205:S205,10)+LARGE(D205:S205,11)+LARGE(D205:S205,12),SUM(D205:S205))</f>
        <v>0</v>
      </c>
    </row>
    <row r="206" spans="1:23" ht="12.75">
      <c r="A206" s="129" t="s">
        <v>247</v>
      </c>
      <c r="B206" s="37"/>
      <c r="C206" s="1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130">
        <f aca="true" t="shared" si="29" ref="T206:T236">SUM(D206:S206)</f>
        <v>0</v>
      </c>
      <c r="U206" s="131">
        <f aca="true" t="shared" si="30" ref="U206:U236">COUNTA(D206:S206)</f>
        <v>0</v>
      </c>
      <c r="V206" s="24">
        <f aca="true" t="shared" si="31" ref="V206:V236">T206-$T$5</f>
        <v>-992.7661666564435</v>
      </c>
      <c r="W206" s="87">
        <f aca="true" t="shared" si="32" ref="W206:W236">IF((COUNTA(D206:S206)&gt;12),LARGE(D206:S206,1)+LARGE(D206:S206,2)+LARGE(D206:S206,3)+LARGE(D206:S206,4)+LARGE(D206:S206,5)+LARGE(D206:S206,6)+LARGE(D206:S206,7)+LARGE(D206:S206,8)+LARGE(D206:S206,9)+LARGE(D206:S206,10)+LARGE(D206:S206,11)+LARGE(D206:S206,12),SUM(D206:S206))</f>
        <v>0</v>
      </c>
    </row>
    <row r="207" spans="1:23" ht="12.75">
      <c r="A207" s="129" t="s">
        <v>248</v>
      </c>
      <c r="B207" s="37"/>
      <c r="C207" s="125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130">
        <f t="shared" si="29"/>
        <v>0</v>
      </c>
      <c r="U207" s="131">
        <f t="shared" si="30"/>
        <v>0</v>
      </c>
      <c r="V207" s="24">
        <f t="shared" si="31"/>
        <v>-992.7661666564435</v>
      </c>
      <c r="W207" s="87">
        <f t="shared" si="32"/>
        <v>0</v>
      </c>
    </row>
    <row r="208" spans="1:23" ht="12.75">
      <c r="A208" s="129" t="s">
        <v>249</v>
      </c>
      <c r="B208" s="37"/>
      <c r="C208" s="125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130">
        <f t="shared" si="29"/>
        <v>0</v>
      </c>
      <c r="U208" s="131">
        <f t="shared" si="30"/>
        <v>0</v>
      </c>
      <c r="V208" s="24">
        <f t="shared" si="31"/>
        <v>-992.7661666564435</v>
      </c>
      <c r="W208" s="87">
        <f t="shared" si="32"/>
        <v>0</v>
      </c>
    </row>
    <row r="209" spans="1:23" ht="12.75">
      <c r="A209" s="129" t="s">
        <v>250</v>
      </c>
      <c r="B209" s="37"/>
      <c r="C209" s="125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130">
        <f t="shared" si="29"/>
        <v>0</v>
      </c>
      <c r="U209" s="131">
        <f t="shared" si="30"/>
        <v>0</v>
      </c>
      <c r="V209" s="24">
        <f t="shared" si="31"/>
        <v>-992.7661666564435</v>
      </c>
      <c r="W209" s="87">
        <f t="shared" si="32"/>
        <v>0</v>
      </c>
    </row>
    <row r="210" spans="1:23" ht="12.75">
      <c r="A210" s="129" t="s">
        <v>251</v>
      </c>
      <c r="B210" s="135"/>
      <c r="C210" s="125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130">
        <f t="shared" si="29"/>
        <v>0</v>
      </c>
      <c r="U210" s="131">
        <f t="shared" si="30"/>
        <v>0</v>
      </c>
      <c r="V210" s="24">
        <f t="shared" si="31"/>
        <v>-992.7661666564435</v>
      </c>
      <c r="W210" s="87">
        <f t="shared" si="32"/>
        <v>0</v>
      </c>
    </row>
    <row r="211" spans="1:23" ht="12.75">
      <c r="A211" s="129" t="s">
        <v>252</v>
      </c>
      <c r="B211" s="37"/>
      <c r="C211" s="125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130">
        <f t="shared" si="29"/>
        <v>0</v>
      </c>
      <c r="U211" s="131">
        <f t="shared" si="30"/>
        <v>0</v>
      </c>
      <c r="V211" s="24">
        <f t="shared" si="31"/>
        <v>-992.7661666564435</v>
      </c>
      <c r="W211" s="87">
        <f t="shared" si="32"/>
        <v>0</v>
      </c>
    </row>
    <row r="212" spans="1:23" ht="12.75">
      <c r="A212" s="129" t="s">
        <v>253</v>
      </c>
      <c r="B212" s="135"/>
      <c r="C212" s="125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130">
        <f t="shared" si="29"/>
        <v>0</v>
      </c>
      <c r="U212" s="131">
        <f t="shared" si="30"/>
        <v>0</v>
      </c>
      <c r="V212" s="24">
        <f t="shared" si="31"/>
        <v>-992.7661666564435</v>
      </c>
      <c r="W212" s="87">
        <f t="shared" si="32"/>
        <v>0</v>
      </c>
    </row>
    <row r="213" spans="1:23" ht="12.75">
      <c r="A213" s="129" t="s">
        <v>254</v>
      </c>
      <c r="B213" s="37"/>
      <c r="C213" s="125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130">
        <f t="shared" si="29"/>
        <v>0</v>
      </c>
      <c r="U213" s="131">
        <f t="shared" si="30"/>
        <v>0</v>
      </c>
      <c r="V213" s="24">
        <f t="shared" si="31"/>
        <v>-992.7661666564435</v>
      </c>
      <c r="W213" s="87">
        <f t="shared" si="32"/>
        <v>0</v>
      </c>
    </row>
    <row r="214" spans="1:23" ht="12.75">
      <c r="A214" s="129" t="s">
        <v>255</v>
      </c>
      <c r="B214" s="37"/>
      <c r="C214" s="125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130">
        <f t="shared" si="29"/>
        <v>0</v>
      </c>
      <c r="U214" s="131">
        <f t="shared" si="30"/>
        <v>0</v>
      </c>
      <c r="V214" s="24">
        <f t="shared" si="31"/>
        <v>-992.7661666564435</v>
      </c>
      <c r="W214" s="87">
        <f t="shared" si="32"/>
        <v>0</v>
      </c>
    </row>
    <row r="215" spans="1:23" ht="12.75">
      <c r="A215" s="129" t="s">
        <v>256</v>
      </c>
      <c r="B215" s="37"/>
      <c r="C215" s="125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130">
        <f t="shared" si="29"/>
        <v>0</v>
      </c>
      <c r="U215" s="131">
        <f t="shared" si="30"/>
        <v>0</v>
      </c>
      <c r="V215" s="24">
        <f t="shared" si="31"/>
        <v>-992.7661666564435</v>
      </c>
      <c r="W215" s="87">
        <f t="shared" si="32"/>
        <v>0</v>
      </c>
    </row>
    <row r="216" spans="1:23" ht="12.75">
      <c r="A216" s="129" t="s">
        <v>257</v>
      </c>
      <c r="B216" s="37"/>
      <c r="C216" s="125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130">
        <f t="shared" si="29"/>
        <v>0</v>
      </c>
      <c r="U216" s="131">
        <f t="shared" si="30"/>
        <v>0</v>
      </c>
      <c r="V216" s="24">
        <f t="shared" si="31"/>
        <v>-992.7661666564435</v>
      </c>
      <c r="W216" s="87">
        <f t="shared" si="32"/>
        <v>0</v>
      </c>
    </row>
    <row r="217" spans="1:23" ht="12.75">
      <c r="A217" s="129" t="s">
        <v>258</v>
      </c>
      <c r="B217" s="37"/>
      <c r="C217" s="125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130">
        <f t="shared" si="29"/>
        <v>0</v>
      </c>
      <c r="U217" s="131">
        <f t="shared" si="30"/>
        <v>0</v>
      </c>
      <c r="V217" s="24">
        <f t="shared" si="31"/>
        <v>-992.7661666564435</v>
      </c>
      <c r="W217" s="87">
        <f t="shared" si="32"/>
        <v>0</v>
      </c>
    </row>
    <row r="218" spans="1:23" ht="12.75">
      <c r="A218" s="129" t="s">
        <v>259</v>
      </c>
      <c r="B218" s="139"/>
      <c r="C218" s="125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130">
        <f t="shared" si="29"/>
        <v>0</v>
      </c>
      <c r="U218" s="131">
        <f t="shared" si="30"/>
        <v>0</v>
      </c>
      <c r="V218" s="24">
        <f t="shared" si="31"/>
        <v>-992.7661666564435</v>
      </c>
      <c r="W218" s="87">
        <f t="shared" si="32"/>
        <v>0</v>
      </c>
    </row>
    <row r="219" spans="1:23" ht="12.75">
      <c r="A219" s="129" t="s">
        <v>260</v>
      </c>
      <c r="B219" s="37"/>
      <c r="C219" s="125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130">
        <f t="shared" si="29"/>
        <v>0</v>
      </c>
      <c r="U219" s="131">
        <f t="shared" si="30"/>
        <v>0</v>
      </c>
      <c r="V219" s="24">
        <f t="shared" si="31"/>
        <v>-992.7661666564435</v>
      </c>
      <c r="W219" s="87">
        <f t="shared" si="32"/>
        <v>0</v>
      </c>
    </row>
    <row r="220" spans="1:23" ht="12.75">
      <c r="A220" s="129" t="s">
        <v>261</v>
      </c>
      <c r="B220" s="37"/>
      <c r="C220" s="125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130">
        <f t="shared" si="29"/>
        <v>0</v>
      </c>
      <c r="U220" s="131">
        <f t="shared" si="30"/>
        <v>0</v>
      </c>
      <c r="V220" s="24">
        <f t="shared" si="31"/>
        <v>-992.7661666564435</v>
      </c>
      <c r="W220" s="87">
        <f t="shared" si="32"/>
        <v>0</v>
      </c>
    </row>
    <row r="221" spans="1:23" ht="12.75">
      <c r="A221" s="129" t="s">
        <v>262</v>
      </c>
      <c r="B221" s="37"/>
      <c r="C221" s="125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130">
        <f t="shared" si="29"/>
        <v>0</v>
      </c>
      <c r="U221" s="131">
        <f t="shared" si="30"/>
        <v>0</v>
      </c>
      <c r="V221" s="24">
        <f t="shared" si="31"/>
        <v>-992.7661666564435</v>
      </c>
      <c r="W221" s="87">
        <f t="shared" si="32"/>
        <v>0</v>
      </c>
    </row>
    <row r="222" spans="1:23" ht="12.75">
      <c r="A222" s="129" t="s">
        <v>263</v>
      </c>
      <c r="B222" s="37"/>
      <c r="C222" s="125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130">
        <f t="shared" si="29"/>
        <v>0</v>
      </c>
      <c r="U222" s="131">
        <f t="shared" si="30"/>
        <v>0</v>
      </c>
      <c r="V222" s="24">
        <f t="shared" si="31"/>
        <v>-992.7661666564435</v>
      </c>
      <c r="W222" s="87">
        <f t="shared" si="32"/>
        <v>0</v>
      </c>
    </row>
    <row r="223" spans="1:23" ht="12.75">
      <c r="A223" s="129" t="s">
        <v>264</v>
      </c>
      <c r="B223" s="37"/>
      <c r="C223" s="125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130">
        <f t="shared" si="29"/>
        <v>0</v>
      </c>
      <c r="U223" s="131">
        <f t="shared" si="30"/>
        <v>0</v>
      </c>
      <c r="V223" s="24">
        <f t="shared" si="31"/>
        <v>-992.7661666564435</v>
      </c>
      <c r="W223" s="87">
        <f t="shared" si="32"/>
        <v>0</v>
      </c>
    </row>
    <row r="224" spans="1:23" ht="12.75">
      <c r="A224" s="129" t="s">
        <v>265</v>
      </c>
      <c r="B224" s="37"/>
      <c r="C224" s="125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130">
        <f t="shared" si="29"/>
        <v>0</v>
      </c>
      <c r="U224" s="131">
        <f t="shared" si="30"/>
        <v>0</v>
      </c>
      <c r="V224" s="24">
        <f t="shared" si="31"/>
        <v>-992.7661666564435</v>
      </c>
      <c r="W224" s="87">
        <f t="shared" si="32"/>
        <v>0</v>
      </c>
    </row>
    <row r="225" spans="1:23" ht="12.75">
      <c r="A225" s="129" t="s">
        <v>266</v>
      </c>
      <c r="B225" s="37"/>
      <c r="C225" s="125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130">
        <f t="shared" si="29"/>
        <v>0</v>
      </c>
      <c r="U225" s="131">
        <f t="shared" si="30"/>
        <v>0</v>
      </c>
      <c r="V225" s="24">
        <f t="shared" si="31"/>
        <v>-992.7661666564435</v>
      </c>
      <c r="W225" s="87">
        <f t="shared" si="32"/>
        <v>0</v>
      </c>
    </row>
    <row r="226" spans="1:23" ht="12.75">
      <c r="A226" s="129" t="s">
        <v>267</v>
      </c>
      <c r="B226" s="37"/>
      <c r="C226" s="125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130">
        <f t="shared" si="29"/>
        <v>0</v>
      </c>
      <c r="U226" s="131">
        <f t="shared" si="30"/>
        <v>0</v>
      </c>
      <c r="V226" s="24">
        <f t="shared" si="31"/>
        <v>-992.7661666564435</v>
      </c>
      <c r="W226" s="87">
        <f t="shared" si="32"/>
        <v>0</v>
      </c>
    </row>
    <row r="227" spans="1:23" ht="12.75">
      <c r="A227" s="129" t="s">
        <v>268</v>
      </c>
      <c r="B227" s="37"/>
      <c r="C227" s="125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130">
        <f t="shared" si="29"/>
        <v>0</v>
      </c>
      <c r="U227" s="131">
        <f t="shared" si="30"/>
        <v>0</v>
      </c>
      <c r="V227" s="24">
        <f t="shared" si="31"/>
        <v>-992.7661666564435</v>
      </c>
      <c r="W227" s="87">
        <f t="shared" si="32"/>
        <v>0</v>
      </c>
    </row>
    <row r="228" spans="1:23" ht="12.75">
      <c r="A228" s="129" t="s">
        <v>269</v>
      </c>
      <c r="B228" s="37"/>
      <c r="C228" s="125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130">
        <f t="shared" si="29"/>
        <v>0</v>
      </c>
      <c r="U228" s="131">
        <f t="shared" si="30"/>
        <v>0</v>
      </c>
      <c r="V228" s="24">
        <f t="shared" si="31"/>
        <v>-992.7661666564435</v>
      </c>
      <c r="W228" s="87">
        <f t="shared" si="32"/>
        <v>0</v>
      </c>
    </row>
    <row r="229" spans="1:23" ht="12.75">
      <c r="A229" s="129" t="s">
        <v>271</v>
      </c>
      <c r="B229" s="37"/>
      <c r="C229" s="125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130">
        <f t="shared" si="29"/>
        <v>0</v>
      </c>
      <c r="U229" s="131">
        <f t="shared" si="30"/>
        <v>0</v>
      </c>
      <c r="V229" s="24">
        <f t="shared" si="31"/>
        <v>-992.7661666564435</v>
      </c>
      <c r="W229" s="87">
        <f t="shared" si="32"/>
        <v>0</v>
      </c>
    </row>
    <row r="230" spans="1:23" ht="12.75">
      <c r="A230" s="129" t="s">
        <v>272</v>
      </c>
      <c r="B230" s="37"/>
      <c r="C230" s="125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130">
        <f t="shared" si="29"/>
        <v>0</v>
      </c>
      <c r="U230" s="131">
        <f t="shared" si="30"/>
        <v>0</v>
      </c>
      <c r="V230" s="24">
        <f t="shared" si="31"/>
        <v>-992.7661666564435</v>
      </c>
      <c r="W230" s="87">
        <f t="shared" si="32"/>
        <v>0</v>
      </c>
    </row>
    <row r="231" spans="1:23" ht="12.75">
      <c r="A231" s="129" t="s">
        <v>273</v>
      </c>
      <c r="B231" s="37"/>
      <c r="C231" s="125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130">
        <f t="shared" si="29"/>
        <v>0</v>
      </c>
      <c r="U231" s="131">
        <f t="shared" si="30"/>
        <v>0</v>
      </c>
      <c r="V231" s="24">
        <f t="shared" si="31"/>
        <v>-992.7661666564435</v>
      </c>
      <c r="W231" s="87">
        <f t="shared" si="32"/>
        <v>0</v>
      </c>
    </row>
    <row r="232" spans="1:23" ht="12.75">
      <c r="A232" s="129" t="s">
        <v>274</v>
      </c>
      <c r="B232" s="37"/>
      <c r="C232" s="125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130">
        <f t="shared" si="29"/>
        <v>0</v>
      </c>
      <c r="U232" s="131">
        <f t="shared" si="30"/>
        <v>0</v>
      </c>
      <c r="V232" s="24">
        <f t="shared" si="31"/>
        <v>-992.7661666564435</v>
      </c>
      <c r="W232" s="87">
        <f t="shared" si="32"/>
        <v>0</v>
      </c>
    </row>
    <row r="233" spans="1:23" ht="12.75">
      <c r="A233" s="129" t="s">
        <v>275</v>
      </c>
      <c r="B233" s="37"/>
      <c r="C233" s="125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130">
        <f t="shared" si="29"/>
        <v>0</v>
      </c>
      <c r="U233" s="131">
        <f t="shared" si="30"/>
        <v>0</v>
      </c>
      <c r="V233" s="24">
        <f t="shared" si="31"/>
        <v>-992.7661666564435</v>
      </c>
      <c r="W233" s="87">
        <f t="shared" si="32"/>
        <v>0</v>
      </c>
    </row>
    <row r="234" spans="1:23" ht="12.75">
      <c r="A234" s="129" t="s">
        <v>276</v>
      </c>
      <c r="B234" s="37"/>
      <c r="C234" s="125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130">
        <f t="shared" si="29"/>
        <v>0</v>
      </c>
      <c r="U234" s="131">
        <f t="shared" si="30"/>
        <v>0</v>
      </c>
      <c r="V234" s="24">
        <f t="shared" si="31"/>
        <v>-992.7661666564435</v>
      </c>
      <c r="W234" s="87">
        <f t="shared" si="32"/>
        <v>0</v>
      </c>
    </row>
    <row r="235" spans="1:23" ht="12.75">
      <c r="A235" s="129" t="s">
        <v>277</v>
      </c>
      <c r="B235" s="37"/>
      <c r="C235" s="125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130">
        <f t="shared" si="29"/>
        <v>0</v>
      </c>
      <c r="U235" s="131">
        <f t="shared" si="30"/>
        <v>0</v>
      </c>
      <c r="V235" s="24">
        <f t="shared" si="31"/>
        <v>-992.7661666564435</v>
      </c>
      <c r="W235" s="87">
        <f t="shared" si="32"/>
        <v>0</v>
      </c>
    </row>
    <row r="236" spans="1:23" ht="12.75">
      <c r="A236" s="129" t="s">
        <v>278</v>
      </c>
      <c r="B236" s="37"/>
      <c r="C236" s="125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130">
        <f t="shared" si="29"/>
        <v>0</v>
      </c>
      <c r="U236" s="131">
        <f t="shared" si="30"/>
        <v>0</v>
      </c>
      <c r="V236" s="24">
        <f t="shared" si="31"/>
        <v>-992.7661666564435</v>
      </c>
      <c r="W236" s="87">
        <f t="shared" si="32"/>
        <v>0</v>
      </c>
    </row>
    <row r="237" spans="1:23" ht="12.75">
      <c r="A237" s="129" t="s">
        <v>279</v>
      </c>
      <c r="B237" s="37"/>
      <c r="C237" s="125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130">
        <f aca="true" t="shared" si="33" ref="T237:T265">SUM(D237:S237)</f>
        <v>0</v>
      </c>
      <c r="U237" s="131">
        <f aca="true" t="shared" si="34" ref="U237:U265">COUNTA(D237:S237)</f>
        <v>0</v>
      </c>
      <c r="V237" s="24">
        <f aca="true" t="shared" si="35" ref="V237:V265">T237-$T$5</f>
        <v>-992.7661666564435</v>
      </c>
      <c r="W237" s="87">
        <f aca="true" t="shared" si="36" ref="W237:W265">IF((COUNTA(D237:S237)&gt;12),LARGE(D237:S237,1)+LARGE(D237:S237,2)+LARGE(D237:S237,3)+LARGE(D237:S237,4)+LARGE(D237:S237,5)+LARGE(D237:S237,6)+LARGE(D237:S237,7)+LARGE(D237:S237,8)+LARGE(D237:S237,9)+LARGE(D237:S237,10)+LARGE(D237:S237,11)+LARGE(D237:S237,12),SUM(D237:S237))</f>
        <v>0</v>
      </c>
    </row>
    <row r="238" spans="1:23" ht="12.75">
      <c r="A238" s="129" t="s">
        <v>280</v>
      </c>
      <c r="B238" s="37"/>
      <c r="C238" s="125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130">
        <f t="shared" si="33"/>
        <v>0</v>
      </c>
      <c r="U238" s="131">
        <f t="shared" si="34"/>
        <v>0</v>
      </c>
      <c r="V238" s="24">
        <f t="shared" si="35"/>
        <v>-992.7661666564435</v>
      </c>
      <c r="W238" s="87">
        <f t="shared" si="36"/>
        <v>0</v>
      </c>
    </row>
    <row r="239" spans="1:23" ht="12.75">
      <c r="A239" s="129" t="s">
        <v>281</v>
      </c>
      <c r="B239" s="37"/>
      <c r="C239" s="125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130">
        <f t="shared" si="33"/>
        <v>0</v>
      </c>
      <c r="U239" s="131">
        <f t="shared" si="34"/>
        <v>0</v>
      </c>
      <c r="V239" s="24">
        <f t="shared" si="35"/>
        <v>-992.7661666564435</v>
      </c>
      <c r="W239" s="87">
        <f t="shared" si="36"/>
        <v>0</v>
      </c>
    </row>
    <row r="240" spans="1:23" ht="12.75">
      <c r="A240" s="129" t="s">
        <v>282</v>
      </c>
      <c r="B240" s="37"/>
      <c r="C240" s="125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130">
        <f t="shared" si="33"/>
        <v>0</v>
      </c>
      <c r="U240" s="131">
        <f t="shared" si="34"/>
        <v>0</v>
      </c>
      <c r="V240" s="24">
        <f t="shared" si="35"/>
        <v>-992.7661666564435</v>
      </c>
      <c r="W240" s="87">
        <f t="shared" si="36"/>
        <v>0</v>
      </c>
    </row>
    <row r="241" spans="1:23" ht="12.75">
      <c r="A241" s="129" t="s">
        <v>283</v>
      </c>
      <c r="B241" s="37"/>
      <c r="C241" s="125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130">
        <f t="shared" si="33"/>
        <v>0</v>
      </c>
      <c r="U241" s="131">
        <f t="shared" si="34"/>
        <v>0</v>
      </c>
      <c r="V241" s="24">
        <f t="shared" si="35"/>
        <v>-992.7661666564435</v>
      </c>
      <c r="W241" s="87">
        <f t="shared" si="36"/>
        <v>0</v>
      </c>
    </row>
    <row r="242" spans="1:23" ht="12.75">
      <c r="A242" s="129" t="s">
        <v>284</v>
      </c>
      <c r="B242" s="37"/>
      <c r="C242" s="125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130">
        <f t="shared" si="33"/>
        <v>0</v>
      </c>
      <c r="U242" s="131">
        <f t="shared" si="34"/>
        <v>0</v>
      </c>
      <c r="V242" s="24">
        <f t="shared" si="35"/>
        <v>-992.7661666564435</v>
      </c>
      <c r="W242" s="87">
        <f t="shared" si="36"/>
        <v>0</v>
      </c>
    </row>
    <row r="243" spans="1:23" ht="12.75">
      <c r="A243" s="129" t="s">
        <v>285</v>
      </c>
      <c r="B243" s="37"/>
      <c r="C243" s="125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130">
        <f t="shared" si="33"/>
        <v>0</v>
      </c>
      <c r="U243" s="131">
        <f t="shared" si="34"/>
        <v>0</v>
      </c>
      <c r="V243" s="24">
        <f t="shared" si="35"/>
        <v>-992.7661666564435</v>
      </c>
      <c r="W243" s="87">
        <f t="shared" si="36"/>
        <v>0</v>
      </c>
    </row>
    <row r="244" spans="1:23" ht="12.75">
      <c r="A244" s="129" t="s">
        <v>286</v>
      </c>
      <c r="B244" s="37"/>
      <c r="C244" s="125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130">
        <f t="shared" si="33"/>
        <v>0</v>
      </c>
      <c r="U244" s="131">
        <f t="shared" si="34"/>
        <v>0</v>
      </c>
      <c r="V244" s="24">
        <f t="shared" si="35"/>
        <v>-992.7661666564435</v>
      </c>
      <c r="W244" s="87">
        <f t="shared" si="36"/>
        <v>0</v>
      </c>
    </row>
    <row r="245" spans="1:23" ht="12.75">
      <c r="A245" s="129" t="s">
        <v>287</v>
      </c>
      <c r="B245" s="37"/>
      <c r="C245" s="125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130">
        <f t="shared" si="33"/>
        <v>0</v>
      </c>
      <c r="U245" s="131">
        <f t="shared" si="34"/>
        <v>0</v>
      </c>
      <c r="V245" s="24">
        <f t="shared" si="35"/>
        <v>-992.7661666564435</v>
      </c>
      <c r="W245" s="87">
        <f t="shared" si="36"/>
        <v>0</v>
      </c>
    </row>
    <row r="246" spans="1:23" ht="12.75">
      <c r="A246" s="129" t="s">
        <v>288</v>
      </c>
      <c r="B246" s="37"/>
      <c r="C246" s="125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130">
        <f t="shared" si="33"/>
        <v>0</v>
      </c>
      <c r="U246" s="131">
        <f t="shared" si="34"/>
        <v>0</v>
      </c>
      <c r="V246" s="24">
        <f t="shared" si="35"/>
        <v>-992.7661666564435</v>
      </c>
      <c r="W246" s="87">
        <f t="shared" si="36"/>
        <v>0</v>
      </c>
    </row>
    <row r="247" spans="1:23" ht="12.75">
      <c r="A247" s="129" t="s">
        <v>289</v>
      </c>
      <c r="B247" s="37"/>
      <c r="C247" s="125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130">
        <f t="shared" si="33"/>
        <v>0</v>
      </c>
      <c r="U247" s="131">
        <f t="shared" si="34"/>
        <v>0</v>
      </c>
      <c r="V247" s="24">
        <f t="shared" si="35"/>
        <v>-992.7661666564435</v>
      </c>
      <c r="W247" s="87">
        <f t="shared" si="36"/>
        <v>0</v>
      </c>
    </row>
    <row r="248" spans="1:23" ht="12.75">
      <c r="A248" s="129" t="s">
        <v>290</v>
      </c>
      <c r="B248" s="37"/>
      <c r="C248" s="125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130">
        <f t="shared" si="33"/>
        <v>0</v>
      </c>
      <c r="U248" s="131">
        <f t="shared" si="34"/>
        <v>0</v>
      </c>
      <c r="V248" s="24">
        <f t="shared" si="35"/>
        <v>-992.7661666564435</v>
      </c>
      <c r="W248" s="87">
        <f t="shared" si="36"/>
        <v>0</v>
      </c>
    </row>
    <row r="249" spans="1:23" ht="12.75">
      <c r="A249" s="129" t="s">
        <v>291</v>
      </c>
      <c r="B249" s="37"/>
      <c r="C249" s="125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130">
        <f t="shared" si="33"/>
        <v>0</v>
      </c>
      <c r="U249" s="131">
        <f t="shared" si="34"/>
        <v>0</v>
      </c>
      <c r="V249" s="24">
        <f t="shared" si="35"/>
        <v>-992.7661666564435</v>
      </c>
      <c r="W249" s="87">
        <f t="shared" si="36"/>
        <v>0</v>
      </c>
    </row>
    <row r="250" spans="1:23" ht="12.75">
      <c r="A250" s="129" t="s">
        <v>292</v>
      </c>
      <c r="B250" s="37"/>
      <c r="C250" s="125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130">
        <f t="shared" si="33"/>
        <v>0</v>
      </c>
      <c r="U250" s="131">
        <f t="shared" si="34"/>
        <v>0</v>
      </c>
      <c r="V250" s="24">
        <f t="shared" si="35"/>
        <v>-992.7661666564435</v>
      </c>
      <c r="W250" s="87">
        <f t="shared" si="36"/>
        <v>0</v>
      </c>
    </row>
    <row r="251" spans="1:23" ht="12.75">
      <c r="A251" s="129" t="s">
        <v>293</v>
      </c>
      <c r="B251" s="37"/>
      <c r="C251" s="125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130">
        <f t="shared" si="33"/>
        <v>0</v>
      </c>
      <c r="U251" s="131">
        <f t="shared" si="34"/>
        <v>0</v>
      </c>
      <c r="V251" s="24">
        <f t="shared" si="35"/>
        <v>-992.7661666564435</v>
      </c>
      <c r="W251" s="87">
        <f t="shared" si="36"/>
        <v>0</v>
      </c>
    </row>
    <row r="252" spans="1:23" ht="12.75">
      <c r="A252" s="129" t="s">
        <v>294</v>
      </c>
      <c r="B252" s="37"/>
      <c r="C252" s="125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130">
        <f t="shared" si="33"/>
        <v>0</v>
      </c>
      <c r="U252" s="131">
        <f t="shared" si="34"/>
        <v>0</v>
      </c>
      <c r="V252" s="24">
        <f t="shared" si="35"/>
        <v>-992.7661666564435</v>
      </c>
      <c r="W252" s="87">
        <f t="shared" si="36"/>
        <v>0</v>
      </c>
    </row>
    <row r="253" spans="1:23" ht="12.75">
      <c r="A253" s="129" t="s">
        <v>295</v>
      </c>
      <c r="B253" s="37"/>
      <c r="C253" s="12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130">
        <f t="shared" si="33"/>
        <v>0</v>
      </c>
      <c r="U253" s="131">
        <f t="shared" si="34"/>
        <v>0</v>
      </c>
      <c r="V253" s="24">
        <f t="shared" si="35"/>
        <v>-992.7661666564435</v>
      </c>
      <c r="W253" s="87">
        <f t="shared" si="36"/>
        <v>0</v>
      </c>
    </row>
    <row r="254" spans="1:23" ht="12.75">
      <c r="A254" s="129" t="s">
        <v>296</v>
      </c>
      <c r="B254" s="37"/>
      <c r="C254" s="125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130">
        <f t="shared" si="33"/>
        <v>0</v>
      </c>
      <c r="U254" s="131">
        <f t="shared" si="34"/>
        <v>0</v>
      </c>
      <c r="V254" s="24">
        <f t="shared" si="35"/>
        <v>-992.7661666564435</v>
      </c>
      <c r="W254" s="87">
        <f t="shared" si="36"/>
        <v>0</v>
      </c>
    </row>
    <row r="255" spans="1:23" ht="12.75">
      <c r="A255" s="129" t="s">
        <v>297</v>
      </c>
      <c r="B255" s="37"/>
      <c r="C255" s="125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130">
        <f t="shared" si="33"/>
        <v>0</v>
      </c>
      <c r="U255" s="131">
        <f t="shared" si="34"/>
        <v>0</v>
      </c>
      <c r="V255" s="24">
        <f t="shared" si="35"/>
        <v>-992.7661666564435</v>
      </c>
      <c r="W255" s="87">
        <f t="shared" si="36"/>
        <v>0</v>
      </c>
    </row>
    <row r="256" spans="1:23" ht="12.75">
      <c r="A256" s="129" t="s">
        <v>298</v>
      </c>
      <c r="B256" s="37"/>
      <c r="C256" s="125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130">
        <f t="shared" si="33"/>
        <v>0</v>
      </c>
      <c r="U256" s="131">
        <f t="shared" si="34"/>
        <v>0</v>
      </c>
      <c r="V256" s="24">
        <f t="shared" si="35"/>
        <v>-992.7661666564435</v>
      </c>
      <c r="W256" s="87">
        <f t="shared" si="36"/>
        <v>0</v>
      </c>
    </row>
    <row r="257" spans="1:23" ht="12.75">
      <c r="A257" s="129" t="s">
        <v>299</v>
      </c>
      <c r="B257" s="37"/>
      <c r="C257" s="125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130">
        <f t="shared" si="33"/>
        <v>0</v>
      </c>
      <c r="U257" s="131">
        <f t="shared" si="34"/>
        <v>0</v>
      </c>
      <c r="V257" s="24">
        <f t="shared" si="35"/>
        <v>-992.7661666564435</v>
      </c>
      <c r="W257" s="87">
        <f t="shared" si="36"/>
        <v>0</v>
      </c>
    </row>
    <row r="258" spans="1:23" ht="12.75">
      <c r="A258" s="129" t="s">
        <v>300</v>
      </c>
      <c r="B258" s="37"/>
      <c r="C258" s="125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130">
        <f t="shared" si="33"/>
        <v>0</v>
      </c>
      <c r="U258" s="131">
        <f t="shared" si="34"/>
        <v>0</v>
      </c>
      <c r="V258" s="24">
        <f t="shared" si="35"/>
        <v>-992.7661666564435</v>
      </c>
      <c r="W258" s="87">
        <f t="shared" si="36"/>
        <v>0</v>
      </c>
    </row>
    <row r="259" spans="1:23" ht="12.75">
      <c r="A259" s="129" t="s">
        <v>301</v>
      </c>
      <c r="B259" s="37"/>
      <c r="C259" s="125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130">
        <f t="shared" si="33"/>
        <v>0</v>
      </c>
      <c r="U259" s="131">
        <f t="shared" si="34"/>
        <v>0</v>
      </c>
      <c r="V259" s="24">
        <f t="shared" si="35"/>
        <v>-992.7661666564435</v>
      </c>
      <c r="W259" s="87">
        <f t="shared" si="36"/>
        <v>0</v>
      </c>
    </row>
    <row r="260" spans="1:23" ht="12.75">
      <c r="A260" s="129" t="s">
        <v>302</v>
      </c>
      <c r="B260" s="37"/>
      <c r="C260" s="125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130">
        <f t="shared" si="33"/>
        <v>0</v>
      </c>
      <c r="U260" s="131">
        <f t="shared" si="34"/>
        <v>0</v>
      </c>
      <c r="V260" s="24">
        <f t="shared" si="35"/>
        <v>-992.7661666564435</v>
      </c>
      <c r="W260" s="87">
        <f t="shared" si="36"/>
        <v>0</v>
      </c>
    </row>
    <row r="261" spans="1:23" ht="12.75">
      <c r="A261" s="129" t="s">
        <v>303</v>
      </c>
      <c r="B261" s="37"/>
      <c r="C261" s="12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130">
        <f t="shared" si="33"/>
        <v>0</v>
      </c>
      <c r="U261" s="131">
        <f t="shared" si="34"/>
        <v>0</v>
      </c>
      <c r="V261" s="24">
        <f t="shared" si="35"/>
        <v>-992.7661666564435</v>
      </c>
      <c r="W261" s="87">
        <f t="shared" si="36"/>
        <v>0</v>
      </c>
    </row>
    <row r="262" spans="1:23" ht="12.75">
      <c r="A262" s="129" t="s">
        <v>304</v>
      </c>
      <c r="B262" s="37"/>
      <c r="C262" s="12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130">
        <f t="shared" si="33"/>
        <v>0</v>
      </c>
      <c r="U262" s="131">
        <f t="shared" si="34"/>
        <v>0</v>
      </c>
      <c r="V262" s="24">
        <f t="shared" si="35"/>
        <v>-992.7661666564435</v>
      </c>
      <c r="W262" s="87">
        <f t="shared" si="36"/>
        <v>0</v>
      </c>
    </row>
    <row r="263" spans="1:23" ht="12.75">
      <c r="A263" s="129" t="s">
        <v>305</v>
      </c>
      <c r="B263" s="37"/>
      <c r="C263" s="125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130">
        <f t="shared" si="33"/>
        <v>0</v>
      </c>
      <c r="U263" s="131">
        <f t="shared" si="34"/>
        <v>0</v>
      </c>
      <c r="V263" s="24">
        <f t="shared" si="35"/>
        <v>-992.7661666564435</v>
      </c>
      <c r="W263" s="87">
        <f t="shared" si="36"/>
        <v>0</v>
      </c>
    </row>
    <row r="264" spans="1:23" ht="12.75">
      <c r="A264" s="129" t="s">
        <v>306</v>
      </c>
      <c r="B264" s="37"/>
      <c r="C264" s="125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130">
        <f t="shared" si="33"/>
        <v>0</v>
      </c>
      <c r="U264" s="131">
        <f t="shared" si="34"/>
        <v>0</v>
      </c>
      <c r="V264" s="24">
        <f t="shared" si="35"/>
        <v>-992.7661666564435</v>
      </c>
      <c r="W264" s="87">
        <f t="shared" si="36"/>
        <v>0</v>
      </c>
    </row>
    <row r="265" spans="1:23" ht="12.75">
      <c r="A265" s="129" t="s">
        <v>307</v>
      </c>
      <c r="B265" s="37"/>
      <c r="C265" s="125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130">
        <f t="shared" si="33"/>
        <v>0</v>
      </c>
      <c r="U265" s="131">
        <f t="shared" si="34"/>
        <v>0</v>
      </c>
      <c r="V265" s="24">
        <f t="shared" si="35"/>
        <v>-992.7661666564435</v>
      </c>
      <c r="W265" s="87">
        <f t="shared" si="36"/>
        <v>0</v>
      </c>
    </row>
    <row r="266" spans="1:23" ht="12.75">
      <c r="A266" s="129" t="s">
        <v>308</v>
      </c>
      <c r="B266" s="37"/>
      <c r="C266" s="125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130">
        <f aca="true" t="shared" si="37" ref="T266:T304">SUM(D266:S266)</f>
        <v>0</v>
      </c>
      <c r="U266" s="131">
        <f aca="true" t="shared" si="38" ref="U266:U304">COUNTA(D266:S266)</f>
        <v>0</v>
      </c>
      <c r="V266" s="24">
        <f aca="true" t="shared" si="39" ref="V266:V304">T266-$T$5</f>
        <v>-992.7661666564435</v>
      </c>
      <c r="W266" s="87">
        <f aca="true" t="shared" si="40" ref="W266:W304">IF((COUNTA(D266:S266)&gt;12),LARGE(D266:S266,1)+LARGE(D266:S266,2)+LARGE(D266:S266,3)+LARGE(D266:S266,4)+LARGE(D266:S266,5)+LARGE(D266:S266,6)+LARGE(D266:S266,7)+LARGE(D266:S266,8)+LARGE(D266:S266,9)+LARGE(D266:S266,10)+LARGE(D266:S266,11)+LARGE(D266:S266,12),SUM(D266:S266))</f>
        <v>0</v>
      </c>
    </row>
    <row r="267" spans="1:23" ht="12.75">
      <c r="A267" s="129" t="s">
        <v>310</v>
      </c>
      <c r="B267" s="37"/>
      <c r="C267" s="125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130">
        <f t="shared" si="37"/>
        <v>0</v>
      </c>
      <c r="U267" s="131">
        <f t="shared" si="38"/>
        <v>0</v>
      </c>
      <c r="V267" s="24">
        <f t="shared" si="39"/>
        <v>-992.7661666564435</v>
      </c>
      <c r="W267" s="87">
        <f t="shared" si="40"/>
        <v>0</v>
      </c>
    </row>
    <row r="268" spans="1:23" ht="12.75">
      <c r="A268" s="129" t="s">
        <v>311</v>
      </c>
      <c r="B268" s="37"/>
      <c r="C268" s="125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130">
        <f t="shared" si="37"/>
        <v>0</v>
      </c>
      <c r="U268" s="131">
        <f t="shared" si="38"/>
        <v>0</v>
      </c>
      <c r="V268" s="24">
        <f t="shared" si="39"/>
        <v>-992.7661666564435</v>
      </c>
      <c r="W268" s="87">
        <f t="shared" si="40"/>
        <v>0</v>
      </c>
    </row>
    <row r="269" spans="1:23" ht="12.75">
      <c r="A269" s="129" t="s">
        <v>312</v>
      </c>
      <c r="B269" s="37"/>
      <c r="C269" s="125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130">
        <f t="shared" si="37"/>
        <v>0</v>
      </c>
      <c r="U269" s="131">
        <f t="shared" si="38"/>
        <v>0</v>
      </c>
      <c r="V269" s="24">
        <f t="shared" si="39"/>
        <v>-992.7661666564435</v>
      </c>
      <c r="W269" s="87">
        <f t="shared" si="40"/>
        <v>0</v>
      </c>
    </row>
    <row r="270" spans="1:23" ht="12.75">
      <c r="A270" s="129" t="s">
        <v>313</v>
      </c>
      <c r="B270" s="37"/>
      <c r="C270" s="125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130">
        <f t="shared" si="37"/>
        <v>0</v>
      </c>
      <c r="U270" s="131">
        <f t="shared" si="38"/>
        <v>0</v>
      </c>
      <c r="V270" s="24">
        <f t="shared" si="39"/>
        <v>-992.7661666564435</v>
      </c>
      <c r="W270" s="87">
        <f t="shared" si="40"/>
        <v>0</v>
      </c>
    </row>
    <row r="271" spans="1:23" ht="12.75">
      <c r="A271" s="129" t="s">
        <v>314</v>
      </c>
      <c r="B271" s="37"/>
      <c r="C271" s="125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130">
        <f t="shared" si="37"/>
        <v>0</v>
      </c>
      <c r="U271" s="131">
        <f t="shared" si="38"/>
        <v>0</v>
      </c>
      <c r="V271" s="24">
        <f t="shared" si="39"/>
        <v>-992.7661666564435</v>
      </c>
      <c r="W271" s="87">
        <f t="shared" si="40"/>
        <v>0</v>
      </c>
    </row>
    <row r="272" spans="1:23" ht="12.75">
      <c r="A272" s="129" t="s">
        <v>315</v>
      </c>
      <c r="B272" s="37"/>
      <c r="C272" s="125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130">
        <f t="shared" si="37"/>
        <v>0</v>
      </c>
      <c r="U272" s="131">
        <f t="shared" si="38"/>
        <v>0</v>
      </c>
      <c r="V272" s="24">
        <f t="shared" si="39"/>
        <v>-992.7661666564435</v>
      </c>
      <c r="W272" s="87">
        <f t="shared" si="40"/>
        <v>0</v>
      </c>
    </row>
    <row r="273" spans="1:23" ht="12.75">
      <c r="A273" s="129" t="s">
        <v>316</v>
      </c>
      <c r="B273" s="37"/>
      <c r="C273" s="125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130">
        <f t="shared" si="37"/>
        <v>0</v>
      </c>
      <c r="U273" s="131">
        <f t="shared" si="38"/>
        <v>0</v>
      </c>
      <c r="V273" s="24">
        <f t="shared" si="39"/>
        <v>-992.7661666564435</v>
      </c>
      <c r="W273" s="87">
        <f t="shared" si="40"/>
        <v>0</v>
      </c>
    </row>
    <row r="274" spans="1:23" ht="12.75">
      <c r="A274" s="129" t="s">
        <v>317</v>
      </c>
      <c r="B274" s="37"/>
      <c r="C274" s="125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130">
        <f t="shared" si="37"/>
        <v>0</v>
      </c>
      <c r="U274" s="131">
        <f t="shared" si="38"/>
        <v>0</v>
      </c>
      <c r="V274" s="24">
        <f t="shared" si="39"/>
        <v>-992.7661666564435</v>
      </c>
      <c r="W274" s="87">
        <f t="shared" si="40"/>
        <v>0</v>
      </c>
    </row>
    <row r="275" spans="1:23" ht="12.75">
      <c r="A275" s="129" t="s">
        <v>318</v>
      </c>
      <c r="B275" s="37"/>
      <c r="C275" s="125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130">
        <f t="shared" si="37"/>
        <v>0</v>
      </c>
      <c r="U275" s="131">
        <f t="shared" si="38"/>
        <v>0</v>
      </c>
      <c r="V275" s="24">
        <f t="shared" si="39"/>
        <v>-992.7661666564435</v>
      </c>
      <c r="W275" s="87">
        <f t="shared" si="40"/>
        <v>0</v>
      </c>
    </row>
    <row r="276" spans="1:23" ht="12.75">
      <c r="A276" s="129" t="s">
        <v>319</v>
      </c>
      <c r="B276" s="37"/>
      <c r="C276" s="125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130">
        <f t="shared" si="37"/>
        <v>0</v>
      </c>
      <c r="U276" s="131">
        <f t="shared" si="38"/>
        <v>0</v>
      </c>
      <c r="V276" s="24">
        <f t="shared" si="39"/>
        <v>-992.7661666564435</v>
      </c>
      <c r="W276" s="87">
        <f t="shared" si="40"/>
        <v>0</v>
      </c>
    </row>
    <row r="277" spans="1:23" ht="12.75">
      <c r="A277" s="129" t="s">
        <v>320</v>
      </c>
      <c r="B277" s="37"/>
      <c r="C277" s="125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130">
        <f t="shared" si="37"/>
        <v>0</v>
      </c>
      <c r="U277" s="131">
        <f t="shared" si="38"/>
        <v>0</v>
      </c>
      <c r="V277" s="24">
        <f t="shared" si="39"/>
        <v>-992.7661666564435</v>
      </c>
      <c r="W277" s="87">
        <f t="shared" si="40"/>
        <v>0</v>
      </c>
    </row>
    <row r="278" spans="1:23" ht="12.75">
      <c r="A278" s="129" t="s">
        <v>321</v>
      </c>
      <c r="B278" s="37"/>
      <c r="C278" s="125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130">
        <f t="shared" si="37"/>
        <v>0</v>
      </c>
      <c r="U278" s="131">
        <f t="shared" si="38"/>
        <v>0</v>
      </c>
      <c r="V278" s="24">
        <f t="shared" si="39"/>
        <v>-992.7661666564435</v>
      </c>
      <c r="W278" s="87">
        <f t="shared" si="40"/>
        <v>0</v>
      </c>
    </row>
    <row r="279" spans="1:23" ht="12.75">
      <c r="A279" s="129" t="s">
        <v>322</v>
      </c>
      <c r="B279" s="37"/>
      <c r="C279" s="125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130">
        <f t="shared" si="37"/>
        <v>0</v>
      </c>
      <c r="U279" s="131">
        <f t="shared" si="38"/>
        <v>0</v>
      </c>
      <c r="V279" s="24">
        <f t="shared" si="39"/>
        <v>-992.7661666564435</v>
      </c>
      <c r="W279" s="87">
        <f t="shared" si="40"/>
        <v>0</v>
      </c>
    </row>
    <row r="280" spans="1:23" ht="12.75">
      <c r="A280" s="129" t="s">
        <v>323</v>
      </c>
      <c r="B280" s="37"/>
      <c r="C280" s="125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130">
        <f t="shared" si="37"/>
        <v>0</v>
      </c>
      <c r="U280" s="131">
        <f t="shared" si="38"/>
        <v>0</v>
      </c>
      <c r="V280" s="24">
        <f t="shared" si="39"/>
        <v>-992.7661666564435</v>
      </c>
      <c r="W280" s="87">
        <f t="shared" si="40"/>
        <v>0</v>
      </c>
    </row>
    <row r="281" spans="1:23" ht="12.75">
      <c r="A281" s="129" t="s">
        <v>324</v>
      </c>
      <c r="B281" s="37"/>
      <c r="C281" s="125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130">
        <f t="shared" si="37"/>
        <v>0</v>
      </c>
      <c r="U281" s="131">
        <f t="shared" si="38"/>
        <v>0</v>
      </c>
      <c r="V281" s="24">
        <f t="shared" si="39"/>
        <v>-992.7661666564435</v>
      </c>
      <c r="W281" s="87">
        <f t="shared" si="40"/>
        <v>0</v>
      </c>
    </row>
    <row r="282" spans="1:23" ht="12.75">
      <c r="A282" s="129" t="s">
        <v>325</v>
      </c>
      <c r="B282" s="37"/>
      <c r="C282" s="125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130">
        <f t="shared" si="37"/>
        <v>0</v>
      </c>
      <c r="U282" s="131">
        <f t="shared" si="38"/>
        <v>0</v>
      </c>
      <c r="V282" s="24">
        <f t="shared" si="39"/>
        <v>-992.7661666564435</v>
      </c>
      <c r="W282" s="87">
        <f t="shared" si="40"/>
        <v>0</v>
      </c>
    </row>
    <row r="283" spans="1:23" ht="12.75">
      <c r="A283" s="129" t="s">
        <v>326</v>
      </c>
      <c r="B283" s="37"/>
      <c r="C283" s="125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130">
        <f t="shared" si="37"/>
        <v>0</v>
      </c>
      <c r="U283" s="131">
        <f t="shared" si="38"/>
        <v>0</v>
      </c>
      <c r="V283" s="24">
        <f t="shared" si="39"/>
        <v>-992.7661666564435</v>
      </c>
      <c r="W283" s="87">
        <f t="shared" si="40"/>
        <v>0</v>
      </c>
    </row>
    <row r="284" spans="1:23" ht="12.75">
      <c r="A284" s="129" t="s">
        <v>327</v>
      </c>
      <c r="B284" s="37"/>
      <c r="C284" s="125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130">
        <f t="shared" si="37"/>
        <v>0</v>
      </c>
      <c r="U284" s="131">
        <f t="shared" si="38"/>
        <v>0</v>
      </c>
      <c r="V284" s="24">
        <f t="shared" si="39"/>
        <v>-992.7661666564435</v>
      </c>
      <c r="W284" s="87">
        <f t="shared" si="40"/>
        <v>0</v>
      </c>
    </row>
    <row r="285" spans="1:23" ht="12.75">
      <c r="A285" s="129" t="s">
        <v>328</v>
      </c>
      <c r="B285" s="37"/>
      <c r="C285" s="125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130">
        <f t="shared" si="37"/>
        <v>0</v>
      </c>
      <c r="U285" s="131">
        <f t="shared" si="38"/>
        <v>0</v>
      </c>
      <c r="V285" s="24">
        <f t="shared" si="39"/>
        <v>-992.7661666564435</v>
      </c>
      <c r="W285" s="87">
        <f t="shared" si="40"/>
        <v>0</v>
      </c>
    </row>
    <row r="286" spans="1:23" ht="12.75">
      <c r="A286" s="129" t="s">
        <v>329</v>
      </c>
      <c r="B286" s="37"/>
      <c r="C286" s="125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130">
        <f t="shared" si="37"/>
        <v>0</v>
      </c>
      <c r="U286" s="131">
        <f t="shared" si="38"/>
        <v>0</v>
      </c>
      <c r="V286" s="24">
        <f t="shared" si="39"/>
        <v>-992.7661666564435</v>
      </c>
      <c r="W286" s="87">
        <f t="shared" si="40"/>
        <v>0</v>
      </c>
    </row>
    <row r="287" spans="1:23" ht="12.75">
      <c r="A287" s="129" t="s">
        <v>330</v>
      </c>
      <c r="B287" s="37"/>
      <c r="C287" s="125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130">
        <f t="shared" si="37"/>
        <v>0</v>
      </c>
      <c r="U287" s="131">
        <f t="shared" si="38"/>
        <v>0</v>
      </c>
      <c r="V287" s="24">
        <f t="shared" si="39"/>
        <v>-992.7661666564435</v>
      </c>
      <c r="W287" s="87">
        <f t="shared" si="40"/>
        <v>0</v>
      </c>
    </row>
    <row r="288" spans="1:23" ht="12.75">
      <c r="A288" s="129" t="s">
        <v>331</v>
      </c>
      <c r="B288" s="37"/>
      <c r="C288" s="1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130">
        <f t="shared" si="37"/>
        <v>0</v>
      </c>
      <c r="U288" s="131">
        <f t="shared" si="38"/>
        <v>0</v>
      </c>
      <c r="V288" s="24">
        <f t="shared" si="39"/>
        <v>-992.7661666564435</v>
      </c>
      <c r="W288" s="87">
        <f t="shared" si="40"/>
        <v>0</v>
      </c>
    </row>
    <row r="289" spans="1:23" ht="12.75">
      <c r="A289" s="129" t="s">
        <v>332</v>
      </c>
      <c r="B289" s="37"/>
      <c r="C289" s="125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130">
        <f t="shared" si="37"/>
        <v>0</v>
      </c>
      <c r="U289" s="131">
        <f t="shared" si="38"/>
        <v>0</v>
      </c>
      <c r="V289" s="24">
        <f t="shared" si="39"/>
        <v>-992.7661666564435</v>
      </c>
      <c r="W289" s="87">
        <f t="shared" si="40"/>
        <v>0</v>
      </c>
    </row>
    <row r="290" spans="1:23" ht="12.75">
      <c r="A290" s="129" t="s">
        <v>333</v>
      </c>
      <c r="B290" s="37"/>
      <c r="C290" s="125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130">
        <f t="shared" si="37"/>
        <v>0</v>
      </c>
      <c r="U290" s="131">
        <f t="shared" si="38"/>
        <v>0</v>
      </c>
      <c r="V290" s="24">
        <f t="shared" si="39"/>
        <v>-992.7661666564435</v>
      </c>
      <c r="W290" s="87">
        <f t="shared" si="40"/>
        <v>0</v>
      </c>
    </row>
    <row r="291" spans="1:23" ht="12.75">
      <c r="A291" s="129" t="s">
        <v>341</v>
      </c>
      <c r="B291" s="37"/>
      <c r="C291" s="125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130">
        <f t="shared" si="37"/>
        <v>0</v>
      </c>
      <c r="U291" s="131">
        <f t="shared" si="38"/>
        <v>0</v>
      </c>
      <c r="V291" s="24">
        <f t="shared" si="39"/>
        <v>-992.7661666564435</v>
      </c>
      <c r="W291" s="87">
        <f t="shared" si="40"/>
        <v>0</v>
      </c>
    </row>
    <row r="292" spans="1:23" ht="12.75">
      <c r="A292" s="129" t="s">
        <v>342</v>
      </c>
      <c r="B292" s="37"/>
      <c r="C292" s="125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130">
        <f t="shared" si="37"/>
        <v>0</v>
      </c>
      <c r="U292" s="131">
        <f t="shared" si="38"/>
        <v>0</v>
      </c>
      <c r="V292" s="24">
        <f t="shared" si="39"/>
        <v>-992.7661666564435</v>
      </c>
      <c r="W292" s="87">
        <f t="shared" si="40"/>
        <v>0</v>
      </c>
    </row>
    <row r="293" spans="1:23" ht="12.75">
      <c r="A293" s="129" t="s">
        <v>343</v>
      </c>
      <c r="B293" s="37"/>
      <c r="C293" s="125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130">
        <f t="shared" si="37"/>
        <v>0</v>
      </c>
      <c r="U293" s="131">
        <f t="shared" si="38"/>
        <v>0</v>
      </c>
      <c r="V293" s="24">
        <f t="shared" si="39"/>
        <v>-992.7661666564435</v>
      </c>
      <c r="W293" s="87">
        <f t="shared" si="40"/>
        <v>0</v>
      </c>
    </row>
    <row r="294" spans="1:23" ht="12.75">
      <c r="A294" s="129" t="s">
        <v>344</v>
      </c>
      <c r="B294" s="37"/>
      <c r="C294" s="1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130">
        <f t="shared" si="37"/>
        <v>0</v>
      </c>
      <c r="U294" s="131">
        <f t="shared" si="38"/>
        <v>0</v>
      </c>
      <c r="V294" s="24">
        <f t="shared" si="39"/>
        <v>-992.7661666564435</v>
      </c>
      <c r="W294" s="87">
        <f t="shared" si="40"/>
        <v>0</v>
      </c>
    </row>
    <row r="295" spans="1:23" ht="12.75">
      <c r="A295" s="129" t="s">
        <v>345</v>
      </c>
      <c r="B295" s="37"/>
      <c r="C295" s="125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130">
        <f t="shared" si="37"/>
        <v>0</v>
      </c>
      <c r="U295" s="131">
        <f t="shared" si="38"/>
        <v>0</v>
      </c>
      <c r="V295" s="24">
        <f t="shared" si="39"/>
        <v>-992.7661666564435</v>
      </c>
      <c r="W295" s="87">
        <f t="shared" si="40"/>
        <v>0</v>
      </c>
    </row>
    <row r="296" spans="1:23" ht="12.75">
      <c r="A296" s="129" t="s">
        <v>346</v>
      </c>
      <c r="B296" s="37"/>
      <c r="C296" s="125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130">
        <f t="shared" si="37"/>
        <v>0</v>
      </c>
      <c r="U296" s="131">
        <f t="shared" si="38"/>
        <v>0</v>
      </c>
      <c r="V296" s="24">
        <f t="shared" si="39"/>
        <v>-992.7661666564435</v>
      </c>
      <c r="W296" s="87">
        <f t="shared" si="40"/>
        <v>0</v>
      </c>
    </row>
    <row r="297" spans="1:23" ht="12.75">
      <c r="A297" s="129" t="s">
        <v>347</v>
      </c>
      <c r="B297" s="37"/>
      <c r="C297" s="125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130">
        <f t="shared" si="37"/>
        <v>0</v>
      </c>
      <c r="U297" s="131">
        <f t="shared" si="38"/>
        <v>0</v>
      </c>
      <c r="V297" s="24">
        <f t="shared" si="39"/>
        <v>-992.7661666564435</v>
      </c>
      <c r="W297" s="87">
        <f t="shared" si="40"/>
        <v>0</v>
      </c>
    </row>
    <row r="298" spans="1:23" ht="12.75">
      <c r="A298" s="129" t="s">
        <v>348</v>
      </c>
      <c r="B298" s="37"/>
      <c r="C298" s="125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130">
        <f t="shared" si="37"/>
        <v>0</v>
      </c>
      <c r="U298" s="131">
        <f t="shared" si="38"/>
        <v>0</v>
      </c>
      <c r="V298" s="24">
        <f t="shared" si="39"/>
        <v>-992.7661666564435</v>
      </c>
      <c r="W298" s="87">
        <f t="shared" si="40"/>
        <v>0</v>
      </c>
    </row>
    <row r="299" spans="1:23" ht="12.75">
      <c r="A299" s="129" t="s">
        <v>349</v>
      </c>
      <c r="B299" s="37"/>
      <c r="C299" s="125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130">
        <f t="shared" si="37"/>
        <v>0</v>
      </c>
      <c r="U299" s="131">
        <f t="shared" si="38"/>
        <v>0</v>
      </c>
      <c r="V299" s="24">
        <f t="shared" si="39"/>
        <v>-992.7661666564435</v>
      </c>
      <c r="W299" s="87">
        <f t="shared" si="40"/>
        <v>0</v>
      </c>
    </row>
    <row r="300" spans="1:23" ht="12.75">
      <c r="A300" s="129" t="s">
        <v>350</v>
      </c>
      <c r="B300" s="37"/>
      <c r="C300" s="125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130">
        <f t="shared" si="37"/>
        <v>0</v>
      </c>
      <c r="U300" s="131">
        <f t="shared" si="38"/>
        <v>0</v>
      </c>
      <c r="V300" s="24">
        <f t="shared" si="39"/>
        <v>-992.7661666564435</v>
      </c>
      <c r="W300" s="87">
        <f t="shared" si="40"/>
        <v>0</v>
      </c>
    </row>
    <row r="301" spans="1:23" ht="12.75">
      <c r="A301" s="129" t="s">
        <v>351</v>
      </c>
      <c r="B301" s="37"/>
      <c r="C301" s="125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130">
        <f t="shared" si="37"/>
        <v>0</v>
      </c>
      <c r="U301" s="131">
        <f t="shared" si="38"/>
        <v>0</v>
      </c>
      <c r="V301" s="24">
        <f t="shared" si="39"/>
        <v>-992.7661666564435</v>
      </c>
      <c r="W301" s="87">
        <f t="shared" si="40"/>
        <v>0</v>
      </c>
    </row>
    <row r="302" spans="1:23" ht="12.75">
      <c r="A302" s="129" t="s">
        <v>352</v>
      </c>
      <c r="B302" s="37"/>
      <c r="C302" s="125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130">
        <f t="shared" si="37"/>
        <v>0</v>
      </c>
      <c r="U302" s="131">
        <f t="shared" si="38"/>
        <v>0</v>
      </c>
      <c r="V302" s="24">
        <f t="shared" si="39"/>
        <v>-992.7661666564435</v>
      </c>
      <c r="W302" s="87">
        <f t="shared" si="40"/>
        <v>0</v>
      </c>
    </row>
    <row r="303" spans="1:23" ht="12.75">
      <c r="A303" s="129" t="s">
        <v>353</v>
      </c>
      <c r="B303" s="37"/>
      <c r="C303" s="125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130">
        <f t="shared" si="37"/>
        <v>0</v>
      </c>
      <c r="U303" s="131">
        <f t="shared" si="38"/>
        <v>0</v>
      </c>
      <c r="V303" s="24">
        <f t="shared" si="39"/>
        <v>-992.7661666564435</v>
      </c>
      <c r="W303" s="87">
        <f t="shared" si="40"/>
        <v>0</v>
      </c>
    </row>
    <row r="304" spans="1:23" ht="12.75">
      <c r="A304" s="129" t="s">
        <v>354</v>
      </c>
      <c r="B304" s="37"/>
      <c r="C304" s="125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130">
        <f t="shared" si="37"/>
        <v>0</v>
      </c>
      <c r="U304" s="131">
        <f t="shared" si="38"/>
        <v>0</v>
      </c>
      <c r="V304" s="24">
        <f t="shared" si="39"/>
        <v>-992.7661666564435</v>
      </c>
      <c r="W304" s="87">
        <f t="shared" si="40"/>
        <v>0</v>
      </c>
    </row>
  </sheetData>
  <sheetProtection selectLockedCells="1" selectUnlockedCells="1"/>
  <mergeCells count="7">
    <mergeCell ref="A1:W1"/>
    <mergeCell ref="A3:B4"/>
    <mergeCell ref="W2:W4"/>
    <mergeCell ref="T2:T4"/>
    <mergeCell ref="U2:U4"/>
    <mergeCell ref="V2:V4"/>
    <mergeCell ref="C2:C4"/>
  </mergeCells>
  <printOptions horizontalCentered="1"/>
  <pageMargins left="0.43333333333333335" right="0.43333333333333335" top="0.5118055555555555" bottom="0.7097222222222221" header="0.5118055555555555" footer="0.5118055555555555"/>
  <pageSetup horizontalDpi="300" verticalDpi="300" orientation="portrait" paperSize="9" scale="93" r:id="rId1"/>
  <headerFooter alignWithMargins="0">
    <oddFooter>&amp;L&amp;"Arial CE,Tučné"&amp;8http://zrliga.zrnet.cz&amp;C&amp;"Arial CE,Tučné"&amp;8 12. ročník ŽĎÁRSKÉ LIGY MISTRŮ&amp;R&amp;"Arial CE,Tučné"&amp;8&amp;D</oddFooter>
  </headerFooter>
  <ignoredErrors>
    <ignoredError sqref="D2 E2:S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63"/>
  <sheetViews>
    <sheetView zoomScale="130" zoomScaleNormal="130" zoomScalePageLayoutView="0" workbookViewId="0" topLeftCell="A1">
      <selection activeCell="A1" sqref="A1:E1"/>
    </sheetView>
  </sheetViews>
  <sheetFormatPr defaultColWidth="9.00390625" defaultRowHeight="12.75"/>
  <cols>
    <col min="1" max="1" width="3.625" style="0" customWidth="1"/>
    <col min="2" max="2" width="21.375" style="0" bestFit="1" customWidth="1"/>
    <col min="3" max="3" width="11.625" style="10" bestFit="1" customWidth="1"/>
    <col min="4" max="4" width="7.75390625" style="0" bestFit="1" customWidth="1"/>
    <col min="5" max="5" width="14.25390625" style="0" bestFit="1" customWidth="1"/>
  </cols>
  <sheetData>
    <row r="1" spans="1:5" ht="27">
      <c r="A1" s="221" t="s">
        <v>924</v>
      </c>
      <c r="B1" s="221"/>
      <c r="C1" s="221"/>
      <c r="D1" s="221"/>
      <c r="E1" s="221"/>
    </row>
    <row r="2" spans="1:5" s="1" customFormat="1" ht="12.75" customHeight="1">
      <c r="A2" s="50"/>
      <c r="B2" s="50"/>
      <c r="C2" s="50"/>
      <c r="D2" s="50"/>
      <c r="E2" s="50"/>
    </row>
    <row r="3" spans="1:5" ht="12.75" customHeight="1">
      <c r="A3" s="94"/>
      <c r="B3" s="94"/>
      <c r="C3" s="99"/>
      <c r="E3" s="95" t="s">
        <v>13</v>
      </c>
    </row>
    <row r="4" spans="1:5" ht="12.75" customHeight="1">
      <c r="A4" s="220" t="s">
        <v>14</v>
      </c>
      <c r="B4" s="220"/>
      <c r="C4" s="142" t="s">
        <v>46</v>
      </c>
      <c r="E4" s="95">
        <v>1</v>
      </c>
    </row>
    <row r="5" spans="1:5" ht="12.75" customHeight="1">
      <c r="A5" s="220" t="s">
        <v>16</v>
      </c>
      <c r="B5" s="220"/>
      <c r="C5" s="222" t="s">
        <v>925</v>
      </c>
      <c r="D5" s="222"/>
      <c r="E5" s="97"/>
    </row>
    <row r="6" spans="1:5" ht="12.75" customHeight="1">
      <c r="A6" s="220" t="s">
        <v>17</v>
      </c>
      <c r="B6" s="220"/>
      <c r="C6" s="223" t="s">
        <v>24</v>
      </c>
      <c r="D6" s="223"/>
      <c r="E6" s="143"/>
    </row>
    <row r="7" spans="1:5" ht="12.75" customHeight="1" thickBot="1">
      <c r="A7" s="220" t="s">
        <v>19</v>
      </c>
      <c r="B7" s="220"/>
      <c r="C7" s="98">
        <f>COUNTA(B9:B188)</f>
        <v>155</v>
      </c>
      <c r="D7" s="100"/>
      <c r="E7" s="100"/>
    </row>
    <row r="8" spans="1:5" ht="15" customHeight="1" thickBot="1">
      <c r="A8" s="45" t="s">
        <v>20</v>
      </c>
      <c r="B8" s="46"/>
      <c r="C8" s="43" t="s">
        <v>25</v>
      </c>
      <c r="D8" s="47" t="s">
        <v>22</v>
      </c>
      <c r="E8" s="48" t="s">
        <v>23</v>
      </c>
    </row>
    <row r="9" spans="1:5" ht="12.75">
      <c r="A9" s="29" t="s">
        <v>47</v>
      </c>
      <c r="B9" s="111" t="s">
        <v>818</v>
      </c>
      <c r="C9" s="114">
        <v>216</v>
      </c>
      <c r="D9" s="30">
        <f aca="true" t="shared" si="0" ref="D9:D40">(C9/C$9)*100</f>
        <v>100</v>
      </c>
      <c r="E9" s="31">
        <f aca="true" t="shared" si="1" ref="E9:E40">D9+E$4</f>
        <v>101</v>
      </c>
    </row>
    <row r="10" spans="1:5" ht="12.75">
      <c r="A10" s="26" t="s">
        <v>48</v>
      </c>
      <c r="B10" s="112" t="s">
        <v>671</v>
      </c>
      <c r="C10" s="115">
        <v>198</v>
      </c>
      <c r="D10" s="27">
        <f t="shared" si="0"/>
        <v>91.66666666666666</v>
      </c>
      <c r="E10" s="28">
        <f t="shared" si="1"/>
        <v>92.66666666666666</v>
      </c>
    </row>
    <row r="11" spans="1:5" ht="12.75">
      <c r="A11" s="26" t="s">
        <v>49</v>
      </c>
      <c r="B11" s="112" t="s">
        <v>684</v>
      </c>
      <c r="C11" s="115">
        <v>196</v>
      </c>
      <c r="D11" s="27">
        <f t="shared" si="0"/>
        <v>90.74074074074075</v>
      </c>
      <c r="E11" s="28">
        <f t="shared" si="1"/>
        <v>91.74074074074075</v>
      </c>
    </row>
    <row r="12" spans="1:5" ht="12.75">
      <c r="A12" s="26" t="s">
        <v>50</v>
      </c>
      <c r="B12" s="112" t="s">
        <v>689</v>
      </c>
      <c r="C12" s="115">
        <v>193</v>
      </c>
      <c r="D12" s="27">
        <f t="shared" si="0"/>
        <v>89.35185185185185</v>
      </c>
      <c r="E12" s="28">
        <f t="shared" si="1"/>
        <v>90.35185185185185</v>
      </c>
    </row>
    <row r="13" spans="1:5" ht="12.75">
      <c r="A13" s="26" t="s">
        <v>51</v>
      </c>
      <c r="B13" s="112" t="s">
        <v>698</v>
      </c>
      <c r="C13" s="115">
        <v>192</v>
      </c>
      <c r="D13" s="27">
        <f t="shared" si="0"/>
        <v>88.88888888888889</v>
      </c>
      <c r="E13" s="28">
        <f t="shared" si="1"/>
        <v>89.88888888888889</v>
      </c>
    </row>
    <row r="14" spans="1:5" ht="12.75">
      <c r="A14" s="26" t="s">
        <v>52</v>
      </c>
      <c r="B14" s="112" t="s">
        <v>675</v>
      </c>
      <c r="C14" s="115">
        <v>190</v>
      </c>
      <c r="D14" s="27">
        <f t="shared" si="0"/>
        <v>87.96296296296296</v>
      </c>
      <c r="E14" s="28">
        <f t="shared" si="1"/>
        <v>88.96296296296296</v>
      </c>
    </row>
    <row r="15" spans="1:5" ht="12.75">
      <c r="A15" s="26" t="s">
        <v>53</v>
      </c>
      <c r="B15" s="112" t="s">
        <v>724</v>
      </c>
      <c r="C15" s="115">
        <v>185</v>
      </c>
      <c r="D15" s="27">
        <f t="shared" si="0"/>
        <v>85.64814814814815</v>
      </c>
      <c r="E15" s="28">
        <f t="shared" si="1"/>
        <v>86.64814814814815</v>
      </c>
    </row>
    <row r="16" spans="1:5" ht="12.75">
      <c r="A16" s="26" t="s">
        <v>54</v>
      </c>
      <c r="B16" s="112" t="s">
        <v>673</v>
      </c>
      <c r="C16" s="115">
        <v>183</v>
      </c>
      <c r="D16" s="27">
        <f t="shared" si="0"/>
        <v>84.72222222222221</v>
      </c>
      <c r="E16" s="28">
        <f t="shared" si="1"/>
        <v>85.72222222222221</v>
      </c>
    </row>
    <row r="17" spans="1:5" ht="12.75">
      <c r="A17" s="26" t="s">
        <v>55</v>
      </c>
      <c r="B17" s="112" t="s">
        <v>700</v>
      </c>
      <c r="C17" s="115">
        <v>182</v>
      </c>
      <c r="D17" s="27">
        <f t="shared" si="0"/>
        <v>84.25925925925925</v>
      </c>
      <c r="E17" s="28">
        <f t="shared" si="1"/>
        <v>85.25925925925925</v>
      </c>
    </row>
    <row r="18" spans="1:5" ht="12.75">
      <c r="A18" s="26" t="s">
        <v>56</v>
      </c>
      <c r="B18" s="112" t="s">
        <v>692</v>
      </c>
      <c r="C18" s="115">
        <v>180</v>
      </c>
      <c r="D18" s="27">
        <f t="shared" si="0"/>
        <v>83.33333333333334</v>
      </c>
      <c r="E18" s="28">
        <f t="shared" si="1"/>
        <v>84.33333333333334</v>
      </c>
    </row>
    <row r="19" spans="1:5" ht="12.75">
      <c r="A19" s="26" t="s">
        <v>57</v>
      </c>
      <c r="B19" s="112" t="s">
        <v>701</v>
      </c>
      <c r="C19" s="115">
        <v>178</v>
      </c>
      <c r="D19" s="27">
        <f t="shared" si="0"/>
        <v>82.4074074074074</v>
      </c>
      <c r="E19" s="28">
        <f t="shared" si="1"/>
        <v>83.4074074074074</v>
      </c>
    </row>
    <row r="20" spans="1:5" ht="12.75">
      <c r="A20" s="26" t="s">
        <v>58</v>
      </c>
      <c r="B20" s="112" t="s">
        <v>693</v>
      </c>
      <c r="C20" s="115">
        <v>178</v>
      </c>
      <c r="D20" s="27">
        <f t="shared" si="0"/>
        <v>82.4074074074074</v>
      </c>
      <c r="E20" s="28">
        <f t="shared" si="1"/>
        <v>83.4074074074074</v>
      </c>
    </row>
    <row r="21" spans="1:5" ht="12.75">
      <c r="A21" s="26" t="s">
        <v>59</v>
      </c>
      <c r="B21" s="112" t="s">
        <v>685</v>
      </c>
      <c r="C21" s="115">
        <v>178</v>
      </c>
      <c r="D21" s="27">
        <f t="shared" si="0"/>
        <v>82.4074074074074</v>
      </c>
      <c r="E21" s="28">
        <f t="shared" si="1"/>
        <v>83.4074074074074</v>
      </c>
    </row>
    <row r="22" spans="1:5" ht="12.75">
      <c r="A22" s="26" t="s">
        <v>60</v>
      </c>
      <c r="B22" s="112" t="s">
        <v>667</v>
      </c>
      <c r="C22" s="115">
        <v>177</v>
      </c>
      <c r="D22" s="27">
        <f t="shared" si="0"/>
        <v>81.94444444444444</v>
      </c>
      <c r="E22" s="28">
        <f t="shared" si="1"/>
        <v>82.94444444444444</v>
      </c>
    </row>
    <row r="23" spans="1:5" ht="12.75">
      <c r="A23" s="26" t="s">
        <v>61</v>
      </c>
      <c r="B23" s="112" t="s">
        <v>672</v>
      </c>
      <c r="C23" s="115">
        <v>175</v>
      </c>
      <c r="D23" s="27">
        <f t="shared" si="0"/>
        <v>81.01851851851852</v>
      </c>
      <c r="E23" s="28">
        <f t="shared" si="1"/>
        <v>82.01851851851852</v>
      </c>
    </row>
    <row r="24" spans="1:5" ht="12.75">
      <c r="A24" s="26" t="s">
        <v>62</v>
      </c>
      <c r="B24" s="112" t="s">
        <v>729</v>
      </c>
      <c r="C24" s="115">
        <v>175</v>
      </c>
      <c r="D24" s="27">
        <f t="shared" si="0"/>
        <v>81.01851851851852</v>
      </c>
      <c r="E24" s="28">
        <f t="shared" si="1"/>
        <v>82.01851851851852</v>
      </c>
    </row>
    <row r="25" spans="1:5" ht="12.75">
      <c r="A25" s="26" t="s">
        <v>63</v>
      </c>
      <c r="B25" s="112" t="s">
        <v>856</v>
      </c>
      <c r="C25" s="115">
        <v>175</v>
      </c>
      <c r="D25" s="27">
        <f t="shared" si="0"/>
        <v>81.01851851851852</v>
      </c>
      <c r="E25" s="28">
        <f t="shared" si="1"/>
        <v>82.01851851851852</v>
      </c>
    </row>
    <row r="26" spans="1:5" ht="12.75">
      <c r="A26" s="26" t="s">
        <v>64</v>
      </c>
      <c r="B26" s="112" t="s">
        <v>703</v>
      </c>
      <c r="C26" s="115">
        <v>172</v>
      </c>
      <c r="D26" s="27">
        <f t="shared" si="0"/>
        <v>79.62962962962963</v>
      </c>
      <c r="E26" s="28">
        <f t="shared" si="1"/>
        <v>80.62962962962963</v>
      </c>
    </row>
    <row r="27" spans="1:5" ht="12.75">
      <c r="A27" s="26" t="s">
        <v>65</v>
      </c>
      <c r="B27" s="112" t="s">
        <v>680</v>
      </c>
      <c r="C27" s="115">
        <v>172</v>
      </c>
      <c r="D27" s="27">
        <f t="shared" si="0"/>
        <v>79.62962962962963</v>
      </c>
      <c r="E27" s="28">
        <f t="shared" si="1"/>
        <v>80.62962962962963</v>
      </c>
    </row>
    <row r="28" spans="1:5" ht="12.75">
      <c r="A28" s="26" t="s">
        <v>66</v>
      </c>
      <c r="B28" s="112" t="s">
        <v>677</v>
      </c>
      <c r="C28" s="115">
        <v>171</v>
      </c>
      <c r="D28" s="27">
        <f t="shared" si="0"/>
        <v>79.16666666666666</v>
      </c>
      <c r="E28" s="28">
        <f t="shared" si="1"/>
        <v>80.16666666666666</v>
      </c>
    </row>
    <row r="29" spans="1:5" ht="12.75">
      <c r="A29" s="26" t="s">
        <v>67</v>
      </c>
      <c r="B29" s="112" t="s">
        <v>711</v>
      </c>
      <c r="C29" s="115">
        <v>170</v>
      </c>
      <c r="D29" s="27">
        <f t="shared" si="0"/>
        <v>78.70370370370371</v>
      </c>
      <c r="E29" s="28">
        <f t="shared" si="1"/>
        <v>79.70370370370371</v>
      </c>
    </row>
    <row r="30" spans="1:5" ht="12.75">
      <c r="A30" s="26" t="s">
        <v>68</v>
      </c>
      <c r="B30" s="112" t="s">
        <v>728</v>
      </c>
      <c r="C30" s="115">
        <v>169</v>
      </c>
      <c r="D30" s="27">
        <f t="shared" si="0"/>
        <v>78.24074074074075</v>
      </c>
      <c r="E30" s="28">
        <f t="shared" si="1"/>
        <v>79.24074074074075</v>
      </c>
    </row>
    <row r="31" spans="1:5" ht="12.75">
      <c r="A31" s="26" t="s">
        <v>69</v>
      </c>
      <c r="B31" s="112" t="s">
        <v>805</v>
      </c>
      <c r="C31" s="115">
        <v>169</v>
      </c>
      <c r="D31" s="27">
        <f t="shared" si="0"/>
        <v>78.24074074074075</v>
      </c>
      <c r="E31" s="28">
        <f t="shared" si="1"/>
        <v>79.24074074074075</v>
      </c>
    </row>
    <row r="32" spans="1:5" ht="12.75">
      <c r="A32" s="26" t="s">
        <v>70</v>
      </c>
      <c r="B32" s="112" t="s">
        <v>926</v>
      </c>
      <c r="C32" s="115">
        <v>169</v>
      </c>
      <c r="D32" s="27">
        <f t="shared" si="0"/>
        <v>78.24074074074075</v>
      </c>
      <c r="E32" s="28">
        <f t="shared" si="1"/>
        <v>79.24074074074075</v>
      </c>
    </row>
    <row r="33" spans="1:5" ht="12.75">
      <c r="A33" s="26" t="s">
        <v>71</v>
      </c>
      <c r="B33" s="112" t="s">
        <v>732</v>
      </c>
      <c r="C33" s="115">
        <v>169</v>
      </c>
      <c r="D33" s="27">
        <f t="shared" si="0"/>
        <v>78.24074074074075</v>
      </c>
      <c r="E33" s="28">
        <f t="shared" si="1"/>
        <v>79.24074074074075</v>
      </c>
    </row>
    <row r="34" spans="1:5" ht="12.75">
      <c r="A34" s="26" t="s">
        <v>72</v>
      </c>
      <c r="B34" s="112" t="s">
        <v>694</v>
      </c>
      <c r="C34" s="115">
        <v>165</v>
      </c>
      <c r="D34" s="27">
        <f t="shared" si="0"/>
        <v>76.38888888888889</v>
      </c>
      <c r="E34" s="28">
        <f t="shared" si="1"/>
        <v>77.38888888888889</v>
      </c>
    </row>
    <row r="35" spans="1:5" ht="12.75">
      <c r="A35" s="26" t="s">
        <v>73</v>
      </c>
      <c r="B35" s="112" t="s">
        <v>712</v>
      </c>
      <c r="C35" s="115">
        <v>165</v>
      </c>
      <c r="D35" s="27">
        <f t="shared" si="0"/>
        <v>76.38888888888889</v>
      </c>
      <c r="E35" s="28">
        <f t="shared" si="1"/>
        <v>77.38888888888889</v>
      </c>
    </row>
    <row r="36" spans="1:5" ht="12.75">
      <c r="A36" s="26" t="s">
        <v>74</v>
      </c>
      <c r="B36" s="112" t="s">
        <v>719</v>
      </c>
      <c r="C36" s="115">
        <v>165</v>
      </c>
      <c r="D36" s="27">
        <f t="shared" si="0"/>
        <v>76.38888888888889</v>
      </c>
      <c r="E36" s="28">
        <f t="shared" si="1"/>
        <v>77.38888888888889</v>
      </c>
    </row>
    <row r="37" spans="1:5" ht="12.75">
      <c r="A37" s="26" t="s">
        <v>75</v>
      </c>
      <c r="B37" s="112" t="s">
        <v>670</v>
      </c>
      <c r="C37" s="115">
        <v>163</v>
      </c>
      <c r="D37" s="27">
        <f t="shared" si="0"/>
        <v>75.46296296296296</v>
      </c>
      <c r="E37" s="28">
        <f t="shared" si="1"/>
        <v>76.46296296296296</v>
      </c>
    </row>
    <row r="38" spans="1:5" ht="12.75">
      <c r="A38" s="26" t="s">
        <v>76</v>
      </c>
      <c r="B38" s="112" t="s">
        <v>738</v>
      </c>
      <c r="C38" s="115">
        <v>163</v>
      </c>
      <c r="D38" s="27">
        <f t="shared" si="0"/>
        <v>75.46296296296296</v>
      </c>
      <c r="E38" s="28">
        <f t="shared" si="1"/>
        <v>76.46296296296296</v>
      </c>
    </row>
    <row r="39" spans="1:5" ht="12.75">
      <c r="A39" s="26" t="s">
        <v>77</v>
      </c>
      <c r="B39" s="112" t="s">
        <v>688</v>
      </c>
      <c r="C39" s="115">
        <v>162</v>
      </c>
      <c r="D39" s="27">
        <f t="shared" si="0"/>
        <v>75</v>
      </c>
      <c r="E39" s="28">
        <f t="shared" si="1"/>
        <v>76</v>
      </c>
    </row>
    <row r="40" spans="1:5" ht="12.75">
      <c r="A40" s="26" t="s">
        <v>78</v>
      </c>
      <c r="B40" s="112" t="s">
        <v>720</v>
      </c>
      <c r="C40" s="115">
        <v>162</v>
      </c>
      <c r="D40" s="27">
        <f t="shared" si="0"/>
        <v>75</v>
      </c>
      <c r="E40" s="28">
        <f t="shared" si="1"/>
        <v>76</v>
      </c>
    </row>
    <row r="41" spans="1:5" ht="12.75">
      <c r="A41" s="26" t="s">
        <v>79</v>
      </c>
      <c r="B41" s="112" t="s">
        <v>666</v>
      </c>
      <c r="C41" s="115">
        <v>161</v>
      </c>
      <c r="D41" s="27">
        <f aca="true" t="shared" si="2" ref="D41:D72">(C41/C$9)*100</f>
        <v>74.53703703703704</v>
      </c>
      <c r="E41" s="28">
        <f aca="true" t="shared" si="3" ref="E41:E72">D41+E$4</f>
        <v>75.53703703703704</v>
      </c>
    </row>
    <row r="42" spans="1:5" ht="12.75">
      <c r="A42" s="26" t="s">
        <v>80</v>
      </c>
      <c r="B42" s="112" t="s">
        <v>740</v>
      </c>
      <c r="C42" s="115">
        <v>161</v>
      </c>
      <c r="D42" s="27">
        <f t="shared" si="2"/>
        <v>74.53703703703704</v>
      </c>
      <c r="E42" s="28">
        <f t="shared" si="3"/>
        <v>75.53703703703704</v>
      </c>
    </row>
    <row r="43" spans="1:5" ht="12.75">
      <c r="A43" s="26" t="s">
        <v>81</v>
      </c>
      <c r="B43" s="112" t="s">
        <v>699</v>
      </c>
      <c r="C43" s="115">
        <v>161</v>
      </c>
      <c r="D43" s="27">
        <f t="shared" si="2"/>
        <v>74.53703703703704</v>
      </c>
      <c r="E43" s="28">
        <f t="shared" si="3"/>
        <v>75.53703703703704</v>
      </c>
    </row>
    <row r="44" spans="1:5" ht="12.75">
      <c r="A44" s="26" t="s">
        <v>82</v>
      </c>
      <c r="B44" s="112" t="s">
        <v>799</v>
      </c>
      <c r="C44" s="115">
        <v>160</v>
      </c>
      <c r="D44" s="27">
        <f t="shared" si="2"/>
        <v>74.07407407407408</v>
      </c>
      <c r="E44" s="28">
        <f t="shared" si="3"/>
        <v>75.07407407407408</v>
      </c>
    </row>
    <row r="45" spans="1:5" ht="12.75">
      <c r="A45" s="26" t="s">
        <v>83</v>
      </c>
      <c r="B45" s="112" t="s">
        <v>710</v>
      </c>
      <c r="C45" s="115">
        <v>159</v>
      </c>
      <c r="D45" s="27">
        <f t="shared" si="2"/>
        <v>73.61111111111111</v>
      </c>
      <c r="E45" s="28">
        <f t="shared" si="3"/>
        <v>74.61111111111111</v>
      </c>
    </row>
    <row r="46" spans="1:5" ht="12.75">
      <c r="A46" s="26" t="s">
        <v>84</v>
      </c>
      <c r="B46" s="112" t="s">
        <v>819</v>
      </c>
      <c r="C46" s="115">
        <v>159</v>
      </c>
      <c r="D46" s="27">
        <f t="shared" si="2"/>
        <v>73.61111111111111</v>
      </c>
      <c r="E46" s="28">
        <f t="shared" si="3"/>
        <v>74.61111111111111</v>
      </c>
    </row>
    <row r="47" spans="1:5" ht="12.75">
      <c r="A47" s="26" t="s">
        <v>85</v>
      </c>
      <c r="B47" s="112" t="s">
        <v>722</v>
      </c>
      <c r="C47" s="115">
        <v>158</v>
      </c>
      <c r="D47" s="27">
        <f t="shared" si="2"/>
        <v>73.14814814814815</v>
      </c>
      <c r="E47" s="28">
        <f t="shared" si="3"/>
        <v>74.14814814814815</v>
      </c>
    </row>
    <row r="48" spans="1:5" ht="12.75">
      <c r="A48" s="26" t="s">
        <v>86</v>
      </c>
      <c r="B48" s="112" t="s">
        <v>911</v>
      </c>
      <c r="C48" s="115">
        <v>157</v>
      </c>
      <c r="D48" s="27">
        <f t="shared" si="2"/>
        <v>72.68518518518519</v>
      </c>
      <c r="E48" s="28">
        <f t="shared" si="3"/>
        <v>73.68518518518519</v>
      </c>
    </row>
    <row r="49" spans="1:5" ht="12.75">
      <c r="A49" s="26" t="s">
        <v>87</v>
      </c>
      <c r="B49" s="112" t="s">
        <v>916</v>
      </c>
      <c r="C49" s="115">
        <v>154</v>
      </c>
      <c r="D49" s="27">
        <f t="shared" si="2"/>
        <v>71.29629629629629</v>
      </c>
      <c r="E49" s="28">
        <f t="shared" si="3"/>
        <v>72.29629629629629</v>
      </c>
    </row>
    <row r="50" spans="1:5" ht="12.75">
      <c r="A50" s="26" t="s">
        <v>88</v>
      </c>
      <c r="B50" s="136" t="s">
        <v>678</v>
      </c>
      <c r="C50" s="128">
        <v>154</v>
      </c>
      <c r="D50" s="27">
        <f t="shared" si="2"/>
        <v>71.29629629629629</v>
      </c>
      <c r="E50" s="28">
        <f t="shared" si="3"/>
        <v>72.29629629629629</v>
      </c>
    </row>
    <row r="51" spans="1:5" ht="12.75">
      <c r="A51" s="26" t="s">
        <v>89</v>
      </c>
      <c r="B51" s="112" t="s">
        <v>714</v>
      </c>
      <c r="C51" s="115">
        <v>153</v>
      </c>
      <c r="D51" s="27">
        <f t="shared" si="2"/>
        <v>70.83333333333334</v>
      </c>
      <c r="E51" s="28">
        <f t="shared" si="3"/>
        <v>71.83333333333334</v>
      </c>
    </row>
    <row r="52" spans="1:5" ht="12.75">
      <c r="A52" s="26" t="s">
        <v>90</v>
      </c>
      <c r="B52" s="112" t="s">
        <v>705</v>
      </c>
      <c r="C52" s="115">
        <v>152</v>
      </c>
      <c r="D52" s="27">
        <f t="shared" si="2"/>
        <v>70.37037037037037</v>
      </c>
      <c r="E52" s="28">
        <f t="shared" si="3"/>
        <v>71.37037037037037</v>
      </c>
    </row>
    <row r="53" spans="1:5" ht="12.75">
      <c r="A53" s="26" t="s">
        <v>91</v>
      </c>
      <c r="B53" s="112" t="s">
        <v>768</v>
      </c>
      <c r="C53" s="115">
        <v>152</v>
      </c>
      <c r="D53" s="27">
        <f t="shared" si="2"/>
        <v>70.37037037037037</v>
      </c>
      <c r="E53" s="28">
        <f t="shared" si="3"/>
        <v>71.37037037037037</v>
      </c>
    </row>
    <row r="54" spans="1:5" ht="12.75">
      <c r="A54" s="26" t="s">
        <v>92</v>
      </c>
      <c r="B54" s="112" t="s">
        <v>927</v>
      </c>
      <c r="C54" s="115">
        <v>152</v>
      </c>
      <c r="D54" s="27">
        <f t="shared" si="2"/>
        <v>70.37037037037037</v>
      </c>
      <c r="E54" s="28">
        <f t="shared" si="3"/>
        <v>71.37037037037037</v>
      </c>
    </row>
    <row r="55" spans="1:5" ht="12.75">
      <c r="A55" s="26" t="s">
        <v>93</v>
      </c>
      <c r="B55" s="112" t="s">
        <v>928</v>
      </c>
      <c r="C55" s="115">
        <v>151</v>
      </c>
      <c r="D55" s="27">
        <f t="shared" si="2"/>
        <v>69.9074074074074</v>
      </c>
      <c r="E55" s="28">
        <f t="shared" si="3"/>
        <v>70.9074074074074</v>
      </c>
    </row>
    <row r="56" spans="1:5" ht="12.75">
      <c r="A56" s="26" t="s">
        <v>94</v>
      </c>
      <c r="B56" s="112" t="s">
        <v>852</v>
      </c>
      <c r="C56" s="115">
        <v>151</v>
      </c>
      <c r="D56" s="27">
        <f t="shared" si="2"/>
        <v>69.9074074074074</v>
      </c>
      <c r="E56" s="28">
        <f t="shared" si="3"/>
        <v>70.9074074074074</v>
      </c>
    </row>
    <row r="57" spans="1:5" ht="12.75">
      <c r="A57" s="26" t="s">
        <v>95</v>
      </c>
      <c r="B57" s="112" t="s">
        <v>929</v>
      </c>
      <c r="C57" s="115">
        <v>151</v>
      </c>
      <c r="D57" s="27">
        <f t="shared" si="2"/>
        <v>69.9074074074074</v>
      </c>
      <c r="E57" s="28">
        <f t="shared" si="3"/>
        <v>70.9074074074074</v>
      </c>
    </row>
    <row r="58" spans="1:5" ht="12.75">
      <c r="A58" s="26" t="s">
        <v>96</v>
      </c>
      <c r="B58" s="112" t="s">
        <v>757</v>
      </c>
      <c r="C58" s="115">
        <v>150</v>
      </c>
      <c r="D58" s="27">
        <f t="shared" si="2"/>
        <v>69.44444444444444</v>
      </c>
      <c r="E58" s="28">
        <f t="shared" si="3"/>
        <v>70.44444444444444</v>
      </c>
    </row>
    <row r="59" spans="1:5" ht="12.75">
      <c r="A59" s="26" t="s">
        <v>97</v>
      </c>
      <c r="B59" s="112" t="s">
        <v>751</v>
      </c>
      <c r="C59" s="115">
        <v>150</v>
      </c>
      <c r="D59" s="27">
        <f t="shared" si="2"/>
        <v>69.44444444444444</v>
      </c>
      <c r="E59" s="28">
        <f t="shared" si="3"/>
        <v>70.44444444444444</v>
      </c>
    </row>
    <row r="60" spans="1:5" ht="12.75">
      <c r="A60" s="26" t="s">
        <v>98</v>
      </c>
      <c r="B60" s="112" t="s">
        <v>695</v>
      </c>
      <c r="C60" s="115">
        <v>149</v>
      </c>
      <c r="D60" s="27">
        <f t="shared" si="2"/>
        <v>68.98148148148148</v>
      </c>
      <c r="E60" s="28">
        <f t="shared" si="3"/>
        <v>69.98148148148148</v>
      </c>
    </row>
    <row r="61" spans="1:5" ht="12.75">
      <c r="A61" s="26" t="s">
        <v>99</v>
      </c>
      <c r="B61" s="112" t="s">
        <v>687</v>
      </c>
      <c r="C61" s="115">
        <v>149</v>
      </c>
      <c r="D61" s="27">
        <f t="shared" si="2"/>
        <v>68.98148148148148</v>
      </c>
      <c r="E61" s="28">
        <f t="shared" si="3"/>
        <v>69.98148148148148</v>
      </c>
    </row>
    <row r="62" spans="1:5" ht="12.75">
      <c r="A62" s="26" t="s">
        <v>100</v>
      </c>
      <c r="B62" s="112" t="s">
        <v>754</v>
      </c>
      <c r="C62" s="115">
        <v>148</v>
      </c>
      <c r="D62" s="27">
        <f t="shared" si="2"/>
        <v>68.51851851851852</v>
      </c>
      <c r="E62" s="28">
        <f t="shared" si="3"/>
        <v>69.51851851851852</v>
      </c>
    </row>
    <row r="63" spans="1:5" ht="12.75">
      <c r="A63" s="26" t="s">
        <v>101</v>
      </c>
      <c r="B63" s="112" t="s">
        <v>896</v>
      </c>
      <c r="C63" s="115">
        <v>148</v>
      </c>
      <c r="D63" s="27">
        <f t="shared" si="2"/>
        <v>68.51851851851852</v>
      </c>
      <c r="E63" s="28">
        <f t="shared" si="3"/>
        <v>69.51851851851852</v>
      </c>
    </row>
    <row r="64" spans="1:5" ht="12.75">
      <c r="A64" s="26" t="s">
        <v>102</v>
      </c>
      <c r="B64" s="112" t="s">
        <v>913</v>
      </c>
      <c r="C64" s="115">
        <v>147</v>
      </c>
      <c r="D64" s="27">
        <f t="shared" si="2"/>
        <v>68.05555555555556</v>
      </c>
      <c r="E64" s="28">
        <f t="shared" si="3"/>
        <v>69.05555555555556</v>
      </c>
    </row>
    <row r="65" spans="1:5" ht="12.75">
      <c r="A65" s="26" t="s">
        <v>103</v>
      </c>
      <c r="B65" s="112" t="s">
        <v>681</v>
      </c>
      <c r="C65" s="115">
        <v>146</v>
      </c>
      <c r="D65" s="27">
        <f t="shared" si="2"/>
        <v>67.5925925925926</v>
      </c>
      <c r="E65" s="28">
        <f t="shared" si="3"/>
        <v>68.5925925925926</v>
      </c>
    </row>
    <row r="66" spans="1:5" ht="12.75">
      <c r="A66" s="26" t="s">
        <v>104</v>
      </c>
      <c r="B66" s="112" t="s">
        <v>930</v>
      </c>
      <c r="C66" s="115">
        <v>146</v>
      </c>
      <c r="D66" s="27">
        <f t="shared" si="2"/>
        <v>67.5925925925926</v>
      </c>
      <c r="E66" s="28">
        <f t="shared" si="3"/>
        <v>68.5925925925926</v>
      </c>
    </row>
    <row r="67" spans="1:5" ht="12.75">
      <c r="A67" s="26" t="s">
        <v>105</v>
      </c>
      <c r="B67" s="112" t="s">
        <v>862</v>
      </c>
      <c r="C67" s="115">
        <v>145</v>
      </c>
      <c r="D67" s="27">
        <f t="shared" si="2"/>
        <v>67.12962962962963</v>
      </c>
      <c r="E67" s="28">
        <f t="shared" si="3"/>
        <v>68.12962962962963</v>
      </c>
    </row>
    <row r="68" spans="1:5" ht="12.75">
      <c r="A68" s="26" t="s">
        <v>106</v>
      </c>
      <c r="B68" s="112" t="s">
        <v>691</v>
      </c>
      <c r="C68" s="115">
        <v>145</v>
      </c>
      <c r="D68" s="27">
        <f t="shared" si="2"/>
        <v>67.12962962962963</v>
      </c>
      <c r="E68" s="28">
        <f t="shared" si="3"/>
        <v>68.12962962962963</v>
      </c>
    </row>
    <row r="69" spans="1:5" ht="12.75">
      <c r="A69" s="26" t="s">
        <v>107</v>
      </c>
      <c r="B69" s="112" t="s">
        <v>827</v>
      </c>
      <c r="C69" s="115">
        <v>144</v>
      </c>
      <c r="D69" s="27">
        <f t="shared" si="2"/>
        <v>66.66666666666666</v>
      </c>
      <c r="E69" s="28">
        <f t="shared" si="3"/>
        <v>67.66666666666666</v>
      </c>
    </row>
    <row r="70" spans="1:5" ht="12.75">
      <c r="A70" s="26" t="s">
        <v>108</v>
      </c>
      <c r="B70" s="112" t="s">
        <v>708</v>
      </c>
      <c r="C70" s="115">
        <v>144</v>
      </c>
      <c r="D70" s="27">
        <f t="shared" si="2"/>
        <v>66.66666666666666</v>
      </c>
      <c r="E70" s="28">
        <f t="shared" si="3"/>
        <v>67.66666666666666</v>
      </c>
    </row>
    <row r="71" spans="1:5" ht="12.75">
      <c r="A71" s="26" t="s">
        <v>109</v>
      </c>
      <c r="B71" s="112" t="s">
        <v>682</v>
      </c>
      <c r="C71" s="115">
        <v>144</v>
      </c>
      <c r="D71" s="27">
        <f t="shared" si="2"/>
        <v>66.66666666666666</v>
      </c>
      <c r="E71" s="28">
        <f t="shared" si="3"/>
        <v>67.66666666666666</v>
      </c>
    </row>
    <row r="72" spans="1:5" ht="12.75">
      <c r="A72" s="26" t="s">
        <v>110</v>
      </c>
      <c r="B72" s="112" t="s">
        <v>834</v>
      </c>
      <c r="C72" s="115">
        <v>143</v>
      </c>
      <c r="D72" s="27">
        <f t="shared" si="2"/>
        <v>66.20370370370371</v>
      </c>
      <c r="E72" s="28">
        <f t="shared" si="3"/>
        <v>67.20370370370371</v>
      </c>
    </row>
    <row r="73" spans="1:5" ht="12.75">
      <c r="A73" s="26" t="s">
        <v>111</v>
      </c>
      <c r="B73" s="112" t="s">
        <v>737</v>
      </c>
      <c r="C73" s="115">
        <v>143</v>
      </c>
      <c r="D73" s="27">
        <f aca="true" t="shared" si="4" ref="D73:D104">(C73/C$9)*100</f>
        <v>66.20370370370371</v>
      </c>
      <c r="E73" s="28">
        <f aca="true" t="shared" si="5" ref="E73:E104">D73+E$4</f>
        <v>67.20370370370371</v>
      </c>
    </row>
    <row r="74" spans="1:5" ht="12.75">
      <c r="A74" s="26" t="s">
        <v>112</v>
      </c>
      <c r="B74" s="112" t="s">
        <v>931</v>
      </c>
      <c r="C74" s="115">
        <v>143</v>
      </c>
      <c r="D74" s="27">
        <f t="shared" si="4"/>
        <v>66.20370370370371</v>
      </c>
      <c r="E74" s="28">
        <f t="shared" si="5"/>
        <v>67.20370370370371</v>
      </c>
    </row>
    <row r="75" spans="1:5" ht="12.75">
      <c r="A75" s="26" t="s">
        <v>113</v>
      </c>
      <c r="B75" s="112" t="s">
        <v>932</v>
      </c>
      <c r="C75" s="115">
        <v>141</v>
      </c>
      <c r="D75" s="27">
        <f t="shared" si="4"/>
        <v>65.27777777777779</v>
      </c>
      <c r="E75" s="28">
        <f t="shared" si="5"/>
        <v>66.27777777777779</v>
      </c>
    </row>
    <row r="76" spans="1:5" ht="12.75">
      <c r="A76" s="26" t="s">
        <v>114</v>
      </c>
      <c r="B76" s="112" t="s">
        <v>844</v>
      </c>
      <c r="C76" s="115">
        <v>140</v>
      </c>
      <c r="D76" s="27">
        <f t="shared" si="4"/>
        <v>64.81481481481481</v>
      </c>
      <c r="E76" s="28">
        <f t="shared" si="5"/>
        <v>65.81481481481481</v>
      </c>
    </row>
    <row r="77" spans="1:5" ht="12.75">
      <c r="A77" s="26" t="s">
        <v>115</v>
      </c>
      <c r="B77" s="112" t="s">
        <v>933</v>
      </c>
      <c r="C77" s="115">
        <v>140</v>
      </c>
      <c r="D77" s="27">
        <f t="shared" si="4"/>
        <v>64.81481481481481</v>
      </c>
      <c r="E77" s="28">
        <f t="shared" si="5"/>
        <v>65.81481481481481</v>
      </c>
    </row>
    <row r="78" spans="1:5" ht="12.75">
      <c r="A78" s="26" t="s">
        <v>116</v>
      </c>
      <c r="B78" s="112" t="s">
        <v>762</v>
      </c>
      <c r="C78" s="115">
        <v>138</v>
      </c>
      <c r="D78" s="27">
        <f t="shared" si="4"/>
        <v>63.888888888888886</v>
      </c>
      <c r="E78" s="28">
        <f t="shared" si="5"/>
        <v>64.88888888888889</v>
      </c>
    </row>
    <row r="79" spans="1:5" ht="12.75">
      <c r="A79" s="26" t="s">
        <v>117</v>
      </c>
      <c r="B79" s="112" t="s">
        <v>725</v>
      </c>
      <c r="C79" s="115">
        <v>138</v>
      </c>
      <c r="D79" s="27">
        <f t="shared" si="4"/>
        <v>63.888888888888886</v>
      </c>
      <c r="E79" s="28">
        <f t="shared" si="5"/>
        <v>64.88888888888889</v>
      </c>
    </row>
    <row r="80" spans="1:5" ht="12.75">
      <c r="A80" s="26" t="s">
        <v>118</v>
      </c>
      <c r="B80" s="112" t="s">
        <v>736</v>
      </c>
      <c r="C80" s="115">
        <v>137</v>
      </c>
      <c r="D80" s="27">
        <f t="shared" si="4"/>
        <v>63.42592592592593</v>
      </c>
      <c r="E80" s="28">
        <f t="shared" si="5"/>
        <v>64.42592592592592</v>
      </c>
    </row>
    <row r="81" spans="1:5" ht="12.75">
      <c r="A81" s="26" t="s">
        <v>119</v>
      </c>
      <c r="B81" s="112" t="s">
        <v>947</v>
      </c>
      <c r="C81" s="115">
        <v>136</v>
      </c>
      <c r="D81" s="27">
        <f t="shared" si="4"/>
        <v>62.96296296296296</v>
      </c>
      <c r="E81" s="28">
        <f t="shared" si="5"/>
        <v>63.96296296296296</v>
      </c>
    </row>
    <row r="82" spans="1:5" ht="12.75">
      <c r="A82" s="26" t="s">
        <v>120</v>
      </c>
      <c r="B82" s="112" t="s">
        <v>674</v>
      </c>
      <c r="C82" s="115">
        <v>136</v>
      </c>
      <c r="D82" s="27">
        <f t="shared" si="4"/>
        <v>62.96296296296296</v>
      </c>
      <c r="E82" s="28">
        <f t="shared" si="5"/>
        <v>63.96296296296296</v>
      </c>
    </row>
    <row r="83" spans="1:5" ht="12.75">
      <c r="A83" s="26" t="s">
        <v>121</v>
      </c>
      <c r="B83" s="112" t="s">
        <v>676</v>
      </c>
      <c r="C83" s="115">
        <v>136</v>
      </c>
      <c r="D83" s="27">
        <f t="shared" si="4"/>
        <v>62.96296296296296</v>
      </c>
      <c r="E83" s="28">
        <f t="shared" si="5"/>
        <v>63.96296296296296</v>
      </c>
    </row>
    <row r="84" spans="1:5" ht="12.75">
      <c r="A84" s="26" t="s">
        <v>122</v>
      </c>
      <c r="B84" s="112" t="s">
        <v>707</v>
      </c>
      <c r="C84" s="115">
        <v>135</v>
      </c>
      <c r="D84" s="27">
        <f t="shared" si="4"/>
        <v>62.5</v>
      </c>
      <c r="E84" s="28">
        <f t="shared" si="5"/>
        <v>63.5</v>
      </c>
    </row>
    <row r="85" spans="1:5" ht="12.75">
      <c r="A85" s="26" t="s">
        <v>123</v>
      </c>
      <c r="B85" s="112" t="s">
        <v>934</v>
      </c>
      <c r="C85" s="115">
        <v>135</v>
      </c>
      <c r="D85" s="27">
        <f t="shared" si="4"/>
        <v>62.5</v>
      </c>
      <c r="E85" s="28">
        <f t="shared" si="5"/>
        <v>63.5</v>
      </c>
    </row>
    <row r="86" spans="1:5" ht="12.75">
      <c r="A86" s="26" t="s">
        <v>124</v>
      </c>
      <c r="B86" s="112" t="s">
        <v>765</v>
      </c>
      <c r="C86" s="115">
        <v>133</v>
      </c>
      <c r="D86" s="27">
        <f t="shared" si="4"/>
        <v>61.57407407407407</v>
      </c>
      <c r="E86" s="28">
        <f t="shared" si="5"/>
        <v>62.57407407407407</v>
      </c>
    </row>
    <row r="87" spans="1:5" ht="12.75">
      <c r="A87" s="26" t="s">
        <v>125</v>
      </c>
      <c r="B87" s="112" t="s">
        <v>935</v>
      </c>
      <c r="C87" s="115">
        <v>132</v>
      </c>
      <c r="D87" s="27">
        <f t="shared" si="4"/>
        <v>61.111111111111114</v>
      </c>
      <c r="E87" s="28">
        <f t="shared" si="5"/>
        <v>62.111111111111114</v>
      </c>
    </row>
    <row r="88" spans="1:5" ht="12.75">
      <c r="A88" s="26" t="s">
        <v>126</v>
      </c>
      <c r="B88" s="112" t="s">
        <v>717</v>
      </c>
      <c r="C88" s="115">
        <v>132</v>
      </c>
      <c r="D88" s="27">
        <f t="shared" si="4"/>
        <v>61.111111111111114</v>
      </c>
      <c r="E88" s="28">
        <f t="shared" si="5"/>
        <v>62.111111111111114</v>
      </c>
    </row>
    <row r="89" spans="1:5" ht="12.75">
      <c r="A89" s="26" t="s">
        <v>127</v>
      </c>
      <c r="B89" s="112" t="s">
        <v>838</v>
      </c>
      <c r="C89" s="115">
        <v>132</v>
      </c>
      <c r="D89" s="27">
        <f t="shared" si="4"/>
        <v>61.111111111111114</v>
      </c>
      <c r="E89" s="28">
        <f t="shared" si="5"/>
        <v>62.111111111111114</v>
      </c>
    </row>
    <row r="90" spans="1:5" ht="12.75">
      <c r="A90" s="26" t="s">
        <v>128</v>
      </c>
      <c r="B90" s="112" t="s">
        <v>822</v>
      </c>
      <c r="C90" s="115">
        <v>131</v>
      </c>
      <c r="D90" s="27">
        <f t="shared" si="4"/>
        <v>60.64814814814815</v>
      </c>
      <c r="E90" s="28">
        <f t="shared" si="5"/>
        <v>61.64814814814815</v>
      </c>
    </row>
    <row r="91" spans="1:5" ht="12.75">
      <c r="A91" s="26" t="s">
        <v>129</v>
      </c>
      <c r="B91" s="112" t="s">
        <v>936</v>
      </c>
      <c r="C91" s="115">
        <v>131</v>
      </c>
      <c r="D91" s="27">
        <f t="shared" si="4"/>
        <v>60.64814814814815</v>
      </c>
      <c r="E91" s="28">
        <f t="shared" si="5"/>
        <v>61.64814814814815</v>
      </c>
    </row>
    <row r="92" spans="1:5" ht="12.75">
      <c r="A92" s="26" t="s">
        <v>130</v>
      </c>
      <c r="B92" s="112" t="s">
        <v>706</v>
      </c>
      <c r="C92" s="115">
        <v>129</v>
      </c>
      <c r="D92" s="27">
        <f t="shared" si="4"/>
        <v>59.72222222222222</v>
      </c>
      <c r="E92" s="28">
        <f t="shared" si="5"/>
        <v>60.72222222222222</v>
      </c>
    </row>
    <row r="93" spans="1:5" ht="12.75">
      <c r="A93" s="26" t="s">
        <v>131</v>
      </c>
      <c r="B93" s="112" t="s">
        <v>820</v>
      </c>
      <c r="C93" s="115">
        <v>128</v>
      </c>
      <c r="D93" s="27">
        <f t="shared" si="4"/>
        <v>59.25925925925925</v>
      </c>
      <c r="E93" s="28">
        <f t="shared" si="5"/>
        <v>60.25925925925925</v>
      </c>
    </row>
    <row r="94" spans="1:5" ht="12.75">
      <c r="A94" s="26" t="s">
        <v>132</v>
      </c>
      <c r="B94" s="112" t="s">
        <v>937</v>
      </c>
      <c r="C94" s="115">
        <v>127</v>
      </c>
      <c r="D94" s="27">
        <f t="shared" si="4"/>
        <v>58.79629629629629</v>
      </c>
      <c r="E94" s="28">
        <f t="shared" si="5"/>
        <v>59.79629629629629</v>
      </c>
    </row>
    <row r="95" spans="1:5" ht="12.75">
      <c r="A95" s="26" t="s">
        <v>133</v>
      </c>
      <c r="B95" s="112" t="s">
        <v>746</v>
      </c>
      <c r="C95" s="115">
        <v>126</v>
      </c>
      <c r="D95" s="27">
        <f t="shared" si="4"/>
        <v>58.333333333333336</v>
      </c>
      <c r="E95" s="28">
        <f t="shared" si="5"/>
        <v>59.333333333333336</v>
      </c>
    </row>
    <row r="96" spans="1:5" ht="12.75">
      <c r="A96" s="26" t="s">
        <v>134</v>
      </c>
      <c r="B96" s="112" t="s">
        <v>686</v>
      </c>
      <c r="C96" s="115">
        <v>125</v>
      </c>
      <c r="D96" s="27">
        <f t="shared" si="4"/>
        <v>57.870370370370374</v>
      </c>
      <c r="E96" s="28">
        <f t="shared" si="5"/>
        <v>58.870370370370374</v>
      </c>
    </row>
    <row r="97" spans="1:5" ht="12.75">
      <c r="A97" s="26" t="s">
        <v>135</v>
      </c>
      <c r="B97" s="112" t="s">
        <v>731</v>
      </c>
      <c r="C97" s="115">
        <v>124</v>
      </c>
      <c r="D97" s="27">
        <f t="shared" si="4"/>
        <v>57.407407407407405</v>
      </c>
      <c r="E97" s="28">
        <f t="shared" si="5"/>
        <v>58.407407407407405</v>
      </c>
    </row>
    <row r="98" spans="1:5" ht="12.75">
      <c r="A98" s="26" t="s">
        <v>136</v>
      </c>
      <c r="B98" s="112" t="s">
        <v>668</v>
      </c>
      <c r="C98" s="115">
        <v>124</v>
      </c>
      <c r="D98" s="27">
        <f t="shared" si="4"/>
        <v>57.407407407407405</v>
      </c>
      <c r="E98" s="28">
        <f t="shared" si="5"/>
        <v>58.407407407407405</v>
      </c>
    </row>
    <row r="99" spans="1:5" ht="12.75">
      <c r="A99" s="26" t="s">
        <v>137</v>
      </c>
      <c r="B99" s="112" t="s">
        <v>697</v>
      </c>
      <c r="C99" s="115">
        <v>124</v>
      </c>
      <c r="D99" s="27">
        <f t="shared" si="4"/>
        <v>57.407407407407405</v>
      </c>
      <c r="E99" s="28">
        <f t="shared" si="5"/>
        <v>58.407407407407405</v>
      </c>
    </row>
    <row r="100" spans="1:5" ht="12.75">
      <c r="A100" s="26" t="s">
        <v>138</v>
      </c>
      <c r="B100" s="112" t="s">
        <v>776</v>
      </c>
      <c r="C100" s="115">
        <v>123</v>
      </c>
      <c r="D100" s="27">
        <f t="shared" si="4"/>
        <v>56.94444444444444</v>
      </c>
      <c r="E100" s="28">
        <f t="shared" si="5"/>
        <v>57.94444444444444</v>
      </c>
    </row>
    <row r="101" spans="1:5" ht="12.75">
      <c r="A101" s="26" t="s">
        <v>139</v>
      </c>
      <c r="B101" s="112" t="s">
        <v>829</v>
      </c>
      <c r="C101" s="115">
        <v>123</v>
      </c>
      <c r="D101" s="27">
        <f t="shared" si="4"/>
        <v>56.94444444444444</v>
      </c>
      <c r="E101" s="28">
        <f t="shared" si="5"/>
        <v>57.94444444444444</v>
      </c>
    </row>
    <row r="102" spans="1:5" ht="12.75">
      <c r="A102" s="26" t="s">
        <v>140</v>
      </c>
      <c r="B102" s="112" t="s">
        <v>721</v>
      </c>
      <c r="C102" s="115">
        <v>123</v>
      </c>
      <c r="D102" s="27">
        <f t="shared" si="4"/>
        <v>56.94444444444444</v>
      </c>
      <c r="E102" s="28">
        <f t="shared" si="5"/>
        <v>57.94444444444444</v>
      </c>
    </row>
    <row r="103" spans="1:5" ht="12.75">
      <c r="A103" s="26" t="s">
        <v>141</v>
      </c>
      <c r="B103" s="112" t="s">
        <v>735</v>
      </c>
      <c r="C103" s="115">
        <v>121</v>
      </c>
      <c r="D103" s="27">
        <f t="shared" si="4"/>
        <v>56.018518518518526</v>
      </c>
      <c r="E103" s="28">
        <f t="shared" si="5"/>
        <v>57.018518518518526</v>
      </c>
    </row>
    <row r="104" spans="1:5" ht="12.75">
      <c r="A104" s="26" t="s">
        <v>142</v>
      </c>
      <c r="B104" s="112" t="s">
        <v>726</v>
      </c>
      <c r="C104" s="115">
        <v>120</v>
      </c>
      <c r="D104" s="27">
        <f t="shared" si="4"/>
        <v>55.55555555555556</v>
      </c>
      <c r="E104" s="28">
        <f t="shared" si="5"/>
        <v>56.55555555555556</v>
      </c>
    </row>
    <row r="105" spans="1:5" ht="12.75">
      <c r="A105" s="26" t="s">
        <v>143</v>
      </c>
      <c r="B105" s="112" t="s">
        <v>718</v>
      </c>
      <c r="C105" s="115">
        <v>120</v>
      </c>
      <c r="D105" s="27">
        <f aca="true" t="shared" si="6" ref="D105:D136">(C105/C$9)*100</f>
        <v>55.55555555555556</v>
      </c>
      <c r="E105" s="28">
        <f aca="true" t="shared" si="7" ref="E105:E136">D105+E$4</f>
        <v>56.55555555555556</v>
      </c>
    </row>
    <row r="106" spans="1:5" ht="12.75">
      <c r="A106" s="26" t="s">
        <v>144</v>
      </c>
      <c r="B106" s="112" t="s">
        <v>832</v>
      </c>
      <c r="C106" s="115">
        <v>119</v>
      </c>
      <c r="D106" s="27">
        <f t="shared" si="6"/>
        <v>55.092592592592595</v>
      </c>
      <c r="E106" s="28">
        <f t="shared" si="7"/>
        <v>56.092592592592595</v>
      </c>
    </row>
    <row r="107" spans="1:5" ht="12.75">
      <c r="A107" s="26" t="s">
        <v>145</v>
      </c>
      <c r="B107" s="112" t="s">
        <v>679</v>
      </c>
      <c r="C107" s="115">
        <v>119</v>
      </c>
      <c r="D107" s="27">
        <f t="shared" si="6"/>
        <v>55.092592592592595</v>
      </c>
      <c r="E107" s="28">
        <f t="shared" si="7"/>
        <v>56.092592592592595</v>
      </c>
    </row>
    <row r="108" spans="1:5" ht="12.75">
      <c r="A108" s="26" t="s">
        <v>146</v>
      </c>
      <c r="B108" s="112" t="s">
        <v>938</v>
      </c>
      <c r="C108" s="115">
        <v>119</v>
      </c>
      <c r="D108" s="27">
        <f t="shared" si="6"/>
        <v>55.092592592592595</v>
      </c>
      <c r="E108" s="28">
        <f t="shared" si="7"/>
        <v>56.092592592592595</v>
      </c>
    </row>
    <row r="109" spans="1:5" ht="12.75">
      <c r="A109" s="26" t="s">
        <v>147</v>
      </c>
      <c r="B109" s="112" t="s">
        <v>716</v>
      </c>
      <c r="C109" s="115">
        <v>116</v>
      </c>
      <c r="D109" s="27">
        <f t="shared" si="6"/>
        <v>53.70370370370371</v>
      </c>
      <c r="E109" s="28">
        <f t="shared" si="7"/>
        <v>54.70370370370371</v>
      </c>
    </row>
    <row r="110" spans="1:5" ht="12.75">
      <c r="A110" s="26" t="s">
        <v>148</v>
      </c>
      <c r="B110" s="112" t="s">
        <v>742</v>
      </c>
      <c r="C110" s="115">
        <v>116</v>
      </c>
      <c r="D110" s="27">
        <f t="shared" si="6"/>
        <v>53.70370370370371</v>
      </c>
      <c r="E110" s="28">
        <f t="shared" si="7"/>
        <v>54.70370370370371</v>
      </c>
    </row>
    <row r="111" spans="1:5" ht="12.75">
      <c r="A111" s="26" t="s">
        <v>149</v>
      </c>
      <c r="B111" s="112" t="s">
        <v>727</v>
      </c>
      <c r="C111" s="115">
        <v>115</v>
      </c>
      <c r="D111" s="27">
        <f t="shared" si="6"/>
        <v>53.24074074074075</v>
      </c>
      <c r="E111" s="28">
        <f t="shared" si="7"/>
        <v>54.24074074074075</v>
      </c>
    </row>
    <row r="112" spans="1:5" ht="12.75">
      <c r="A112" s="26" t="s">
        <v>150</v>
      </c>
      <c r="B112" s="112" t="s">
        <v>781</v>
      </c>
      <c r="C112" s="115">
        <v>114</v>
      </c>
      <c r="D112" s="27">
        <f t="shared" si="6"/>
        <v>52.77777777777778</v>
      </c>
      <c r="E112" s="28">
        <f t="shared" si="7"/>
        <v>53.77777777777778</v>
      </c>
    </row>
    <row r="113" spans="1:5" ht="12.75">
      <c r="A113" s="26" t="s">
        <v>151</v>
      </c>
      <c r="B113" s="112" t="s">
        <v>704</v>
      </c>
      <c r="C113" s="115">
        <v>113</v>
      </c>
      <c r="D113" s="27">
        <f t="shared" si="6"/>
        <v>52.31481481481482</v>
      </c>
      <c r="E113" s="28">
        <f t="shared" si="7"/>
        <v>53.31481481481482</v>
      </c>
    </row>
    <row r="114" spans="1:5" ht="12.75">
      <c r="A114" s="26" t="s">
        <v>152</v>
      </c>
      <c r="B114" s="112" t="s">
        <v>939</v>
      </c>
      <c r="C114" s="115">
        <v>112</v>
      </c>
      <c r="D114" s="27">
        <f t="shared" si="6"/>
        <v>51.85185185185185</v>
      </c>
      <c r="E114" s="28">
        <f t="shared" si="7"/>
        <v>52.85185185185185</v>
      </c>
    </row>
    <row r="115" spans="1:5" ht="12.75">
      <c r="A115" s="26" t="s">
        <v>153</v>
      </c>
      <c r="B115" s="112" t="s">
        <v>778</v>
      </c>
      <c r="C115" s="115">
        <v>111</v>
      </c>
      <c r="D115" s="27">
        <f t="shared" si="6"/>
        <v>51.388888888888886</v>
      </c>
      <c r="E115" s="28">
        <f t="shared" si="7"/>
        <v>52.388888888888886</v>
      </c>
    </row>
    <row r="116" spans="1:5" ht="12.75">
      <c r="A116" s="26" t="s">
        <v>154</v>
      </c>
      <c r="B116" s="112" t="s">
        <v>683</v>
      </c>
      <c r="C116" s="115">
        <v>111</v>
      </c>
      <c r="D116" s="27">
        <f t="shared" si="6"/>
        <v>51.388888888888886</v>
      </c>
      <c r="E116" s="28">
        <f t="shared" si="7"/>
        <v>52.388888888888886</v>
      </c>
    </row>
    <row r="117" spans="1:5" ht="12.75">
      <c r="A117" s="26" t="s">
        <v>155</v>
      </c>
      <c r="B117" s="112" t="s">
        <v>783</v>
      </c>
      <c r="C117" s="115">
        <v>110</v>
      </c>
      <c r="D117" s="27">
        <f t="shared" si="6"/>
        <v>50.92592592592593</v>
      </c>
      <c r="E117" s="28">
        <f t="shared" si="7"/>
        <v>51.92592592592593</v>
      </c>
    </row>
    <row r="118" spans="1:5" ht="12.75">
      <c r="A118" s="26" t="s">
        <v>156</v>
      </c>
      <c r="B118" s="112" t="s">
        <v>766</v>
      </c>
      <c r="C118" s="115">
        <v>110</v>
      </c>
      <c r="D118" s="27">
        <f t="shared" si="6"/>
        <v>50.92592592592593</v>
      </c>
      <c r="E118" s="28">
        <f t="shared" si="7"/>
        <v>51.92592592592593</v>
      </c>
    </row>
    <row r="119" spans="1:5" ht="12.75">
      <c r="A119" s="26" t="s">
        <v>157</v>
      </c>
      <c r="B119" s="112" t="s">
        <v>775</v>
      </c>
      <c r="C119" s="115">
        <v>109</v>
      </c>
      <c r="D119" s="27">
        <f t="shared" si="6"/>
        <v>50.46296296296296</v>
      </c>
      <c r="E119" s="28">
        <f t="shared" si="7"/>
        <v>51.46296296296296</v>
      </c>
    </row>
    <row r="120" spans="1:5" ht="12.75">
      <c r="A120" s="26" t="s">
        <v>158</v>
      </c>
      <c r="B120" s="112" t="s">
        <v>730</v>
      </c>
      <c r="C120" s="115">
        <v>109</v>
      </c>
      <c r="D120" s="27">
        <f t="shared" si="6"/>
        <v>50.46296296296296</v>
      </c>
      <c r="E120" s="28">
        <f t="shared" si="7"/>
        <v>51.46296296296296</v>
      </c>
    </row>
    <row r="121" spans="1:5" ht="12.75">
      <c r="A121" s="26" t="s">
        <v>159</v>
      </c>
      <c r="B121" s="112" t="s">
        <v>821</v>
      </c>
      <c r="C121" s="115">
        <v>108</v>
      </c>
      <c r="D121" s="27">
        <f t="shared" si="6"/>
        <v>50</v>
      </c>
      <c r="E121" s="28">
        <f t="shared" si="7"/>
        <v>51</v>
      </c>
    </row>
    <row r="122" spans="1:5" ht="12.75">
      <c r="A122" s="26" t="s">
        <v>160</v>
      </c>
      <c r="B122" s="112" t="s">
        <v>787</v>
      </c>
      <c r="C122" s="115">
        <v>107</v>
      </c>
      <c r="D122" s="27">
        <f t="shared" si="6"/>
        <v>49.53703703703704</v>
      </c>
      <c r="E122" s="28">
        <f t="shared" si="7"/>
        <v>50.53703703703704</v>
      </c>
    </row>
    <row r="123" spans="1:5" ht="12.75">
      <c r="A123" s="26" t="s">
        <v>161</v>
      </c>
      <c r="B123" s="112" t="s">
        <v>734</v>
      </c>
      <c r="C123" s="115">
        <v>106</v>
      </c>
      <c r="D123" s="27">
        <f t="shared" si="6"/>
        <v>49.074074074074076</v>
      </c>
      <c r="E123" s="28">
        <f t="shared" si="7"/>
        <v>50.074074074074076</v>
      </c>
    </row>
    <row r="124" spans="1:5" ht="12.75">
      <c r="A124" s="26" t="s">
        <v>162</v>
      </c>
      <c r="B124" s="112" t="s">
        <v>696</v>
      </c>
      <c r="C124" s="115">
        <v>105</v>
      </c>
      <c r="D124" s="27">
        <f t="shared" si="6"/>
        <v>48.61111111111111</v>
      </c>
      <c r="E124" s="28">
        <f t="shared" si="7"/>
        <v>49.61111111111111</v>
      </c>
    </row>
    <row r="125" spans="1:5" ht="12.75">
      <c r="A125" s="26" t="s">
        <v>163</v>
      </c>
      <c r="B125" s="112" t="s">
        <v>709</v>
      </c>
      <c r="C125" s="115">
        <v>104</v>
      </c>
      <c r="D125" s="27">
        <f t="shared" si="6"/>
        <v>48.148148148148145</v>
      </c>
      <c r="E125" s="28">
        <f t="shared" si="7"/>
        <v>49.148148148148145</v>
      </c>
    </row>
    <row r="126" spans="1:5" ht="12.75">
      <c r="A126" s="26" t="s">
        <v>164</v>
      </c>
      <c r="B126" s="112" t="s">
        <v>831</v>
      </c>
      <c r="C126" s="115">
        <v>104</v>
      </c>
      <c r="D126" s="27">
        <f t="shared" si="6"/>
        <v>48.148148148148145</v>
      </c>
      <c r="E126" s="28">
        <f t="shared" si="7"/>
        <v>49.148148148148145</v>
      </c>
    </row>
    <row r="127" spans="1:5" ht="12.75">
      <c r="A127" s="26" t="s">
        <v>165</v>
      </c>
      <c r="B127" s="112" t="s">
        <v>840</v>
      </c>
      <c r="C127" s="115">
        <v>104</v>
      </c>
      <c r="D127" s="27">
        <f t="shared" si="6"/>
        <v>48.148148148148145</v>
      </c>
      <c r="E127" s="28">
        <f t="shared" si="7"/>
        <v>49.148148148148145</v>
      </c>
    </row>
    <row r="128" spans="1:5" ht="12.75">
      <c r="A128" s="26" t="s">
        <v>166</v>
      </c>
      <c r="B128" s="112" t="s">
        <v>785</v>
      </c>
      <c r="C128" s="115">
        <v>103</v>
      </c>
      <c r="D128" s="27">
        <f t="shared" si="6"/>
        <v>47.68518518518518</v>
      </c>
      <c r="E128" s="28">
        <f t="shared" si="7"/>
        <v>48.68518518518518</v>
      </c>
    </row>
    <row r="129" spans="1:5" ht="12.75">
      <c r="A129" s="26" t="s">
        <v>167</v>
      </c>
      <c r="B129" s="112" t="s">
        <v>774</v>
      </c>
      <c r="C129" s="115">
        <v>103</v>
      </c>
      <c r="D129" s="27">
        <f t="shared" si="6"/>
        <v>47.68518518518518</v>
      </c>
      <c r="E129" s="28">
        <f t="shared" si="7"/>
        <v>48.68518518518518</v>
      </c>
    </row>
    <row r="130" spans="1:5" ht="12.75">
      <c r="A130" s="26" t="s">
        <v>309</v>
      </c>
      <c r="B130" s="112" t="s">
        <v>749</v>
      </c>
      <c r="C130" s="115">
        <v>102</v>
      </c>
      <c r="D130" s="27">
        <f t="shared" si="6"/>
        <v>47.22222222222222</v>
      </c>
      <c r="E130" s="28">
        <f t="shared" si="7"/>
        <v>48.22222222222222</v>
      </c>
    </row>
    <row r="131" spans="1:5" ht="12.75">
      <c r="A131" s="26" t="s">
        <v>168</v>
      </c>
      <c r="B131" s="112" t="s">
        <v>773</v>
      </c>
      <c r="C131" s="115">
        <v>99</v>
      </c>
      <c r="D131" s="27">
        <f t="shared" si="6"/>
        <v>45.83333333333333</v>
      </c>
      <c r="E131" s="28">
        <f t="shared" si="7"/>
        <v>46.83333333333333</v>
      </c>
    </row>
    <row r="132" spans="1:5" ht="12.75">
      <c r="A132" s="26" t="s">
        <v>169</v>
      </c>
      <c r="B132" s="112" t="s">
        <v>940</v>
      </c>
      <c r="C132" s="115">
        <v>99</v>
      </c>
      <c r="D132" s="27">
        <f t="shared" si="6"/>
        <v>45.83333333333333</v>
      </c>
      <c r="E132" s="28">
        <f t="shared" si="7"/>
        <v>46.83333333333333</v>
      </c>
    </row>
    <row r="133" spans="1:5" ht="12.75">
      <c r="A133" s="26" t="s">
        <v>170</v>
      </c>
      <c r="B133" s="112" t="s">
        <v>713</v>
      </c>
      <c r="C133" s="115">
        <v>98</v>
      </c>
      <c r="D133" s="27">
        <f t="shared" si="6"/>
        <v>45.370370370370374</v>
      </c>
      <c r="E133" s="28">
        <f t="shared" si="7"/>
        <v>46.370370370370374</v>
      </c>
    </row>
    <row r="134" spans="1:5" ht="12.75">
      <c r="A134" s="26" t="s">
        <v>171</v>
      </c>
      <c r="B134" s="112" t="s">
        <v>771</v>
      </c>
      <c r="C134" s="115">
        <v>98</v>
      </c>
      <c r="D134" s="27">
        <f t="shared" si="6"/>
        <v>45.370370370370374</v>
      </c>
      <c r="E134" s="28">
        <f t="shared" si="7"/>
        <v>46.370370370370374</v>
      </c>
    </row>
    <row r="135" spans="1:5" ht="12.75">
      <c r="A135" s="26" t="s">
        <v>172</v>
      </c>
      <c r="B135" s="112" t="s">
        <v>761</v>
      </c>
      <c r="C135" s="115">
        <v>96</v>
      </c>
      <c r="D135" s="27">
        <f t="shared" si="6"/>
        <v>44.44444444444444</v>
      </c>
      <c r="E135" s="28">
        <f t="shared" si="7"/>
        <v>45.44444444444444</v>
      </c>
    </row>
    <row r="136" spans="1:5" ht="12.75">
      <c r="A136" s="26" t="s">
        <v>173</v>
      </c>
      <c r="B136" s="112" t="s">
        <v>941</v>
      </c>
      <c r="C136" s="115">
        <v>95</v>
      </c>
      <c r="D136" s="27">
        <f t="shared" si="6"/>
        <v>43.98148148148148</v>
      </c>
      <c r="E136" s="28">
        <f t="shared" si="7"/>
        <v>44.98148148148148</v>
      </c>
    </row>
    <row r="137" spans="1:5" ht="12.75">
      <c r="A137" s="26" t="s">
        <v>174</v>
      </c>
      <c r="B137" s="112" t="s">
        <v>860</v>
      </c>
      <c r="C137" s="115">
        <v>93</v>
      </c>
      <c r="D137" s="27">
        <f aca="true" t="shared" si="8" ref="D137:D146">(C137/C$9)*100</f>
        <v>43.05555555555556</v>
      </c>
      <c r="E137" s="28">
        <f aca="true" t="shared" si="9" ref="E137:E146">D137+E$4</f>
        <v>44.05555555555556</v>
      </c>
    </row>
    <row r="138" spans="1:5" ht="12.75">
      <c r="A138" s="26" t="s">
        <v>175</v>
      </c>
      <c r="B138" s="112" t="s">
        <v>748</v>
      </c>
      <c r="C138" s="115">
        <v>92</v>
      </c>
      <c r="D138" s="27">
        <f t="shared" si="8"/>
        <v>42.592592592592595</v>
      </c>
      <c r="E138" s="28">
        <f t="shared" si="9"/>
        <v>43.592592592592595</v>
      </c>
    </row>
    <row r="139" spans="1:5" ht="12.75">
      <c r="A139" s="26" t="s">
        <v>176</v>
      </c>
      <c r="B139" s="112" t="s">
        <v>835</v>
      </c>
      <c r="C139" s="115">
        <v>91</v>
      </c>
      <c r="D139" s="27">
        <f t="shared" si="8"/>
        <v>42.129629629629626</v>
      </c>
      <c r="E139" s="28">
        <f t="shared" si="9"/>
        <v>43.129629629629626</v>
      </c>
    </row>
    <row r="140" spans="1:5" ht="12.75">
      <c r="A140" s="26" t="s">
        <v>177</v>
      </c>
      <c r="B140" s="112" t="s">
        <v>753</v>
      </c>
      <c r="C140" s="115">
        <v>91</v>
      </c>
      <c r="D140" s="27">
        <f t="shared" si="8"/>
        <v>42.129629629629626</v>
      </c>
      <c r="E140" s="28">
        <f t="shared" si="9"/>
        <v>43.129629629629626</v>
      </c>
    </row>
    <row r="141" spans="1:5" ht="12.75">
      <c r="A141" s="26" t="s">
        <v>178</v>
      </c>
      <c r="B141" s="112" t="s">
        <v>764</v>
      </c>
      <c r="C141" s="115">
        <v>90</v>
      </c>
      <c r="D141" s="27">
        <f t="shared" si="8"/>
        <v>41.66666666666667</v>
      </c>
      <c r="E141" s="28">
        <f t="shared" si="9"/>
        <v>42.66666666666667</v>
      </c>
    </row>
    <row r="142" spans="1:5" ht="12.75">
      <c r="A142" s="26" t="s">
        <v>179</v>
      </c>
      <c r="B142" s="112" t="s">
        <v>802</v>
      </c>
      <c r="C142" s="115">
        <v>87</v>
      </c>
      <c r="D142" s="27">
        <f t="shared" si="8"/>
        <v>40.27777777777778</v>
      </c>
      <c r="E142" s="28">
        <f t="shared" si="9"/>
        <v>41.27777777777778</v>
      </c>
    </row>
    <row r="143" spans="1:5" ht="12.75">
      <c r="A143" s="26" t="s">
        <v>180</v>
      </c>
      <c r="B143" s="112" t="s">
        <v>790</v>
      </c>
      <c r="C143" s="115">
        <v>84</v>
      </c>
      <c r="D143" s="27">
        <f t="shared" si="8"/>
        <v>38.88888888888889</v>
      </c>
      <c r="E143" s="28">
        <f t="shared" si="9"/>
        <v>39.88888888888889</v>
      </c>
    </row>
    <row r="144" spans="1:5" ht="12.75">
      <c r="A144" s="26" t="s">
        <v>181</v>
      </c>
      <c r="B144" s="112" t="s">
        <v>690</v>
      </c>
      <c r="C144" s="115">
        <v>81</v>
      </c>
      <c r="D144" s="27">
        <f t="shared" si="8"/>
        <v>37.5</v>
      </c>
      <c r="E144" s="28">
        <f t="shared" si="9"/>
        <v>38.5</v>
      </c>
    </row>
    <row r="145" spans="1:5" ht="12.75">
      <c r="A145" s="26" t="s">
        <v>182</v>
      </c>
      <c r="B145" s="112" t="s">
        <v>816</v>
      </c>
      <c r="C145" s="115">
        <v>80</v>
      </c>
      <c r="D145" s="27">
        <f t="shared" si="8"/>
        <v>37.03703703703704</v>
      </c>
      <c r="E145" s="28">
        <f t="shared" si="9"/>
        <v>38.03703703703704</v>
      </c>
    </row>
    <row r="146" spans="1:5" ht="12.75">
      <c r="A146" s="26" t="s">
        <v>183</v>
      </c>
      <c r="B146" s="112" t="s">
        <v>715</v>
      </c>
      <c r="C146" s="115">
        <v>80</v>
      </c>
      <c r="D146" s="27">
        <f t="shared" si="8"/>
        <v>37.03703703703704</v>
      </c>
      <c r="E146" s="28">
        <f t="shared" si="9"/>
        <v>38.03703703703704</v>
      </c>
    </row>
    <row r="147" spans="1:5" ht="12.75">
      <c r="A147" s="26" t="s">
        <v>184</v>
      </c>
      <c r="B147" s="112" t="s">
        <v>942</v>
      </c>
      <c r="C147" s="115">
        <v>79</v>
      </c>
      <c r="D147" s="27">
        <f aca="true" t="shared" si="10" ref="D147:D158">(C147/C$9)*100</f>
        <v>36.574074074074076</v>
      </c>
      <c r="E147" s="28">
        <f aca="true" t="shared" si="11" ref="E147:E158">D147+E$4</f>
        <v>37.574074074074076</v>
      </c>
    </row>
    <row r="148" spans="1:5" ht="12.75">
      <c r="A148" s="26" t="s">
        <v>185</v>
      </c>
      <c r="B148" s="112" t="s">
        <v>833</v>
      </c>
      <c r="C148" s="115">
        <v>71</v>
      </c>
      <c r="D148" s="27">
        <f t="shared" si="10"/>
        <v>32.870370370370374</v>
      </c>
      <c r="E148" s="28">
        <f t="shared" si="11"/>
        <v>33.870370370370374</v>
      </c>
    </row>
    <row r="149" spans="1:5" ht="12.75">
      <c r="A149" s="26" t="s">
        <v>186</v>
      </c>
      <c r="B149" s="112" t="s">
        <v>743</v>
      </c>
      <c r="C149" s="115">
        <v>70</v>
      </c>
      <c r="D149" s="27">
        <f t="shared" si="10"/>
        <v>32.407407407407405</v>
      </c>
      <c r="E149" s="28">
        <f t="shared" si="11"/>
        <v>33.407407407407405</v>
      </c>
    </row>
    <row r="150" spans="1:5" ht="12.75">
      <c r="A150" s="26" t="s">
        <v>187</v>
      </c>
      <c r="B150" s="112" t="s">
        <v>777</v>
      </c>
      <c r="C150" s="115">
        <v>67</v>
      </c>
      <c r="D150" s="27">
        <f t="shared" si="10"/>
        <v>31.01851851851852</v>
      </c>
      <c r="E150" s="28">
        <f t="shared" si="11"/>
        <v>32.01851851851852</v>
      </c>
    </row>
    <row r="151" spans="1:5" ht="12.75">
      <c r="A151" s="26" t="s">
        <v>188</v>
      </c>
      <c r="B151" s="112" t="s">
        <v>812</v>
      </c>
      <c r="C151" s="115">
        <v>67</v>
      </c>
      <c r="D151" s="27">
        <f t="shared" si="10"/>
        <v>31.01851851851852</v>
      </c>
      <c r="E151" s="28">
        <f t="shared" si="11"/>
        <v>32.01851851851852</v>
      </c>
    </row>
    <row r="152" spans="1:5" ht="12.75">
      <c r="A152" s="26" t="s">
        <v>189</v>
      </c>
      <c r="B152" s="112" t="s">
        <v>915</v>
      </c>
      <c r="C152" s="115">
        <v>66</v>
      </c>
      <c r="D152" s="27">
        <f t="shared" si="10"/>
        <v>30.555555555555557</v>
      </c>
      <c r="E152" s="28">
        <f t="shared" si="11"/>
        <v>31.555555555555557</v>
      </c>
    </row>
    <row r="153" spans="1:5" ht="12.75">
      <c r="A153" s="26" t="s">
        <v>190</v>
      </c>
      <c r="B153" s="112" t="s">
        <v>744</v>
      </c>
      <c r="C153" s="115">
        <v>66</v>
      </c>
      <c r="D153" s="27">
        <f t="shared" si="10"/>
        <v>30.555555555555557</v>
      </c>
      <c r="E153" s="28">
        <f t="shared" si="11"/>
        <v>31.555555555555557</v>
      </c>
    </row>
    <row r="154" spans="1:5" ht="12.75">
      <c r="A154" s="26" t="s">
        <v>191</v>
      </c>
      <c r="B154" s="112" t="s">
        <v>943</v>
      </c>
      <c r="C154" s="115">
        <v>63</v>
      </c>
      <c r="D154" s="27">
        <f t="shared" si="10"/>
        <v>29.166666666666668</v>
      </c>
      <c r="E154" s="28">
        <f t="shared" si="11"/>
        <v>30.166666666666668</v>
      </c>
    </row>
    <row r="155" spans="1:5" ht="12.75">
      <c r="A155" s="26" t="s">
        <v>192</v>
      </c>
      <c r="B155" s="112" t="s">
        <v>944</v>
      </c>
      <c r="C155" s="115">
        <v>58</v>
      </c>
      <c r="D155" s="27">
        <f t="shared" si="10"/>
        <v>26.851851851851855</v>
      </c>
      <c r="E155" s="28">
        <f t="shared" si="11"/>
        <v>27.851851851851855</v>
      </c>
    </row>
    <row r="156" spans="1:5" ht="12.75">
      <c r="A156" s="26" t="s">
        <v>193</v>
      </c>
      <c r="B156" s="112" t="s">
        <v>872</v>
      </c>
      <c r="C156" s="115">
        <v>51</v>
      </c>
      <c r="D156" s="27">
        <f t="shared" si="10"/>
        <v>23.61111111111111</v>
      </c>
      <c r="E156" s="28">
        <f t="shared" si="11"/>
        <v>24.61111111111111</v>
      </c>
    </row>
    <row r="157" spans="1:5" ht="12.75">
      <c r="A157" s="26" t="s">
        <v>194</v>
      </c>
      <c r="B157" s="112" t="s">
        <v>786</v>
      </c>
      <c r="C157" s="115">
        <v>46</v>
      </c>
      <c r="D157" s="27">
        <f t="shared" si="10"/>
        <v>21.296296296296298</v>
      </c>
      <c r="E157" s="28">
        <f t="shared" si="11"/>
        <v>22.296296296296298</v>
      </c>
    </row>
    <row r="158" spans="1:5" ht="12.75">
      <c r="A158" s="26" t="s">
        <v>195</v>
      </c>
      <c r="B158" s="112" t="s">
        <v>836</v>
      </c>
      <c r="C158" s="115">
        <v>35</v>
      </c>
      <c r="D158" s="27">
        <f t="shared" si="10"/>
        <v>16.203703703703702</v>
      </c>
      <c r="E158" s="28">
        <f t="shared" si="11"/>
        <v>17.203703703703702</v>
      </c>
    </row>
    <row r="159" spans="1:5" ht="12.75">
      <c r="A159" s="26" t="s">
        <v>196</v>
      </c>
      <c r="B159" s="112" t="s">
        <v>813</v>
      </c>
      <c r="C159" s="115">
        <v>33</v>
      </c>
      <c r="D159" s="27">
        <f>(C159/C$9)*100</f>
        <v>15.277777777777779</v>
      </c>
      <c r="E159" s="28">
        <f>D159+E$4</f>
        <v>16.27777777777778</v>
      </c>
    </row>
    <row r="160" spans="1:5" ht="12.75">
      <c r="A160" s="26" t="s">
        <v>197</v>
      </c>
      <c r="B160" s="112" t="s">
        <v>788</v>
      </c>
      <c r="C160" s="115">
        <v>32</v>
      </c>
      <c r="D160" s="27">
        <f>(C160/C$9)*100</f>
        <v>14.814814814814813</v>
      </c>
      <c r="E160" s="28">
        <f>D160+E$4</f>
        <v>15.814814814814813</v>
      </c>
    </row>
    <row r="161" spans="1:5" ht="12.75">
      <c r="A161" s="26" t="s">
        <v>198</v>
      </c>
      <c r="B161" s="112" t="s">
        <v>945</v>
      </c>
      <c r="C161" s="115">
        <v>30</v>
      </c>
      <c r="D161" s="27">
        <f>(C161/C$9)*100</f>
        <v>13.88888888888889</v>
      </c>
      <c r="E161" s="28">
        <f>D161+E$4</f>
        <v>14.88888888888889</v>
      </c>
    </row>
    <row r="162" spans="1:5" ht="12.75">
      <c r="A162" s="26" t="s">
        <v>199</v>
      </c>
      <c r="B162" s="112" t="s">
        <v>815</v>
      </c>
      <c r="C162" s="115">
        <v>22</v>
      </c>
      <c r="D162" s="27">
        <f>(C162/C$9)*100</f>
        <v>10.185185185185185</v>
      </c>
      <c r="E162" s="28">
        <f>D162+E$4</f>
        <v>11.185185185185185</v>
      </c>
    </row>
    <row r="163" spans="1:5" ht="12.75">
      <c r="A163" s="26" t="s">
        <v>200</v>
      </c>
      <c r="B163" s="112" t="s">
        <v>946</v>
      </c>
      <c r="C163" s="115">
        <v>13</v>
      </c>
      <c r="D163" s="27">
        <f>(C163/C$9)*100</f>
        <v>6.018518518518518</v>
      </c>
      <c r="E163" s="28">
        <f>D163+E$4</f>
        <v>7.018518518518518</v>
      </c>
    </row>
  </sheetData>
  <sheetProtection selectLockedCells="1" selectUnlockedCells="1"/>
  <mergeCells count="7">
    <mergeCell ref="A6:B6"/>
    <mergeCell ref="A7:B7"/>
    <mergeCell ref="A1:E1"/>
    <mergeCell ref="A4:B4"/>
    <mergeCell ref="A5:B5"/>
    <mergeCell ref="C5:D5"/>
    <mergeCell ref="C6:D6"/>
  </mergeCells>
  <printOptions horizontalCentered="1"/>
  <pageMargins left="0.5902777777777778" right="0.5902777777777778" top="0.5902777777777778" bottom="0.7097222222222221" header="0.5118055555555555" footer="0.5118055555555555"/>
  <pageSetup horizontalDpi="300" verticalDpi="300" orientation="portrait" paperSize="9" scale="74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7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2.75390625" style="0" bestFit="1" customWidth="1"/>
    <col min="2" max="2" width="21.75390625" style="0" bestFit="1" customWidth="1"/>
    <col min="3" max="3" width="7.875" style="0" customWidth="1"/>
    <col min="4" max="4" width="7.75390625" style="0" bestFit="1" customWidth="1"/>
    <col min="5" max="5" width="14.25390625" style="0" bestFit="1" customWidth="1"/>
    <col min="6" max="6" width="7.125" style="0" bestFit="1" customWidth="1"/>
  </cols>
  <sheetData>
    <row r="1" spans="1:6" ht="27">
      <c r="A1" s="221" t="s">
        <v>948</v>
      </c>
      <c r="B1" s="221"/>
      <c r="C1" s="221"/>
      <c r="D1" s="221"/>
      <c r="E1" s="221"/>
      <c r="F1" s="221"/>
    </row>
    <row r="2" ht="12.75" customHeight="1"/>
    <row r="3" spans="1:6" ht="12.75" customHeight="1">
      <c r="A3" s="94"/>
      <c r="B3" s="94"/>
      <c r="C3" s="96"/>
      <c r="E3" s="95" t="s">
        <v>13</v>
      </c>
      <c r="F3" s="96"/>
    </row>
    <row r="4" spans="2:6" ht="12.75" customHeight="1">
      <c r="B4" s="94" t="s">
        <v>14</v>
      </c>
      <c r="C4" s="142" t="s">
        <v>15</v>
      </c>
      <c r="D4" s="143"/>
      <c r="E4" s="95">
        <v>5</v>
      </c>
      <c r="F4" s="96"/>
    </row>
    <row r="5" spans="2:6" ht="12.75" customHeight="1">
      <c r="B5" s="94" t="s">
        <v>16</v>
      </c>
      <c r="C5" s="147" t="s">
        <v>949</v>
      </c>
      <c r="D5" s="122"/>
      <c r="E5" s="96"/>
      <c r="F5" s="96"/>
    </row>
    <row r="6" spans="2:6" ht="12.75" customHeight="1">
      <c r="B6" s="94" t="s">
        <v>17</v>
      </c>
      <c r="C6" s="224" t="s">
        <v>18</v>
      </c>
      <c r="D6" s="224"/>
      <c r="E6" s="224"/>
      <c r="F6" s="94"/>
    </row>
    <row r="7" spans="2:6" ht="12.75" customHeight="1" thickBot="1">
      <c r="B7" s="140" t="s">
        <v>19</v>
      </c>
      <c r="C7" s="98">
        <f>COUNTA(B9:B58)</f>
        <v>50</v>
      </c>
      <c r="D7" s="96"/>
      <c r="E7" s="96"/>
      <c r="F7" s="96"/>
    </row>
    <row r="8" spans="1:6" ht="15" customHeight="1" thickBot="1">
      <c r="A8" s="49" t="s">
        <v>20</v>
      </c>
      <c r="B8" s="46"/>
      <c r="C8" s="43" t="s">
        <v>21</v>
      </c>
      <c r="D8" s="47" t="s">
        <v>22</v>
      </c>
      <c r="E8" s="43" t="s">
        <v>23</v>
      </c>
      <c r="F8" s="51" t="s">
        <v>3</v>
      </c>
    </row>
    <row r="9" spans="1:6" ht="12.75" customHeight="1">
      <c r="A9" s="29" t="s">
        <v>47</v>
      </c>
      <c r="B9" s="118" t="s">
        <v>673</v>
      </c>
      <c r="C9" s="173">
        <v>0.00032233796296296296</v>
      </c>
      <c r="D9" s="84">
        <f aca="true" t="shared" si="0" ref="D9:D40">(C$9/C9)*100</f>
        <v>100</v>
      </c>
      <c r="E9" s="31">
        <f>D9+E$4</f>
        <v>105</v>
      </c>
      <c r="F9" s="127">
        <f aca="true" t="shared" si="1" ref="F9:F58">C9-C$9</f>
        <v>0</v>
      </c>
    </row>
    <row r="10" spans="1:6" ht="12.75" customHeight="1">
      <c r="A10" s="29" t="s">
        <v>48</v>
      </c>
      <c r="B10" s="189" t="s">
        <v>735</v>
      </c>
      <c r="C10" s="172">
        <v>0.0003253472222222222</v>
      </c>
      <c r="D10" s="83">
        <f t="shared" si="0"/>
        <v>99.07506225542512</v>
      </c>
      <c r="E10" s="31">
        <f aca="true" t="shared" si="2" ref="E10:E58">D10+E$4</f>
        <v>104.07506225542512</v>
      </c>
      <c r="F10" s="127">
        <f t="shared" si="1"/>
        <v>3.009259259259241E-06</v>
      </c>
    </row>
    <row r="11" spans="1:6" ht="12.75" customHeight="1">
      <c r="A11" s="29" t="s">
        <v>49</v>
      </c>
      <c r="B11" s="117" t="s">
        <v>935</v>
      </c>
      <c r="C11" s="172">
        <v>0.00035034722222222216</v>
      </c>
      <c r="D11" s="83">
        <f t="shared" si="0"/>
        <v>92.00528576148002</v>
      </c>
      <c r="E11" s="31">
        <f t="shared" si="2"/>
        <v>97.00528576148002</v>
      </c>
      <c r="F11" s="127">
        <f t="shared" si="1"/>
        <v>2.8009259259259198E-05</v>
      </c>
    </row>
    <row r="12" spans="1:6" ht="12.75" customHeight="1">
      <c r="A12" s="29" t="s">
        <v>50</v>
      </c>
      <c r="B12" s="117" t="s">
        <v>908</v>
      </c>
      <c r="C12" s="172">
        <v>0.0003517361111111112</v>
      </c>
      <c r="D12" s="83">
        <f t="shared" si="0"/>
        <v>91.64198749588678</v>
      </c>
      <c r="E12" s="31">
        <f t="shared" si="2"/>
        <v>96.64198749588678</v>
      </c>
      <c r="F12" s="127">
        <f t="shared" si="1"/>
        <v>2.939814814814824E-05</v>
      </c>
    </row>
    <row r="13" spans="1:6" ht="12.75" customHeight="1">
      <c r="A13" s="29" t="s">
        <v>51</v>
      </c>
      <c r="B13" s="117" t="s">
        <v>680</v>
      </c>
      <c r="C13" s="172">
        <v>0.00035300925925925924</v>
      </c>
      <c r="D13" s="83">
        <f t="shared" si="0"/>
        <v>91.31147540983608</v>
      </c>
      <c r="E13" s="31">
        <f t="shared" si="2"/>
        <v>96.31147540983608</v>
      </c>
      <c r="F13" s="127">
        <f t="shared" si="1"/>
        <v>3.067129629629627E-05</v>
      </c>
    </row>
    <row r="14" spans="1:6" ht="12.75" customHeight="1">
      <c r="A14" s="29" t="s">
        <v>52</v>
      </c>
      <c r="B14" s="117" t="s">
        <v>685</v>
      </c>
      <c r="C14" s="172">
        <v>0.00036261574074074077</v>
      </c>
      <c r="D14" s="83">
        <f t="shared" si="0"/>
        <v>88.89243536546441</v>
      </c>
      <c r="E14" s="31">
        <f t="shared" si="2"/>
        <v>93.89243536546441</v>
      </c>
      <c r="F14" s="127">
        <f t="shared" si="1"/>
        <v>4.0277777777777805E-05</v>
      </c>
    </row>
    <row r="15" spans="1:6" ht="12.75" customHeight="1">
      <c r="A15" s="29" t="s">
        <v>53</v>
      </c>
      <c r="B15" s="117" t="s">
        <v>797</v>
      </c>
      <c r="C15" s="172">
        <v>0.0003633101851851852</v>
      </c>
      <c r="D15" s="83">
        <f t="shared" si="0"/>
        <v>88.72252309652755</v>
      </c>
      <c r="E15" s="31">
        <f t="shared" si="2"/>
        <v>93.72252309652755</v>
      </c>
      <c r="F15" s="127">
        <f t="shared" si="1"/>
        <v>4.0972222222222245E-05</v>
      </c>
    </row>
    <row r="16" spans="1:6" ht="12.75" customHeight="1">
      <c r="A16" s="29" t="s">
        <v>54</v>
      </c>
      <c r="B16" s="117" t="s">
        <v>729</v>
      </c>
      <c r="C16" s="172">
        <v>0.00037037037037037035</v>
      </c>
      <c r="D16" s="83">
        <f t="shared" si="0"/>
        <v>87.03125</v>
      </c>
      <c r="E16" s="31">
        <f t="shared" si="2"/>
        <v>92.03125</v>
      </c>
      <c r="F16" s="127">
        <f t="shared" si="1"/>
        <v>4.803240740740739E-05</v>
      </c>
    </row>
    <row r="17" spans="1:6" ht="12.75" customHeight="1">
      <c r="A17" s="29" t="s">
        <v>55</v>
      </c>
      <c r="B17" s="117" t="s">
        <v>748</v>
      </c>
      <c r="C17" s="172">
        <v>0.0003766203703703704</v>
      </c>
      <c r="D17" s="83">
        <f t="shared" si="0"/>
        <v>85.58696988322065</v>
      </c>
      <c r="E17" s="31">
        <f t="shared" si="2"/>
        <v>90.58696988322065</v>
      </c>
      <c r="F17" s="127">
        <f t="shared" si="1"/>
        <v>5.428240740740746E-05</v>
      </c>
    </row>
    <row r="18" spans="1:6" ht="12.75" customHeight="1">
      <c r="A18" s="29" t="s">
        <v>56</v>
      </c>
      <c r="B18" s="117" t="s">
        <v>684</v>
      </c>
      <c r="C18" s="172">
        <v>0.0003770833333333333</v>
      </c>
      <c r="D18" s="83">
        <f t="shared" si="0"/>
        <v>85.48189073050952</v>
      </c>
      <c r="E18" s="31">
        <f t="shared" si="2"/>
        <v>90.48189073050952</v>
      </c>
      <c r="F18" s="127">
        <f t="shared" si="1"/>
        <v>5.474537037037031E-05</v>
      </c>
    </row>
    <row r="19" spans="1:6" ht="12.75" customHeight="1">
      <c r="A19" s="29" t="s">
        <v>57</v>
      </c>
      <c r="B19" s="117" t="s">
        <v>760</v>
      </c>
      <c r="C19" s="172">
        <v>0.0003806712962962963</v>
      </c>
      <c r="D19" s="83">
        <f t="shared" si="0"/>
        <v>84.67619337184554</v>
      </c>
      <c r="E19" s="31">
        <f t="shared" si="2"/>
        <v>89.67619337184554</v>
      </c>
      <c r="F19" s="127">
        <f t="shared" si="1"/>
        <v>5.833333333333336E-05</v>
      </c>
    </row>
    <row r="20" spans="1:6" ht="12.75" customHeight="1">
      <c r="A20" s="26" t="s">
        <v>58</v>
      </c>
      <c r="B20" s="189" t="s">
        <v>702</v>
      </c>
      <c r="C20" s="172">
        <v>0.0003810185185185186</v>
      </c>
      <c r="D20" s="83">
        <f t="shared" si="0"/>
        <v>84.59902794653703</v>
      </c>
      <c r="E20" s="31">
        <f t="shared" si="2"/>
        <v>89.59902794653703</v>
      </c>
      <c r="F20" s="127">
        <f t="shared" si="1"/>
        <v>5.8680555555555634E-05</v>
      </c>
    </row>
    <row r="21" spans="1:6" ht="12.75" customHeight="1">
      <c r="A21" s="29" t="s">
        <v>59</v>
      </c>
      <c r="B21" s="118" t="s">
        <v>701</v>
      </c>
      <c r="C21" s="172">
        <v>0.000381712962962963</v>
      </c>
      <c r="D21" s="84">
        <f t="shared" si="0"/>
        <v>84.44511825348697</v>
      </c>
      <c r="E21" s="31">
        <f t="shared" si="2"/>
        <v>89.44511825348697</v>
      </c>
      <c r="F21" s="127">
        <f t="shared" si="1"/>
        <v>5.937500000000002E-05</v>
      </c>
    </row>
    <row r="22" spans="1:6" ht="12.75" customHeight="1">
      <c r="A22" s="29" t="s">
        <v>60</v>
      </c>
      <c r="B22" s="117" t="s">
        <v>928</v>
      </c>
      <c r="C22" s="172">
        <v>0.00038425925925925927</v>
      </c>
      <c r="D22" s="83">
        <f t="shared" si="0"/>
        <v>83.8855421686747</v>
      </c>
      <c r="E22" s="31">
        <f t="shared" si="2"/>
        <v>88.8855421686747</v>
      </c>
      <c r="F22" s="127">
        <f t="shared" si="1"/>
        <v>6.19212962962963E-05</v>
      </c>
    </row>
    <row r="23" spans="1:6" ht="12.75" customHeight="1">
      <c r="A23" s="29" t="s">
        <v>61</v>
      </c>
      <c r="B23" s="161" t="s">
        <v>705</v>
      </c>
      <c r="C23" s="172">
        <v>0.0003953703703703703</v>
      </c>
      <c r="D23" s="83">
        <f t="shared" si="0"/>
        <v>81.5281030444965</v>
      </c>
      <c r="E23" s="31">
        <f t="shared" si="2"/>
        <v>86.5281030444965</v>
      </c>
      <c r="F23" s="127">
        <f t="shared" si="1"/>
        <v>7.303240740740734E-05</v>
      </c>
    </row>
    <row r="24" spans="1:6" ht="12.75" customHeight="1">
      <c r="A24" s="29" t="s">
        <v>62</v>
      </c>
      <c r="B24" s="117" t="s">
        <v>844</v>
      </c>
      <c r="C24" s="172">
        <v>0.0004054398148148148</v>
      </c>
      <c r="D24" s="83">
        <f t="shared" si="0"/>
        <v>79.5032829003711</v>
      </c>
      <c r="E24" s="31">
        <f t="shared" si="2"/>
        <v>84.5032829003711</v>
      </c>
      <c r="F24" s="127">
        <f t="shared" si="1"/>
        <v>8.310185185185184E-05</v>
      </c>
    </row>
    <row r="25" spans="1:6" ht="12.75" customHeight="1">
      <c r="A25" s="29" t="s">
        <v>63</v>
      </c>
      <c r="B25" s="117" t="s">
        <v>718</v>
      </c>
      <c r="C25" s="172">
        <v>0.00040659722222222226</v>
      </c>
      <c r="D25" s="83">
        <f t="shared" si="0"/>
        <v>79.27697124964416</v>
      </c>
      <c r="E25" s="31">
        <f t="shared" si="2"/>
        <v>84.27697124964416</v>
      </c>
      <c r="F25" s="127">
        <f t="shared" si="1"/>
        <v>8.425925925925929E-05</v>
      </c>
    </row>
    <row r="26" spans="1:6" ht="12.75" customHeight="1">
      <c r="A26" s="29" t="s">
        <v>64</v>
      </c>
      <c r="B26" s="117" t="s">
        <v>807</v>
      </c>
      <c r="C26" s="172">
        <v>0.0004127314814814814</v>
      </c>
      <c r="D26" s="83">
        <f t="shared" si="0"/>
        <v>78.09871003925969</v>
      </c>
      <c r="E26" s="31">
        <f t="shared" si="2"/>
        <v>83.09871003925969</v>
      </c>
      <c r="F26" s="127">
        <f t="shared" si="1"/>
        <v>9.039351851851846E-05</v>
      </c>
    </row>
    <row r="27" spans="1:6" ht="12.75" customHeight="1">
      <c r="A27" s="29" t="s">
        <v>65</v>
      </c>
      <c r="B27" s="117" t="s">
        <v>809</v>
      </c>
      <c r="C27" s="172">
        <v>0.00041597222222222225</v>
      </c>
      <c r="D27" s="83">
        <f t="shared" si="0"/>
        <v>77.49026154702281</v>
      </c>
      <c r="E27" s="31">
        <f t="shared" si="2"/>
        <v>82.49026154702281</v>
      </c>
      <c r="F27" s="127">
        <f t="shared" si="1"/>
        <v>9.363425925925929E-05</v>
      </c>
    </row>
    <row r="28" spans="1:6" ht="12.75" customHeight="1">
      <c r="A28" s="29" t="s">
        <v>66</v>
      </c>
      <c r="B28" s="117" t="s">
        <v>674</v>
      </c>
      <c r="C28" s="172">
        <v>0.0004238425925925926</v>
      </c>
      <c r="D28" s="83">
        <f t="shared" si="0"/>
        <v>76.05133806663027</v>
      </c>
      <c r="E28" s="31">
        <f t="shared" si="2"/>
        <v>81.05133806663027</v>
      </c>
      <c r="F28" s="127">
        <f t="shared" si="1"/>
        <v>0.00010150462962962961</v>
      </c>
    </row>
    <row r="29" spans="1:6" ht="12.75" customHeight="1">
      <c r="A29" s="29" t="s">
        <v>67</v>
      </c>
      <c r="B29" s="117" t="s">
        <v>808</v>
      </c>
      <c r="C29" s="172">
        <v>0.0004284722222222223</v>
      </c>
      <c r="D29" s="83">
        <f t="shared" si="0"/>
        <v>75.22960561858454</v>
      </c>
      <c r="E29" s="31">
        <f t="shared" si="2"/>
        <v>80.22960561858454</v>
      </c>
      <c r="F29" s="127">
        <f t="shared" si="1"/>
        <v>0.00010613425925925932</v>
      </c>
    </row>
    <row r="30" spans="1:6" ht="12.75" customHeight="1">
      <c r="A30" s="29" t="s">
        <v>68</v>
      </c>
      <c r="B30" s="117" t="s">
        <v>698</v>
      </c>
      <c r="C30" s="172">
        <v>0.0004317129629629629</v>
      </c>
      <c r="D30" s="83">
        <f t="shared" si="0"/>
        <v>74.66487935656838</v>
      </c>
      <c r="E30" s="31">
        <f t="shared" si="2"/>
        <v>79.66487935656838</v>
      </c>
      <c r="F30" s="127">
        <f t="shared" si="1"/>
        <v>0.00010937499999999993</v>
      </c>
    </row>
    <row r="31" spans="1:6" ht="12.75" customHeight="1">
      <c r="A31" s="29" t="s">
        <v>69</v>
      </c>
      <c r="B31" s="117" t="s">
        <v>737</v>
      </c>
      <c r="C31" s="172">
        <v>0.00043321759259259263</v>
      </c>
      <c r="D31" s="83">
        <f t="shared" si="0"/>
        <v>74.40555703980763</v>
      </c>
      <c r="E31" s="31">
        <f t="shared" si="2"/>
        <v>79.40555703980763</v>
      </c>
      <c r="F31" s="127">
        <f t="shared" si="1"/>
        <v>0.00011087962962962966</v>
      </c>
    </row>
    <row r="32" spans="1:6" ht="12.75" customHeight="1">
      <c r="A32" s="29" t="s">
        <v>70</v>
      </c>
      <c r="B32" s="117" t="s">
        <v>947</v>
      </c>
      <c r="C32" s="172">
        <v>0.00043506944444444447</v>
      </c>
      <c r="D32" s="83">
        <f t="shared" si="0"/>
        <v>74.08885341846235</v>
      </c>
      <c r="E32" s="31">
        <f t="shared" si="2"/>
        <v>79.08885341846235</v>
      </c>
      <c r="F32" s="127">
        <f t="shared" si="1"/>
        <v>0.0001127314814814815</v>
      </c>
    </row>
    <row r="33" spans="1:6" ht="12.75" customHeight="1">
      <c r="A33" s="29" t="s">
        <v>71</v>
      </c>
      <c r="B33" s="117" t="s">
        <v>704</v>
      </c>
      <c r="C33" s="172">
        <v>0.00044201388888888887</v>
      </c>
      <c r="D33" s="83">
        <f t="shared" si="0"/>
        <v>72.9248494370254</v>
      </c>
      <c r="E33" s="31">
        <f t="shared" si="2"/>
        <v>77.9248494370254</v>
      </c>
      <c r="F33" s="127">
        <f t="shared" si="1"/>
        <v>0.0001196759259259259</v>
      </c>
    </row>
    <row r="34" spans="1:6" ht="12.75" customHeight="1">
      <c r="A34" s="29" t="s">
        <v>72</v>
      </c>
      <c r="B34" s="161" t="s">
        <v>813</v>
      </c>
      <c r="C34" s="172">
        <v>0.00044571759259259255</v>
      </c>
      <c r="D34" s="83">
        <f t="shared" si="0"/>
        <v>72.31887821345106</v>
      </c>
      <c r="E34" s="31">
        <f t="shared" si="2"/>
        <v>77.31887821345106</v>
      </c>
      <c r="F34" s="127">
        <f t="shared" si="1"/>
        <v>0.0001233796296296296</v>
      </c>
    </row>
    <row r="35" spans="1:6" ht="12.75" customHeight="1">
      <c r="A35" s="29" t="s">
        <v>73</v>
      </c>
      <c r="B35" s="117" t="s">
        <v>911</v>
      </c>
      <c r="C35" s="172">
        <v>0.0004461805555555555</v>
      </c>
      <c r="D35" s="83">
        <f t="shared" si="0"/>
        <v>72.24383916990922</v>
      </c>
      <c r="E35" s="31">
        <f t="shared" si="2"/>
        <v>77.24383916990922</v>
      </c>
      <c r="F35" s="127">
        <f t="shared" si="1"/>
        <v>0.00012384259259259255</v>
      </c>
    </row>
    <row r="36" spans="1:6" ht="12.75" customHeight="1">
      <c r="A36" s="29" t="s">
        <v>74</v>
      </c>
      <c r="B36" s="117" t="s">
        <v>862</v>
      </c>
      <c r="C36" s="172">
        <v>0.0004466435185185186</v>
      </c>
      <c r="D36" s="83">
        <f t="shared" si="0"/>
        <v>72.16895568800207</v>
      </c>
      <c r="E36" s="31">
        <f t="shared" si="2"/>
        <v>77.16895568800207</v>
      </c>
      <c r="F36" s="127">
        <f t="shared" si="1"/>
        <v>0.00012430555555555562</v>
      </c>
    </row>
    <row r="37" spans="1:6" ht="12.75" customHeight="1">
      <c r="A37" s="29" t="s">
        <v>75</v>
      </c>
      <c r="B37" s="161" t="s">
        <v>838</v>
      </c>
      <c r="C37" s="172">
        <v>0.00044745370370370365</v>
      </c>
      <c r="D37" s="83">
        <f t="shared" si="0"/>
        <v>72.03828246249354</v>
      </c>
      <c r="E37" s="31">
        <f t="shared" si="2"/>
        <v>77.03828246249354</v>
      </c>
      <c r="F37" s="127">
        <f t="shared" si="1"/>
        <v>0.0001251157407407407</v>
      </c>
    </row>
    <row r="38" spans="1:6" ht="12.75" customHeight="1">
      <c r="A38" s="29" t="s">
        <v>76</v>
      </c>
      <c r="B38" s="161" t="s">
        <v>811</v>
      </c>
      <c r="C38" s="172">
        <v>0.00045219907407407405</v>
      </c>
      <c r="D38" s="83">
        <f t="shared" si="0"/>
        <v>71.28231379575122</v>
      </c>
      <c r="E38" s="31">
        <f t="shared" si="2"/>
        <v>76.28231379575122</v>
      </c>
      <c r="F38" s="127">
        <f t="shared" si="1"/>
        <v>0.00012986111111111108</v>
      </c>
    </row>
    <row r="39" spans="1:6" ht="12.75" customHeight="1">
      <c r="A39" s="29" t="s">
        <v>77</v>
      </c>
      <c r="B39" s="161" t="s">
        <v>696</v>
      </c>
      <c r="C39" s="172">
        <v>0.0004542824074074074</v>
      </c>
      <c r="D39" s="83">
        <f t="shared" si="0"/>
        <v>70.95541401273884</v>
      </c>
      <c r="E39" s="31">
        <f t="shared" si="2"/>
        <v>75.95541401273884</v>
      </c>
      <c r="F39" s="127">
        <f t="shared" si="1"/>
        <v>0.00013194444444444446</v>
      </c>
    </row>
    <row r="40" spans="1:6" ht="12.75" customHeight="1">
      <c r="A40" s="29" t="s">
        <v>78</v>
      </c>
      <c r="B40" s="161" t="s">
        <v>812</v>
      </c>
      <c r="C40" s="172">
        <v>0.0004556712962962963</v>
      </c>
      <c r="D40" s="83">
        <f t="shared" si="0"/>
        <v>70.73914147828295</v>
      </c>
      <c r="E40" s="31">
        <f t="shared" si="2"/>
        <v>75.73914147828295</v>
      </c>
      <c r="F40" s="127">
        <f t="shared" si="1"/>
        <v>0.00013333333333333334</v>
      </c>
    </row>
    <row r="41" spans="1:6" ht="12.75" customHeight="1">
      <c r="A41" s="29" t="s">
        <v>79</v>
      </c>
      <c r="B41" s="117" t="s">
        <v>706</v>
      </c>
      <c r="C41" s="172">
        <v>0.00045775462962962957</v>
      </c>
      <c r="D41" s="83">
        <f aca="true" t="shared" si="3" ref="D41:D58">(C$9/C41)*100</f>
        <v>70.41719342604299</v>
      </c>
      <c r="E41" s="31">
        <f t="shared" si="2"/>
        <v>75.41719342604299</v>
      </c>
      <c r="F41" s="127">
        <f t="shared" si="1"/>
        <v>0.0001354166666666666</v>
      </c>
    </row>
    <row r="42" spans="1:6" ht="12.75" customHeight="1">
      <c r="A42" s="29" t="s">
        <v>80</v>
      </c>
      <c r="B42" s="161" t="s">
        <v>734</v>
      </c>
      <c r="C42" s="172">
        <v>0.0004598379629629629</v>
      </c>
      <c r="D42" s="83">
        <f t="shared" si="3"/>
        <v>70.09816259753336</v>
      </c>
      <c r="E42" s="31">
        <f t="shared" si="2"/>
        <v>75.09816259753336</v>
      </c>
      <c r="F42" s="127">
        <f t="shared" si="1"/>
        <v>0.00013749999999999993</v>
      </c>
    </row>
    <row r="43" spans="1:6" ht="12.75" customHeight="1">
      <c r="A43" s="29" t="s">
        <v>81</v>
      </c>
      <c r="B43" s="117" t="s">
        <v>787</v>
      </c>
      <c r="C43" s="172">
        <v>0.0004628472222222222</v>
      </c>
      <c r="D43" s="83">
        <f t="shared" si="3"/>
        <v>69.64241060265067</v>
      </c>
      <c r="E43" s="31">
        <f t="shared" si="2"/>
        <v>74.64241060265067</v>
      </c>
      <c r="F43" s="127">
        <f t="shared" si="1"/>
        <v>0.00014050925925925922</v>
      </c>
    </row>
    <row r="44" spans="1:6" ht="12.75" customHeight="1">
      <c r="A44" s="29" t="s">
        <v>82</v>
      </c>
      <c r="B44" s="117" t="s">
        <v>840</v>
      </c>
      <c r="C44" s="172">
        <v>0.00046307870370370367</v>
      </c>
      <c r="D44" s="83">
        <f t="shared" si="3"/>
        <v>69.60759810047489</v>
      </c>
      <c r="E44" s="31">
        <f t="shared" si="2"/>
        <v>74.60759810047489</v>
      </c>
      <c r="F44" s="127">
        <f t="shared" si="1"/>
        <v>0.0001407407407407407</v>
      </c>
    </row>
    <row r="45" spans="1:6" ht="12.75" customHeight="1">
      <c r="A45" s="29" t="s">
        <v>83</v>
      </c>
      <c r="B45" s="117" t="s">
        <v>677</v>
      </c>
      <c r="C45" s="172">
        <v>0.0004650462962962963</v>
      </c>
      <c r="D45" s="83">
        <f t="shared" si="3"/>
        <v>69.31309109009457</v>
      </c>
      <c r="E45" s="31">
        <f t="shared" si="2"/>
        <v>74.31309109009457</v>
      </c>
      <c r="F45" s="127">
        <f t="shared" si="1"/>
        <v>0.00014270833333333334</v>
      </c>
    </row>
    <row r="46" spans="1:6" ht="12.75" customHeight="1">
      <c r="A46" s="29" t="s">
        <v>84</v>
      </c>
      <c r="B46" s="161" t="s">
        <v>738</v>
      </c>
      <c r="C46" s="172">
        <v>0.00047141203703703706</v>
      </c>
      <c r="D46" s="83">
        <f t="shared" si="3"/>
        <v>68.37711760373189</v>
      </c>
      <c r="E46" s="31">
        <f t="shared" si="2"/>
        <v>73.37711760373189</v>
      </c>
      <c r="F46" s="127">
        <f t="shared" si="1"/>
        <v>0.0001490740740740741</v>
      </c>
    </row>
    <row r="47" spans="1:6" ht="12.75" customHeight="1">
      <c r="A47" s="29" t="s">
        <v>85</v>
      </c>
      <c r="B47" s="117" t="s">
        <v>777</v>
      </c>
      <c r="C47" s="172">
        <v>0.0004721064814814815</v>
      </c>
      <c r="D47" s="83">
        <f t="shared" si="3"/>
        <v>68.27653836724687</v>
      </c>
      <c r="E47" s="31">
        <f t="shared" si="2"/>
        <v>73.27653836724687</v>
      </c>
      <c r="F47" s="127">
        <f t="shared" si="1"/>
        <v>0.00014976851851851853</v>
      </c>
    </row>
    <row r="48" spans="1:6" ht="12.75" customHeight="1">
      <c r="A48" s="29" t="s">
        <v>86</v>
      </c>
      <c r="B48" s="161" t="s">
        <v>751</v>
      </c>
      <c r="C48" s="172">
        <v>0.0005006944444444445</v>
      </c>
      <c r="D48" s="83">
        <f t="shared" si="3"/>
        <v>64.37817845584836</v>
      </c>
      <c r="E48" s="31">
        <f t="shared" si="2"/>
        <v>69.37817845584836</v>
      </c>
      <c r="F48" s="127">
        <f t="shared" si="1"/>
        <v>0.0001783564814814815</v>
      </c>
    </row>
    <row r="49" spans="1:6" ht="12.75" customHeight="1">
      <c r="A49" s="29" t="s">
        <v>87</v>
      </c>
      <c r="B49" s="117" t="s">
        <v>785</v>
      </c>
      <c r="C49" s="172">
        <v>0.0005020833333333334</v>
      </c>
      <c r="D49" s="83">
        <f t="shared" si="3"/>
        <v>64.20009220839094</v>
      </c>
      <c r="E49" s="31">
        <f t="shared" si="2"/>
        <v>69.20009220839094</v>
      </c>
      <c r="F49" s="127">
        <f t="shared" si="1"/>
        <v>0.00017974537037037048</v>
      </c>
    </row>
    <row r="50" spans="1:6" ht="12.75" customHeight="1">
      <c r="A50" s="29" t="s">
        <v>88</v>
      </c>
      <c r="B50" s="117" t="s">
        <v>790</v>
      </c>
      <c r="C50" s="172">
        <v>0.0005090277777777777</v>
      </c>
      <c r="D50" s="83">
        <f t="shared" si="3"/>
        <v>63.32423829013189</v>
      </c>
      <c r="E50" s="31">
        <f t="shared" si="2"/>
        <v>68.32423829013189</v>
      </c>
      <c r="F50" s="127">
        <f t="shared" si="1"/>
        <v>0.00018668981481481477</v>
      </c>
    </row>
    <row r="51" spans="1:6" ht="12.75" customHeight="1">
      <c r="A51" s="29" t="s">
        <v>89</v>
      </c>
      <c r="B51" s="117" t="s">
        <v>815</v>
      </c>
      <c r="C51" s="172">
        <v>0.0005091435185185186</v>
      </c>
      <c r="D51" s="83">
        <f t="shared" si="3"/>
        <v>63.30984314616958</v>
      </c>
      <c r="E51" s="31">
        <f t="shared" si="2"/>
        <v>68.30984314616958</v>
      </c>
      <c r="F51" s="127">
        <f t="shared" si="1"/>
        <v>0.00018680555555555562</v>
      </c>
    </row>
    <row r="52" spans="1:6" ht="12.75" customHeight="1">
      <c r="A52" s="29" t="s">
        <v>90</v>
      </c>
      <c r="B52" s="161" t="s">
        <v>712</v>
      </c>
      <c r="C52" s="172">
        <v>0.0005359953703703704</v>
      </c>
      <c r="D52" s="83">
        <f t="shared" si="3"/>
        <v>60.13819909306846</v>
      </c>
      <c r="E52" s="31">
        <f t="shared" si="2"/>
        <v>65.13819909306847</v>
      </c>
      <c r="F52" s="127">
        <f t="shared" si="1"/>
        <v>0.00021365740740740742</v>
      </c>
    </row>
    <row r="53" spans="1:6" ht="12.75" customHeight="1">
      <c r="A53" s="29" t="s">
        <v>91</v>
      </c>
      <c r="B53" s="161" t="s">
        <v>860</v>
      </c>
      <c r="C53" s="172">
        <v>0.0005399305555555555</v>
      </c>
      <c r="D53" s="83">
        <f t="shared" si="3"/>
        <v>59.69989281886389</v>
      </c>
      <c r="E53" s="31">
        <f t="shared" si="2"/>
        <v>64.69989281886389</v>
      </c>
      <c r="F53" s="127">
        <f t="shared" si="1"/>
        <v>0.00021759259259259258</v>
      </c>
    </row>
    <row r="54" spans="1:6" ht="12.75" customHeight="1">
      <c r="A54" s="29" t="s">
        <v>92</v>
      </c>
      <c r="B54" s="117" t="s">
        <v>775</v>
      </c>
      <c r="C54" s="172">
        <v>0.0005447916666666666</v>
      </c>
      <c r="D54" s="83">
        <f t="shared" si="3"/>
        <v>59.16719779052475</v>
      </c>
      <c r="E54" s="31">
        <f t="shared" si="2"/>
        <v>64.16719779052475</v>
      </c>
      <c r="F54" s="127">
        <f t="shared" si="1"/>
        <v>0.00022245370370370366</v>
      </c>
    </row>
    <row r="55" spans="1:6" ht="12.75" customHeight="1">
      <c r="A55" s="29" t="s">
        <v>93</v>
      </c>
      <c r="B55" s="117" t="s">
        <v>762</v>
      </c>
      <c r="C55" s="172">
        <v>0.0005476851851851851</v>
      </c>
      <c r="D55" s="83">
        <f t="shared" si="3"/>
        <v>58.854606931530014</v>
      </c>
      <c r="E55" s="31">
        <f t="shared" si="2"/>
        <v>63.854606931530014</v>
      </c>
      <c r="F55" s="127">
        <f t="shared" si="1"/>
        <v>0.00022534722222222216</v>
      </c>
    </row>
    <row r="56" spans="1:6" ht="12.75" customHeight="1">
      <c r="A56" s="29" t="s">
        <v>94</v>
      </c>
      <c r="B56" s="117" t="s">
        <v>773</v>
      </c>
      <c r="C56" s="172">
        <v>0.000590625</v>
      </c>
      <c r="D56" s="83">
        <f t="shared" si="3"/>
        <v>54.57573976092495</v>
      </c>
      <c r="E56" s="31">
        <f t="shared" si="2"/>
        <v>59.57573976092495</v>
      </c>
      <c r="F56" s="127">
        <f t="shared" si="1"/>
        <v>0.00026828703703703704</v>
      </c>
    </row>
    <row r="57" spans="1:6" ht="12.75" customHeight="1">
      <c r="A57" s="29" t="s">
        <v>95</v>
      </c>
      <c r="B57" s="117" t="s">
        <v>768</v>
      </c>
      <c r="C57" s="172">
        <v>0.0006644675925925925</v>
      </c>
      <c r="D57" s="83">
        <f t="shared" si="3"/>
        <v>48.51071241943913</v>
      </c>
      <c r="E57" s="31">
        <f t="shared" si="2"/>
        <v>53.51071241943913</v>
      </c>
      <c r="F57" s="127">
        <f t="shared" si="1"/>
        <v>0.0003421296296296295</v>
      </c>
    </row>
    <row r="58" spans="1:6" ht="12.75" customHeight="1">
      <c r="A58" s="29" t="s">
        <v>96</v>
      </c>
      <c r="B58" s="117" t="s">
        <v>786</v>
      </c>
      <c r="C58" s="172">
        <v>0.0007028935185185185</v>
      </c>
      <c r="D58" s="83">
        <f t="shared" si="3"/>
        <v>45.85871891980899</v>
      </c>
      <c r="E58" s="31">
        <f t="shared" si="2"/>
        <v>50.85871891980899</v>
      </c>
      <c r="F58" s="127">
        <f t="shared" si="1"/>
        <v>0.00038055555555555553</v>
      </c>
    </row>
  </sheetData>
  <sheetProtection selectLockedCells="1" selectUnlockedCells="1"/>
  <mergeCells count="2">
    <mergeCell ref="A1:F1"/>
    <mergeCell ref="C6:E6"/>
  </mergeCells>
  <printOptions horizontalCentered="1"/>
  <pageMargins left="0.7" right="0.7" top="0.7875" bottom="0.7875" header="0.5118055555555555" footer="0.511805555555555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="110" zoomScaleNormal="110" zoomScalePageLayoutView="0" workbookViewId="0" topLeftCell="A1">
      <selection activeCell="A1" sqref="A1:K1"/>
    </sheetView>
  </sheetViews>
  <sheetFormatPr defaultColWidth="9.00390625" defaultRowHeight="12.75"/>
  <cols>
    <col min="1" max="1" width="4.00390625" style="0" bestFit="1" customWidth="1"/>
    <col min="2" max="2" width="22.125" style="0" bestFit="1" customWidth="1"/>
    <col min="3" max="3" width="8.00390625" style="0" bestFit="1" customWidth="1"/>
    <col min="4" max="4" width="6.25390625" style="11" bestFit="1" customWidth="1"/>
    <col min="5" max="5" width="6.875" style="10" bestFit="1" customWidth="1"/>
    <col min="6" max="6" width="7.00390625" style="12" bestFit="1" customWidth="1"/>
    <col min="7" max="7" width="7.75390625" style="12" bestFit="1" customWidth="1"/>
    <col min="8" max="8" width="6.625" style="12" bestFit="1" customWidth="1"/>
    <col min="9" max="9" width="8.75390625" style="12" customWidth="1"/>
    <col min="10" max="10" width="6.625" style="12" bestFit="1" customWidth="1"/>
    <col min="11" max="11" width="14.625" style="12" bestFit="1" customWidth="1"/>
  </cols>
  <sheetData>
    <row r="1" spans="1:11" ht="27">
      <c r="A1" s="221" t="s">
        <v>950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44"/>
      <c r="B2" s="44"/>
      <c r="C2" s="44"/>
      <c r="D2" s="44"/>
      <c r="E2" s="149"/>
      <c r="F2" s="44"/>
      <c r="G2" s="44"/>
      <c r="H2" s="44"/>
      <c r="I2" s="44"/>
      <c r="J2" s="44"/>
      <c r="K2" s="44"/>
    </row>
    <row r="3" spans="1:11" ht="12.75" customHeight="1">
      <c r="A3" s="94"/>
      <c r="B3" s="94"/>
      <c r="C3" s="94"/>
      <c r="E3" s="102" t="s">
        <v>13</v>
      </c>
      <c r="F3" s="97"/>
      <c r="G3" s="97"/>
      <c r="H3" s="97"/>
      <c r="I3" s="97"/>
      <c r="J3" s="97"/>
      <c r="K3" s="97"/>
    </row>
    <row r="4" spans="1:11" ht="12.75" customHeight="1">
      <c r="A4" s="220" t="s">
        <v>14</v>
      </c>
      <c r="B4" s="220"/>
      <c r="C4" s="142" t="s">
        <v>15</v>
      </c>
      <c r="E4" s="102">
        <v>10</v>
      </c>
      <c r="F4" s="97"/>
      <c r="G4" s="97"/>
      <c r="H4" s="97"/>
      <c r="I4" s="97"/>
      <c r="J4" s="97"/>
      <c r="K4" s="97"/>
    </row>
    <row r="5" spans="1:11" ht="12.75" customHeight="1">
      <c r="A5" s="220" t="s">
        <v>16</v>
      </c>
      <c r="B5" s="220"/>
      <c r="C5" s="147" t="s">
        <v>951</v>
      </c>
      <c r="D5" s="103"/>
      <c r="E5" s="97"/>
      <c r="F5" s="97"/>
      <c r="G5" s="97"/>
      <c r="H5" s="97"/>
      <c r="I5" s="97"/>
      <c r="J5" s="97"/>
      <c r="K5" s="97"/>
    </row>
    <row r="6" spans="1:11" ht="12.75" customHeight="1">
      <c r="A6" s="220" t="s">
        <v>17</v>
      </c>
      <c r="B6" s="220"/>
      <c r="C6" s="224" t="s">
        <v>496</v>
      </c>
      <c r="D6" s="224"/>
      <c r="E6" s="224"/>
      <c r="F6" s="224"/>
      <c r="G6" s="224"/>
      <c r="H6" s="224"/>
      <c r="I6" s="224"/>
      <c r="J6" s="224"/>
      <c r="K6" s="224"/>
    </row>
    <row r="7" spans="1:11" ht="12.75" customHeight="1">
      <c r="A7" s="220" t="s">
        <v>19</v>
      </c>
      <c r="B7" s="220"/>
      <c r="C7" s="98">
        <f>COUNTA(B10:B101)</f>
        <v>88</v>
      </c>
      <c r="F7" s="104"/>
      <c r="G7" s="104"/>
      <c r="H7" s="104"/>
      <c r="J7" s="97"/>
      <c r="K7" s="97"/>
    </row>
    <row r="8" spans="1:11" ht="12.75" customHeight="1" thickBot="1">
      <c r="A8" s="94"/>
      <c r="B8" s="94"/>
      <c r="C8" s="158">
        <v>33.03</v>
      </c>
      <c r="D8" s="158">
        <v>567</v>
      </c>
      <c r="E8" s="158">
        <v>39.7</v>
      </c>
      <c r="F8" s="158"/>
      <c r="G8" s="158"/>
      <c r="H8" s="104"/>
      <c r="I8" s="150">
        <v>263.85</v>
      </c>
      <c r="J8" s="104"/>
      <c r="K8" s="104"/>
    </row>
    <row r="9" spans="1:11" ht="15" customHeight="1" thickBot="1">
      <c r="A9" s="45" t="s">
        <v>20</v>
      </c>
      <c r="B9" s="46"/>
      <c r="C9" s="43" t="s">
        <v>28</v>
      </c>
      <c r="D9" s="59" t="s">
        <v>29</v>
      </c>
      <c r="E9" s="43" t="s">
        <v>30</v>
      </c>
      <c r="F9" s="43" t="s">
        <v>336</v>
      </c>
      <c r="G9" s="43" t="s">
        <v>337</v>
      </c>
      <c r="H9" s="43" t="s">
        <v>338</v>
      </c>
      <c r="I9" s="43" t="s">
        <v>339</v>
      </c>
      <c r="J9" s="43" t="s">
        <v>31</v>
      </c>
      <c r="K9" s="60" t="s">
        <v>340</v>
      </c>
    </row>
    <row r="10" spans="1:11" ht="15" customHeight="1">
      <c r="A10" s="54" t="s">
        <v>47</v>
      </c>
      <c r="B10" s="148" t="s">
        <v>952</v>
      </c>
      <c r="C10" s="192">
        <v>21.09</v>
      </c>
      <c r="D10" s="193">
        <v>567</v>
      </c>
      <c r="E10" s="194">
        <v>39.7</v>
      </c>
      <c r="F10" s="157">
        <f aca="true" t="shared" si="0" ref="F10:F41">(C10/$C$8)*100</f>
        <v>63.85104450499546</v>
      </c>
      <c r="G10" s="78">
        <f aca="true" t="shared" si="1" ref="G10:G41">(D10/$D$8)*100</f>
        <v>100</v>
      </c>
      <c r="H10" s="78">
        <f aca="true" t="shared" si="2" ref="H10:H41">($E$8/E10)*100</f>
        <v>100</v>
      </c>
      <c r="I10" s="134">
        <f aca="true" t="shared" si="3" ref="I10:I41">SUM(F10:H10)</f>
        <v>263.85104450499546</v>
      </c>
      <c r="J10" s="80">
        <f aca="true" t="shared" si="4" ref="J10:J41">(I10/I$8)*100</f>
        <v>100.00039587075817</v>
      </c>
      <c r="K10" s="79">
        <f aca="true" t="shared" si="5" ref="K10:K41">J10+E$4</f>
        <v>110.00039587075817</v>
      </c>
    </row>
    <row r="11" spans="1:11" ht="15" customHeight="1">
      <c r="A11" s="54" t="s">
        <v>48</v>
      </c>
      <c r="B11" s="116" t="s">
        <v>716</v>
      </c>
      <c r="C11" s="190">
        <v>22.91</v>
      </c>
      <c r="D11" s="128">
        <v>549</v>
      </c>
      <c r="E11" s="191">
        <v>40.9</v>
      </c>
      <c r="F11" s="157">
        <f t="shared" si="0"/>
        <v>69.3611867998789</v>
      </c>
      <c r="G11" s="78">
        <f t="shared" si="1"/>
        <v>96.82539682539682</v>
      </c>
      <c r="H11" s="78">
        <f t="shared" si="2"/>
        <v>97.06601466992666</v>
      </c>
      <c r="I11" s="134">
        <f t="shared" si="3"/>
        <v>263.25259829520235</v>
      </c>
      <c r="J11" s="80">
        <f t="shared" si="4"/>
        <v>99.77358282933572</v>
      </c>
      <c r="K11" s="81">
        <f t="shared" si="5"/>
        <v>109.77358282933572</v>
      </c>
    </row>
    <row r="12" spans="1:11" ht="15" customHeight="1">
      <c r="A12" s="54" t="s">
        <v>49</v>
      </c>
      <c r="B12" s="116" t="s">
        <v>865</v>
      </c>
      <c r="C12" s="190">
        <v>33.03</v>
      </c>
      <c r="D12" s="128">
        <v>389</v>
      </c>
      <c r="E12" s="191">
        <v>45.5</v>
      </c>
      <c r="F12" s="157">
        <f t="shared" si="0"/>
        <v>100</v>
      </c>
      <c r="G12" s="78">
        <f t="shared" si="1"/>
        <v>68.60670194003528</v>
      </c>
      <c r="H12" s="78">
        <f t="shared" si="2"/>
        <v>87.25274725274726</v>
      </c>
      <c r="I12" s="134">
        <f t="shared" si="3"/>
        <v>255.85944919278256</v>
      </c>
      <c r="J12" s="80">
        <f t="shared" si="4"/>
        <v>96.97155550228635</v>
      </c>
      <c r="K12" s="81">
        <f t="shared" si="5"/>
        <v>106.97155550228635</v>
      </c>
    </row>
    <row r="13" spans="1:11" ht="15" customHeight="1">
      <c r="A13" s="54" t="s">
        <v>50</v>
      </c>
      <c r="B13" s="116" t="s">
        <v>680</v>
      </c>
      <c r="C13" s="190">
        <v>20.51</v>
      </c>
      <c r="D13" s="128">
        <v>547</v>
      </c>
      <c r="E13" s="191">
        <v>41.8</v>
      </c>
      <c r="F13" s="157">
        <f t="shared" si="0"/>
        <v>62.0950650923403</v>
      </c>
      <c r="G13" s="78">
        <f t="shared" si="1"/>
        <v>96.47266313932981</v>
      </c>
      <c r="H13" s="78">
        <f t="shared" si="2"/>
        <v>94.97607655502394</v>
      </c>
      <c r="I13" s="134">
        <f t="shared" si="3"/>
        <v>253.54380478669407</v>
      </c>
      <c r="J13" s="80">
        <f t="shared" si="4"/>
        <v>96.09391881246695</v>
      </c>
      <c r="K13" s="81">
        <f t="shared" si="5"/>
        <v>106.09391881246695</v>
      </c>
    </row>
    <row r="14" spans="1:11" ht="15" customHeight="1">
      <c r="A14" s="54" t="s">
        <v>51</v>
      </c>
      <c r="B14" s="116" t="s">
        <v>918</v>
      </c>
      <c r="C14" s="190">
        <v>22.6</v>
      </c>
      <c r="D14" s="128">
        <v>494</v>
      </c>
      <c r="E14" s="191">
        <v>41.9</v>
      </c>
      <c r="F14" s="157">
        <f t="shared" si="0"/>
        <v>68.42264607932184</v>
      </c>
      <c r="G14" s="78">
        <f t="shared" si="1"/>
        <v>87.12522045855378</v>
      </c>
      <c r="H14" s="78">
        <f t="shared" si="2"/>
        <v>94.7494033412888</v>
      </c>
      <c r="I14" s="134">
        <f t="shared" si="3"/>
        <v>250.29726987916442</v>
      </c>
      <c r="J14" s="80">
        <f t="shared" si="4"/>
        <v>94.8634716237121</v>
      </c>
      <c r="K14" s="81">
        <f t="shared" si="5"/>
        <v>104.8634716237121</v>
      </c>
    </row>
    <row r="15" spans="1:11" ht="15" customHeight="1">
      <c r="A15" s="54" t="s">
        <v>52</v>
      </c>
      <c r="B15" s="116" t="s">
        <v>684</v>
      </c>
      <c r="C15" s="190">
        <v>23.04</v>
      </c>
      <c r="D15" s="128">
        <v>490</v>
      </c>
      <c r="E15" s="191">
        <v>44.9</v>
      </c>
      <c r="F15" s="157">
        <f t="shared" si="0"/>
        <v>69.75476839237056</v>
      </c>
      <c r="G15" s="78">
        <f t="shared" si="1"/>
        <v>86.41975308641975</v>
      </c>
      <c r="H15" s="78">
        <f t="shared" si="2"/>
        <v>88.41870824053453</v>
      </c>
      <c r="I15" s="134">
        <f t="shared" si="3"/>
        <v>244.59322971932485</v>
      </c>
      <c r="J15" s="80">
        <f t="shared" si="4"/>
        <v>92.70162202741135</v>
      </c>
      <c r="K15" s="81">
        <f t="shared" si="5"/>
        <v>102.70162202741135</v>
      </c>
    </row>
    <row r="16" spans="1:11" ht="15" customHeight="1">
      <c r="A16" s="54" t="s">
        <v>53</v>
      </c>
      <c r="B16" s="116" t="s">
        <v>866</v>
      </c>
      <c r="C16" s="190">
        <v>27.3</v>
      </c>
      <c r="D16" s="128">
        <v>418</v>
      </c>
      <c r="E16" s="191">
        <v>45.5</v>
      </c>
      <c r="F16" s="157">
        <f t="shared" si="0"/>
        <v>82.6521344232516</v>
      </c>
      <c r="G16" s="78">
        <f t="shared" si="1"/>
        <v>73.72134038800705</v>
      </c>
      <c r="H16" s="78">
        <f t="shared" si="2"/>
        <v>87.25274725274726</v>
      </c>
      <c r="I16" s="134">
        <f t="shared" si="3"/>
        <v>243.6262220640059</v>
      </c>
      <c r="J16" s="80">
        <f t="shared" si="4"/>
        <v>92.33512301080383</v>
      </c>
      <c r="K16" s="81">
        <f t="shared" si="5"/>
        <v>102.33512301080383</v>
      </c>
    </row>
    <row r="17" spans="1:11" ht="15" customHeight="1">
      <c r="A17" s="54" t="s">
        <v>54</v>
      </c>
      <c r="B17" s="116" t="s">
        <v>741</v>
      </c>
      <c r="C17" s="190">
        <v>24.09</v>
      </c>
      <c r="D17" s="128">
        <v>429</v>
      </c>
      <c r="E17" s="191">
        <v>46.3</v>
      </c>
      <c r="F17" s="157">
        <f t="shared" si="0"/>
        <v>72.93369663941871</v>
      </c>
      <c r="G17" s="78">
        <f t="shared" si="1"/>
        <v>75.66137566137566</v>
      </c>
      <c r="H17" s="78">
        <f t="shared" si="2"/>
        <v>85.74514038876892</v>
      </c>
      <c r="I17" s="134">
        <f t="shared" si="3"/>
        <v>234.34021268956326</v>
      </c>
      <c r="J17" s="80">
        <f t="shared" si="4"/>
        <v>88.81569554275657</v>
      </c>
      <c r="K17" s="81">
        <f t="shared" si="5"/>
        <v>98.81569554275657</v>
      </c>
    </row>
    <row r="18" spans="1:11" ht="15" customHeight="1">
      <c r="A18" s="54" t="s">
        <v>55</v>
      </c>
      <c r="B18" s="116" t="s">
        <v>756</v>
      </c>
      <c r="C18" s="190">
        <v>17.98</v>
      </c>
      <c r="D18" s="128">
        <v>475</v>
      </c>
      <c r="E18" s="191">
        <v>43.2</v>
      </c>
      <c r="F18" s="157">
        <f t="shared" si="0"/>
        <v>54.43536179231002</v>
      </c>
      <c r="G18" s="78">
        <f t="shared" si="1"/>
        <v>83.77425044091711</v>
      </c>
      <c r="H18" s="78">
        <f t="shared" si="2"/>
        <v>91.89814814814815</v>
      </c>
      <c r="I18" s="134">
        <f t="shared" si="3"/>
        <v>230.10776038137527</v>
      </c>
      <c r="J18" s="80">
        <f t="shared" si="4"/>
        <v>87.21158248299233</v>
      </c>
      <c r="K18" s="81">
        <f t="shared" si="5"/>
        <v>97.21158248299233</v>
      </c>
    </row>
    <row r="19" spans="1:11" ht="15" customHeight="1">
      <c r="A19" s="54" t="s">
        <v>56</v>
      </c>
      <c r="B19" s="116" t="s">
        <v>801</v>
      </c>
      <c r="C19" s="190">
        <v>20.8</v>
      </c>
      <c r="D19" s="128">
        <v>465</v>
      </c>
      <c r="E19" s="191">
        <v>46.9</v>
      </c>
      <c r="F19" s="157">
        <f t="shared" si="0"/>
        <v>62.97305479866788</v>
      </c>
      <c r="G19" s="78">
        <f t="shared" si="1"/>
        <v>82.01058201058201</v>
      </c>
      <c r="H19" s="78">
        <f t="shared" si="2"/>
        <v>84.64818763326227</v>
      </c>
      <c r="I19" s="134">
        <f t="shared" si="3"/>
        <v>229.63182444251217</v>
      </c>
      <c r="J19" s="80">
        <f t="shared" si="4"/>
        <v>87.03120122892255</v>
      </c>
      <c r="K19" s="81">
        <f t="shared" si="5"/>
        <v>97.03120122892255</v>
      </c>
    </row>
    <row r="20" spans="1:11" ht="15" customHeight="1">
      <c r="A20" s="54" t="s">
        <v>57</v>
      </c>
      <c r="B20" s="116" t="s">
        <v>870</v>
      </c>
      <c r="C20" s="190">
        <v>26.95</v>
      </c>
      <c r="D20" s="128">
        <v>375</v>
      </c>
      <c r="E20" s="191">
        <v>48.5</v>
      </c>
      <c r="F20" s="157">
        <f t="shared" si="0"/>
        <v>81.59249167423553</v>
      </c>
      <c r="G20" s="78">
        <f t="shared" si="1"/>
        <v>66.13756613756614</v>
      </c>
      <c r="H20" s="78">
        <f t="shared" si="2"/>
        <v>81.85567010309279</v>
      </c>
      <c r="I20" s="134">
        <f t="shared" si="3"/>
        <v>229.58572791489445</v>
      </c>
      <c r="J20" s="80">
        <f t="shared" si="4"/>
        <v>87.01373049645422</v>
      </c>
      <c r="K20" s="81">
        <f t="shared" si="5"/>
        <v>97.01373049645422</v>
      </c>
    </row>
    <row r="21" spans="1:11" ht="15" customHeight="1">
      <c r="A21" s="54" t="s">
        <v>58</v>
      </c>
      <c r="B21" s="116" t="s">
        <v>720</v>
      </c>
      <c r="C21" s="190">
        <v>21.12</v>
      </c>
      <c r="D21" s="128">
        <v>455</v>
      </c>
      <c r="E21" s="191">
        <v>49.7</v>
      </c>
      <c r="F21" s="157">
        <f t="shared" si="0"/>
        <v>63.94187102633969</v>
      </c>
      <c r="G21" s="78">
        <f t="shared" si="1"/>
        <v>80.24691358024691</v>
      </c>
      <c r="H21" s="78">
        <f t="shared" si="2"/>
        <v>79.87927565392354</v>
      </c>
      <c r="I21" s="134">
        <f t="shared" si="3"/>
        <v>224.06806026051015</v>
      </c>
      <c r="J21" s="80">
        <f t="shared" si="4"/>
        <v>84.92251668012513</v>
      </c>
      <c r="K21" s="81">
        <f t="shared" si="5"/>
        <v>94.92251668012513</v>
      </c>
    </row>
    <row r="22" spans="1:11" ht="15" customHeight="1">
      <c r="A22" s="54" t="s">
        <v>59</v>
      </c>
      <c r="B22" s="116" t="s">
        <v>696</v>
      </c>
      <c r="C22" s="190">
        <v>18.5</v>
      </c>
      <c r="D22" s="128">
        <v>450</v>
      </c>
      <c r="E22" s="191">
        <v>45.8</v>
      </c>
      <c r="F22" s="157">
        <f t="shared" si="0"/>
        <v>56.00968816227672</v>
      </c>
      <c r="G22" s="78">
        <f t="shared" si="1"/>
        <v>79.36507936507937</v>
      </c>
      <c r="H22" s="78">
        <f t="shared" si="2"/>
        <v>86.68122270742359</v>
      </c>
      <c r="I22" s="134">
        <f t="shared" si="3"/>
        <v>222.05599023477967</v>
      </c>
      <c r="J22" s="80">
        <f t="shared" si="4"/>
        <v>84.15993565843458</v>
      </c>
      <c r="K22" s="81">
        <f t="shared" si="5"/>
        <v>94.15993565843458</v>
      </c>
    </row>
    <row r="23" spans="1:11" ht="15" customHeight="1">
      <c r="A23" s="54" t="s">
        <v>60</v>
      </c>
      <c r="B23" s="116" t="s">
        <v>810</v>
      </c>
      <c r="C23" s="190">
        <v>14</v>
      </c>
      <c r="D23" s="128">
        <v>510</v>
      </c>
      <c r="E23" s="191">
        <v>44.8</v>
      </c>
      <c r="F23" s="157">
        <f t="shared" si="0"/>
        <v>42.38570996064184</v>
      </c>
      <c r="G23" s="78">
        <f t="shared" si="1"/>
        <v>89.94708994708994</v>
      </c>
      <c r="H23" s="78">
        <f t="shared" si="2"/>
        <v>88.61607142857144</v>
      </c>
      <c r="I23" s="134">
        <f t="shared" si="3"/>
        <v>220.94887133630323</v>
      </c>
      <c r="J23" s="80">
        <f t="shared" si="4"/>
        <v>83.74033402929817</v>
      </c>
      <c r="K23" s="81">
        <f t="shared" si="5"/>
        <v>93.74033402929817</v>
      </c>
    </row>
    <row r="24" spans="1:11" ht="15" customHeight="1">
      <c r="A24" s="54" t="s">
        <v>61</v>
      </c>
      <c r="B24" s="116" t="s">
        <v>673</v>
      </c>
      <c r="C24" s="190">
        <v>15.71</v>
      </c>
      <c r="D24" s="128">
        <v>479</v>
      </c>
      <c r="E24" s="191">
        <v>44.8</v>
      </c>
      <c r="F24" s="157">
        <f t="shared" si="0"/>
        <v>47.562821677263095</v>
      </c>
      <c r="G24" s="78">
        <f t="shared" si="1"/>
        <v>84.47971781305115</v>
      </c>
      <c r="H24" s="78">
        <f t="shared" si="2"/>
        <v>88.61607142857144</v>
      </c>
      <c r="I24" s="134">
        <f t="shared" si="3"/>
        <v>220.6586109188857</v>
      </c>
      <c r="J24" s="80">
        <f t="shared" si="4"/>
        <v>83.63032439601504</v>
      </c>
      <c r="K24" s="81">
        <f t="shared" si="5"/>
        <v>93.63032439601504</v>
      </c>
    </row>
    <row r="25" spans="1:11" ht="15" customHeight="1">
      <c r="A25" s="54" t="s">
        <v>62</v>
      </c>
      <c r="B25" s="116" t="s">
        <v>884</v>
      </c>
      <c r="C25" s="190">
        <v>18.8</v>
      </c>
      <c r="D25" s="128">
        <v>453</v>
      </c>
      <c r="E25" s="191">
        <v>49.1</v>
      </c>
      <c r="F25" s="157">
        <f t="shared" si="0"/>
        <v>56.917953375719044</v>
      </c>
      <c r="G25" s="78">
        <f t="shared" si="1"/>
        <v>79.8941798941799</v>
      </c>
      <c r="H25" s="78">
        <f t="shared" si="2"/>
        <v>80.85539714867618</v>
      </c>
      <c r="I25" s="134">
        <f t="shared" si="3"/>
        <v>217.6675304185751</v>
      </c>
      <c r="J25" s="80">
        <f t="shared" si="4"/>
        <v>82.49669525054959</v>
      </c>
      <c r="K25" s="81">
        <f t="shared" si="5"/>
        <v>92.49669525054959</v>
      </c>
    </row>
    <row r="26" spans="1:11" ht="15" customHeight="1">
      <c r="A26" s="54" t="s">
        <v>63</v>
      </c>
      <c r="B26" s="116" t="s">
        <v>728</v>
      </c>
      <c r="C26" s="190">
        <v>22.08</v>
      </c>
      <c r="D26" s="128">
        <v>420</v>
      </c>
      <c r="E26" s="191">
        <v>54.5</v>
      </c>
      <c r="F26" s="157">
        <f t="shared" si="0"/>
        <v>66.84831970935512</v>
      </c>
      <c r="G26" s="78">
        <f t="shared" si="1"/>
        <v>74.07407407407408</v>
      </c>
      <c r="H26" s="78">
        <f t="shared" si="2"/>
        <v>72.84403669724772</v>
      </c>
      <c r="I26" s="134">
        <f t="shared" si="3"/>
        <v>213.7664304806769</v>
      </c>
      <c r="J26" s="80">
        <f t="shared" si="4"/>
        <v>81.01816580658588</v>
      </c>
      <c r="K26" s="81">
        <f t="shared" si="5"/>
        <v>91.01816580658588</v>
      </c>
    </row>
    <row r="27" spans="1:11" ht="15" customHeight="1">
      <c r="A27" s="54" t="s">
        <v>64</v>
      </c>
      <c r="B27" s="116" t="s">
        <v>718</v>
      </c>
      <c r="C27" s="190">
        <v>21.46</v>
      </c>
      <c r="D27" s="128">
        <v>422</v>
      </c>
      <c r="E27" s="191">
        <v>54.2</v>
      </c>
      <c r="F27" s="157">
        <f t="shared" si="0"/>
        <v>64.971238268241</v>
      </c>
      <c r="G27" s="78">
        <f t="shared" si="1"/>
        <v>74.42680776014109</v>
      </c>
      <c r="H27" s="78">
        <f t="shared" si="2"/>
        <v>73.24723247232473</v>
      </c>
      <c r="I27" s="134">
        <f t="shared" si="3"/>
        <v>212.6452785007068</v>
      </c>
      <c r="J27" s="80">
        <f t="shared" si="4"/>
        <v>80.59324559435542</v>
      </c>
      <c r="K27" s="81">
        <f t="shared" si="5"/>
        <v>90.59324559435542</v>
      </c>
    </row>
    <row r="28" spans="1:11" ht="15" customHeight="1">
      <c r="A28" s="54" t="s">
        <v>65</v>
      </c>
      <c r="B28" s="116" t="s">
        <v>959</v>
      </c>
      <c r="C28" s="190">
        <v>13.68</v>
      </c>
      <c r="D28" s="128">
        <v>475</v>
      </c>
      <c r="E28" s="191">
        <v>45.7</v>
      </c>
      <c r="F28" s="157">
        <f t="shared" si="0"/>
        <v>41.416893732970024</v>
      </c>
      <c r="G28" s="78">
        <f t="shared" si="1"/>
        <v>83.77425044091711</v>
      </c>
      <c r="H28" s="78">
        <f t="shared" si="2"/>
        <v>86.87089715536105</v>
      </c>
      <c r="I28" s="134">
        <f t="shared" si="3"/>
        <v>212.0620413292482</v>
      </c>
      <c r="J28" s="80">
        <f t="shared" si="4"/>
        <v>80.37219682745808</v>
      </c>
      <c r="K28" s="81">
        <f t="shared" si="5"/>
        <v>90.37219682745808</v>
      </c>
    </row>
    <row r="29" spans="1:11" ht="15" customHeight="1">
      <c r="A29" s="54" t="s">
        <v>66</v>
      </c>
      <c r="B29" s="116" t="s">
        <v>705</v>
      </c>
      <c r="C29" s="190">
        <v>17.83</v>
      </c>
      <c r="D29" s="128">
        <v>440</v>
      </c>
      <c r="E29" s="191">
        <v>49.8</v>
      </c>
      <c r="F29" s="157">
        <f t="shared" si="0"/>
        <v>53.98122918558885</v>
      </c>
      <c r="G29" s="78">
        <f t="shared" si="1"/>
        <v>77.60141093474427</v>
      </c>
      <c r="H29" s="78">
        <f t="shared" si="2"/>
        <v>79.71887550200805</v>
      </c>
      <c r="I29" s="134">
        <f t="shared" si="3"/>
        <v>211.30151562234116</v>
      </c>
      <c r="J29" s="80">
        <f t="shared" si="4"/>
        <v>80.08395513448593</v>
      </c>
      <c r="K29" s="81">
        <f t="shared" si="5"/>
        <v>90.08395513448593</v>
      </c>
    </row>
    <row r="30" spans="1:11" ht="15" customHeight="1">
      <c r="A30" s="54" t="s">
        <v>67</v>
      </c>
      <c r="B30" s="116" t="s">
        <v>701</v>
      </c>
      <c r="C30" s="190">
        <v>14.92</v>
      </c>
      <c r="D30" s="128">
        <v>465</v>
      </c>
      <c r="E30" s="191">
        <v>47.7</v>
      </c>
      <c r="F30" s="157">
        <f t="shared" si="0"/>
        <v>45.1710566151983</v>
      </c>
      <c r="G30" s="78">
        <f t="shared" si="1"/>
        <v>82.01058201058201</v>
      </c>
      <c r="H30" s="78">
        <f t="shared" si="2"/>
        <v>83.22851153039832</v>
      </c>
      <c r="I30" s="134">
        <f t="shared" si="3"/>
        <v>210.41015015617864</v>
      </c>
      <c r="J30" s="80">
        <f t="shared" si="4"/>
        <v>79.7461247512521</v>
      </c>
      <c r="K30" s="81">
        <f t="shared" si="5"/>
        <v>89.7461247512521</v>
      </c>
    </row>
    <row r="31" spans="1:11" ht="15" customHeight="1">
      <c r="A31" s="54" t="s">
        <v>68</v>
      </c>
      <c r="B31" s="116" t="s">
        <v>953</v>
      </c>
      <c r="C31" s="190">
        <v>19.3</v>
      </c>
      <c r="D31" s="128">
        <v>430</v>
      </c>
      <c r="E31" s="191">
        <v>52.2</v>
      </c>
      <c r="F31" s="157">
        <f t="shared" si="0"/>
        <v>58.43172873145625</v>
      </c>
      <c r="G31" s="78">
        <f t="shared" si="1"/>
        <v>75.83774250440916</v>
      </c>
      <c r="H31" s="78">
        <f t="shared" si="2"/>
        <v>76.0536398467433</v>
      </c>
      <c r="I31" s="134">
        <f t="shared" si="3"/>
        <v>210.3231110826087</v>
      </c>
      <c r="J31" s="80">
        <f t="shared" si="4"/>
        <v>79.71313666197032</v>
      </c>
      <c r="K31" s="81">
        <f t="shared" si="5"/>
        <v>89.71313666197032</v>
      </c>
    </row>
    <row r="32" spans="1:11" ht="15" customHeight="1">
      <c r="A32" s="54" t="s">
        <v>69</v>
      </c>
      <c r="B32" s="116" t="s">
        <v>729</v>
      </c>
      <c r="C32" s="190">
        <v>17.18</v>
      </c>
      <c r="D32" s="128">
        <v>443</v>
      </c>
      <c r="E32" s="191">
        <v>51.6</v>
      </c>
      <c r="F32" s="157">
        <f t="shared" si="0"/>
        <v>52.01332122313048</v>
      </c>
      <c r="G32" s="78">
        <f t="shared" si="1"/>
        <v>78.1305114638448</v>
      </c>
      <c r="H32" s="78">
        <f t="shared" si="2"/>
        <v>76.93798449612403</v>
      </c>
      <c r="I32" s="134">
        <f t="shared" si="3"/>
        <v>207.0818171830993</v>
      </c>
      <c r="J32" s="80">
        <f t="shared" si="4"/>
        <v>78.4846758321392</v>
      </c>
      <c r="K32" s="81">
        <f t="shared" si="5"/>
        <v>88.4846758321392</v>
      </c>
    </row>
    <row r="33" spans="1:11" ht="15" customHeight="1">
      <c r="A33" s="54" t="s">
        <v>70</v>
      </c>
      <c r="B33" s="116" t="s">
        <v>954</v>
      </c>
      <c r="C33" s="190">
        <v>18.1</v>
      </c>
      <c r="D33" s="128">
        <v>415</v>
      </c>
      <c r="E33" s="191">
        <v>50.2</v>
      </c>
      <c r="F33" s="157">
        <f t="shared" si="0"/>
        <v>54.79866787768696</v>
      </c>
      <c r="G33" s="78">
        <f t="shared" si="1"/>
        <v>73.19223985890653</v>
      </c>
      <c r="H33" s="78">
        <f t="shared" si="2"/>
        <v>79.08366533864542</v>
      </c>
      <c r="I33" s="134">
        <f t="shared" si="3"/>
        <v>207.0745730752389</v>
      </c>
      <c r="J33" s="80">
        <f t="shared" si="4"/>
        <v>78.48193029192302</v>
      </c>
      <c r="K33" s="81">
        <f t="shared" si="5"/>
        <v>88.48193029192302</v>
      </c>
    </row>
    <row r="34" spans="1:11" ht="15" customHeight="1">
      <c r="A34" s="54" t="s">
        <v>71</v>
      </c>
      <c r="B34" s="116" t="s">
        <v>712</v>
      </c>
      <c r="C34" s="190">
        <v>20.37</v>
      </c>
      <c r="D34" s="128">
        <v>402</v>
      </c>
      <c r="E34" s="191">
        <v>53.4</v>
      </c>
      <c r="F34" s="157">
        <f t="shared" si="0"/>
        <v>61.671207992733876</v>
      </c>
      <c r="G34" s="78">
        <f t="shared" si="1"/>
        <v>70.8994708994709</v>
      </c>
      <c r="H34" s="78">
        <f t="shared" si="2"/>
        <v>74.34456928838952</v>
      </c>
      <c r="I34" s="134">
        <f t="shared" si="3"/>
        <v>206.9152481805943</v>
      </c>
      <c r="J34" s="80">
        <f t="shared" si="4"/>
        <v>78.4215456435832</v>
      </c>
      <c r="K34" s="81">
        <f t="shared" si="5"/>
        <v>88.4215456435832</v>
      </c>
    </row>
    <row r="35" spans="1:11" ht="15" customHeight="1">
      <c r="A35" s="54" t="s">
        <v>72</v>
      </c>
      <c r="B35" s="116" t="s">
        <v>693</v>
      </c>
      <c r="C35" s="190">
        <v>15.14</v>
      </c>
      <c r="D35" s="128">
        <v>441</v>
      </c>
      <c r="E35" s="191">
        <v>47.9</v>
      </c>
      <c r="F35" s="157">
        <f t="shared" si="0"/>
        <v>45.837117771722674</v>
      </c>
      <c r="G35" s="78">
        <f t="shared" si="1"/>
        <v>77.77777777777779</v>
      </c>
      <c r="H35" s="78">
        <f t="shared" si="2"/>
        <v>82.88100208768267</v>
      </c>
      <c r="I35" s="134">
        <f t="shared" si="3"/>
        <v>206.49589763718313</v>
      </c>
      <c r="J35" s="80">
        <f t="shared" si="4"/>
        <v>78.26261043668111</v>
      </c>
      <c r="K35" s="81">
        <f t="shared" si="5"/>
        <v>88.26261043668111</v>
      </c>
    </row>
    <row r="36" spans="1:11" ht="15" customHeight="1">
      <c r="A36" s="54" t="s">
        <v>73</v>
      </c>
      <c r="B36" s="116" t="s">
        <v>779</v>
      </c>
      <c r="C36" s="190">
        <v>18.41</v>
      </c>
      <c r="D36" s="128">
        <v>417</v>
      </c>
      <c r="E36" s="191">
        <v>51.7</v>
      </c>
      <c r="F36" s="157">
        <f t="shared" si="0"/>
        <v>55.73720859824402</v>
      </c>
      <c r="G36" s="78">
        <f t="shared" si="1"/>
        <v>73.54497354497354</v>
      </c>
      <c r="H36" s="78">
        <f t="shared" si="2"/>
        <v>76.78916827852998</v>
      </c>
      <c r="I36" s="134">
        <f t="shared" si="3"/>
        <v>206.07135042174755</v>
      </c>
      <c r="J36" s="80">
        <f t="shared" si="4"/>
        <v>78.10170567434055</v>
      </c>
      <c r="K36" s="81">
        <f t="shared" si="5"/>
        <v>88.10170567434055</v>
      </c>
    </row>
    <row r="37" spans="1:11" ht="15" customHeight="1">
      <c r="A37" s="54" t="s">
        <v>74</v>
      </c>
      <c r="B37" s="116" t="s">
        <v>838</v>
      </c>
      <c r="C37" s="190">
        <v>12.96</v>
      </c>
      <c r="D37" s="128">
        <v>458</v>
      </c>
      <c r="E37" s="191">
        <v>46.8</v>
      </c>
      <c r="F37" s="157">
        <f t="shared" si="0"/>
        <v>39.23705722070845</v>
      </c>
      <c r="G37" s="78">
        <f t="shared" si="1"/>
        <v>80.77601410934744</v>
      </c>
      <c r="H37" s="78">
        <f t="shared" si="2"/>
        <v>84.82905982905984</v>
      </c>
      <c r="I37" s="134">
        <f t="shared" si="3"/>
        <v>204.84213115911575</v>
      </c>
      <c r="J37" s="80">
        <f t="shared" si="4"/>
        <v>77.63582761383958</v>
      </c>
      <c r="K37" s="81">
        <f t="shared" si="5"/>
        <v>87.63582761383958</v>
      </c>
    </row>
    <row r="38" spans="1:11" ht="15" customHeight="1">
      <c r="A38" s="54" t="s">
        <v>75</v>
      </c>
      <c r="B38" s="116" t="s">
        <v>737</v>
      </c>
      <c r="C38" s="190">
        <v>21.2</v>
      </c>
      <c r="D38" s="128">
        <v>365</v>
      </c>
      <c r="E38" s="191">
        <v>52.3</v>
      </c>
      <c r="F38" s="157">
        <f t="shared" si="0"/>
        <v>64.18407508325764</v>
      </c>
      <c r="G38" s="78">
        <f t="shared" si="1"/>
        <v>64.37389770723104</v>
      </c>
      <c r="H38" s="78">
        <f t="shared" si="2"/>
        <v>75.90822179732315</v>
      </c>
      <c r="I38" s="134">
        <f t="shared" si="3"/>
        <v>204.46619458781186</v>
      </c>
      <c r="J38" s="80">
        <f t="shared" si="4"/>
        <v>77.49334644222544</v>
      </c>
      <c r="K38" s="81">
        <f t="shared" si="5"/>
        <v>87.49334644222544</v>
      </c>
    </row>
    <row r="39" spans="1:11" ht="15" customHeight="1">
      <c r="A39" s="54" t="s">
        <v>76</v>
      </c>
      <c r="B39" s="116" t="s">
        <v>685</v>
      </c>
      <c r="C39" s="190">
        <v>15.12</v>
      </c>
      <c r="D39" s="128">
        <v>428</v>
      </c>
      <c r="E39" s="191">
        <v>48.3</v>
      </c>
      <c r="F39" s="157">
        <f t="shared" si="0"/>
        <v>45.776566757493185</v>
      </c>
      <c r="G39" s="78">
        <f t="shared" si="1"/>
        <v>75.48500881834215</v>
      </c>
      <c r="H39" s="78">
        <f t="shared" si="2"/>
        <v>82.19461697722569</v>
      </c>
      <c r="I39" s="134">
        <f t="shared" si="3"/>
        <v>203.45619255306104</v>
      </c>
      <c r="J39" s="80">
        <f t="shared" si="4"/>
        <v>77.11055241730568</v>
      </c>
      <c r="K39" s="81">
        <f t="shared" si="5"/>
        <v>87.11055241730568</v>
      </c>
    </row>
    <row r="40" spans="1:11" ht="15" customHeight="1">
      <c r="A40" s="54" t="s">
        <v>77</v>
      </c>
      <c r="B40" s="116" t="s">
        <v>957</v>
      </c>
      <c r="C40" s="190">
        <v>15</v>
      </c>
      <c r="D40" s="128">
        <v>388</v>
      </c>
      <c r="E40" s="191">
        <v>45.3</v>
      </c>
      <c r="F40" s="157">
        <f t="shared" si="0"/>
        <v>45.41326067211626</v>
      </c>
      <c r="G40" s="78">
        <f t="shared" si="1"/>
        <v>68.43033509700176</v>
      </c>
      <c r="H40" s="78">
        <f t="shared" si="2"/>
        <v>87.63796909492275</v>
      </c>
      <c r="I40" s="134">
        <f t="shared" si="3"/>
        <v>201.48156486404076</v>
      </c>
      <c r="J40" s="80">
        <f t="shared" si="4"/>
        <v>76.36216216184982</v>
      </c>
      <c r="K40" s="81">
        <f t="shared" si="5"/>
        <v>86.36216216184982</v>
      </c>
    </row>
    <row r="41" spans="1:11" ht="15" customHeight="1">
      <c r="A41" s="54" t="s">
        <v>78</v>
      </c>
      <c r="B41" s="116" t="s">
        <v>674</v>
      </c>
      <c r="C41" s="190">
        <v>22.09</v>
      </c>
      <c r="D41" s="128">
        <v>335</v>
      </c>
      <c r="E41" s="191">
        <v>53.2</v>
      </c>
      <c r="F41" s="157">
        <f t="shared" si="0"/>
        <v>66.87859521646988</v>
      </c>
      <c r="G41" s="78">
        <f t="shared" si="1"/>
        <v>59.082892416225754</v>
      </c>
      <c r="H41" s="78">
        <f t="shared" si="2"/>
        <v>74.62406015037594</v>
      </c>
      <c r="I41" s="134">
        <f t="shared" si="3"/>
        <v>200.58554778307155</v>
      </c>
      <c r="J41" s="80">
        <f t="shared" si="4"/>
        <v>76.02256880161893</v>
      </c>
      <c r="K41" s="81">
        <f t="shared" si="5"/>
        <v>86.02256880161893</v>
      </c>
    </row>
    <row r="42" spans="1:11" ht="15" customHeight="1">
      <c r="A42" s="54" t="s">
        <v>79</v>
      </c>
      <c r="B42" s="116" t="s">
        <v>751</v>
      </c>
      <c r="C42" s="190">
        <v>17.17</v>
      </c>
      <c r="D42" s="128">
        <v>402</v>
      </c>
      <c r="E42" s="191">
        <v>52</v>
      </c>
      <c r="F42" s="157">
        <f aca="true" t="shared" si="6" ref="F42:F73">(C42/$C$8)*100</f>
        <v>51.98304571601574</v>
      </c>
      <c r="G42" s="78">
        <f aca="true" t="shared" si="7" ref="G42:G73">(D42/$D$8)*100</f>
        <v>70.8994708994709</v>
      </c>
      <c r="H42" s="78">
        <f aca="true" t="shared" si="8" ref="H42:H73">($E$8/E42)*100</f>
        <v>76.34615384615385</v>
      </c>
      <c r="I42" s="134">
        <f aca="true" t="shared" si="9" ref="I42:I73">SUM(F42:H42)</f>
        <v>199.2286704616405</v>
      </c>
      <c r="J42" s="80">
        <f aca="true" t="shared" si="10" ref="J42:J73">(I42/I$8)*100</f>
        <v>75.5083079255791</v>
      </c>
      <c r="K42" s="81">
        <f aca="true" t="shared" si="11" ref="K42:K73">J42+E$4</f>
        <v>85.5083079255791</v>
      </c>
    </row>
    <row r="43" spans="1:11" ht="15" customHeight="1">
      <c r="A43" s="54" t="s">
        <v>80</v>
      </c>
      <c r="B43" s="116" t="s">
        <v>840</v>
      </c>
      <c r="C43" s="190">
        <v>11.37</v>
      </c>
      <c r="D43" s="128">
        <v>436</v>
      </c>
      <c r="E43" s="191">
        <v>45.3</v>
      </c>
      <c r="F43" s="157">
        <f t="shared" si="6"/>
        <v>34.42325158946412</v>
      </c>
      <c r="G43" s="78">
        <f t="shared" si="7"/>
        <v>76.89594356261023</v>
      </c>
      <c r="H43" s="78">
        <f t="shared" si="8"/>
        <v>87.63796909492275</v>
      </c>
      <c r="I43" s="134">
        <f t="shared" si="9"/>
        <v>198.95716424699708</v>
      </c>
      <c r="J43" s="80">
        <f t="shared" si="10"/>
        <v>75.40540619556455</v>
      </c>
      <c r="K43" s="81">
        <f t="shared" si="11"/>
        <v>85.40540619556455</v>
      </c>
    </row>
    <row r="44" spans="1:11" ht="15" customHeight="1">
      <c r="A44" s="54" t="s">
        <v>81</v>
      </c>
      <c r="B44" s="116" t="s">
        <v>869</v>
      </c>
      <c r="C44" s="190">
        <v>14.92</v>
      </c>
      <c r="D44" s="128">
        <v>415</v>
      </c>
      <c r="E44" s="191">
        <v>49.5</v>
      </c>
      <c r="F44" s="157">
        <f t="shared" si="6"/>
        <v>45.1710566151983</v>
      </c>
      <c r="G44" s="78">
        <f t="shared" si="7"/>
        <v>73.19223985890653</v>
      </c>
      <c r="H44" s="78">
        <f t="shared" si="8"/>
        <v>80.20202020202021</v>
      </c>
      <c r="I44" s="134">
        <f t="shared" si="9"/>
        <v>198.56531667612504</v>
      </c>
      <c r="J44" s="80">
        <f t="shared" si="10"/>
        <v>75.25689470385637</v>
      </c>
      <c r="K44" s="81">
        <f t="shared" si="11"/>
        <v>85.25689470385637</v>
      </c>
    </row>
    <row r="45" spans="1:11" ht="15" customHeight="1">
      <c r="A45" s="54" t="s">
        <v>82</v>
      </c>
      <c r="B45" s="116" t="s">
        <v>926</v>
      </c>
      <c r="C45" s="190">
        <v>19.95</v>
      </c>
      <c r="D45" s="128">
        <v>363</v>
      </c>
      <c r="E45" s="191">
        <v>54.5</v>
      </c>
      <c r="F45" s="157">
        <f t="shared" si="6"/>
        <v>60.399636693914616</v>
      </c>
      <c r="G45" s="78">
        <f t="shared" si="7"/>
        <v>64.02116402116403</v>
      </c>
      <c r="H45" s="78">
        <f t="shared" si="8"/>
        <v>72.84403669724772</v>
      </c>
      <c r="I45" s="134">
        <f t="shared" si="9"/>
        <v>197.26483741232636</v>
      </c>
      <c r="J45" s="80">
        <f t="shared" si="10"/>
        <v>74.76400887334711</v>
      </c>
      <c r="K45" s="81">
        <f t="shared" si="11"/>
        <v>84.76400887334711</v>
      </c>
    </row>
    <row r="46" spans="1:11" ht="15" customHeight="1">
      <c r="A46" s="54" t="s">
        <v>83</v>
      </c>
      <c r="B46" s="116" t="s">
        <v>686</v>
      </c>
      <c r="C46" s="190">
        <v>16.57</v>
      </c>
      <c r="D46" s="128">
        <v>410</v>
      </c>
      <c r="E46" s="191">
        <v>53.4</v>
      </c>
      <c r="F46" s="157">
        <f t="shared" si="6"/>
        <v>50.1665152891311</v>
      </c>
      <c r="G46" s="78">
        <f t="shared" si="7"/>
        <v>72.31040564373897</v>
      </c>
      <c r="H46" s="78">
        <f t="shared" si="8"/>
        <v>74.34456928838952</v>
      </c>
      <c r="I46" s="134">
        <f t="shared" si="9"/>
        <v>196.82149022125958</v>
      </c>
      <c r="J46" s="80">
        <f t="shared" si="10"/>
        <v>74.59597885967769</v>
      </c>
      <c r="K46" s="81">
        <f t="shared" si="11"/>
        <v>84.59597885967769</v>
      </c>
    </row>
    <row r="47" spans="1:11" ht="15" customHeight="1">
      <c r="A47" s="54" t="s">
        <v>84</v>
      </c>
      <c r="B47" s="116" t="s">
        <v>851</v>
      </c>
      <c r="C47" s="190">
        <v>16.18</v>
      </c>
      <c r="D47" s="128">
        <v>421</v>
      </c>
      <c r="E47" s="191">
        <v>55.7</v>
      </c>
      <c r="F47" s="157">
        <f t="shared" si="6"/>
        <v>48.98577051165607</v>
      </c>
      <c r="G47" s="78">
        <f t="shared" si="7"/>
        <v>74.25044091710758</v>
      </c>
      <c r="H47" s="78">
        <f t="shared" si="8"/>
        <v>71.27468581687613</v>
      </c>
      <c r="I47" s="134">
        <f t="shared" si="9"/>
        <v>194.5108972456398</v>
      </c>
      <c r="J47" s="80">
        <f t="shared" si="10"/>
        <v>73.72025667827924</v>
      </c>
      <c r="K47" s="81">
        <f t="shared" si="11"/>
        <v>83.72025667827924</v>
      </c>
    </row>
    <row r="48" spans="1:11" ht="15" customHeight="1">
      <c r="A48" s="54" t="s">
        <v>85</v>
      </c>
      <c r="B48" s="116" t="s">
        <v>911</v>
      </c>
      <c r="C48" s="190">
        <v>14.61</v>
      </c>
      <c r="D48" s="128">
        <v>395</v>
      </c>
      <c r="E48" s="191">
        <v>49.7</v>
      </c>
      <c r="F48" s="157">
        <f t="shared" si="6"/>
        <v>44.23251589464123</v>
      </c>
      <c r="G48" s="78">
        <f t="shared" si="7"/>
        <v>69.66490299823633</v>
      </c>
      <c r="H48" s="78">
        <f t="shared" si="8"/>
        <v>79.87927565392354</v>
      </c>
      <c r="I48" s="134">
        <f t="shared" si="9"/>
        <v>193.7766945468011</v>
      </c>
      <c r="J48" s="80">
        <f t="shared" si="10"/>
        <v>73.44199149016528</v>
      </c>
      <c r="K48" s="81">
        <f t="shared" si="11"/>
        <v>83.44199149016528</v>
      </c>
    </row>
    <row r="49" spans="1:11" ht="15" customHeight="1">
      <c r="A49" s="54" t="s">
        <v>86</v>
      </c>
      <c r="B49" s="116" t="s">
        <v>735</v>
      </c>
      <c r="C49" s="190">
        <v>15.18</v>
      </c>
      <c r="D49" s="128">
        <v>400</v>
      </c>
      <c r="E49" s="191">
        <v>51.8</v>
      </c>
      <c r="F49" s="157">
        <f t="shared" si="6"/>
        <v>45.95821980018165</v>
      </c>
      <c r="G49" s="78">
        <f t="shared" si="7"/>
        <v>70.54673721340387</v>
      </c>
      <c r="H49" s="78">
        <f t="shared" si="8"/>
        <v>76.64092664092665</v>
      </c>
      <c r="I49" s="134">
        <f t="shared" si="9"/>
        <v>193.14588365451218</v>
      </c>
      <c r="J49" s="80">
        <f t="shared" si="10"/>
        <v>73.20291212981321</v>
      </c>
      <c r="K49" s="81">
        <f t="shared" si="11"/>
        <v>83.20291212981321</v>
      </c>
    </row>
    <row r="50" spans="1:11" ht="15" customHeight="1">
      <c r="A50" s="54" t="s">
        <v>87</v>
      </c>
      <c r="B50" s="116" t="s">
        <v>672</v>
      </c>
      <c r="C50" s="190">
        <v>17.14</v>
      </c>
      <c r="D50" s="128">
        <v>396</v>
      </c>
      <c r="E50" s="191">
        <v>55.6</v>
      </c>
      <c r="F50" s="157">
        <f t="shared" si="6"/>
        <v>51.892219194671505</v>
      </c>
      <c r="G50" s="78">
        <f t="shared" si="7"/>
        <v>69.84126984126983</v>
      </c>
      <c r="H50" s="78">
        <f t="shared" si="8"/>
        <v>71.40287769784173</v>
      </c>
      <c r="I50" s="134">
        <f t="shared" si="9"/>
        <v>193.13636673378306</v>
      </c>
      <c r="J50" s="80">
        <f t="shared" si="10"/>
        <v>73.19930518619786</v>
      </c>
      <c r="K50" s="81">
        <f t="shared" si="11"/>
        <v>83.19930518619786</v>
      </c>
    </row>
    <row r="51" spans="1:11" ht="15" customHeight="1">
      <c r="A51" s="54" t="s">
        <v>88</v>
      </c>
      <c r="B51" s="116" t="s">
        <v>868</v>
      </c>
      <c r="C51" s="190">
        <v>14.69</v>
      </c>
      <c r="D51" s="128">
        <v>380</v>
      </c>
      <c r="E51" s="191">
        <v>49.3</v>
      </c>
      <c r="F51" s="157">
        <f t="shared" si="6"/>
        <v>44.47471995155918</v>
      </c>
      <c r="G51" s="78">
        <f t="shared" si="7"/>
        <v>67.01940035273368</v>
      </c>
      <c r="H51" s="78">
        <f t="shared" si="8"/>
        <v>80.52738336713998</v>
      </c>
      <c r="I51" s="134">
        <f t="shared" si="9"/>
        <v>192.02150367143284</v>
      </c>
      <c r="J51" s="80">
        <f t="shared" si="10"/>
        <v>72.77676849400524</v>
      </c>
      <c r="K51" s="81">
        <f t="shared" si="11"/>
        <v>82.77676849400524</v>
      </c>
    </row>
    <row r="52" spans="1:11" ht="15" customHeight="1">
      <c r="A52" s="54" t="s">
        <v>89</v>
      </c>
      <c r="B52" s="116" t="s">
        <v>765</v>
      </c>
      <c r="C52" s="190">
        <v>15.17</v>
      </c>
      <c r="D52" s="128">
        <v>388</v>
      </c>
      <c r="E52" s="191">
        <v>52.1</v>
      </c>
      <c r="F52" s="157">
        <f t="shared" si="6"/>
        <v>45.92794429306691</v>
      </c>
      <c r="G52" s="78">
        <f t="shared" si="7"/>
        <v>68.43033509700176</v>
      </c>
      <c r="H52" s="78">
        <f t="shared" si="8"/>
        <v>76.1996161228407</v>
      </c>
      <c r="I52" s="134">
        <f t="shared" si="9"/>
        <v>190.55789551290937</v>
      </c>
      <c r="J52" s="80">
        <f t="shared" si="10"/>
        <v>72.22205628687108</v>
      </c>
      <c r="K52" s="81">
        <f t="shared" si="11"/>
        <v>82.22205628687108</v>
      </c>
    </row>
    <row r="53" spans="1:11" ht="15" customHeight="1">
      <c r="A53" s="54" t="s">
        <v>90</v>
      </c>
      <c r="B53" s="116" t="s">
        <v>955</v>
      </c>
      <c r="C53" s="190">
        <v>15.92</v>
      </c>
      <c r="D53" s="128">
        <v>375</v>
      </c>
      <c r="E53" s="191">
        <v>53.1</v>
      </c>
      <c r="F53" s="157">
        <f t="shared" si="6"/>
        <v>48.19860732667272</v>
      </c>
      <c r="G53" s="78">
        <f t="shared" si="7"/>
        <v>66.13756613756614</v>
      </c>
      <c r="H53" s="78">
        <f t="shared" si="8"/>
        <v>74.76459510357816</v>
      </c>
      <c r="I53" s="134">
        <f t="shared" si="9"/>
        <v>189.10076856781703</v>
      </c>
      <c r="J53" s="80">
        <f t="shared" si="10"/>
        <v>71.66980048050672</v>
      </c>
      <c r="K53" s="81">
        <f t="shared" si="11"/>
        <v>81.66980048050672</v>
      </c>
    </row>
    <row r="54" spans="1:11" ht="15" customHeight="1">
      <c r="A54" s="54" t="s">
        <v>91</v>
      </c>
      <c r="B54" s="116" t="s">
        <v>762</v>
      </c>
      <c r="C54" s="190">
        <v>15.93</v>
      </c>
      <c r="D54" s="128">
        <v>367</v>
      </c>
      <c r="E54" s="191">
        <v>53.4</v>
      </c>
      <c r="F54" s="157">
        <f t="shared" si="6"/>
        <v>48.22888283378746</v>
      </c>
      <c r="G54" s="78">
        <f t="shared" si="7"/>
        <v>64.72663139329806</v>
      </c>
      <c r="H54" s="78">
        <f t="shared" si="8"/>
        <v>74.34456928838952</v>
      </c>
      <c r="I54" s="134">
        <f t="shared" si="9"/>
        <v>187.30008351547505</v>
      </c>
      <c r="J54" s="80">
        <f t="shared" si="10"/>
        <v>70.98733504471292</v>
      </c>
      <c r="K54" s="81">
        <f t="shared" si="11"/>
        <v>80.98733504471292</v>
      </c>
    </row>
    <row r="55" spans="1:11" ht="15" customHeight="1">
      <c r="A55" s="54" t="s">
        <v>92</v>
      </c>
      <c r="B55" s="116" t="s">
        <v>956</v>
      </c>
      <c r="C55" s="190">
        <v>15.19</v>
      </c>
      <c r="D55" s="128">
        <v>375</v>
      </c>
      <c r="E55" s="191">
        <v>53.3</v>
      </c>
      <c r="F55" s="157">
        <f t="shared" si="6"/>
        <v>45.9884953072964</v>
      </c>
      <c r="G55" s="78">
        <f t="shared" si="7"/>
        <v>66.13756613756614</v>
      </c>
      <c r="H55" s="78">
        <f t="shared" si="8"/>
        <v>74.48405253283303</v>
      </c>
      <c r="I55" s="134">
        <f t="shared" si="9"/>
        <v>186.61011397769556</v>
      </c>
      <c r="J55" s="80">
        <f t="shared" si="10"/>
        <v>70.72583436713873</v>
      </c>
      <c r="K55" s="81">
        <f t="shared" si="11"/>
        <v>80.72583436713873</v>
      </c>
    </row>
    <row r="56" spans="1:11" ht="15" customHeight="1">
      <c r="A56" s="54" t="s">
        <v>93</v>
      </c>
      <c r="B56" s="116" t="s">
        <v>734</v>
      </c>
      <c r="C56" s="190">
        <v>15.63</v>
      </c>
      <c r="D56" s="128">
        <v>376</v>
      </c>
      <c r="E56" s="191">
        <v>55.1</v>
      </c>
      <c r="F56" s="157">
        <f t="shared" si="6"/>
        <v>47.32061762034514</v>
      </c>
      <c r="G56" s="78">
        <f t="shared" si="7"/>
        <v>66.31393298059965</v>
      </c>
      <c r="H56" s="78">
        <f t="shared" si="8"/>
        <v>72.0508166969147</v>
      </c>
      <c r="I56" s="134">
        <f t="shared" si="9"/>
        <v>185.68536729785947</v>
      </c>
      <c r="J56" s="80">
        <f t="shared" si="10"/>
        <v>70.3753523963841</v>
      </c>
      <c r="K56" s="81">
        <f t="shared" si="11"/>
        <v>80.3753523963841</v>
      </c>
    </row>
    <row r="57" spans="1:11" ht="15" customHeight="1">
      <c r="A57" s="54" t="s">
        <v>94</v>
      </c>
      <c r="B57" s="116" t="s">
        <v>695</v>
      </c>
      <c r="C57" s="190">
        <v>16.8</v>
      </c>
      <c r="D57" s="128">
        <v>350</v>
      </c>
      <c r="E57" s="191">
        <v>54.8</v>
      </c>
      <c r="F57" s="157">
        <f t="shared" si="6"/>
        <v>50.86285195277021</v>
      </c>
      <c r="G57" s="78">
        <f t="shared" si="7"/>
        <v>61.72839506172839</v>
      </c>
      <c r="H57" s="78">
        <f t="shared" si="8"/>
        <v>72.44525547445257</v>
      </c>
      <c r="I57" s="134">
        <f t="shared" si="9"/>
        <v>185.03650248895116</v>
      </c>
      <c r="J57" s="80">
        <f t="shared" si="10"/>
        <v>70.12943054347211</v>
      </c>
      <c r="K57" s="81">
        <f t="shared" si="11"/>
        <v>80.12943054347211</v>
      </c>
    </row>
    <row r="58" spans="1:11" ht="15" customHeight="1">
      <c r="A58" s="54" t="s">
        <v>95</v>
      </c>
      <c r="B58" s="116" t="s">
        <v>677</v>
      </c>
      <c r="C58" s="190">
        <v>16.05</v>
      </c>
      <c r="D58" s="128">
        <v>335</v>
      </c>
      <c r="E58" s="191">
        <v>51.9</v>
      </c>
      <c r="F58" s="157">
        <f t="shared" si="6"/>
        <v>48.5921889191644</v>
      </c>
      <c r="G58" s="78">
        <f t="shared" si="7"/>
        <v>59.082892416225754</v>
      </c>
      <c r="H58" s="78">
        <f t="shared" si="8"/>
        <v>76.4932562620424</v>
      </c>
      <c r="I58" s="134">
        <f t="shared" si="9"/>
        <v>184.16833759743255</v>
      </c>
      <c r="J58" s="80">
        <f t="shared" si="10"/>
        <v>69.80039325276958</v>
      </c>
      <c r="K58" s="81">
        <f t="shared" si="11"/>
        <v>79.80039325276958</v>
      </c>
    </row>
    <row r="59" spans="1:11" ht="15" customHeight="1">
      <c r="A59" s="54" t="s">
        <v>96</v>
      </c>
      <c r="B59" s="116" t="s">
        <v>927</v>
      </c>
      <c r="C59" s="190">
        <v>10.65</v>
      </c>
      <c r="D59" s="128">
        <v>404</v>
      </c>
      <c r="E59" s="191">
        <v>50.4</v>
      </c>
      <c r="F59" s="157">
        <f t="shared" si="6"/>
        <v>32.24341507720254</v>
      </c>
      <c r="G59" s="78">
        <f t="shared" si="7"/>
        <v>71.25220458553791</v>
      </c>
      <c r="H59" s="78">
        <f t="shared" si="8"/>
        <v>78.76984126984128</v>
      </c>
      <c r="I59" s="134">
        <f t="shared" si="9"/>
        <v>182.26546093258173</v>
      </c>
      <c r="J59" s="80">
        <f t="shared" si="10"/>
        <v>69.07919686662184</v>
      </c>
      <c r="K59" s="81">
        <f t="shared" si="11"/>
        <v>79.07919686662184</v>
      </c>
    </row>
    <row r="60" spans="1:11" ht="15" customHeight="1">
      <c r="A60" s="54" t="s">
        <v>97</v>
      </c>
      <c r="B60" s="116" t="s">
        <v>671</v>
      </c>
      <c r="C60" s="190">
        <v>15.34</v>
      </c>
      <c r="D60" s="128">
        <v>369</v>
      </c>
      <c r="E60" s="191">
        <v>56.8</v>
      </c>
      <c r="F60" s="157">
        <f t="shared" si="6"/>
        <v>46.44262791401756</v>
      </c>
      <c r="G60" s="78">
        <f t="shared" si="7"/>
        <v>65.07936507936508</v>
      </c>
      <c r="H60" s="78">
        <f t="shared" si="8"/>
        <v>69.89436619718312</v>
      </c>
      <c r="I60" s="134">
        <f t="shared" si="9"/>
        <v>181.41635919056574</v>
      </c>
      <c r="J60" s="80">
        <f t="shared" si="10"/>
        <v>68.75738457099327</v>
      </c>
      <c r="K60" s="81">
        <f t="shared" si="11"/>
        <v>78.75738457099327</v>
      </c>
    </row>
    <row r="61" spans="1:11" ht="15" customHeight="1">
      <c r="A61" s="54" t="s">
        <v>98</v>
      </c>
      <c r="B61" s="116" t="s">
        <v>759</v>
      </c>
      <c r="C61" s="190">
        <v>15.17</v>
      </c>
      <c r="D61" s="128">
        <v>373</v>
      </c>
      <c r="E61" s="191">
        <v>57.9</v>
      </c>
      <c r="F61" s="157">
        <f t="shared" si="6"/>
        <v>45.92794429306691</v>
      </c>
      <c r="G61" s="78">
        <f t="shared" si="7"/>
        <v>65.78483245149911</v>
      </c>
      <c r="H61" s="78">
        <f t="shared" si="8"/>
        <v>68.566493955095</v>
      </c>
      <c r="I61" s="134">
        <f t="shared" si="9"/>
        <v>180.27927069966103</v>
      </c>
      <c r="J61" s="80">
        <f t="shared" si="10"/>
        <v>68.32642436977866</v>
      </c>
      <c r="K61" s="81">
        <f t="shared" si="11"/>
        <v>78.32642436977866</v>
      </c>
    </row>
    <row r="62" spans="1:11" ht="15" customHeight="1">
      <c r="A62" s="54" t="s">
        <v>99</v>
      </c>
      <c r="B62" s="116" t="s">
        <v>958</v>
      </c>
      <c r="C62" s="190">
        <v>13.88</v>
      </c>
      <c r="D62" s="128">
        <v>355</v>
      </c>
      <c r="E62" s="191">
        <v>54.3</v>
      </c>
      <c r="F62" s="157">
        <f t="shared" si="6"/>
        <v>42.022403875264914</v>
      </c>
      <c r="G62" s="78">
        <f t="shared" si="7"/>
        <v>62.61022927689594</v>
      </c>
      <c r="H62" s="78">
        <f t="shared" si="8"/>
        <v>73.11233885819523</v>
      </c>
      <c r="I62" s="134">
        <f t="shared" si="9"/>
        <v>177.7449720103561</v>
      </c>
      <c r="J62" s="80">
        <f t="shared" si="10"/>
        <v>67.36591700221948</v>
      </c>
      <c r="K62" s="81">
        <f t="shared" si="11"/>
        <v>77.36591700221948</v>
      </c>
    </row>
    <row r="63" spans="1:11" ht="15" customHeight="1">
      <c r="A63" s="54" t="s">
        <v>100</v>
      </c>
      <c r="B63" s="116" t="s">
        <v>707</v>
      </c>
      <c r="C63" s="190">
        <v>13.5</v>
      </c>
      <c r="D63" s="128">
        <v>390</v>
      </c>
      <c r="E63" s="191">
        <v>60</v>
      </c>
      <c r="F63" s="157">
        <f t="shared" si="6"/>
        <v>40.87193460490463</v>
      </c>
      <c r="G63" s="78">
        <f t="shared" si="7"/>
        <v>68.78306878306879</v>
      </c>
      <c r="H63" s="78">
        <f t="shared" si="8"/>
        <v>66.16666666666667</v>
      </c>
      <c r="I63" s="134">
        <f t="shared" si="9"/>
        <v>175.8216700546401</v>
      </c>
      <c r="J63" s="80">
        <f t="shared" si="10"/>
        <v>66.63697936503318</v>
      </c>
      <c r="K63" s="81">
        <f t="shared" si="11"/>
        <v>76.63697936503318</v>
      </c>
    </row>
    <row r="64" spans="1:11" ht="15" customHeight="1">
      <c r="A64" s="54" t="s">
        <v>101</v>
      </c>
      <c r="B64" s="116" t="s">
        <v>960</v>
      </c>
      <c r="C64" s="190">
        <v>10.26</v>
      </c>
      <c r="D64" s="128">
        <v>403</v>
      </c>
      <c r="E64" s="191">
        <v>54</v>
      </c>
      <c r="F64" s="157">
        <f t="shared" si="6"/>
        <v>31.062670299727518</v>
      </c>
      <c r="G64" s="78">
        <f t="shared" si="7"/>
        <v>71.0758377425044</v>
      </c>
      <c r="H64" s="78">
        <f t="shared" si="8"/>
        <v>73.51851851851853</v>
      </c>
      <c r="I64" s="134">
        <f t="shared" si="9"/>
        <v>175.65702656075047</v>
      </c>
      <c r="J64" s="80">
        <f t="shared" si="10"/>
        <v>66.5745789504455</v>
      </c>
      <c r="K64" s="81">
        <f t="shared" si="11"/>
        <v>76.5745789504455</v>
      </c>
    </row>
    <row r="65" spans="1:11" ht="15" customHeight="1">
      <c r="A65" s="54" t="s">
        <v>102</v>
      </c>
      <c r="B65" s="116" t="s">
        <v>775</v>
      </c>
      <c r="C65" s="190">
        <v>11.08</v>
      </c>
      <c r="D65" s="128">
        <v>361</v>
      </c>
      <c r="E65" s="191">
        <v>52.4</v>
      </c>
      <c r="F65" s="157">
        <f t="shared" si="6"/>
        <v>33.54526188313654</v>
      </c>
      <c r="G65" s="78">
        <f t="shared" si="7"/>
        <v>63.66843033509701</v>
      </c>
      <c r="H65" s="78">
        <f t="shared" si="8"/>
        <v>75.76335877862597</v>
      </c>
      <c r="I65" s="134">
        <f t="shared" si="9"/>
        <v>172.97705099685953</v>
      </c>
      <c r="J65" s="80">
        <f t="shared" si="10"/>
        <v>65.55885957811617</v>
      </c>
      <c r="K65" s="81">
        <f t="shared" si="11"/>
        <v>75.55885957811617</v>
      </c>
    </row>
    <row r="66" spans="1:11" ht="15" customHeight="1">
      <c r="A66" s="54" t="s">
        <v>103</v>
      </c>
      <c r="B66" s="116" t="s">
        <v>947</v>
      </c>
      <c r="C66" s="190">
        <v>13.77</v>
      </c>
      <c r="D66" s="128">
        <v>350</v>
      </c>
      <c r="E66" s="191">
        <v>59.9</v>
      </c>
      <c r="F66" s="157">
        <f t="shared" si="6"/>
        <v>41.689373297002724</v>
      </c>
      <c r="G66" s="78">
        <f t="shared" si="7"/>
        <v>61.72839506172839</v>
      </c>
      <c r="H66" s="78">
        <f t="shared" si="8"/>
        <v>66.2771285475793</v>
      </c>
      <c r="I66" s="134">
        <f t="shared" si="9"/>
        <v>169.69489690631042</v>
      </c>
      <c r="J66" s="80">
        <f t="shared" si="10"/>
        <v>64.31491260424878</v>
      </c>
      <c r="K66" s="81">
        <f t="shared" si="11"/>
        <v>74.31491260424878</v>
      </c>
    </row>
    <row r="67" spans="1:11" ht="15" customHeight="1">
      <c r="A67" s="54" t="s">
        <v>104</v>
      </c>
      <c r="B67" s="116" t="s">
        <v>773</v>
      </c>
      <c r="C67" s="190">
        <v>12.49</v>
      </c>
      <c r="D67" s="128">
        <v>337</v>
      </c>
      <c r="E67" s="191">
        <v>58.1</v>
      </c>
      <c r="F67" s="157">
        <f t="shared" si="6"/>
        <v>37.81410838631547</v>
      </c>
      <c r="G67" s="78">
        <f t="shared" si="7"/>
        <v>59.43562610229277</v>
      </c>
      <c r="H67" s="78">
        <f t="shared" si="8"/>
        <v>68.33046471600689</v>
      </c>
      <c r="I67" s="134">
        <f t="shared" si="9"/>
        <v>165.58019920461513</v>
      </c>
      <c r="J67" s="80">
        <f t="shared" si="10"/>
        <v>62.75542891969494</v>
      </c>
      <c r="K67" s="81">
        <f t="shared" si="11"/>
        <v>72.75542891969494</v>
      </c>
    </row>
    <row r="68" spans="1:11" ht="15" customHeight="1">
      <c r="A68" s="54" t="s">
        <v>105</v>
      </c>
      <c r="B68" s="116" t="s">
        <v>768</v>
      </c>
      <c r="C68" s="190">
        <v>11.56</v>
      </c>
      <c r="D68" s="128">
        <v>330</v>
      </c>
      <c r="E68" s="191">
        <v>55.2</v>
      </c>
      <c r="F68" s="157">
        <f t="shared" si="6"/>
        <v>34.99848622464427</v>
      </c>
      <c r="G68" s="78">
        <f t="shared" si="7"/>
        <v>58.201058201058196</v>
      </c>
      <c r="H68" s="78">
        <f t="shared" si="8"/>
        <v>71.92028985507247</v>
      </c>
      <c r="I68" s="134">
        <f t="shared" si="9"/>
        <v>165.11983428077494</v>
      </c>
      <c r="J68" s="80">
        <f t="shared" si="10"/>
        <v>62.5809491304813</v>
      </c>
      <c r="K68" s="81">
        <f t="shared" si="11"/>
        <v>72.5809491304813</v>
      </c>
    </row>
    <row r="69" spans="1:11" ht="15" customHeight="1">
      <c r="A69" s="54" t="s">
        <v>106</v>
      </c>
      <c r="B69" s="116" t="s">
        <v>724</v>
      </c>
      <c r="C69" s="190">
        <v>13.58</v>
      </c>
      <c r="D69" s="128">
        <v>330</v>
      </c>
      <c r="E69" s="191">
        <v>60.6</v>
      </c>
      <c r="F69" s="157">
        <f t="shared" si="6"/>
        <v>41.11413866182259</v>
      </c>
      <c r="G69" s="78">
        <f t="shared" si="7"/>
        <v>58.201058201058196</v>
      </c>
      <c r="H69" s="78">
        <f t="shared" si="8"/>
        <v>65.51155115511551</v>
      </c>
      <c r="I69" s="134">
        <f t="shared" si="9"/>
        <v>164.8267480179963</v>
      </c>
      <c r="J69" s="80">
        <f t="shared" si="10"/>
        <v>62.46986849270277</v>
      </c>
      <c r="K69" s="81">
        <f t="shared" si="11"/>
        <v>72.46986849270277</v>
      </c>
    </row>
    <row r="70" spans="1:11" ht="15" customHeight="1">
      <c r="A70" s="54" t="s">
        <v>107</v>
      </c>
      <c r="B70" s="116" t="s">
        <v>943</v>
      </c>
      <c r="C70" s="190">
        <v>8.82</v>
      </c>
      <c r="D70" s="128">
        <v>362</v>
      </c>
      <c r="E70" s="191">
        <v>54.9</v>
      </c>
      <c r="F70" s="157">
        <f t="shared" si="6"/>
        <v>26.70299727520436</v>
      </c>
      <c r="G70" s="78">
        <f t="shared" si="7"/>
        <v>63.844797178130506</v>
      </c>
      <c r="H70" s="78">
        <f t="shared" si="8"/>
        <v>72.31329690346084</v>
      </c>
      <c r="I70" s="134">
        <f t="shared" si="9"/>
        <v>162.8610913567957</v>
      </c>
      <c r="J70" s="80">
        <f t="shared" si="10"/>
        <v>61.724878285690984</v>
      </c>
      <c r="K70" s="81">
        <f t="shared" si="11"/>
        <v>71.72487828569098</v>
      </c>
    </row>
    <row r="71" spans="1:11" ht="15" customHeight="1">
      <c r="A71" s="54" t="s">
        <v>108</v>
      </c>
      <c r="B71" s="116" t="s">
        <v>726</v>
      </c>
      <c r="C71" s="190">
        <v>15.97</v>
      </c>
      <c r="D71" s="128">
        <v>322</v>
      </c>
      <c r="E71" s="191">
        <v>68.8</v>
      </c>
      <c r="F71" s="157">
        <f t="shared" si="6"/>
        <v>48.349984862246444</v>
      </c>
      <c r="G71" s="78">
        <f t="shared" si="7"/>
        <v>56.79012345679012</v>
      </c>
      <c r="H71" s="78">
        <f t="shared" si="8"/>
        <v>57.70348837209303</v>
      </c>
      <c r="I71" s="134">
        <f t="shared" si="9"/>
        <v>162.8435966911296</v>
      </c>
      <c r="J71" s="80">
        <f t="shared" si="10"/>
        <v>61.718247751044</v>
      </c>
      <c r="K71" s="81">
        <f t="shared" si="11"/>
        <v>71.718247751044</v>
      </c>
    </row>
    <row r="72" spans="1:11" ht="15" customHeight="1">
      <c r="A72" s="54" t="s">
        <v>109</v>
      </c>
      <c r="B72" s="116" t="s">
        <v>777</v>
      </c>
      <c r="C72" s="190">
        <v>11.93</v>
      </c>
      <c r="D72" s="128">
        <v>313</v>
      </c>
      <c r="E72" s="191">
        <v>58.3</v>
      </c>
      <c r="F72" s="157">
        <f t="shared" si="6"/>
        <v>36.1186799878898</v>
      </c>
      <c r="G72" s="78">
        <f t="shared" si="7"/>
        <v>55.20282186948854</v>
      </c>
      <c r="H72" s="78">
        <f t="shared" si="8"/>
        <v>68.09605488850772</v>
      </c>
      <c r="I72" s="134">
        <f t="shared" si="9"/>
        <v>159.41755674588606</v>
      </c>
      <c r="J72" s="80">
        <f t="shared" si="10"/>
        <v>60.4197675747152</v>
      </c>
      <c r="K72" s="81">
        <f t="shared" si="11"/>
        <v>70.4197675747152</v>
      </c>
    </row>
    <row r="73" spans="1:11" ht="15" customHeight="1">
      <c r="A73" s="54" t="s">
        <v>110</v>
      </c>
      <c r="B73" s="116" t="s">
        <v>961</v>
      </c>
      <c r="C73" s="190">
        <v>8.78</v>
      </c>
      <c r="D73" s="128">
        <v>356</v>
      </c>
      <c r="E73" s="191">
        <v>56.8</v>
      </c>
      <c r="F73" s="157">
        <f t="shared" si="6"/>
        <v>26.58189524674538</v>
      </c>
      <c r="G73" s="78">
        <f t="shared" si="7"/>
        <v>62.78659611992945</v>
      </c>
      <c r="H73" s="78">
        <f t="shared" si="8"/>
        <v>69.89436619718312</v>
      </c>
      <c r="I73" s="134">
        <f t="shared" si="9"/>
        <v>159.26285756385795</v>
      </c>
      <c r="J73" s="80">
        <f t="shared" si="10"/>
        <v>60.36113608635889</v>
      </c>
      <c r="K73" s="81">
        <f t="shared" si="11"/>
        <v>70.3611360863589</v>
      </c>
    </row>
    <row r="74" spans="1:11" ht="15" customHeight="1">
      <c r="A74" s="54" t="s">
        <v>111</v>
      </c>
      <c r="B74" s="116" t="s">
        <v>780</v>
      </c>
      <c r="C74" s="190">
        <v>9.42</v>
      </c>
      <c r="D74" s="128">
        <v>310</v>
      </c>
      <c r="E74" s="191">
        <v>53.2</v>
      </c>
      <c r="F74" s="157">
        <f aca="true" t="shared" si="12" ref="F74:F97">(C74/$C$8)*100</f>
        <v>28.519527702089007</v>
      </c>
      <c r="G74" s="78">
        <f aca="true" t="shared" si="13" ref="G74:G95">(D74/$D$8)*100</f>
        <v>54.673721340388006</v>
      </c>
      <c r="H74" s="78">
        <f aca="true" t="shared" si="14" ref="H74:H87">($E$8/E74)*100</f>
        <v>74.62406015037594</v>
      </c>
      <c r="I74" s="134">
        <f aca="true" t="shared" si="15" ref="I74:I97">SUM(F74:H74)</f>
        <v>157.81730919285297</v>
      </c>
      <c r="J74" s="80">
        <f aca="true" t="shared" si="16" ref="J74:J97">(I74/I$8)*100</f>
        <v>59.813268596874344</v>
      </c>
      <c r="K74" s="81">
        <f aca="true" t="shared" si="17" ref="K74:K97">J74+E$4</f>
        <v>69.81326859687434</v>
      </c>
    </row>
    <row r="75" spans="1:11" ht="15" customHeight="1">
      <c r="A75" s="54" t="s">
        <v>112</v>
      </c>
      <c r="B75" s="116" t="s">
        <v>708</v>
      </c>
      <c r="C75" s="190">
        <v>13.12</v>
      </c>
      <c r="D75" s="128">
        <v>260</v>
      </c>
      <c r="E75" s="191">
        <v>59</v>
      </c>
      <c r="F75" s="157">
        <f t="shared" si="12"/>
        <v>39.72146533454435</v>
      </c>
      <c r="G75" s="78">
        <f t="shared" si="13"/>
        <v>45.85537918871252</v>
      </c>
      <c r="H75" s="78">
        <f t="shared" si="14"/>
        <v>67.28813559322035</v>
      </c>
      <c r="I75" s="134">
        <f t="shared" si="15"/>
        <v>152.86498011647723</v>
      </c>
      <c r="J75" s="80">
        <f t="shared" si="16"/>
        <v>57.93631992286421</v>
      </c>
      <c r="K75" s="81">
        <f t="shared" si="17"/>
        <v>67.93631992286421</v>
      </c>
    </row>
    <row r="76" spans="1:11" ht="15" customHeight="1">
      <c r="A76" s="54" t="s">
        <v>113</v>
      </c>
      <c r="B76" s="116" t="s">
        <v>812</v>
      </c>
      <c r="C76" s="190">
        <v>9.13</v>
      </c>
      <c r="D76" s="128">
        <v>320</v>
      </c>
      <c r="E76" s="191">
        <v>57.9</v>
      </c>
      <c r="F76" s="157">
        <f t="shared" si="12"/>
        <v>27.64153799576143</v>
      </c>
      <c r="G76" s="78">
        <f t="shared" si="13"/>
        <v>56.4373897707231</v>
      </c>
      <c r="H76" s="78">
        <f t="shared" si="14"/>
        <v>68.566493955095</v>
      </c>
      <c r="I76" s="134">
        <f t="shared" si="15"/>
        <v>152.6454217215795</v>
      </c>
      <c r="J76" s="80">
        <f t="shared" si="16"/>
        <v>57.853106583884596</v>
      </c>
      <c r="K76" s="81">
        <f t="shared" si="17"/>
        <v>67.8531065838846</v>
      </c>
    </row>
    <row r="77" spans="1:11" ht="15" customHeight="1">
      <c r="A77" s="54" t="s">
        <v>114</v>
      </c>
      <c r="B77" s="116" t="s">
        <v>871</v>
      </c>
      <c r="C77" s="190">
        <v>12.86</v>
      </c>
      <c r="D77" s="128">
        <v>299</v>
      </c>
      <c r="E77" s="191">
        <v>67.5</v>
      </c>
      <c r="F77" s="157">
        <f t="shared" si="12"/>
        <v>38.934302149561</v>
      </c>
      <c r="G77" s="78">
        <f t="shared" si="13"/>
        <v>52.733686067019406</v>
      </c>
      <c r="H77" s="78">
        <f t="shared" si="14"/>
        <v>58.81481481481482</v>
      </c>
      <c r="I77" s="134">
        <f t="shared" si="15"/>
        <v>150.4828030313952</v>
      </c>
      <c r="J77" s="80">
        <f t="shared" si="16"/>
        <v>57.033467133369406</v>
      </c>
      <c r="K77" s="81">
        <f t="shared" si="17"/>
        <v>67.03346713336941</v>
      </c>
    </row>
    <row r="78" spans="1:11" ht="15" customHeight="1">
      <c r="A78" s="54" t="s">
        <v>115</v>
      </c>
      <c r="B78" s="116" t="s">
        <v>771</v>
      </c>
      <c r="C78" s="190">
        <v>7.21</v>
      </c>
      <c r="D78" s="128">
        <v>334</v>
      </c>
      <c r="E78" s="191">
        <v>61.1</v>
      </c>
      <c r="F78" s="157">
        <f t="shared" si="12"/>
        <v>21.828640629730547</v>
      </c>
      <c r="G78" s="78">
        <f t="shared" si="13"/>
        <v>58.90652557319223</v>
      </c>
      <c r="H78" s="78">
        <f t="shared" si="14"/>
        <v>64.97545008183306</v>
      </c>
      <c r="I78" s="134">
        <f t="shared" si="15"/>
        <v>145.71061628475584</v>
      </c>
      <c r="J78" s="80">
        <f t="shared" si="16"/>
        <v>55.22479298266282</v>
      </c>
      <c r="K78" s="81">
        <f t="shared" si="17"/>
        <v>65.22479298266282</v>
      </c>
    </row>
    <row r="79" spans="1:11" ht="15" customHeight="1">
      <c r="A79" s="54" t="s">
        <v>116</v>
      </c>
      <c r="B79" s="116" t="s">
        <v>761</v>
      </c>
      <c r="C79" s="190">
        <v>10.75</v>
      </c>
      <c r="D79" s="128">
        <v>295</v>
      </c>
      <c r="E79" s="191">
        <v>65.3</v>
      </c>
      <c r="F79" s="157">
        <f t="shared" si="12"/>
        <v>32.54617014834999</v>
      </c>
      <c r="G79" s="78">
        <f t="shared" si="13"/>
        <v>52.02821869488537</v>
      </c>
      <c r="H79" s="78">
        <f t="shared" si="14"/>
        <v>60.79632465543645</v>
      </c>
      <c r="I79" s="134">
        <f t="shared" si="15"/>
        <v>145.37071349867182</v>
      </c>
      <c r="J79" s="80">
        <f t="shared" si="16"/>
        <v>55.095968731730835</v>
      </c>
      <c r="K79" s="81">
        <f t="shared" si="17"/>
        <v>65.09596873173084</v>
      </c>
    </row>
    <row r="80" spans="1:11" ht="15" customHeight="1">
      <c r="A80" s="54" t="s">
        <v>117</v>
      </c>
      <c r="B80" s="116" t="s">
        <v>962</v>
      </c>
      <c r="C80" s="190">
        <v>7.1</v>
      </c>
      <c r="D80" s="128">
        <v>335</v>
      </c>
      <c r="E80" s="191">
        <v>62</v>
      </c>
      <c r="F80" s="157">
        <f t="shared" si="12"/>
        <v>21.49561005146836</v>
      </c>
      <c r="G80" s="78">
        <f t="shared" si="13"/>
        <v>59.082892416225754</v>
      </c>
      <c r="H80" s="78">
        <f t="shared" si="14"/>
        <v>64.03225806451613</v>
      </c>
      <c r="I80" s="134">
        <f t="shared" si="15"/>
        <v>144.61076053221024</v>
      </c>
      <c r="J80" s="80">
        <f t="shared" si="16"/>
        <v>54.8079441092326</v>
      </c>
      <c r="K80" s="81">
        <f t="shared" si="17"/>
        <v>64.80794410923261</v>
      </c>
    </row>
    <row r="81" spans="1:11" ht="15" customHeight="1">
      <c r="A81" s="54" t="s">
        <v>118</v>
      </c>
      <c r="B81" s="116" t="s">
        <v>790</v>
      </c>
      <c r="C81" s="190">
        <v>8.18</v>
      </c>
      <c r="D81" s="128">
        <v>302</v>
      </c>
      <c r="E81" s="191">
        <v>59.7</v>
      </c>
      <c r="F81" s="157">
        <f t="shared" si="12"/>
        <v>24.76536481986073</v>
      </c>
      <c r="G81" s="78">
        <f t="shared" si="13"/>
        <v>53.26278659611992</v>
      </c>
      <c r="H81" s="78">
        <f t="shared" si="14"/>
        <v>66.49916247906198</v>
      </c>
      <c r="I81" s="134">
        <f t="shared" si="15"/>
        <v>144.52731389504265</v>
      </c>
      <c r="J81" s="80">
        <f t="shared" si="16"/>
        <v>54.77631756492046</v>
      </c>
      <c r="K81" s="81">
        <f t="shared" si="17"/>
        <v>64.77631756492046</v>
      </c>
    </row>
    <row r="82" spans="1:11" ht="15" customHeight="1">
      <c r="A82" s="54" t="s">
        <v>119</v>
      </c>
      <c r="B82" s="116" t="s">
        <v>781</v>
      </c>
      <c r="C82" s="190">
        <v>13.28</v>
      </c>
      <c r="D82" s="128">
        <v>260</v>
      </c>
      <c r="E82" s="191">
        <v>73.2</v>
      </c>
      <c r="F82" s="157">
        <f t="shared" si="12"/>
        <v>40.20587344838026</v>
      </c>
      <c r="G82" s="78">
        <f t="shared" si="13"/>
        <v>45.85537918871252</v>
      </c>
      <c r="H82" s="78">
        <f t="shared" si="14"/>
        <v>54.23497267759563</v>
      </c>
      <c r="I82" s="134">
        <f t="shared" si="15"/>
        <v>140.2962253146884</v>
      </c>
      <c r="J82" s="80">
        <f t="shared" si="16"/>
        <v>53.17272136239848</v>
      </c>
      <c r="K82" s="81">
        <f t="shared" si="17"/>
        <v>63.17272136239848</v>
      </c>
    </row>
    <row r="83" spans="1:11" ht="15" customHeight="1">
      <c r="A83" s="54" t="s">
        <v>120</v>
      </c>
      <c r="B83" s="116" t="s">
        <v>802</v>
      </c>
      <c r="C83" s="190">
        <v>11.56</v>
      </c>
      <c r="D83" s="128">
        <v>287</v>
      </c>
      <c r="E83" s="191">
        <v>75.2</v>
      </c>
      <c r="F83" s="157">
        <f t="shared" si="12"/>
        <v>34.99848622464427</v>
      </c>
      <c r="G83" s="78">
        <f t="shared" si="13"/>
        <v>50.617283950617285</v>
      </c>
      <c r="H83" s="78">
        <f t="shared" si="14"/>
        <v>52.79255319148937</v>
      </c>
      <c r="I83" s="134">
        <f t="shared" si="15"/>
        <v>138.40832336675092</v>
      </c>
      <c r="J83" s="80">
        <f t="shared" si="16"/>
        <v>52.45720044220236</v>
      </c>
      <c r="K83" s="81">
        <f t="shared" si="17"/>
        <v>62.45720044220236</v>
      </c>
    </row>
    <row r="84" spans="1:11" ht="15" customHeight="1">
      <c r="A84" s="54" t="s">
        <v>121</v>
      </c>
      <c r="B84" s="116" t="s">
        <v>784</v>
      </c>
      <c r="C84" s="190">
        <v>9.66</v>
      </c>
      <c r="D84" s="128">
        <v>290</v>
      </c>
      <c r="E84" s="191">
        <v>68.5</v>
      </c>
      <c r="F84" s="157">
        <f t="shared" si="12"/>
        <v>29.246139872842868</v>
      </c>
      <c r="G84" s="78">
        <f t="shared" si="13"/>
        <v>51.14638447971781</v>
      </c>
      <c r="H84" s="78">
        <f t="shared" si="14"/>
        <v>57.956204379562045</v>
      </c>
      <c r="I84" s="134">
        <f t="shared" si="15"/>
        <v>138.34872873212274</v>
      </c>
      <c r="J84" s="80">
        <f t="shared" si="16"/>
        <v>52.43461388369253</v>
      </c>
      <c r="K84" s="81">
        <f t="shared" si="17"/>
        <v>62.43461388369253</v>
      </c>
    </row>
    <row r="85" spans="1:11" ht="15" customHeight="1">
      <c r="A85" s="54" t="s">
        <v>122</v>
      </c>
      <c r="B85" s="116" t="s">
        <v>830</v>
      </c>
      <c r="C85" s="190">
        <v>17.22</v>
      </c>
      <c r="D85" s="128">
        <v>280</v>
      </c>
      <c r="E85" s="191">
        <v>118.2</v>
      </c>
      <c r="F85" s="157">
        <f t="shared" si="12"/>
        <v>52.13442325158945</v>
      </c>
      <c r="G85" s="78">
        <f t="shared" si="13"/>
        <v>49.382716049382715</v>
      </c>
      <c r="H85" s="78">
        <f t="shared" si="14"/>
        <v>33.58714043993232</v>
      </c>
      <c r="I85" s="134">
        <f t="shared" si="15"/>
        <v>135.10427974090447</v>
      </c>
      <c r="J85" s="80">
        <f t="shared" si="16"/>
        <v>51.204957263939534</v>
      </c>
      <c r="K85" s="81">
        <f t="shared" si="17"/>
        <v>61.204957263939534</v>
      </c>
    </row>
    <row r="86" spans="1:11" ht="15" customHeight="1">
      <c r="A86" s="54" t="s">
        <v>123</v>
      </c>
      <c r="B86" s="116" t="s">
        <v>813</v>
      </c>
      <c r="C86" s="190">
        <v>5.7</v>
      </c>
      <c r="D86" s="128">
        <v>300</v>
      </c>
      <c r="E86" s="191">
        <v>65.3</v>
      </c>
      <c r="F86" s="157">
        <f t="shared" si="12"/>
        <v>17.257039055404178</v>
      </c>
      <c r="G86" s="78">
        <f t="shared" si="13"/>
        <v>52.910052910052904</v>
      </c>
      <c r="H86" s="78">
        <f t="shared" si="14"/>
        <v>60.79632465543645</v>
      </c>
      <c r="I86" s="134">
        <f t="shared" si="15"/>
        <v>130.96341662089353</v>
      </c>
      <c r="J86" s="80">
        <f t="shared" si="16"/>
        <v>49.63555680155146</v>
      </c>
      <c r="K86" s="81">
        <f t="shared" si="17"/>
        <v>59.63555680155146</v>
      </c>
    </row>
    <row r="87" spans="1:11" ht="15" customHeight="1">
      <c r="A87" s="54" t="s">
        <v>124</v>
      </c>
      <c r="B87" s="116" t="s">
        <v>732</v>
      </c>
      <c r="C87" s="190">
        <v>13.54</v>
      </c>
      <c r="D87" s="128">
        <v>260</v>
      </c>
      <c r="E87" s="191">
        <v>94.4</v>
      </c>
      <c r="F87" s="157">
        <f t="shared" si="12"/>
        <v>40.99303663336361</v>
      </c>
      <c r="G87" s="78">
        <f t="shared" si="13"/>
        <v>45.85537918871252</v>
      </c>
      <c r="H87" s="78">
        <f t="shared" si="14"/>
        <v>42.05508474576271</v>
      </c>
      <c r="I87" s="134">
        <f t="shared" si="15"/>
        <v>128.90350056783885</v>
      </c>
      <c r="J87" s="80">
        <f t="shared" si="16"/>
        <v>48.854841981367755</v>
      </c>
      <c r="K87" s="81">
        <f t="shared" si="17"/>
        <v>58.854841981367755</v>
      </c>
    </row>
    <row r="88" spans="1:11" ht="15" customHeight="1">
      <c r="A88" s="54" t="s">
        <v>125</v>
      </c>
      <c r="B88" s="116" t="s">
        <v>867</v>
      </c>
      <c r="C88" s="190">
        <v>16.25</v>
      </c>
      <c r="D88" s="128">
        <v>410</v>
      </c>
      <c r="E88" s="191"/>
      <c r="F88" s="157">
        <f t="shared" si="12"/>
        <v>49.197699061459275</v>
      </c>
      <c r="G88" s="78">
        <f t="shared" si="13"/>
        <v>72.31040564373897</v>
      </c>
      <c r="H88" s="78"/>
      <c r="I88" s="134">
        <f t="shared" si="15"/>
        <v>121.50810470519825</v>
      </c>
      <c r="J88" s="80">
        <f t="shared" si="16"/>
        <v>46.0519631249567</v>
      </c>
      <c r="K88" s="81">
        <f t="shared" si="17"/>
        <v>56.0519631249567</v>
      </c>
    </row>
    <row r="89" spans="1:11" ht="15" customHeight="1">
      <c r="A89" s="54" t="s">
        <v>126</v>
      </c>
      <c r="B89" s="116" t="s">
        <v>786</v>
      </c>
      <c r="C89" s="190">
        <v>7.72</v>
      </c>
      <c r="D89" s="128">
        <v>280</v>
      </c>
      <c r="E89" s="191">
        <v>81.9</v>
      </c>
      <c r="F89" s="157">
        <f t="shared" si="12"/>
        <v>23.372691492582497</v>
      </c>
      <c r="G89" s="78">
        <f t="shared" si="13"/>
        <v>49.382716049382715</v>
      </c>
      <c r="H89" s="78">
        <f aca="true" t="shared" si="18" ref="H89:H95">($E$8/E89)*100</f>
        <v>48.47374847374847</v>
      </c>
      <c r="I89" s="134">
        <f t="shared" si="15"/>
        <v>121.22915601571368</v>
      </c>
      <c r="J89" s="80">
        <f t="shared" si="16"/>
        <v>45.946240673001206</v>
      </c>
      <c r="K89" s="81">
        <f t="shared" si="17"/>
        <v>55.946240673001206</v>
      </c>
    </row>
    <row r="90" spans="1:11" ht="15" customHeight="1">
      <c r="A90" s="54" t="s">
        <v>127</v>
      </c>
      <c r="B90" s="116" t="s">
        <v>817</v>
      </c>
      <c r="C90" s="190">
        <v>4.15</v>
      </c>
      <c r="D90" s="128">
        <v>265</v>
      </c>
      <c r="E90" s="191">
        <v>71.8</v>
      </c>
      <c r="F90" s="157">
        <f t="shared" si="12"/>
        <v>12.564335452618833</v>
      </c>
      <c r="G90" s="78">
        <f t="shared" si="13"/>
        <v>46.73721340388007</v>
      </c>
      <c r="H90" s="78">
        <f t="shared" si="18"/>
        <v>55.292479108635106</v>
      </c>
      <c r="I90" s="134">
        <f t="shared" si="15"/>
        <v>114.59402796513402</v>
      </c>
      <c r="J90" s="80">
        <f t="shared" si="16"/>
        <v>43.431505766584806</v>
      </c>
      <c r="K90" s="81">
        <f t="shared" si="17"/>
        <v>53.431505766584806</v>
      </c>
    </row>
    <row r="91" spans="1:11" ht="15" customHeight="1">
      <c r="A91" s="54" t="s">
        <v>128</v>
      </c>
      <c r="B91" s="116" t="s">
        <v>945</v>
      </c>
      <c r="C91" s="190">
        <v>4.54</v>
      </c>
      <c r="D91" s="128">
        <v>250</v>
      </c>
      <c r="E91" s="191">
        <v>70.3</v>
      </c>
      <c r="F91" s="157">
        <f t="shared" si="12"/>
        <v>13.745080230093853</v>
      </c>
      <c r="G91" s="78">
        <f t="shared" si="13"/>
        <v>44.091710758377424</v>
      </c>
      <c r="H91" s="78">
        <f t="shared" si="18"/>
        <v>56.472261735419636</v>
      </c>
      <c r="I91" s="134">
        <f t="shared" si="15"/>
        <v>114.30905272389091</v>
      </c>
      <c r="J91" s="80">
        <f t="shared" si="16"/>
        <v>43.32349923209813</v>
      </c>
      <c r="K91" s="81">
        <f t="shared" si="17"/>
        <v>53.32349923209813</v>
      </c>
    </row>
    <row r="92" spans="1:11" ht="15" customHeight="1">
      <c r="A92" s="54" t="s">
        <v>129</v>
      </c>
      <c r="B92" s="116" t="s">
        <v>815</v>
      </c>
      <c r="C92" s="190">
        <v>4.55</v>
      </c>
      <c r="D92" s="128">
        <v>243</v>
      </c>
      <c r="E92" s="191">
        <v>70.9</v>
      </c>
      <c r="F92" s="157">
        <f t="shared" si="12"/>
        <v>13.775355737208598</v>
      </c>
      <c r="G92" s="78">
        <f t="shared" si="13"/>
        <v>42.857142857142854</v>
      </c>
      <c r="H92" s="78">
        <f t="shared" si="18"/>
        <v>55.99435825105783</v>
      </c>
      <c r="I92" s="134">
        <f t="shared" si="15"/>
        <v>112.62685684540929</v>
      </c>
      <c r="J92" s="80">
        <f t="shared" si="16"/>
        <v>42.68594157491351</v>
      </c>
      <c r="K92" s="81">
        <f t="shared" si="17"/>
        <v>52.68594157491351</v>
      </c>
    </row>
    <row r="93" spans="1:11" ht="15" customHeight="1">
      <c r="A93" s="54" t="s">
        <v>130</v>
      </c>
      <c r="B93" s="116" t="s">
        <v>963</v>
      </c>
      <c r="C93" s="190">
        <v>5.26</v>
      </c>
      <c r="D93" s="128">
        <v>240</v>
      </c>
      <c r="E93" s="191">
        <v>76.7</v>
      </c>
      <c r="F93" s="157">
        <f t="shared" si="12"/>
        <v>15.924916742355432</v>
      </c>
      <c r="G93" s="78">
        <f t="shared" si="13"/>
        <v>42.32804232804233</v>
      </c>
      <c r="H93" s="78">
        <f t="shared" si="18"/>
        <v>51.76010430247718</v>
      </c>
      <c r="I93" s="134">
        <f t="shared" si="15"/>
        <v>110.01306337287494</v>
      </c>
      <c r="J93" s="80">
        <f t="shared" si="16"/>
        <v>41.69530542841574</v>
      </c>
      <c r="K93" s="81">
        <f t="shared" si="17"/>
        <v>51.69530542841574</v>
      </c>
    </row>
    <row r="94" spans="1:11" ht="15" customHeight="1">
      <c r="A94" s="54" t="s">
        <v>131</v>
      </c>
      <c r="B94" s="116" t="s">
        <v>964</v>
      </c>
      <c r="C94" s="190">
        <v>3.1</v>
      </c>
      <c r="D94" s="128">
        <v>163</v>
      </c>
      <c r="E94" s="191">
        <v>75.8</v>
      </c>
      <c r="F94" s="157">
        <f t="shared" si="12"/>
        <v>9.385407205570694</v>
      </c>
      <c r="G94" s="78">
        <f t="shared" si="13"/>
        <v>28.74779541446208</v>
      </c>
      <c r="H94" s="78">
        <f t="shared" si="18"/>
        <v>52.37467018469657</v>
      </c>
      <c r="I94" s="134">
        <f t="shared" si="15"/>
        <v>90.50787280472935</v>
      </c>
      <c r="J94" s="80">
        <f t="shared" si="16"/>
        <v>34.302775366583035</v>
      </c>
      <c r="K94" s="81">
        <f t="shared" si="17"/>
        <v>44.302775366583035</v>
      </c>
    </row>
    <row r="95" spans="1:11" ht="15" customHeight="1">
      <c r="A95" s="54" t="s">
        <v>132</v>
      </c>
      <c r="B95" s="116" t="s">
        <v>874</v>
      </c>
      <c r="C95" s="190">
        <v>2.5</v>
      </c>
      <c r="D95" s="128">
        <v>150</v>
      </c>
      <c r="E95" s="191">
        <v>118.2</v>
      </c>
      <c r="F95" s="157">
        <f t="shared" si="12"/>
        <v>7.568876778686043</v>
      </c>
      <c r="G95" s="78">
        <f t="shared" si="13"/>
        <v>26.455026455026452</v>
      </c>
      <c r="H95" s="78">
        <f t="shared" si="18"/>
        <v>33.58714043993232</v>
      </c>
      <c r="I95" s="134">
        <f t="shared" si="15"/>
        <v>67.61104367364482</v>
      </c>
      <c r="J95" s="80">
        <f t="shared" si="16"/>
        <v>25.624803363139968</v>
      </c>
      <c r="K95" s="81">
        <f t="shared" si="17"/>
        <v>35.62480336313997</v>
      </c>
    </row>
    <row r="96" spans="1:11" ht="15" customHeight="1">
      <c r="A96" s="54" t="s">
        <v>133</v>
      </c>
      <c r="B96" s="116" t="s">
        <v>699</v>
      </c>
      <c r="C96" s="190">
        <v>12.4</v>
      </c>
      <c r="D96" s="128"/>
      <c r="E96" s="191"/>
      <c r="F96" s="157">
        <f t="shared" si="12"/>
        <v>37.541628822282775</v>
      </c>
      <c r="G96" s="78"/>
      <c r="H96" s="78"/>
      <c r="I96" s="134">
        <f t="shared" si="15"/>
        <v>37.541628822282775</v>
      </c>
      <c r="J96" s="80">
        <f t="shared" si="16"/>
        <v>14.228398265030423</v>
      </c>
      <c r="K96" s="81">
        <f t="shared" si="17"/>
        <v>24.22839826503042</v>
      </c>
    </row>
    <row r="97" spans="1:11" ht="15" customHeight="1">
      <c r="A97" s="54" t="s">
        <v>134</v>
      </c>
      <c r="B97" s="116" t="s">
        <v>875</v>
      </c>
      <c r="C97" s="190">
        <v>1.12</v>
      </c>
      <c r="D97" s="128">
        <v>0.65</v>
      </c>
      <c r="E97" s="191">
        <v>185.7</v>
      </c>
      <c r="F97" s="157">
        <f t="shared" si="12"/>
        <v>3.390856796851347</v>
      </c>
      <c r="G97" s="78">
        <f>(D97/$D$8)*100</f>
        <v>0.11463844797178131</v>
      </c>
      <c r="H97" s="78">
        <f>($E$8/E97)*100</f>
        <v>21.378567582121704</v>
      </c>
      <c r="I97" s="134">
        <f t="shared" si="15"/>
        <v>24.88406282694483</v>
      </c>
      <c r="J97" s="80">
        <f t="shared" si="16"/>
        <v>9.431139976101885</v>
      </c>
      <c r="K97" s="81">
        <f t="shared" si="17"/>
        <v>19.431139976101885</v>
      </c>
    </row>
  </sheetData>
  <sheetProtection selectLockedCells="1" selectUnlockedCells="1"/>
  <mergeCells count="6">
    <mergeCell ref="A6:B6"/>
    <mergeCell ref="A7:B7"/>
    <mergeCell ref="A1:K1"/>
    <mergeCell ref="A4:B4"/>
    <mergeCell ref="A5:B5"/>
    <mergeCell ref="C6:K6"/>
  </mergeCells>
  <printOptions horizontalCentered="1"/>
  <pageMargins left="0.5902777777777778" right="0.5902777777777778" top="0.9840277777777777" bottom="0.7881944444444444" header="0.5118055555555555" footer="0.5118055555555555"/>
  <pageSetup fitToHeight="1" fitToWidth="1" horizontalDpi="300" verticalDpi="300" orientation="portrait" paperSize="9" scale="52" r:id="rId1"/>
  <headerFooter alignWithMargins="0">
    <oddFooter>&amp;L&amp;"Arial CE,Tučné"&amp;8http://zrliga.zrnet.cz&amp;C&amp;"Arial CE,Tučné"&amp;8 10. ročník ŽĎÁRSKÉ LIGY MISTRŮ&amp;R&amp;"Arial CE,Tučné"&amp;8&amp;D</oddFooter>
  </headerFooter>
  <rowBreaks count="2" manualBreakCount="2">
    <brk id="54" max="255" man="1"/>
    <brk id="5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97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9.75390625" style="10" bestFit="1" customWidth="1"/>
    <col min="4" max="4" width="7.875" style="0" bestFit="1" customWidth="1"/>
    <col min="5" max="5" width="14.25390625" style="0" bestFit="1" customWidth="1"/>
    <col min="6" max="6" width="7.875" style="0" bestFit="1" customWidth="1"/>
    <col min="8" max="8" width="13.25390625" style="0" bestFit="1" customWidth="1"/>
    <col min="9" max="9" width="12.375" style="0" customWidth="1"/>
    <col min="11" max="11" width="9.125" style="14" customWidth="1"/>
  </cols>
  <sheetData>
    <row r="1" spans="1:6" ht="27">
      <c r="A1" s="221" t="s">
        <v>965</v>
      </c>
      <c r="B1" s="221"/>
      <c r="C1" s="221"/>
      <c r="D1" s="221"/>
      <c r="E1" s="221"/>
      <c r="F1" s="221"/>
    </row>
    <row r="2" ht="12.75" customHeight="1">
      <c r="A2" t="s">
        <v>26</v>
      </c>
    </row>
    <row r="3" spans="1:6" ht="12.75" customHeight="1">
      <c r="A3" s="94"/>
      <c r="B3" s="94"/>
      <c r="C3" s="95"/>
      <c r="D3" s="97"/>
      <c r="E3" s="95" t="s">
        <v>13</v>
      </c>
      <c r="F3" s="96"/>
    </row>
    <row r="4" spans="1:6" ht="12.75" customHeight="1">
      <c r="A4" s="220" t="s">
        <v>14</v>
      </c>
      <c r="B4" s="220"/>
      <c r="C4" s="142" t="s">
        <v>15</v>
      </c>
      <c r="E4" s="95">
        <v>20</v>
      </c>
      <c r="F4" s="96"/>
    </row>
    <row r="5" spans="1:6" ht="12.75" customHeight="1">
      <c r="A5" s="220" t="s">
        <v>16</v>
      </c>
      <c r="B5" s="220"/>
      <c r="C5" s="160">
        <v>43989</v>
      </c>
      <c r="D5" s="97"/>
      <c r="E5" s="96"/>
      <c r="F5" s="96"/>
    </row>
    <row r="6" spans="1:6" ht="12.75" customHeight="1">
      <c r="A6" s="220" t="s">
        <v>17</v>
      </c>
      <c r="B6" s="220"/>
      <c r="C6" s="224" t="s">
        <v>27</v>
      </c>
      <c r="D6" s="224"/>
      <c r="E6" s="224"/>
      <c r="F6" s="224"/>
    </row>
    <row r="7" spans="1:6" ht="12.75" customHeight="1" thickBot="1">
      <c r="A7" s="220" t="s">
        <v>19</v>
      </c>
      <c r="B7" s="220"/>
      <c r="C7" s="98">
        <f>COUNTA(B9:B898)</f>
        <v>89</v>
      </c>
      <c r="D7" s="96"/>
      <c r="E7" s="96"/>
      <c r="F7" s="96"/>
    </row>
    <row r="8" spans="1:6" ht="15" customHeight="1" thickBot="1">
      <c r="A8" s="45" t="s">
        <v>20</v>
      </c>
      <c r="B8" s="46"/>
      <c r="C8" s="43" t="s">
        <v>21</v>
      </c>
      <c r="D8" s="47" t="s">
        <v>22</v>
      </c>
      <c r="E8" s="43" t="s">
        <v>23</v>
      </c>
      <c r="F8" s="51" t="s">
        <v>3</v>
      </c>
    </row>
    <row r="9" spans="1:8" ht="12.75" customHeight="1">
      <c r="A9" s="29" t="s">
        <v>47</v>
      </c>
      <c r="B9" s="141" t="s">
        <v>792</v>
      </c>
      <c r="C9" s="145">
        <v>0.022789351851851852</v>
      </c>
      <c r="D9" s="30">
        <f aca="true" t="shared" si="0" ref="D9:D40">(C$9/C9)*100</f>
        <v>100</v>
      </c>
      <c r="E9" s="31">
        <f aca="true" t="shared" si="1" ref="E9:E40">D9+E$4</f>
        <v>120</v>
      </c>
      <c r="F9" s="133">
        <f aca="true" t="shared" si="2" ref="F9:F41">C9-C$9</f>
        <v>0</v>
      </c>
      <c r="H9" s="73"/>
    </row>
    <row r="10" spans="1:8" ht="12.75" customHeight="1">
      <c r="A10" s="26" t="s">
        <v>48</v>
      </c>
      <c r="B10" s="126" t="s">
        <v>957</v>
      </c>
      <c r="C10" s="144">
        <v>0.02318287037037037</v>
      </c>
      <c r="D10" s="27">
        <f t="shared" si="0"/>
        <v>98.3025461807289</v>
      </c>
      <c r="E10" s="28">
        <f t="shared" si="1"/>
        <v>118.3025461807289</v>
      </c>
      <c r="F10" s="132">
        <f t="shared" si="2"/>
        <v>0.00039351851851851874</v>
      </c>
      <c r="H10" s="73"/>
    </row>
    <row r="11" spans="1:8" ht="12.75" customHeight="1">
      <c r="A11" s="26" t="s">
        <v>49</v>
      </c>
      <c r="B11" s="126" t="s">
        <v>912</v>
      </c>
      <c r="C11" s="144">
        <v>0.024016203703703706</v>
      </c>
      <c r="D11" s="27">
        <f t="shared" si="0"/>
        <v>94.89156626506023</v>
      </c>
      <c r="E11" s="28">
        <f t="shared" si="1"/>
        <v>114.89156626506023</v>
      </c>
      <c r="F11" s="132">
        <f t="shared" si="2"/>
        <v>0.001226851851851854</v>
      </c>
      <c r="H11" s="73"/>
    </row>
    <row r="12" spans="1:8" ht="12.75" customHeight="1">
      <c r="A12" s="26" t="s">
        <v>50</v>
      </c>
      <c r="B12" s="126" t="s">
        <v>966</v>
      </c>
      <c r="C12" s="144">
        <v>0.024502314814814814</v>
      </c>
      <c r="D12" s="27">
        <f t="shared" si="0"/>
        <v>93.00897496457252</v>
      </c>
      <c r="E12" s="28">
        <f t="shared" si="1"/>
        <v>113.00897496457252</v>
      </c>
      <c r="F12" s="132">
        <f t="shared" si="2"/>
        <v>0.0017129629629629613</v>
      </c>
      <c r="H12" s="73"/>
    </row>
    <row r="13" spans="1:8" ht="12.75" customHeight="1">
      <c r="A13" s="26" t="s">
        <v>51</v>
      </c>
      <c r="B13" s="126" t="s">
        <v>967</v>
      </c>
      <c r="C13" s="144">
        <v>0.024895833333333336</v>
      </c>
      <c r="D13" s="27">
        <f t="shared" si="0"/>
        <v>91.53881915388192</v>
      </c>
      <c r="E13" s="28">
        <f t="shared" si="1"/>
        <v>111.53881915388192</v>
      </c>
      <c r="F13" s="132">
        <f t="shared" si="2"/>
        <v>0.0021064814814814835</v>
      </c>
      <c r="H13" s="73"/>
    </row>
    <row r="14" spans="1:8" ht="12.75" customHeight="1">
      <c r="A14" s="26" t="s">
        <v>52</v>
      </c>
      <c r="B14" s="126" t="s">
        <v>837</v>
      </c>
      <c r="C14" s="144">
        <v>0.02516203703703704</v>
      </c>
      <c r="D14" s="27">
        <f t="shared" si="0"/>
        <v>90.5703771849126</v>
      </c>
      <c r="E14" s="28">
        <f t="shared" si="1"/>
        <v>110.5703771849126</v>
      </c>
      <c r="F14" s="132">
        <f t="shared" si="2"/>
        <v>0.002372685185185186</v>
      </c>
      <c r="H14" s="73"/>
    </row>
    <row r="15" spans="1:8" ht="12.75" customHeight="1">
      <c r="A15" s="26" t="s">
        <v>53</v>
      </c>
      <c r="B15" s="126" t="s">
        <v>968</v>
      </c>
      <c r="C15" s="144">
        <v>0.025300925925925925</v>
      </c>
      <c r="D15" s="27">
        <f t="shared" si="0"/>
        <v>90.07319304666058</v>
      </c>
      <c r="E15" s="28">
        <f t="shared" si="1"/>
        <v>110.07319304666058</v>
      </c>
      <c r="F15" s="132">
        <f t="shared" si="2"/>
        <v>0.0025115740740740723</v>
      </c>
      <c r="H15" s="73"/>
    </row>
    <row r="16" spans="1:8" ht="12.75" customHeight="1">
      <c r="A16" s="26" t="s">
        <v>54</v>
      </c>
      <c r="B16" s="126" t="s">
        <v>838</v>
      </c>
      <c r="C16" s="144">
        <v>0.025486111111111112</v>
      </c>
      <c r="D16" s="27">
        <f t="shared" si="0"/>
        <v>89.4187102633969</v>
      </c>
      <c r="E16" s="28">
        <f t="shared" si="1"/>
        <v>109.4187102633969</v>
      </c>
      <c r="F16" s="132">
        <f t="shared" si="2"/>
        <v>0.00269675925925926</v>
      </c>
      <c r="H16" s="73"/>
    </row>
    <row r="17" spans="1:8" ht="12.75" customHeight="1">
      <c r="A17" s="26" t="s">
        <v>55</v>
      </c>
      <c r="B17" s="126" t="s">
        <v>811</v>
      </c>
      <c r="C17" s="144">
        <v>0.025520833333333336</v>
      </c>
      <c r="D17" s="27">
        <f t="shared" si="0"/>
        <v>89.297052154195</v>
      </c>
      <c r="E17" s="28">
        <f t="shared" si="1"/>
        <v>109.297052154195</v>
      </c>
      <c r="F17" s="132">
        <f t="shared" si="2"/>
        <v>0.002731481481481484</v>
      </c>
      <c r="H17" s="73"/>
    </row>
    <row r="18" spans="1:8" ht="12.75" customHeight="1">
      <c r="A18" s="26" t="s">
        <v>56</v>
      </c>
      <c r="B18" s="126" t="s">
        <v>680</v>
      </c>
      <c r="C18" s="144">
        <v>0.025659722222222223</v>
      </c>
      <c r="D18" s="27">
        <f t="shared" si="0"/>
        <v>88.81371222372576</v>
      </c>
      <c r="E18" s="28">
        <f t="shared" si="1"/>
        <v>108.81371222372576</v>
      </c>
      <c r="F18" s="132">
        <f t="shared" si="2"/>
        <v>0.0028703703703703703</v>
      </c>
      <c r="H18" s="73"/>
    </row>
    <row r="19" spans="1:6" ht="12.75" customHeight="1">
      <c r="A19" s="26" t="s">
        <v>57</v>
      </c>
      <c r="B19" s="126" t="s">
        <v>839</v>
      </c>
      <c r="C19" s="144">
        <v>0.025995370370370367</v>
      </c>
      <c r="D19" s="27">
        <f t="shared" si="0"/>
        <v>87.66696349065006</v>
      </c>
      <c r="E19" s="28">
        <f t="shared" si="1"/>
        <v>107.66696349065006</v>
      </c>
      <c r="F19" s="132">
        <f t="shared" si="2"/>
        <v>0.0032060185185185143</v>
      </c>
    </row>
    <row r="20" spans="1:8" ht="12.75" customHeight="1">
      <c r="A20" s="26" t="s">
        <v>58</v>
      </c>
      <c r="B20" s="126" t="s">
        <v>701</v>
      </c>
      <c r="C20" s="144">
        <v>0.026111111111111113</v>
      </c>
      <c r="D20" s="27">
        <f t="shared" si="0"/>
        <v>87.27836879432623</v>
      </c>
      <c r="E20" s="28">
        <f t="shared" si="1"/>
        <v>107.27836879432623</v>
      </c>
      <c r="F20" s="132">
        <f t="shared" si="2"/>
        <v>0.0033217592592592604</v>
      </c>
      <c r="H20" s="73"/>
    </row>
    <row r="21" spans="1:8" ht="12.75" customHeight="1">
      <c r="A21" s="26" t="s">
        <v>59</v>
      </c>
      <c r="B21" s="126" t="s">
        <v>794</v>
      </c>
      <c r="C21" s="144">
        <v>0.0265625</v>
      </c>
      <c r="D21" s="27">
        <f t="shared" si="0"/>
        <v>85.79520697167756</v>
      </c>
      <c r="E21" s="28">
        <f t="shared" si="1"/>
        <v>105.79520697167756</v>
      </c>
      <c r="F21" s="132">
        <f t="shared" si="2"/>
        <v>0.003773148148148147</v>
      </c>
      <c r="H21" s="73"/>
    </row>
    <row r="22" spans="1:8" ht="12.75" customHeight="1">
      <c r="A22" s="26" t="s">
        <v>60</v>
      </c>
      <c r="B22" s="126" t="s">
        <v>780</v>
      </c>
      <c r="C22" s="144">
        <v>0.026724537037037036</v>
      </c>
      <c r="D22" s="27">
        <f t="shared" si="0"/>
        <v>85.27501082719793</v>
      </c>
      <c r="E22" s="28">
        <f t="shared" si="1"/>
        <v>105.27501082719793</v>
      </c>
      <c r="F22" s="132">
        <f t="shared" si="2"/>
        <v>0.003935185185185184</v>
      </c>
      <c r="H22" s="73"/>
    </row>
    <row r="23" spans="1:8" ht="12.75" customHeight="1">
      <c r="A23" s="26" t="s">
        <v>61</v>
      </c>
      <c r="B23" s="126" t="s">
        <v>969</v>
      </c>
      <c r="C23" s="144">
        <v>0.027511574074074074</v>
      </c>
      <c r="D23" s="27">
        <f t="shared" si="0"/>
        <v>82.83550694152294</v>
      </c>
      <c r="E23" s="28">
        <f t="shared" si="1"/>
        <v>102.83550694152294</v>
      </c>
      <c r="F23" s="132">
        <f t="shared" si="2"/>
        <v>0.004722222222222221</v>
      </c>
      <c r="H23" s="73"/>
    </row>
    <row r="24" spans="1:8" ht="12.75" customHeight="1">
      <c r="A24" s="26" t="s">
        <v>62</v>
      </c>
      <c r="B24" s="126" t="s">
        <v>793</v>
      </c>
      <c r="C24" s="144">
        <v>0.02774305555555556</v>
      </c>
      <c r="D24" s="27">
        <f t="shared" si="0"/>
        <v>82.14434710054233</v>
      </c>
      <c r="E24" s="28">
        <f t="shared" si="1"/>
        <v>102.14434710054233</v>
      </c>
      <c r="F24" s="132">
        <f t="shared" si="2"/>
        <v>0.004953703703703707</v>
      </c>
      <c r="H24" s="73"/>
    </row>
    <row r="25" spans="1:8" ht="12.75" customHeight="1">
      <c r="A25" s="26" t="s">
        <v>63</v>
      </c>
      <c r="B25" s="126" t="s">
        <v>970</v>
      </c>
      <c r="C25" s="144">
        <v>0.028136574074074074</v>
      </c>
      <c r="D25" s="27">
        <f t="shared" si="0"/>
        <v>80.99547511312217</v>
      </c>
      <c r="E25" s="28">
        <f t="shared" si="1"/>
        <v>100.99547511312217</v>
      </c>
      <c r="F25" s="132">
        <f t="shared" si="2"/>
        <v>0.005347222222222222</v>
      </c>
      <c r="H25" s="73"/>
    </row>
    <row r="26" spans="1:8" ht="12.75" customHeight="1">
      <c r="A26" s="26" t="s">
        <v>64</v>
      </c>
      <c r="B26" s="126" t="s">
        <v>716</v>
      </c>
      <c r="C26" s="144">
        <v>0.02820601851851852</v>
      </c>
      <c r="D26" s="27">
        <f t="shared" si="0"/>
        <v>80.79606073040624</v>
      </c>
      <c r="E26" s="28">
        <f t="shared" si="1"/>
        <v>100.79606073040624</v>
      </c>
      <c r="F26" s="132">
        <f t="shared" si="2"/>
        <v>0.005416666666666667</v>
      </c>
      <c r="H26" s="73"/>
    </row>
    <row r="27" spans="1:8" ht="12.75" customHeight="1">
      <c r="A27" s="26" t="s">
        <v>65</v>
      </c>
      <c r="B27" s="126" t="s">
        <v>971</v>
      </c>
      <c r="C27" s="144">
        <v>0.028310185185185185</v>
      </c>
      <c r="D27" s="27">
        <f t="shared" si="0"/>
        <v>80.49877350776778</v>
      </c>
      <c r="E27" s="28">
        <f t="shared" si="1"/>
        <v>100.49877350776778</v>
      </c>
      <c r="F27" s="132">
        <f t="shared" si="2"/>
        <v>0.0055208333333333325</v>
      </c>
      <c r="H27" s="73"/>
    </row>
    <row r="28" spans="1:8" ht="12.75" customHeight="1">
      <c r="A28" s="26" t="s">
        <v>66</v>
      </c>
      <c r="B28" s="126" t="s">
        <v>684</v>
      </c>
      <c r="C28" s="144">
        <v>0.0284375</v>
      </c>
      <c r="D28" s="27">
        <f t="shared" si="0"/>
        <v>80.13838013838014</v>
      </c>
      <c r="E28" s="28">
        <f t="shared" si="1"/>
        <v>100.13838013838014</v>
      </c>
      <c r="F28" s="132">
        <f t="shared" si="2"/>
        <v>0.005648148148148149</v>
      </c>
      <c r="H28" s="73"/>
    </row>
    <row r="29" spans="1:8" ht="12.75" customHeight="1">
      <c r="A29" s="26" t="s">
        <v>67</v>
      </c>
      <c r="B29" s="126" t="s">
        <v>841</v>
      </c>
      <c r="C29" s="144">
        <v>0.02849537037037037</v>
      </c>
      <c r="D29" s="27">
        <f t="shared" si="0"/>
        <v>79.97562956945573</v>
      </c>
      <c r="E29" s="28">
        <f t="shared" si="1"/>
        <v>99.97562956945573</v>
      </c>
      <c r="F29" s="132">
        <f t="shared" si="2"/>
        <v>0.0057060185185185165</v>
      </c>
      <c r="H29" s="73"/>
    </row>
    <row r="30" spans="1:6" ht="12.75" customHeight="1">
      <c r="A30" s="26" t="s">
        <v>68</v>
      </c>
      <c r="B30" s="126" t="s">
        <v>840</v>
      </c>
      <c r="C30" s="144">
        <v>0.028587962962962964</v>
      </c>
      <c r="D30" s="27">
        <f t="shared" si="0"/>
        <v>79.7165991902834</v>
      </c>
      <c r="E30" s="28">
        <f t="shared" si="1"/>
        <v>99.7165991902834</v>
      </c>
      <c r="F30" s="132">
        <f t="shared" si="2"/>
        <v>0.005798611111111112</v>
      </c>
    </row>
    <row r="31" spans="1:8" ht="12.75" customHeight="1">
      <c r="A31" s="26" t="s">
        <v>69</v>
      </c>
      <c r="B31" s="126" t="s">
        <v>798</v>
      </c>
      <c r="C31" s="144">
        <v>0.028634259259259262</v>
      </c>
      <c r="D31" s="27">
        <f t="shared" si="0"/>
        <v>79.5877122069523</v>
      </c>
      <c r="E31" s="28">
        <f t="shared" si="1"/>
        <v>99.5877122069523</v>
      </c>
      <c r="F31" s="132">
        <f t="shared" si="2"/>
        <v>0.00584490740740741</v>
      </c>
      <c r="H31" s="73"/>
    </row>
    <row r="32" spans="1:8" ht="12.75" customHeight="1">
      <c r="A32" s="26" t="s">
        <v>70</v>
      </c>
      <c r="B32" s="126" t="s">
        <v>972</v>
      </c>
      <c r="C32" s="144">
        <v>0.02883101851851852</v>
      </c>
      <c r="D32" s="27">
        <f t="shared" si="0"/>
        <v>79.044560417503</v>
      </c>
      <c r="E32" s="28">
        <f t="shared" si="1"/>
        <v>99.044560417503</v>
      </c>
      <c r="F32" s="132">
        <f t="shared" si="2"/>
        <v>0.006041666666666667</v>
      </c>
      <c r="H32" s="73"/>
    </row>
    <row r="33" spans="1:8" ht="12.75" customHeight="1">
      <c r="A33" s="26" t="s">
        <v>71</v>
      </c>
      <c r="B33" s="126" t="s">
        <v>843</v>
      </c>
      <c r="C33" s="144">
        <v>0.029050925925925928</v>
      </c>
      <c r="D33" s="27">
        <f t="shared" si="0"/>
        <v>78.44621513944223</v>
      </c>
      <c r="E33" s="28">
        <f t="shared" si="1"/>
        <v>98.44621513944223</v>
      </c>
      <c r="F33" s="132">
        <f t="shared" si="2"/>
        <v>0.006261574074074076</v>
      </c>
      <c r="H33" s="73"/>
    </row>
    <row r="34" spans="1:8" ht="12.75" customHeight="1">
      <c r="A34" s="26" t="s">
        <v>72</v>
      </c>
      <c r="B34" s="126" t="s">
        <v>696</v>
      </c>
      <c r="C34" s="144">
        <v>0.029074074074074075</v>
      </c>
      <c r="D34" s="27">
        <f t="shared" si="0"/>
        <v>78.38375796178345</v>
      </c>
      <c r="E34" s="28">
        <f t="shared" si="1"/>
        <v>98.38375796178345</v>
      </c>
      <c r="F34" s="132">
        <f t="shared" si="2"/>
        <v>0.006284722222222223</v>
      </c>
      <c r="H34" s="73"/>
    </row>
    <row r="35" spans="1:6" ht="12.75" customHeight="1">
      <c r="A35" s="26" t="s">
        <v>73</v>
      </c>
      <c r="B35" s="126" t="s">
        <v>973</v>
      </c>
      <c r="C35" s="144">
        <v>0.02936342592592592</v>
      </c>
      <c r="D35" s="27">
        <f t="shared" si="0"/>
        <v>77.61135199054003</v>
      </c>
      <c r="E35" s="28">
        <f t="shared" si="1"/>
        <v>97.61135199054003</v>
      </c>
      <c r="F35" s="132">
        <f t="shared" si="2"/>
        <v>0.006574074074074069</v>
      </c>
    </row>
    <row r="36" spans="1:6" ht="12.75" customHeight="1">
      <c r="A36" s="26" t="s">
        <v>74</v>
      </c>
      <c r="B36" s="126" t="s">
        <v>751</v>
      </c>
      <c r="C36" s="144">
        <v>0.029479166666666667</v>
      </c>
      <c r="D36" s="27">
        <f t="shared" si="0"/>
        <v>77.3066352571653</v>
      </c>
      <c r="E36" s="28">
        <f t="shared" si="1"/>
        <v>97.3066352571653</v>
      </c>
      <c r="F36" s="132">
        <f t="shared" si="2"/>
        <v>0.006689814814814815</v>
      </c>
    </row>
    <row r="37" spans="1:6" ht="12.75" customHeight="1">
      <c r="A37" s="26" t="s">
        <v>75</v>
      </c>
      <c r="B37" s="126" t="s">
        <v>974</v>
      </c>
      <c r="C37" s="144">
        <v>0.02957175925925926</v>
      </c>
      <c r="D37" s="27">
        <f t="shared" si="0"/>
        <v>77.06457925636008</v>
      </c>
      <c r="E37" s="28">
        <f t="shared" si="1"/>
        <v>97.06457925636008</v>
      </c>
      <c r="F37" s="132">
        <f t="shared" si="2"/>
        <v>0.006782407407407407</v>
      </c>
    </row>
    <row r="38" spans="1:8" ht="12.75" customHeight="1">
      <c r="A38" s="26" t="s">
        <v>76</v>
      </c>
      <c r="B38" s="126" t="s">
        <v>672</v>
      </c>
      <c r="C38" s="144">
        <v>0.029791666666666664</v>
      </c>
      <c r="D38" s="27">
        <f t="shared" si="0"/>
        <v>76.4957264957265</v>
      </c>
      <c r="E38" s="28">
        <f t="shared" si="1"/>
        <v>96.4957264957265</v>
      </c>
      <c r="F38" s="132">
        <f t="shared" si="2"/>
        <v>0.007002314814814812</v>
      </c>
      <c r="H38" s="73"/>
    </row>
    <row r="39" spans="1:8" ht="12.75" customHeight="1">
      <c r="A39" s="26" t="s">
        <v>77</v>
      </c>
      <c r="B39" s="126" t="s">
        <v>705</v>
      </c>
      <c r="C39" s="144">
        <v>0.029930555555555557</v>
      </c>
      <c r="D39" s="27">
        <f t="shared" si="0"/>
        <v>76.14075792730085</v>
      </c>
      <c r="E39" s="28">
        <f t="shared" si="1"/>
        <v>96.14075792730085</v>
      </c>
      <c r="F39" s="132">
        <f t="shared" si="2"/>
        <v>0.007141203703703705</v>
      </c>
      <c r="H39" s="73"/>
    </row>
    <row r="40" spans="1:8" ht="12.75" customHeight="1">
      <c r="A40" s="26" t="s">
        <v>78</v>
      </c>
      <c r="B40" s="126" t="s">
        <v>735</v>
      </c>
      <c r="C40" s="144">
        <v>0.030104166666666668</v>
      </c>
      <c r="D40" s="27">
        <f t="shared" si="0"/>
        <v>75.70165321030373</v>
      </c>
      <c r="E40" s="28">
        <f t="shared" si="1"/>
        <v>95.70165321030373</v>
      </c>
      <c r="F40" s="132">
        <f t="shared" si="2"/>
        <v>0.007314814814814816</v>
      </c>
      <c r="H40" s="73"/>
    </row>
    <row r="41" spans="1:6" ht="12.75" customHeight="1">
      <c r="A41" s="26" t="s">
        <v>79</v>
      </c>
      <c r="B41" s="126" t="s">
        <v>849</v>
      </c>
      <c r="C41" s="144">
        <v>0.030243055555555554</v>
      </c>
      <c r="D41" s="27">
        <f aca="true" t="shared" si="3" ref="D41:D72">(C$9/C41)*100</f>
        <v>75.35399923459626</v>
      </c>
      <c r="E41" s="28">
        <f aca="true" t="shared" si="4" ref="E41:E72">D41+E$4</f>
        <v>95.35399923459626</v>
      </c>
      <c r="F41" s="132">
        <f t="shared" si="2"/>
        <v>0.007453703703703702</v>
      </c>
    </row>
    <row r="42" spans="1:8" ht="12.75" customHeight="1">
      <c r="A42" s="26" t="s">
        <v>80</v>
      </c>
      <c r="B42" s="126" t="s">
        <v>848</v>
      </c>
      <c r="C42" s="144">
        <v>0.030636574074074076</v>
      </c>
      <c r="D42" s="27">
        <f t="shared" si="3"/>
        <v>74.38609746883263</v>
      </c>
      <c r="E42" s="28">
        <f t="shared" si="4"/>
        <v>94.38609746883263</v>
      </c>
      <c r="F42" s="132">
        <f aca="true" t="shared" si="5" ref="F42:F73">C42-C$9</f>
        <v>0.007847222222222224</v>
      </c>
      <c r="H42" s="73"/>
    </row>
    <row r="43" spans="1:8" ht="12.75" customHeight="1">
      <c r="A43" s="26" t="s">
        <v>81</v>
      </c>
      <c r="B43" s="126" t="s">
        <v>676</v>
      </c>
      <c r="C43" s="144">
        <v>0.03068287037037037</v>
      </c>
      <c r="D43" s="27">
        <f t="shared" si="3"/>
        <v>74.27385892116183</v>
      </c>
      <c r="E43" s="28">
        <f t="shared" si="4"/>
        <v>94.27385892116183</v>
      </c>
      <c r="F43" s="132">
        <f t="shared" si="5"/>
        <v>0.007893518518518518</v>
      </c>
      <c r="H43" s="73"/>
    </row>
    <row r="44" spans="1:8" ht="12.75" customHeight="1">
      <c r="A44" s="26" t="s">
        <v>82</v>
      </c>
      <c r="B44" s="126" t="s">
        <v>847</v>
      </c>
      <c r="C44" s="144">
        <v>0.030844907407407404</v>
      </c>
      <c r="D44" s="27">
        <f t="shared" si="3"/>
        <v>73.88367729831145</v>
      </c>
      <c r="E44" s="28">
        <f t="shared" si="4"/>
        <v>93.88367729831145</v>
      </c>
      <c r="F44" s="132">
        <f t="shared" si="5"/>
        <v>0.008055555555555552</v>
      </c>
      <c r="H44" s="73"/>
    </row>
    <row r="45" spans="1:8" ht="12.75" customHeight="1">
      <c r="A45" s="26" t="s">
        <v>83</v>
      </c>
      <c r="B45" s="126" t="s">
        <v>737</v>
      </c>
      <c r="C45" s="144">
        <v>0.030983796296296297</v>
      </c>
      <c r="D45" s="27">
        <f t="shared" si="3"/>
        <v>73.55248412401943</v>
      </c>
      <c r="E45" s="28">
        <f t="shared" si="4"/>
        <v>93.55248412401943</v>
      </c>
      <c r="F45" s="132">
        <f t="shared" si="5"/>
        <v>0.008194444444444445</v>
      </c>
      <c r="H45" s="73"/>
    </row>
    <row r="46" spans="1:8" ht="12.75" customHeight="1">
      <c r="A46" s="26" t="s">
        <v>84</v>
      </c>
      <c r="B46" s="126" t="s">
        <v>842</v>
      </c>
      <c r="C46" s="144">
        <v>0.031053240740740742</v>
      </c>
      <c r="D46" s="27">
        <f t="shared" si="3"/>
        <v>73.38799850913156</v>
      </c>
      <c r="E46" s="28">
        <f t="shared" si="4"/>
        <v>93.38799850913156</v>
      </c>
      <c r="F46" s="132">
        <f t="shared" si="5"/>
        <v>0.00826388888888889</v>
      </c>
      <c r="H46" s="73"/>
    </row>
    <row r="47" spans="1:8" ht="12.75" customHeight="1">
      <c r="A47" s="26" t="s">
        <v>85</v>
      </c>
      <c r="B47" s="126" t="s">
        <v>748</v>
      </c>
      <c r="C47" s="144">
        <v>0.031180555555555555</v>
      </c>
      <c r="D47" s="27">
        <f t="shared" si="3"/>
        <v>73.08834446919079</v>
      </c>
      <c r="E47" s="28">
        <f t="shared" si="4"/>
        <v>93.08834446919079</v>
      </c>
      <c r="F47" s="132">
        <f t="shared" si="5"/>
        <v>0.008391203703703703</v>
      </c>
      <c r="H47" s="73"/>
    </row>
    <row r="48" spans="1:8" ht="12.75" customHeight="1">
      <c r="A48" s="26" t="s">
        <v>86</v>
      </c>
      <c r="B48" s="126" t="s">
        <v>852</v>
      </c>
      <c r="C48" s="144">
        <v>0.031331018518518515</v>
      </c>
      <c r="D48" s="27">
        <f t="shared" si="3"/>
        <v>72.73734761728852</v>
      </c>
      <c r="E48" s="28">
        <f t="shared" si="4"/>
        <v>92.73734761728852</v>
      </c>
      <c r="F48" s="132">
        <f t="shared" si="5"/>
        <v>0.008541666666666663</v>
      </c>
      <c r="H48" s="73"/>
    </row>
    <row r="49" spans="1:8" ht="12.75" customHeight="1">
      <c r="A49" s="26" t="s">
        <v>87</v>
      </c>
      <c r="B49" s="126" t="s">
        <v>728</v>
      </c>
      <c r="C49" s="144">
        <v>0.03146990740740741</v>
      </c>
      <c r="D49" s="27">
        <f t="shared" si="3"/>
        <v>72.4163295329165</v>
      </c>
      <c r="E49" s="28">
        <f t="shared" si="4"/>
        <v>92.4163295329165</v>
      </c>
      <c r="F49" s="132">
        <f t="shared" si="5"/>
        <v>0.00868055555555556</v>
      </c>
      <c r="H49" s="73"/>
    </row>
    <row r="50" spans="1:8" ht="12.75" customHeight="1">
      <c r="A50" s="26" t="s">
        <v>88</v>
      </c>
      <c r="B50" s="126" t="s">
        <v>729</v>
      </c>
      <c r="C50" s="144">
        <v>0.03152777777777777</v>
      </c>
      <c r="D50" s="27">
        <f t="shared" si="3"/>
        <v>72.2834067547724</v>
      </c>
      <c r="E50" s="28">
        <f t="shared" si="4"/>
        <v>92.2834067547724</v>
      </c>
      <c r="F50" s="132">
        <f t="shared" si="5"/>
        <v>0.00873842592592592</v>
      </c>
      <c r="H50" s="73"/>
    </row>
    <row r="51" spans="1:8" ht="12.75" customHeight="1">
      <c r="A51" s="26" t="s">
        <v>89</v>
      </c>
      <c r="B51" s="126" t="s">
        <v>975</v>
      </c>
      <c r="C51" s="144">
        <v>0.03158564814814815</v>
      </c>
      <c r="D51" s="27">
        <f t="shared" si="3"/>
        <v>72.15097105166728</v>
      </c>
      <c r="E51" s="28">
        <f t="shared" si="4"/>
        <v>92.15097105166728</v>
      </c>
      <c r="F51" s="132">
        <f t="shared" si="5"/>
        <v>0.008796296296296295</v>
      </c>
      <c r="H51" s="73"/>
    </row>
    <row r="52" spans="1:6" ht="12.75" customHeight="1">
      <c r="A52" s="26" t="s">
        <v>90</v>
      </c>
      <c r="B52" s="126" t="s">
        <v>738</v>
      </c>
      <c r="C52" s="144">
        <v>0.031828703703703706</v>
      </c>
      <c r="D52" s="27">
        <f t="shared" si="3"/>
        <v>71.6</v>
      </c>
      <c r="E52" s="28">
        <f t="shared" si="4"/>
        <v>91.6</v>
      </c>
      <c r="F52" s="132">
        <f t="shared" si="5"/>
        <v>0.009039351851851854</v>
      </c>
    </row>
    <row r="53" spans="1:8" ht="12.75" customHeight="1">
      <c r="A53" s="26" t="s">
        <v>91</v>
      </c>
      <c r="B53" s="126" t="s">
        <v>800</v>
      </c>
      <c r="C53" s="144">
        <v>0.03199074074074074</v>
      </c>
      <c r="D53" s="27">
        <f t="shared" si="3"/>
        <v>71.23733719247467</v>
      </c>
      <c r="E53" s="28">
        <f t="shared" si="4"/>
        <v>91.23733719247467</v>
      </c>
      <c r="F53" s="132">
        <f t="shared" si="5"/>
        <v>0.009201388888888891</v>
      </c>
      <c r="H53" s="73"/>
    </row>
    <row r="54" spans="1:8" ht="12.75" customHeight="1">
      <c r="A54" s="26" t="s">
        <v>92</v>
      </c>
      <c r="B54" s="126" t="s">
        <v>718</v>
      </c>
      <c r="C54" s="144">
        <v>0.03221064814814815</v>
      </c>
      <c r="D54" s="27">
        <f t="shared" si="3"/>
        <v>70.7509881422925</v>
      </c>
      <c r="E54" s="28">
        <f t="shared" si="4"/>
        <v>90.7509881422925</v>
      </c>
      <c r="F54" s="132">
        <f t="shared" si="5"/>
        <v>0.009421296296296296</v>
      </c>
      <c r="H54" s="73"/>
    </row>
    <row r="55" spans="1:8" ht="12.75" customHeight="1">
      <c r="A55" s="26" t="s">
        <v>93</v>
      </c>
      <c r="B55" s="126" t="s">
        <v>884</v>
      </c>
      <c r="C55" s="144">
        <v>0.032233796296296295</v>
      </c>
      <c r="D55" s="27">
        <f t="shared" si="3"/>
        <v>70.70017953321364</v>
      </c>
      <c r="E55" s="28">
        <f t="shared" si="4"/>
        <v>90.70017953321364</v>
      </c>
      <c r="F55" s="132">
        <f t="shared" si="5"/>
        <v>0.009444444444444443</v>
      </c>
      <c r="H55" s="73"/>
    </row>
    <row r="56" spans="1:8" ht="12.75" customHeight="1">
      <c r="A56" s="26" t="s">
        <v>94</v>
      </c>
      <c r="B56" s="126" t="s">
        <v>671</v>
      </c>
      <c r="C56" s="144">
        <v>0.03225694444444444</v>
      </c>
      <c r="D56" s="27">
        <f t="shared" si="3"/>
        <v>70.64944384642986</v>
      </c>
      <c r="E56" s="28">
        <f t="shared" si="4"/>
        <v>90.64944384642986</v>
      </c>
      <c r="F56" s="132">
        <f t="shared" si="5"/>
        <v>0.00946759259259259</v>
      </c>
      <c r="H56" s="73"/>
    </row>
    <row r="57" spans="1:8" ht="12.75" customHeight="1">
      <c r="A57" s="26" t="s">
        <v>95</v>
      </c>
      <c r="B57" s="126" t="s">
        <v>858</v>
      </c>
      <c r="C57" s="144">
        <v>0.03229166666666667</v>
      </c>
      <c r="D57" s="27">
        <f t="shared" si="3"/>
        <v>70.57347670250896</v>
      </c>
      <c r="E57" s="28">
        <f t="shared" si="4"/>
        <v>90.57347670250896</v>
      </c>
      <c r="F57" s="132">
        <f t="shared" si="5"/>
        <v>0.009502314814814818</v>
      </c>
      <c r="H57" s="73"/>
    </row>
    <row r="58" spans="1:8" ht="12.75" customHeight="1">
      <c r="A58" s="26" t="s">
        <v>96</v>
      </c>
      <c r="B58" s="126" t="s">
        <v>976</v>
      </c>
      <c r="C58" s="144">
        <v>0.0324537037037037</v>
      </c>
      <c r="D58" s="27">
        <f t="shared" si="3"/>
        <v>70.22111269614837</v>
      </c>
      <c r="E58" s="28">
        <f t="shared" si="4"/>
        <v>90.22111269614837</v>
      </c>
      <c r="F58" s="132">
        <f t="shared" si="5"/>
        <v>0.009664351851851848</v>
      </c>
      <c r="H58" s="73"/>
    </row>
    <row r="59" spans="1:8" ht="12.75" customHeight="1">
      <c r="A59" s="26" t="s">
        <v>97</v>
      </c>
      <c r="B59" s="126" t="s">
        <v>846</v>
      </c>
      <c r="C59" s="144">
        <v>0.03266203703703704</v>
      </c>
      <c r="D59" s="27">
        <f t="shared" si="3"/>
        <v>69.77321048901489</v>
      </c>
      <c r="E59" s="28">
        <f t="shared" si="4"/>
        <v>89.77321048901489</v>
      </c>
      <c r="F59" s="132">
        <f t="shared" si="5"/>
        <v>0.009872685185185186</v>
      </c>
      <c r="H59" s="73"/>
    </row>
    <row r="60" spans="1:8" ht="12.75" customHeight="1">
      <c r="A60" s="26" t="s">
        <v>98</v>
      </c>
      <c r="B60" s="126" t="s">
        <v>850</v>
      </c>
      <c r="C60" s="144">
        <v>0.0327662037037037</v>
      </c>
      <c r="D60" s="27">
        <f t="shared" si="3"/>
        <v>69.55139526669022</v>
      </c>
      <c r="E60" s="28">
        <f t="shared" si="4"/>
        <v>89.55139526669022</v>
      </c>
      <c r="F60" s="132">
        <f t="shared" si="5"/>
        <v>0.009976851851851848</v>
      </c>
      <c r="H60" s="73"/>
    </row>
    <row r="61" spans="1:8" ht="12.75" customHeight="1">
      <c r="A61" s="26" t="s">
        <v>99</v>
      </c>
      <c r="B61" s="126" t="s">
        <v>730</v>
      </c>
      <c r="C61" s="144">
        <v>0.03283564814814815</v>
      </c>
      <c r="D61" s="27">
        <f t="shared" si="3"/>
        <v>69.40430031723652</v>
      </c>
      <c r="E61" s="28">
        <f t="shared" si="4"/>
        <v>89.40430031723652</v>
      </c>
      <c r="F61" s="132">
        <f t="shared" si="5"/>
        <v>0.010046296296296296</v>
      </c>
      <c r="H61" s="73"/>
    </row>
    <row r="62" spans="1:8" ht="12.75" customHeight="1">
      <c r="A62" s="26" t="s">
        <v>100</v>
      </c>
      <c r="B62" s="126" t="s">
        <v>977</v>
      </c>
      <c r="C62" s="144">
        <v>0.03295138888888889</v>
      </c>
      <c r="D62" s="27">
        <f t="shared" si="3"/>
        <v>69.16051984545135</v>
      </c>
      <c r="E62" s="28">
        <f t="shared" si="4"/>
        <v>89.16051984545135</v>
      </c>
      <c r="F62" s="132">
        <f t="shared" si="5"/>
        <v>0.010162037037037039</v>
      </c>
      <c r="H62" s="73"/>
    </row>
    <row r="63" spans="1:6" ht="12.75" customHeight="1">
      <c r="A63" s="26" t="s">
        <v>101</v>
      </c>
      <c r="B63" s="126" t="s">
        <v>787</v>
      </c>
      <c r="C63" s="144">
        <v>0.03310185185185185</v>
      </c>
      <c r="D63" s="27">
        <f t="shared" si="3"/>
        <v>68.84615384615385</v>
      </c>
      <c r="E63" s="28">
        <f t="shared" si="4"/>
        <v>88.84615384615385</v>
      </c>
      <c r="F63" s="132">
        <f t="shared" si="5"/>
        <v>0.010312499999999995</v>
      </c>
    </row>
    <row r="64" spans="1:8" ht="12.75" customHeight="1">
      <c r="A64" s="26" t="s">
        <v>102</v>
      </c>
      <c r="B64" s="126" t="s">
        <v>686</v>
      </c>
      <c r="C64" s="144">
        <v>0.0332175925925926</v>
      </c>
      <c r="D64" s="27">
        <f t="shared" si="3"/>
        <v>68.60627177700349</v>
      </c>
      <c r="E64" s="28">
        <f t="shared" si="4"/>
        <v>88.60627177700349</v>
      </c>
      <c r="F64" s="132">
        <f t="shared" si="5"/>
        <v>0.010428240740740745</v>
      </c>
      <c r="H64" s="73"/>
    </row>
    <row r="65" spans="1:8" ht="12.75" customHeight="1">
      <c r="A65" s="26" t="s">
        <v>103</v>
      </c>
      <c r="B65" s="126" t="s">
        <v>853</v>
      </c>
      <c r="C65" s="144">
        <v>0.03363425925925926</v>
      </c>
      <c r="D65" s="27">
        <f t="shared" si="3"/>
        <v>67.75636613902272</v>
      </c>
      <c r="E65" s="28">
        <f t="shared" si="4"/>
        <v>87.75636613902272</v>
      </c>
      <c r="F65" s="132">
        <f t="shared" si="5"/>
        <v>0.010844907407407407</v>
      </c>
      <c r="H65" s="73"/>
    </row>
    <row r="66" spans="1:8" ht="12.75" customHeight="1">
      <c r="A66" s="26" t="s">
        <v>104</v>
      </c>
      <c r="B66" s="126" t="s">
        <v>720</v>
      </c>
      <c r="C66" s="144">
        <v>0.03365740740740741</v>
      </c>
      <c r="D66" s="27">
        <f t="shared" si="3"/>
        <v>67.70976616231087</v>
      </c>
      <c r="E66" s="28">
        <f t="shared" si="4"/>
        <v>87.70976616231087</v>
      </c>
      <c r="F66" s="132">
        <f t="shared" si="5"/>
        <v>0.010868055555555554</v>
      </c>
      <c r="H66" s="73"/>
    </row>
    <row r="67" spans="1:8" ht="12.75" customHeight="1">
      <c r="A67" s="26" t="s">
        <v>105</v>
      </c>
      <c r="B67" s="126" t="s">
        <v>765</v>
      </c>
      <c r="C67" s="144">
        <v>0.033680555555555554</v>
      </c>
      <c r="D67" s="27">
        <f t="shared" si="3"/>
        <v>67.66323024054984</v>
      </c>
      <c r="E67" s="28">
        <f t="shared" si="4"/>
        <v>87.66323024054984</v>
      </c>
      <c r="F67" s="132">
        <f t="shared" si="5"/>
        <v>0.010891203703703702</v>
      </c>
      <c r="H67" s="73"/>
    </row>
    <row r="68" spans="1:8" ht="12.75" customHeight="1">
      <c r="A68" s="26" t="s">
        <v>106</v>
      </c>
      <c r="B68" s="126" t="s">
        <v>859</v>
      </c>
      <c r="C68" s="144">
        <v>0.03369212962962963</v>
      </c>
      <c r="D68" s="27">
        <f t="shared" si="3"/>
        <v>67.63998625901752</v>
      </c>
      <c r="E68" s="28">
        <f t="shared" si="4"/>
        <v>87.63998625901752</v>
      </c>
      <c r="F68" s="132">
        <f t="shared" si="5"/>
        <v>0.010902777777777775</v>
      </c>
      <c r="H68" s="73"/>
    </row>
    <row r="69" spans="1:8" ht="12.75" customHeight="1">
      <c r="A69" s="26" t="s">
        <v>107</v>
      </c>
      <c r="B69" s="126" t="s">
        <v>712</v>
      </c>
      <c r="C69" s="144">
        <v>0.03377314814814815</v>
      </c>
      <c r="D69" s="27">
        <f t="shared" si="3"/>
        <v>67.47772446881426</v>
      </c>
      <c r="E69" s="28">
        <f t="shared" si="4"/>
        <v>87.47772446881426</v>
      </c>
      <c r="F69" s="132">
        <f t="shared" si="5"/>
        <v>0.010983796296296297</v>
      </c>
      <c r="H69" s="73"/>
    </row>
    <row r="70" spans="1:8" ht="12.75" customHeight="1">
      <c r="A70" s="26" t="s">
        <v>108</v>
      </c>
      <c r="B70" s="126" t="s">
        <v>812</v>
      </c>
      <c r="C70" s="144">
        <v>0.0340625</v>
      </c>
      <c r="D70" s="27">
        <f t="shared" si="3"/>
        <v>66.90451919809718</v>
      </c>
      <c r="E70" s="28">
        <f t="shared" si="4"/>
        <v>86.90451919809718</v>
      </c>
      <c r="F70" s="132">
        <f t="shared" si="5"/>
        <v>0.01127314814814815</v>
      </c>
      <c r="H70" s="73"/>
    </row>
    <row r="71" spans="1:6" ht="12.75" customHeight="1">
      <c r="A71" s="26" t="s">
        <v>109</v>
      </c>
      <c r="B71" s="126" t="s">
        <v>708</v>
      </c>
      <c r="C71" s="144">
        <v>0.03408564814814815</v>
      </c>
      <c r="D71" s="27">
        <f t="shared" si="3"/>
        <v>66.85908319185059</v>
      </c>
      <c r="E71" s="28">
        <f t="shared" si="4"/>
        <v>86.85908319185059</v>
      </c>
      <c r="F71" s="132">
        <f t="shared" si="5"/>
        <v>0.011296296296296297</v>
      </c>
    </row>
    <row r="72" spans="1:8" ht="12.75" customHeight="1">
      <c r="A72" s="26" t="s">
        <v>110</v>
      </c>
      <c r="B72" s="126" t="s">
        <v>799</v>
      </c>
      <c r="C72" s="144">
        <v>0.0343287037037037</v>
      </c>
      <c r="D72" s="27">
        <f t="shared" si="3"/>
        <v>66.38570465273096</v>
      </c>
      <c r="E72" s="28">
        <f t="shared" si="4"/>
        <v>86.38570465273096</v>
      </c>
      <c r="F72" s="132">
        <f t="shared" si="5"/>
        <v>0.01153935185185185</v>
      </c>
      <c r="H72" s="73"/>
    </row>
    <row r="73" spans="1:8" ht="12.75" customHeight="1">
      <c r="A73" s="26" t="s">
        <v>111</v>
      </c>
      <c r="B73" s="126" t="s">
        <v>854</v>
      </c>
      <c r="C73" s="144">
        <v>0.03443287037037037</v>
      </c>
      <c r="D73" s="27">
        <f aca="true" t="shared" si="6" ref="D73:D97">(C$9/C73)*100</f>
        <v>66.18487394957984</v>
      </c>
      <c r="E73" s="28">
        <f aca="true" t="shared" si="7" ref="E73:E97">D73+E$4</f>
        <v>86.18487394957984</v>
      </c>
      <c r="F73" s="132">
        <f t="shared" si="5"/>
        <v>0.011643518518518518</v>
      </c>
      <c r="H73" s="73"/>
    </row>
    <row r="74" spans="1:6" ht="12.75" customHeight="1">
      <c r="A74" s="26" t="s">
        <v>112</v>
      </c>
      <c r="B74" s="126" t="s">
        <v>724</v>
      </c>
      <c r="C74" s="144">
        <v>0.035023148148148144</v>
      </c>
      <c r="D74" s="27">
        <f t="shared" si="6"/>
        <v>65.06939854593524</v>
      </c>
      <c r="E74" s="28">
        <f t="shared" si="7"/>
        <v>85.06939854593524</v>
      </c>
      <c r="F74" s="132">
        <f aca="true" t="shared" si="8" ref="F74:F97">C74-C$9</f>
        <v>0.012233796296296291</v>
      </c>
    </row>
    <row r="75" spans="1:8" ht="12.75" customHeight="1">
      <c r="A75" s="26" t="s">
        <v>113</v>
      </c>
      <c r="B75" s="126" t="s">
        <v>760</v>
      </c>
      <c r="C75" s="144">
        <v>0.035659722222222225</v>
      </c>
      <c r="D75" s="27">
        <f t="shared" si="6"/>
        <v>63.90782213567023</v>
      </c>
      <c r="E75" s="28">
        <f t="shared" si="7"/>
        <v>83.90782213567023</v>
      </c>
      <c r="F75" s="132">
        <f t="shared" si="8"/>
        <v>0.012870370370370372</v>
      </c>
      <c r="H75" s="73"/>
    </row>
    <row r="76" spans="1:8" ht="12.75" customHeight="1">
      <c r="A76" s="26" t="s">
        <v>114</v>
      </c>
      <c r="B76" s="126" t="s">
        <v>978</v>
      </c>
      <c r="C76" s="144">
        <v>0.03568287037037037</v>
      </c>
      <c r="D76" s="27">
        <f t="shared" si="6"/>
        <v>63.8663639312358</v>
      </c>
      <c r="E76" s="28">
        <f t="shared" si="7"/>
        <v>83.86636393123581</v>
      </c>
      <c r="F76" s="132">
        <f t="shared" si="8"/>
        <v>0.01289351851851852</v>
      </c>
      <c r="H76" s="73"/>
    </row>
    <row r="77" spans="1:8" ht="12.75" customHeight="1">
      <c r="A77" s="26" t="s">
        <v>115</v>
      </c>
      <c r="B77" s="126" t="s">
        <v>979</v>
      </c>
      <c r="C77" s="144">
        <v>0.03571759259259259</v>
      </c>
      <c r="D77" s="27">
        <f t="shared" si="6"/>
        <v>63.80427738172392</v>
      </c>
      <c r="E77" s="28">
        <f t="shared" si="7"/>
        <v>83.80427738172392</v>
      </c>
      <c r="F77" s="132">
        <f t="shared" si="8"/>
        <v>0.01292824074074074</v>
      </c>
      <c r="H77" s="73"/>
    </row>
    <row r="78" spans="1:8" ht="12.75" customHeight="1">
      <c r="A78" s="26" t="s">
        <v>116</v>
      </c>
      <c r="B78" s="126" t="s">
        <v>768</v>
      </c>
      <c r="C78" s="144">
        <v>0.03594907407407407</v>
      </c>
      <c r="D78" s="27">
        <f t="shared" si="6"/>
        <v>63.39343206696717</v>
      </c>
      <c r="E78" s="28">
        <f t="shared" si="7"/>
        <v>83.39343206696716</v>
      </c>
      <c r="F78" s="132">
        <f t="shared" si="8"/>
        <v>0.013159722222222218</v>
      </c>
      <c r="H78" s="73"/>
    </row>
    <row r="79" spans="1:8" ht="12.75" customHeight="1">
      <c r="A79" s="26" t="s">
        <v>117</v>
      </c>
      <c r="B79" s="126" t="s">
        <v>762</v>
      </c>
      <c r="C79" s="144">
        <v>0.03635416666666667</v>
      </c>
      <c r="D79" s="27">
        <f t="shared" si="6"/>
        <v>62.687042343202805</v>
      </c>
      <c r="E79" s="28">
        <f t="shared" si="7"/>
        <v>82.6870423432028</v>
      </c>
      <c r="F79" s="132">
        <f t="shared" si="8"/>
        <v>0.013564814814814814</v>
      </c>
      <c r="H79" s="73"/>
    </row>
    <row r="80" spans="1:8" ht="12.75" customHeight="1">
      <c r="A80" s="26" t="s">
        <v>118</v>
      </c>
      <c r="B80" s="126" t="s">
        <v>707</v>
      </c>
      <c r="C80" s="144">
        <v>0.036909722222222226</v>
      </c>
      <c r="D80" s="27">
        <f t="shared" si="6"/>
        <v>61.74349325807462</v>
      </c>
      <c r="E80" s="28">
        <f t="shared" si="7"/>
        <v>81.74349325807462</v>
      </c>
      <c r="F80" s="132">
        <f t="shared" si="8"/>
        <v>0.014120370370370373</v>
      </c>
      <c r="H80" s="73"/>
    </row>
    <row r="81" spans="1:8" ht="12.75" customHeight="1">
      <c r="A81" s="26" t="s">
        <v>119</v>
      </c>
      <c r="B81" s="126" t="s">
        <v>980</v>
      </c>
      <c r="C81" s="144">
        <v>0.036944444444444446</v>
      </c>
      <c r="D81" s="27">
        <f t="shared" si="6"/>
        <v>61.685463659147864</v>
      </c>
      <c r="E81" s="28">
        <f t="shared" si="7"/>
        <v>81.68546365914787</v>
      </c>
      <c r="F81" s="132">
        <f t="shared" si="8"/>
        <v>0.014155092592592594</v>
      </c>
      <c r="H81" s="73"/>
    </row>
    <row r="82" spans="1:8" ht="12.75" customHeight="1">
      <c r="A82" s="26" t="s">
        <v>120</v>
      </c>
      <c r="B82" s="126" t="s">
        <v>981</v>
      </c>
      <c r="C82" s="144">
        <v>0.03699074074074074</v>
      </c>
      <c r="D82" s="27">
        <f t="shared" si="6"/>
        <v>61.60826032540676</v>
      </c>
      <c r="E82" s="28">
        <f t="shared" si="7"/>
        <v>81.60826032540676</v>
      </c>
      <c r="F82" s="132">
        <f t="shared" si="8"/>
        <v>0.014201388888888888</v>
      </c>
      <c r="H82" s="73"/>
    </row>
    <row r="83" spans="1:8" ht="12.75" customHeight="1">
      <c r="A83" s="26" t="s">
        <v>121</v>
      </c>
      <c r="B83" s="126" t="s">
        <v>845</v>
      </c>
      <c r="C83" s="144">
        <v>0.03699074074074074</v>
      </c>
      <c r="D83" s="27">
        <f t="shared" si="6"/>
        <v>61.60826032540676</v>
      </c>
      <c r="E83" s="28">
        <f t="shared" si="7"/>
        <v>81.60826032540676</v>
      </c>
      <c r="F83" s="132">
        <f t="shared" si="8"/>
        <v>0.014201388888888888</v>
      </c>
      <c r="H83" s="73"/>
    </row>
    <row r="84" spans="1:8" ht="12.75" customHeight="1">
      <c r="A84" s="26" t="s">
        <v>122</v>
      </c>
      <c r="B84" s="126" t="s">
        <v>810</v>
      </c>
      <c r="C84" s="144">
        <v>0.03702546296296296</v>
      </c>
      <c r="D84" s="27">
        <f t="shared" si="6"/>
        <v>61.55048452641451</v>
      </c>
      <c r="E84" s="28">
        <f t="shared" si="7"/>
        <v>81.55048452641451</v>
      </c>
      <c r="F84" s="132">
        <f t="shared" si="8"/>
        <v>0.014236111111111109</v>
      </c>
      <c r="H84" s="73"/>
    </row>
    <row r="85" spans="1:6" ht="12.75" customHeight="1">
      <c r="A85" s="26" t="s">
        <v>123</v>
      </c>
      <c r="B85" s="126" t="s">
        <v>790</v>
      </c>
      <c r="C85" s="144">
        <v>0.038078703703703705</v>
      </c>
      <c r="D85" s="27">
        <f t="shared" si="6"/>
        <v>59.84802431610943</v>
      </c>
      <c r="E85" s="28">
        <f t="shared" si="7"/>
        <v>79.84802431610943</v>
      </c>
      <c r="F85" s="132">
        <f t="shared" si="8"/>
        <v>0.015289351851851853</v>
      </c>
    </row>
    <row r="86" spans="1:8" ht="12.75" customHeight="1">
      <c r="A86" s="26" t="s">
        <v>124</v>
      </c>
      <c r="B86" s="126" t="s">
        <v>674</v>
      </c>
      <c r="C86" s="144">
        <v>0.03809027777777778</v>
      </c>
      <c r="D86" s="27">
        <f t="shared" si="6"/>
        <v>59.82983895472501</v>
      </c>
      <c r="E86" s="28">
        <f t="shared" si="7"/>
        <v>79.829838954725</v>
      </c>
      <c r="F86" s="132">
        <f t="shared" si="8"/>
        <v>0.015300925925925926</v>
      </c>
      <c r="H86" s="73"/>
    </row>
    <row r="87" spans="1:8" ht="12.75" customHeight="1">
      <c r="A87" s="26" t="s">
        <v>125</v>
      </c>
      <c r="B87" s="126" t="s">
        <v>855</v>
      </c>
      <c r="C87" s="144">
        <v>0.039247685185185184</v>
      </c>
      <c r="D87" s="27">
        <f t="shared" si="6"/>
        <v>58.06546741374227</v>
      </c>
      <c r="E87" s="28">
        <f t="shared" si="7"/>
        <v>78.06546741374227</v>
      </c>
      <c r="F87" s="132">
        <f t="shared" si="8"/>
        <v>0.016458333333333332</v>
      </c>
      <c r="H87" s="73"/>
    </row>
    <row r="88" spans="1:8" ht="12.75" customHeight="1">
      <c r="A88" s="26" t="s">
        <v>126</v>
      </c>
      <c r="B88" s="126" t="s">
        <v>863</v>
      </c>
      <c r="C88" s="144">
        <v>0.03935185185185185</v>
      </c>
      <c r="D88" s="27">
        <f t="shared" si="6"/>
        <v>57.91176470588235</v>
      </c>
      <c r="E88" s="28">
        <f t="shared" si="7"/>
        <v>77.91176470588235</v>
      </c>
      <c r="F88" s="132">
        <f t="shared" si="8"/>
        <v>0.0165625</v>
      </c>
      <c r="H88" s="73"/>
    </row>
    <row r="89" spans="1:8" ht="12.75" customHeight="1">
      <c r="A89" s="26" t="s">
        <v>127</v>
      </c>
      <c r="B89" s="126" t="s">
        <v>857</v>
      </c>
      <c r="C89" s="144">
        <v>0.03953703703703703</v>
      </c>
      <c r="D89" s="27">
        <f t="shared" si="6"/>
        <v>57.64051522248245</v>
      </c>
      <c r="E89" s="28">
        <f t="shared" si="7"/>
        <v>77.64051522248245</v>
      </c>
      <c r="F89" s="132">
        <f t="shared" si="8"/>
        <v>0.016747685185185178</v>
      </c>
      <c r="H89" s="73"/>
    </row>
    <row r="90" spans="1:8" ht="12.75" customHeight="1">
      <c r="A90" s="26" t="s">
        <v>128</v>
      </c>
      <c r="B90" s="126" t="s">
        <v>861</v>
      </c>
      <c r="C90" s="144">
        <v>0.04020833333333333</v>
      </c>
      <c r="D90" s="27">
        <f t="shared" si="6"/>
        <v>56.67818077144502</v>
      </c>
      <c r="E90" s="28">
        <f t="shared" si="7"/>
        <v>76.67818077144503</v>
      </c>
      <c r="F90" s="132">
        <f t="shared" si="8"/>
        <v>0.01741898148148148</v>
      </c>
      <c r="H90" s="73"/>
    </row>
    <row r="91" spans="1:8" ht="12.75" customHeight="1">
      <c r="A91" s="26" t="s">
        <v>129</v>
      </c>
      <c r="B91" s="126" t="s">
        <v>688</v>
      </c>
      <c r="C91" s="144">
        <v>0.044085648148148145</v>
      </c>
      <c r="D91" s="27">
        <f t="shared" si="6"/>
        <v>51.693357836702546</v>
      </c>
      <c r="E91" s="28">
        <f t="shared" si="7"/>
        <v>71.69335783670255</v>
      </c>
      <c r="F91" s="132">
        <f t="shared" si="8"/>
        <v>0.021296296296296292</v>
      </c>
      <c r="H91" s="73"/>
    </row>
    <row r="92" spans="1:8" ht="12.75" customHeight="1">
      <c r="A92" s="26" t="s">
        <v>130</v>
      </c>
      <c r="B92" s="126" t="s">
        <v>683</v>
      </c>
      <c r="C92" s="144">
        <v>0.0449537037037037</v>
      </c>
      <c r="D92" s="27">
        <f t="shared" si="6"/>
        <v>50.69515962924821</v>
      </c>
      <c r="E92" s="28">
        <f t="shared" si="7"/>
        <v>70.69515962924821</v>
      </c>
      <c r="F92" s="132">
        <f t="shared" si="8"/>
        <v>0.022164351851851845</v>
      </c>
      <c r="H92" s="73"/>
    </row>
    <row r="93" spans="1:8" ht="12.75" customHeight="1">
      <c r="A93" s="26" t="s">
        <v>131</v>
      </c>
      <c r="B93" s="126" t="s">
        <v>864</v>
      </c>
      <c r="C93" s="144">
        <v>0.0449537037037037</v>
      </c>
      <c r="D93" s="27">
        <f t="shared" si="6"/>
        <v>50.69515962924821</v>
      </c>
      <c r="E93" s="28">
        <f t="shared" si="7"/>
        <v>70.69515962924821</v>
      </c>
      <c r="F93" s="132">
        <f t="shared" si="8"/>
        <v>0.022164351851851845</v>
      </c>
      <c r="H93" s="73"/>
    </row>
    <row r="94" spans="1:8" ht="12.75" customHeight="1">
      <c r="A94" s="26" t="s">
        <v>132</v>
      </c>
      <c r="B94" s="126" t="s">
        <v>982</v>
      </c>
      <c r="C94" s="144">
        <v>0.0449537037037037</v>
      </c>
      <c r="D94" s="27">
        <f t="shared" si="6"/>
        <v>50.69515962924821</v>
      </c>
      <c r="E94" s="28">
        <f t="shared" si="7"/>
        <v>70.69515962924821</v>
      </c>
      <c r="F94" s="132">
        <f t="shared" si="8"/>
        <v>0.022164351851851845</v>
      </c>
      <c r="H94" s="73"/>
    </row>
    <row r="95" spans="1:8" ht="12.75" customHeight="1">
      <c r="A95" s="26" t="s">
        <v>133</v>
      </c>
      <c r="B95" s="126" t="s">
        <v>781</v>
      </c>
      <c r="C95" s="144">
        <v>0.04728009259259259</v>
      </c>
      <c r="D95" s="27">
        <f t="shared" si="6"/>
        <v>48.20073439412485</v>
      </c>
      <c r="E95" s="28">
        <f t="shared" si="7"/>
        <v>68.20073439412485</v>
      </c>
      <c r="F95" s="132">
        <f t="shared" si="8"/>
        <v>0.024490740740740737</v>
      </c>
      <c r="H95" s="73"/>
    </row>
    <row r="96" spans="1:6" ht="12.75" customHeight="1">
      <c r="A96" s="26" t="s">
        <v>134</v>
      </c>
      <c r="B96" s="126" t="s">
        <v>802</v>
      </c>
      <c r="C96" s="144">
        <v>0.04943287037037037</v>
      </c>
      <c r="D96" s="27">
        <f t="shared" si="6"/>
        <v>46.10161554671037</v>
      </c>
      <c r="E96" s="28">
        <f t="shared" si="7"/>
        <v>66.10161554671038</v>
      </c>
      <c r="F96" s="132">
        <f t="shared" si="8"/>
        <v>0.026643518518518518</v>
      </c>
    </row>
    <row r="97" spans="1:8" ht="12.75" customHeight="1">
      <c r="A97" s="26" t="s">
        <v>135</v>
      </c>
      <c r="B97" s="126" t="s">
        <v>733</v>
      </c>
      <c r="C97" s="144">
        <v>0.05084490740740741</v>
      </c>
      <c r="D97" s="27">
        <f t="shared" si="6"/>
        <v>44.821306624174824</v>
      </c>
      <c r="E97" s="28">
        <f t="shared" si="7"/>
        <v>64.82130662417482</v>
      </c>
      <c r="F97" s="132">
        <f t="shared" si="8"/>
        <v>0.028055555555555556</v>
      </c>
      <c r="H97" s="73"/>
    </row>
  </sheetData>
  <sheetProtection selectLockedCells="1" selectUnlockedCells="1"/>
  <mergeCells count="6">
    <mergeCell ref="A7:B7"/>
    <mergeCell ref="A1:F1"/>
    <mergeCell ref="A4:B4"/>
    <mergeCell ref="A5:B5"/>
    <mergeCell ref="A6:B6"/>
    <mergeCell ref="C6:F6"/>
  </mergeCells>
  <printOptions horizontalCentered="1"/>
  <pageMargins left="0.5902777777777778" right="0.5902777777777778" top="0.7875" bottom="0.7875" header="0.5118055555555555" footer="0.5118055555555555"/>
  <pageSetup horizontalDpi="300" verticalDpi="300" orientation="portrait" paperSize="9" scale="86" r:id="rId1"/>
  <headerFooter alignWithMargins="0">
    <oddFooter>&amp;L&amp;"Arial CE,Tučné"&amp;8http://zrliga.zrnet.cz&amp;C&amp;"Arial CE,Tučné"&amp;8 11. ročník ŽĎÁRSKÉ LIGY MISTRŮ&amp;R&amp;"Arial CE,Tučné"&amp;8&amp;D</oddFooter>
  </headerFooter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130" zoomScaleNormal="130" zoomScalePageLayoutView="0" workbookViewId="0" topLeftCell="A1">
      <selection activeCell="A1" sqref="A1:F1"/>
    </sheetView>
  </sheetViews>
  <sheetFormatPr defaultColWidth="9.00390625" defaultRowHeight="12.75"/>
  <cols>
    <col min="1" max="1" width="3.625" style="0" customWidth="1"/>
    <col min="2" max="2" width="24.00390625" style="0" bestFit="1" customWidth="1"/>
    <col min="4" max="4" width="7.375" style="0" customWidth="1"/>
    <col min="5" max="5" width="14.25390625" style="0" bestFit="1" customWidth="1"/>
    <col min="6" max="6" width="6.875" style="0" customWidth="1"/>
  </cols>
  <sheetData>
    <row r="1" spans="1:6" ht="27">
      <c r="A1" s="221" t="s">
        <v>983</v>
      </c>
      <c r="B1" s="221"/>
      <c r="C1" s="221"/>
      <c r="D1" s="221"/>
      <c r="E1" s="221"/>
      <c r="F1" s="221"/>
    </row>
    <row r="2" spans="1:6" ht="12.75" customHeight="1">
      <c r="A2" s="94"/>
      <c r="B2" s="94"/>
      <c r="C2" s="94"/>
      <c r="F2" s="97"/>
    </row>
    <row r="3" spans="1:6" ht="12.75" customHeight="1">
      <c r="A3" s="220" t="s">
        <v>14</v>
      </c>
      <c r="B3" s="220"/>
      <c r="C3" s="142" t="s">
        <v>15</v>
      </c>
      <c r="E3" s="95" t="s">
        <v>13</v>
      </c>
      <c r="F3" s="97"/>
    </row>
    <row r="4" spans="1:6" ht="12.75" customHeight="1">
      <c r="A4" s="220" t="s">
        <v>16</v>
      </c>
      <c r="B4" s="220"/>
      <c r="C4" s="147" t="s">
        <v>988</v>
      </c>
      <c r="D4" s="97"/>
      <c r="E4" s="95">
        <v>10</v>
      </c>
      <c r="F4" s="97"/>
    </row>
    <row r="5" spans="1:6" ht="12.75" customHeight="1">
      <c r="A5" s="220" t="s">
        <v>17</v>
      </c>
      <c r="B5" s="220"/>
      <c r="C5" s="223" t="s">
        <v>33</v>
      </c>
      <c r="D5" s="223"/>
      <c r="E5" s="223"/>
      <c r="F5" s="223"/>
    </row>
    <row r="6" spans="1:6" ht="12.75" customHeight="1" thickBot="1">
      <c r="A6" s="220" t="s">
        <v>19</v>
      </c>
      <c r="B6" s="220"/>
      <c r="C6" s="98">
        <f>COUNTA(B8:B65)</f>
        <v>51</v>
      </c>
      <c r="D6" s="97"/>
      <c r="E6" s="97"/>
      <c r="F6" s="97"/>
    </row>
    <row r="7" spans="1:6" ht="15" customHeight="1" thickBot="1">
      <c r="A7" s="45" t="s">
        <v>20</v>
      </c>
      <c r="B7" s="46"/>
      <c r="C7" s="43" t="s">
        <v>21</v>
      </c>
      <c r="D7" s="47" t="s">
        <v>22</v>
      </c>
      <c r="E7" s="43" t="s">
        <v>23</v>
      </c>
      <c r="F7" s="51" t="s">
        <v>3</v>
      </c>
    </row>
    <row r="8" spans="1:8" ht="14.25" customHeight="1">
      <c r="A8" s="29" t="s">
        <v>47</v>
      </c>
      <c r="B8" s="159" t="s">
        <v>984</v>
      </c>
      <c r="C8" s="206">
        <v>0.011180555555555556</v>
      </c>
      <c r="D8" s="84">
        <f aca="true" t="shared" si="0" ref="D8:D58">(C$8/C8)*100</f>
        <v>100</v>
      </c>
      <c r="E8" s="31">
        <f aca="true" t="shared" si="1" ref="E8:E39">D8+E$4</f>
        <v>110</v>
      </c>
      <c r="F8" s="56">
        <f aca="true" t="shared" si="2" ref="F8:F39">C8-C$8</f>
        <v>0</v>
      </c>
      <c r="H8" s="13"/>
    </row>
    <row r="9" spans="1:6" ht="14.25" customHeight="1">
      <c r="A9" s="29" t="s">
        <v>48</v>
      </c>
      <c r="B9" s="117" t="s">
        <v>876</v>
      </c>
      <c r="C9" s="205">
        <v>0.011331018518518518</v>
      </c>
      <c r="D9" s="84">
        <f t="shared" si="0"/>
        <v>98.6721144024515</v>
      </c>
      <c r="E9" s="28">
        <f t="shared" si="1"/>
        <v>108.6721144024515</v>
      </c>
      <c r="F9" s="55">
        <f t="shared" si="2"/>
        <v>0.00015046296296296162</v>
      </c>
    </row>
    <row r="10" spans="1:6" ht="14.25" customHeight="1">
      <c r="A10" s="29" t="s">
        <v>49</v>
      </c>
      <c r="B10" s="117" t="s">
        <v>840</v>
      </c>
      <c r="C10" s="205">
        <v>0.012349537037037039</v>
      </c>
      <c r="D10" s="84">
        <f t="shared" si="0"/>
        <v>90.53420805998125</v>
      </c>
      <c r="E10" s="28">
        <f t="shared" si="1"/>
        <v>100.53420805998125</v>
      </c>
      <c r="F10" s="55">
        <f t="shared" si="2"/>
        <v>0.0011689814814814826</v>
      </c>
    </row>
    <row r="11" spans="1:6" ht="14.25" customHeight="1">
      <c r="A11" s="29" t="s">
        <v>50</v>
      </c>
      <c r="B11" s="117" t="s">
        <v>985</v>
      </c>
      <c r="C11" s="205">
        <v>0.012453703703703703</v>
      </c>
      <c r="D11" s="84">
        <f t="shared" si="0"/>
        <v>89.77695167286247</v>
      </c>
      <c r="E11" s="28">
        <f t="shared" si="1"/>
        <v>99.77695167286247</v>
      </c>
      <c r="F11" s="55">
        <f t="shared" si="2"/>
        <v>0.0012731481481481465</v>
      </c>
    </row>
    <row r="12" spans="1:6" ht="14.25" customHeight="1">
      <c r="A12" s="29" t="s">
        <v>51</v>
      </c>
      <c r="B12" s="117" t="s">
        <v>741</v>
      </c>
      <c r="C12" s="205">
        <v>0.013113425925925926</v>
      </c>
      <c r="D12" s="84">
        <f t="shared" si="0"/>
        <v>85.26037069726391</v>
      </c>
      <c r="E12" s="28">
        <f t="shared" si="1"/>
        <v>95.26037069726391</v>
      </c>
      <c r="F12" s="55">
        <f t="shared" si="2"/>
        <v>0.0019328703703703695</v>
      </c>
    </row>
    <row r="13" spans="1:6" ht="14.25" customHeight="1">
      <c r="A13" s="29" t="s">
        <v>52</v>
      </c>
      <c r="B13" s="117" t="s">
        <v>680</v>
      </c>
      <c r="C13" s="205">
        <v>0.013125</v>
      </c>
      <c r="D13" s="84">
        <f t="shared" si="0"/>
        <v>85.18518518518519</v>
      </c>
      <c r="E13" s="28">
        <f t="shared" si="1"/>
        <v>95.18518518518519</v>
      </c>
      <c r="F13" s="55">
        <f t="shared" si="2"/>
        <v>0.001944444444444443</v>
      </c>
    </row>
    <row r="14" spans="1:6" ht="14.25" customHeight="1">
      <c r="A14" s="29" t="s">
        <v>53</v>
      </c>
      <c r="B14" s="117" t="s">
        <v>720</v>
      </c>
      <c r="C14" s="205">
        <v>0.01315972222222222</v>
      </c>
      <c r="D14" s="84">
        <f t="shared" si="0"/>
        <v>84.96042216358842</v>
      </c>
      <c r="E14" s="28">
        <f t="shared" si="1"/>
        <v>94.96042216358842</v>
      </c>
      <c r="F14" s="55">
        <f t="shared" si="2"/>
        <v>0.001979166666666664</v>
      </c>
    </row>
    <row r="15" spans="1:7" ht="14.25" customHeight="1">
      <c r="A15" s="29" t="s">
        <v>54</v>
      </c>
      <c r="B15" s="117" t="s">
        <v>705</v>
      </c>
      <c r="C15" s="205">
        <v>0.013379629629629628</v>
      </c>
      <c r="D15" s="84">
        <f t="shared" si="0"/>
        <v>83.56401384083047</v>
      </c>
      <c r="E15" s="28">
        <f t="shared" si="1"/>
        <v>93.56401384083047</v>
      </c>
      <c r="F15" s="55">
        <f t="shared" si="2"/>
        <v>0.002199074074074072</v>
      </c>
      <c r="G15" s="14"/>
    </row>
    <row r="16" spans="1:6" ht="14.25" customHeight="1">
      <c r="A16" s="29" t="s">
        <v>55</v>
      </c>
      <c r="B16" s="117" t="s">
        <v>672</v>
      </c>
      <c r="C16" s="205">
        <v>0.013599537037037037</v>
      </c>
      <c r="D16" s="84">
        <f t="shared" si="0"/>
        <v>82.21276595744682</v>
      </c>
      <c r="E16" s="28">
        <f t="shared" si="1"/>
        <v>92.21276595744682</v>
      </c>
      <c r="F16" s="55">
        <f t="shared" si="2"/>
        <v>0.0024189814814814803</v>
      </c>
    </row>
    <row r="17" spans="1:6" ht="14.25" customHeight="1">
      <c r="A17" s="29" t="s">
        <v>56</v>
      </c>
      <c r="B17" s="117" t="s">
        <v>701</v>
      </c>
      <c r="C17" s="205">
        <v>0.013657407407407408</v>
      </c>
      <c r="D17" s="84">
        <f t="shared" si="0"/>
        <v>81.86440677966101</v>
      </c>
      <c r="E17" s="28">
        <f t="shared" si="1"/>
        <v>91.86440677966101</v>
      </c>
      <c r="F17" s="55">
        <f t="shared" si="2"/>
        <v>0.0024768518518518516</v>
      </c>
    </row>
    <row r="18" spans="1:6" ht="14.25" customHeight="1">
      <c r="A18" s="29" t="s">
        <v>57</v>
      </c>
      <c r="B18" s="117" t="s">
        <v>696</v>
      </c>
      <c r="C18" s="205">
        <v>0.013703703703703704</v>
      </c>
      <c r="D18" s="84">
        <f t="shared" si="0"/>
        <v>81.58783783783784</v>
      </c>
      <c r="E18" s="28">
        <f t="shared" si="1"/>
        <v>91.58783783783784</v>
      </c>
      <c r="F18" s="55">
        <f t="shared" si="2"/>
        <v>0.0025231481481481476</v>
      </c>
    </row>
    <row r="19" spans="1:6" ht="14.25" customHeight="1">
      <c r="A19" s="29" t="s">
        <v>58</v>
      </c>
      <c r="B19" s="117" t="s">
        <v>673</v>
      </c>
      <c r="C19" s="205">
        <v>0.013715277777777778</v>
      </c>
      <c r="D19" s="84">
        <f t="shared" si="0"/>
        <v>81.51898734177216</v>
      </c>
      <c r="E19" s="28">
        <f t="shared" si="1"/>
        <v>91.51898734177216</v>
      </c>
      <c r="F19" s="55">
        <f t="shared" si="2"/>
        <v>0.002534722222222221</v>
      </c>
    </row>
    <row r="20" spans="1:6" ht="14.25" customHeight="1">
      <c r="A20" s="29" t="s">
        <v>59</v>
      </c>
      <c r="B20" s="117" t="s">
        <v>684</v>
      </c>
      <c r="C20" s="205">
        <v>0.01392361111111111</v>
      </c>
      <c r="D20" s="84">
        <f t="shared" si="0"/>
        <v>80.2992518703242</v>
      </c>
      <c r="E20" s="28">
        <f t="shared" si="1"/>
        <v>90.2992518703242</v>
      </c>
      <c r="F20" s="55">
        <f t="shared" si="2"/>
        <v>0.002743055555555554</v>
      </c>
    </row>
    <row r="21" spans="1:6" ht="14.25" customHeight="1">
      <c r="A21" s="29" t="s">
        <v>60</v>
      </c>
      <c r="B21" s="117" t="s">
        <v>838</v>
      </c>
      <c r="C21" s="205">
        <v>0.013993055555555555</v>
      </c>
      <c r="D21" s="84">
        <f t="shared" si="0"/>
        <v>79.90074441687347</v>
      </c>
      <c r="E21" s="28">
        <f t="shared" si="1"/>
        <v>89.90074441687347</v>
      </c>
      <c r="F21" s="55">
        <f t="shared" si="2"/>
        <v>0.002812499999999999</v>
      </c>
    </row>
    <row r="22" spans="1:6" ht="14.25" customHeight="1">
      <c r="A22" s="29" t="s">
        <v>61</v>
      </c>
      <c r="B22" s="117" t="s">
        <v>751</v>
      </c>
      <c r="C22" s="205">
        <v>0.014259259259259261</v>
      </c>
      <c r="D22" s="84">
        <f t="shared" si="0"/>
        <v>78.4090909090909</v>
      </c>
      <c r="E22" s="28">
        <f t="shared" si="1"/>
        <v>88.4090909090909</v>
      </c>
      <c r="F22" s="55">
        <f t="shared" si="2"/>
        <v>0.003078703703703705</v>
      </c>
    </row>
    <row r="23" spans="1:6" ht="14.25" customHeight="1">
      <c r="A23" s="29" t="s">
        <v>62</v>
      </c>
      <c r="B23" s="117" t="s">
        <v>728</v>
      </c>
      <c r="C23" s="205">
        <v>0.014525462962962964</v>
      </c>
      <c r="D23" s="84">
        <f t="shared" si="0"/>
        <v>76.97211155378486</v>
      </c>
      <c r="E23" s="28">
        <f t="shared" si="1"/>
        <v>86.97211155378486</v>
      </c>
      <c r="F23" s="55">
        <f t="shared" si="2"/>
        <v>0.0033449074074074076</v>
      </c>
    </row>
    <row r="24" spans="1:6" ht="14.25" customHeight="1">
      <c r="A24" s="29" t="s">
        <v>63</v>
      </c>
      <c r="B24" s="117" t="s">
        <v>842</v>
      </c>
      <c r="C24" s="205">
        <v>0.014606481481481482</v>
      </c>
      <c r="D24" s="84">
        <f t="shared" si="0"/>
        <v>76.54516640253566</v>
      </c>
      <c r="E24" s="28">
        <f t="shared" si="1"/>
        <v>86.54516640253566</v>
      </c>
      <c r="F24" s="55">
        <f t="shared" si="2"/>
        <v>0.003425925925925926</v>
      </c>
    </row>
    <row r="25" spans="1:6" ht="14.25" customHeight="1">
      <c r="A25" s="29" t="s">
        <v>64</v>
      </c>
      <c r="B25" s="117" t="s">
        <v>677</v>
      </c>
      <c r="C25" s="205">
        <v>0.014641203703703703</v>
      </c>
      <c r="D25" s="84">
        <f t="shared" si="0"/>
        <v>76.36363636363637</v>
      </c>
      <c r="E25" s="28">
        <f t="shared" si="1"/>
        <v>86.36363636363637</v>
      </c>
      <c r="F25" s="55">
        <f t="shared" si="2"/>
        <v>0.0034606481481481467</v>
      </c>
    </row>
    <row r="26" spans="1:6" ht="14.25" customHeight="1">
      <c r="A26" s="29" t="s">
        <v>65</v>
      </c>
      <c r="B26" s="117" t="s">
        <v>686</v>
      </c>
      <c r="C26" s="205">
        <v>0.014664351851851852</v>
      </c>
      <c r="D26" s="84">
        <f t="shared" si="0"/>
        <v>76.24309392265194</v>
      </c>
      <c r="E26" s="28">
        <f t="shared" si="1"/>
        <v>86.24309392265194</v>
      </c>
      <c r="F26" s="55">
        <f t="shared" si="2"/>
        <v>0.0034837962962962956</v>
      </c>
    </row>
    <row r="27" spans="1:6" ht="14.25" customHeight="1">
      <c r="A27" s="29" t="s">
        <v>66</v>
      </c>
      <c r="B27" s="117" t="s">
        <v>896</v>
      </c>
      <c r="C27" s="205">
        <v>0.0146875</v>
      </c>
      <c r="D27" s="84">
        <f t="shared" si="0"/>
        <v>76.12293144208039</v>
      </c>
      <c r="E27" s="28">
        <f t="shared" si="1"/>
        <v>86.12293144208039</v>
      </c>
      <c r="F27" s="55">
        <f t="shared" si="2"/>
        <v>0.0035069444444444427</v>
      </c>
    </row>
    <row r="28" spans="1:6" ht="14.25" customHeight="1">
      <c r="A28" s="29" t="s">
        <v>67</v>
      </c>
      <c r="B28" s="117" t="s">
        <v>729</v>
      </c>
      <c r="C28" s="205">
        <v>0.014872685185185185</v>
      </c>
      <c r="D28" s="84">
        <f t="shared" si="0"/>
        <v>75.17509727626461</v>
      </c>
      <c r="E28" s="28">
        <f t="shared" si="1"/>
        <v>85.17509727626461</v>
      </c>
      <c r="F28" s="55">
        <f t="shared" si="2"/>
        <v>0.0036921296296296285</v>
      </c>
    </row>
    <row r="29" spans="1:6" ht="14.25" customHeight="1">
      <c r="A29" s="29" t="s">
        <v>68</v>
      </c>
      <c r="B29" s="117" t="s">
        <v>718</v>
      </c>
      <c r="C29" s="205">
        <v>0.014953703703703705</v>
      </c>
      <c r="D29" s="84">
        <f t="shared" si="0"/>
        <v>74.76780185758514</v>
      </c>
      <c r="E29" s="63">
        <f t="shared" si="1"/>
        <v>84.76780185758514</v>
      </c>
      <c r="F29" s="66">
        <f t="shared" si="2"/>
        <v>0.0037731481481481487</v>
      </c>
    </row>
    <row r="30" spans="1:6" ht="14.25" customHeight="1">
      <c r="A30" s="29" t="s">
        <v>69</v>
      </c>
      <c r="B30" s="117" t="s">
        <v>737</v>
      </c>
      <c r="C30" s="205">
        <v>0.015046296296296295</v>
      </c>
      <c r="D30" s="84">
        <f t="shared" si="0"/>
        <v>74.30769230769232</v>
      </c>
      <c r="E30" s="28">
        <f t="shared" si="1"/>
        <v>84.30769230769232</v>
      </c>
      <c r="F30" s="55">
        <f t="shared" si="2"/>
        <v>0.003865740740740739</v>
      </c>
    </row>
    <row r="31" spans="1:6" ht="14.25" customHeight="1">
      <c r="A31" s="29" t="s">
        <v>70</v>
      </c>
      <c r="B31" s="117" t="s">
        <v>730</v>
      </c>
      <c r="C31" s="205">
        <v>0.015185185185185185</v>
      </c>
      <c r="D31" s="84">
        <f t="shared" si="0"/>
        <v>73.6280487804878</v>
      </c>
      <c r="E31" s="28">
        <f t="shared" si="1"/>
        <v>83.6280487804878</v>
      </c>
      <c r="F31" s="55">
        <f t="shared" si="2"/>
        <v>0.004004629629629629</v>
      </c>
    </row>
    <row r="32" spans="1:6" ht="14.25" customHeight="1">
      <c r="A32" s="29" t="s">
        <v>71</v>
      </c>
      <c r="B32" s="117" t="s">
        <v>922</v>
      </c>
      <c r="C32" s="205">
        <v>0.01521990740740741</v>
      </c>
      <c r="D32" s="84">
        <f t="shared" si="0"/>
        <v>73.46007604562737</v>
      </c>
      <c r="E32" s="28">
        <f t="shared" si="1"/>
        <v>83.46007604562737</v>
      </c>
      <c r="F32" s="55">
        <f t="shared" si="2"/>
        <v>0.004039351851851853</v>
      </c>
    </row>
    <row r="33" spans="1:6" ht="14.25" customHeight="1">
      <c r="A33" s="29" t="s">
        <v>72</v>
      </c>
      <c r="B33" s="117" t="s">
        <v>748</v>
      </c>
      <c r="C33" s="205">
        <v>0.015324074074074073</v>
      </c>
      <c r="D33" s="84">
        <f t="shared" si="0"/>
        <v>72.96072507552871</v>
      </c>
      <c r="E33" s="63">
        <f t="shared" si="1"/>
        <v>82.96072507552871</v>
      </c>
      <c r="F33" s="66">
        <f t="shared" si="2"/>
        <v>0.004143518518518517</v>
      </c>
    </row>
    <row r="34" spans="1:6" ht="14.25" customHeight="1">
      <c r="A34" s="29" t="s">
        <v>73</v>
      </c>
      <c r="B34" s="117" t="s">
        <v>693</v>
      </c>
      <c r="C34" s="205">
        <v>0.015335648148148147</v>
      </c>
      <c r="D34" s="84">
        <f t="shared" si="0"/>
        <v>72.9056603773585</v>
      </c>
      <c r="E34" s="28">
        <f t="shared" si="1"/>
        <v>82.9056603773585</v>
      </c>
      <c r="F34" s="55">
        <f t="shared" si="2"/>
        <v>0.0041550925925925904</v>
      </c>
    </row>
    <row r="35" spans="1:6" ht="14.25" customHeight="1">
      <c r="A35" s="29" t="s">
        <v>74</v>
      </c>
      <c r="B35" s="117" t="s">
        <v>911</v>
      </c>
      <c r="C35" s="205">
        <v>0.01545138888888889</v>
      </c>
      <c r="D35" s="84">
        <f t="shared" si="0"/>
        <v>72.35955056179776</v>
      </c>
      <c r="E35" s="63">
        <f t="shared" si="1"/>
        <v>82.35955056179776</v>
      </c>
      <c r="F35" s="66">
        <f t="shared" si="2"/>
        <v>0.004270833333333333</v>
      </c>
    </row>
    <row r="36" spans="1:6" ht="14.25" customHeight="1">
      <c r="A36" s="29" t="s">
        <v>75</v>
      </c>
      <c r="B36" s="117" t="s">
        <v>735</v>
      </c>
      <c r="C36" s="205">
        <v>0.015752314814814813</v>
      </c>
      <c r="D36" s="84">
        <f t="shared" si="0"/>
        <v>70.97722263041882</v>
      </c>
      <c r="E36" s="28">
        <f t="shared" si="1"/>
        <v>80.97722263041882</v>
      </c>
      <c r="F36" s="55">
        <f t="shared" si="2"/>
        <v>0.004571759259259256</v>
      </c>
    </row>
    <row r="37" spans="1:6" ht="14.25" customHeight="1">
      <c r="A37" s="29" t="s">
        <v>76</v>
      </c>
      <c r="B37" s="117" t="s">
        <v>767</v>
      </c>
      <c r="C37" s="205">
        <v>0.015914351851851853</v>
      </c>
      <c r="D37" s="84">
        <f t="shared" si="0"/>
        <v>70.25454545454546</v>
      </c>
      <c r="E37" s="28">
        <f t="shared" si="1"/>
        <v>80.25454545454546</v>
      </c>
      <c r="F37" s="55">
        <f t="shared" si="2"/>
        <v>0.004733796296296297</v>
      </c>
    </row>
    <row r="38" spans="1:6" ht="14.25" customHeight="1">
      <c r="A38" s="29" t="s">
        <v>77</v>
      </c>
      <c r="B38" s="117" t="s">
        <v>724</v>
      </c>
      <c r="C38" s="205">
        <v>0.016122685185185184</v>
      </c>
      <c r="D38" s="84">
        <f t="shared" si="0"/>
        <v>69.34673366834173</v>
      </c>
      <c r="E38" s="28">
        <f t="shared" si="1"/>
        <v>79.34673366834173</v>
      </c>
      <c r="F38" s="55">
        <f t="shared" si="2"/>
        <v>0.004942129629629628</v>
      </c>
    </row>
    <row r="39" spans="1:6" ht="14.25" customHeight="1">
      <c r="A39" s="29" t="s">
        <v>78</v>
      </c>
      <c r="B39" s="117" t="s">
        <v>765</v>
      </c>
      <c r="C39" s="205">
        <v>0.01653935185185185</v>
      </c>
      <c r="D39" s="84">
        <f t="shared" si="0"/>
        <v>67.59972008397483</v>
      </c>
      <c r="E39" s="28">
        <f t="shared" si="1"/>
        <v>77.59972008397483</v>
      </c>
      <c r="F39" s="55">
        <f t="shared" si="2"/>
        <v>0.005358796296296294</v>
      </c>
    </row>
    <row r="40" spans="1:6" ht="14.25" customHeight="1">
      <c r="A40" s="29" t="s">
        <v>79</v>
      </c>
      <c r="B40" s="117" t="s">
        <v>799</v>
      </c>
      <c r="C40" s="205">
        <v>0.016805555555555556</v>
      </c>
      <c r="D40" s="84">
        <f t="shared" si="0"/>
        <v>66.52892561983471</v>
      </c>
      <c r="E40" s="28">
        <f aca="true" t="shared" si="3" ref="E40:E58">D40+E$4</f>
        <v>76.52892561983471</v>
      </c>
      <c r="F40" s="55">
        <f aca="true" t="shared" si="4" ref="F40:F58">C40-C$8</f>
        <v>0.005625</v>
      </c>
    </row>
    <row r="41" spans="1:6" ht="14.25" customHeight="1">
      <c r="A41" s="29" t="s">
        <v>80</v>
      </c>
      <c r="B41" s="117" t="s">
        <v>762</v>
      </c>
      <c r="C41" s="205">
        <v>0.017280092592592593</v>
      </c>
      <c r="D41" s="84">
        <f t="shared" si="0"/>
        <v>64.70194239785667</v>
      </c>
      <c r="E41" s="28">
        <f t="shared" si="3"/>
        <v>74.70194239785667</v>
      </c>
      <c r="F41" s="55">
        <f t="shared" si="4"/>
        <v>0.006099537037037037</v>
      </c>
    </row>
    <row r="42" spans="1:6" ht="14.25" customHeight="1">
      <c r="A42" s="29" t="s">
        <v>81</v>
      </c>
      <c r="B42" s="117" t="s">
        <v>768</v>
      </c>
      <c r="C42" s="205">
        <v>0.01752314814814815</v>
      </c>
      <c r="D42" s="84">
        <f t="shared" si="0"/>
        <v>63.80449141347424</v>
      </c>
      <c r="E42" s="28">
        <f t="shared" si="3"/>
        <v>73.80449141347424</v>
      </c>
      <c r="F42" s="55">
        <f t="shared" si="4"/>
        <v>0.006342592592592592</v>
      </c>
    </row>
    <row r="43" spans="1:6" ht="14.25" customHeight="1">
      <c r="A43" s="29" t="s">
        <v>82</v>
      </c>
      <c r="B43" s="117" t="s">
        <v>760</v>
      </c>
      <c r="C43" s="205">
        <v>0.017766203703703704</v>
      </c>
      <c r="D43" s="84">
        <f t="shared" si="0"/>
        <v>62.93159609120521</v>
      </c>
      <c r="E43" s="28">
        <f t="shared" si="3"/>
        <v>72.93159609120521</v>
      </c>
      <c r="F43" s="55">
        <f t="shared" si="4"/>
        <v>0.006585648148148148</v>
      </c>
    </row>
    <row r="44" spans="1:6" ht="14.25" customHeight="1">
      <c r="A44" s="29" t="s">
        <v>83</v>
      </c>
      <c r="B44" s="117" t="s">
        <v>787</v>
      </c>
      <c r="C44" s="205">
        <v>0.017905092592592594</v>
      </c>
      <c r="D44" s="84">
        <f t="shared" si="0"/>
        <v>62.44343891402715</v>
      </c>
      <c r="E44" s="28">
        <f t="shared" si="3"/>
        <v>72.44343891402715</v>
      </c>
      <c r="F44" s="55">
        <f t="shared" si="4"/>
        <v>0.0067245370370370375</v>
      </c>
    </row>
    <row r="45" spans="1:6" ht="14.25" customHeight="1">
      <c r="A45" s="29" t="s">
        <v>84</v>
      </c>
      <c r="B45" s="117" t="s">
        <v>986</v>
      </c>
      <c r="C45" s="205">
        <v>0.018043981481481484</v>
      </c>
      <c r="D45" s="84">
        <f t="shared" si="0"/>
        <v>61.96279666452854</v>
      </c>
      <c r="E45" s="28">
        <f t="shared" si="3"/>
        <v>71.96279666452854</v>
      </c>
      <c r="F45" s="55">
        <f t="shared" si="4"/>
        <v>0.006863425925925927</v>
      </c>
    </row>
    <row r="46" spans="1:6" ht="14.25" customHeight="1">
      <c r="A46" s="29" t="s">
        <v>85</v>
      </c>
      <c r="B46" s="117" t="s">
        <v>801</v>
      </c>
      <c r="C46" s="205">
        <v>0.01855324074074074</v>
      </c>
      <c r="D46" s="84">
        <f t="shared" si="0"/>
        <v>60.26200873362445</v>
      </c>
      <c r="E46" s="28">
        <f t="shared" si="3"/>
        <v>70.26200873362444</v>
      </c>
      <c r="F46" s="55">
        <f t="shared" si="4"/>
        <v>0.007372685185185185</v>
      </c>
    </row>
    <row r="47" spans="1:6" ht="14.25" customHeight="1">
      <c r="A47" s="29" t="s">
        <v>86</v>
      </c>
      <c r="B47" s="117" t="s">
        <v>708</v>
      </c>
      <c r="C47" s="205">
        <v>0.018634259259259257</v>
      </c>
      <c r="D47" s="84">
        <f t="shared" si="0"/>
        <v>60.00000000000001</v>
      </c>
      <c r="E47" s="63">
        <f t="shared" si="3"/>
        <v>70</v>
      </c>
      <c r="F47" s="66">
        <f t="shared" si="4"/>
        <v>0.0074537037037037</v>
      </c>
    </row>
    <row r="48" spans="1:6" ht="14.25" customHeight="1">
      <c r="A48" s="29" t="s">
        <v>87</v>
      </c>
      <c r="B48" s="117" t="s">
        <v>683</v>
      </c>
      <c r="C48" s="205">
        <v>0.01869212962962963</v>
      </c>
      <c r="D48" s="84">
        <f t="shared" si="0"/>
        <v>59.81424148606811</v>
      </c>
      <c r="E48" s="28">
        <f t="shared" si="3"/>
        <v>69.81424148606811</v>
      </c>
      <c r="F48" s="55">
        <f t="shared" si="4"/>
        <v>0.007511574074074075</v>
      </c>
    </row>
    <row r="49" spans="1:6" ht="14.25" customHeight="1">
      <c r="A49" s="29" t="s">
        <v>88</v>
      </c>
      <c r="B49" s="117" t="s">
        <v>779</v>
      </c>
      <c r="C49" s="205">
        <v>0.019039351851851852</v>
      </c>
      <c r="D49" s="84">
        <f t="shared" si="0"/>
        <v>58.72340425531915</v>
      </c>
      <c r="E49" s="63">
        <f t="shared" si="3"/>
        <v>68.72340425531915</v>
      </c>
      <c r="F49" s="66">
        <f t="shared" si="4"/>
        <v>0.007858796296296296</v>
      </c>
    </row>
    <row r="50" spans="1:6" ht="14.25" customHeight="1">
      <c r="A50" s="29" t="s">
        <v>89</v>
      </c>
      <c r="B50" s="117" t="s">
        <v>802</v>
      </c>
      <c r="C50" s="205">
        <v>0.019050925925925926</v>
      </c>
      <c r="D50" s="84">
        <f t="shared" si="0"/>
        <v>58.68772782503038</v>
      </c>
      <c r="E50" s="28">
        <f t="shared" si="3"/>
        <v>68.68772782503038</v>
      </c>
      <c r="F50" s="55">
        <f t="shared" si="4"/>
        <v>0.00787037037037037</v>
      </c>
    </row>
    <row r="51" spans="1:6" ht="14.25" customHeight="1">
      <c r="A51" s="29" t="s">
        <v>90</v>
      </c>
      <c r="B51" s="195" t="s">
        <v>712</v>
      </c>
      <c r="C51" s="205">
        <v>0.019189814814814816</v>
      </c>
      <c r="D51" s="84">
        <f t="shared" si="0"/>
        <v>58.26296743063932</v>
      </c>
      <c r="E51" s="28">
        <f t="shared" si="3"/>
        <v>68.26296743063932</v>
      </c>
      <c r="F51" s="55">
        <f t="shared" si="4"/>
        <v>0.00800925925925926</v>
      </c>
    </row>
    <row r="52" spans="1:6" ht="14.25" customHeight="1">
      <c r="A52" s="29" t="s">
        <v>91</v>
      </c>
      <c r="B52" s="117" t="s">
        <v>987</v>
      </c>
      <c r="C52" s="205">
        <v>0.020023148148148148</v>
      </c>
      <c r="D52" s="84">
        <f t="shared" si="0"/>
        <v>55.83815028901735</v>
      </c>
      <c r="E52" s="28">
        <f t="shared" si="3"/>
        <v>65.83815028901735</v>
      </c>
      <c r="F52" s="55">
        <f t="shared" si="4"/>
        <v>0.008842592592592591</v>
      </c>
    </row>
    <row r="53" spans="1:6" ht="14.25" customHeight="1">
      <c r="A53" s="29" t="s">
        <v>92</v>
      </c>
      <c r="B53" s="117" t="s">
        <v>790</v>
      </c>
      <c r="C53" s="205">
        <v>0.023333333333333334</v>
      </c>
      <c r="D53" s="84">
        <f t="shared" si="0"/>
        <v>47.91666666666667</v>
      </c>
      <c r="E53" s="28">
        <f t="shared" si="3"/>
        <v>57.91666666666667</v>
      </c>
      <c r="F53" s="55">
        <f t="shared" si="4"/>
        <v>0.012152777777777778</v>
      </c>
    </row>
    <row r="54" spans="1:6" ht="14.25" customHeight="1">
      <c r="A54" s="29" t="s">
        <v>93</v>
      </c>
      <c r="B54" s="117" t="s">
        <v>772</v>
      </c>
      <c r="C54" s="205">
        <v>0.0234375</v>
      </c>
      <c r="D54" s="84">
        <f t="shared" si="0"/>
        <v>47.70370370370371</v>
      </c>
      <c r="E54" s="28">
        <f t="shared" si="3"/>
        <v>57.70370370370371</v>
      </c>
      <c r="F54" s="55">
        <f t="shared" si="4"/>
        <v>0.012256944444444444</v>
      </c>
    </row>
    <row r="55" spans="1:6" ht="14.25" customHeight="1">
      <c r="A55" s="29" t="s">
        <v>94</v>
      </c>
      <c r="B55" s="117" t="s">
        <v>739</v>
      </c>
      <c r="C55" s="205">
        <v>0.02383101851851852</v>
      </c>
      <c r="D55" s="84">
        <f t="shared" si="0"/>
        <v>46.91597863040311</v>
      </c>
      <c r="E55" s="28">
        <f t="shared" si="3"/>
        <v>56.91597863040311</v>
      </c>
      <c r="F55" s="55">
        <f t="shared" si="4"/>
        <v>0.012650462962962962</v>
      </c>
    </row>
    <row r="56" spans="1:6" ht="14.25" customHeight="1">
      <c r="A56" s="29" t="s">
        <v>95</v>
      </c>
      <c r="B56" s="117" t="s">
        <v>781</v>
      </c>
      <c r="C56" s="205">
        <v>0.02423611111111111</v>
      </c>
      <c r="D56" s="84">
        <f t="shared" si="0"/>
        <v>46.13180515759313</v>
      </c>
      <c r="E56" s="28">
        <f t="shared" si="3"/>
        <v>56.13180515759313</v>
      </c>
      <c r="F56" s="55">
        <f t="shared" si="4"/>
        <v>0.013055555555555555</v>
      </c>
    </row>
    <row r="57" spans="1:6" ht="14.25" customHeight="1">
      <c r="A57" s="29" t="s">
        <v>96</v>
      </c>
      <c r="B57" s="117" t="s">
        <v>725</v>
      </c>
      <c r="C57" s="205">
        <v>0.02442129629629629</v>
      </c>
      <c r="D57" s="84">
        <f t="shared" si="0"/>
        <v>45.781990521327025</v>
      </c>
      <c r="E57" s="28">
        <f t="shared" si="3"/>
        <v>55.781990521327025</v>
      </c>
      <c r="F57" s="55">
        <f t="shared" si="4"/>
        <v>0.013240740740740735</v>
      </c>
    </row>
    <row r="58" spans="1:6" ht="14.25" customHeight="1">
      <c r="A58" s="29" t="s">
        <v>97</v>
      </c>
      <c r="B58" s="117" t="s">
        <v>761</v>
      </c>
      <c r="C58" s="205">
        <v>0.02539351851851852</v>
      </c>
      <c r="D58" s="84">
        <f t="shared" si="0"/>
        <v>44.02917046490428</v>
      </c>
      <c r="E58" s="28">
        <f t="shared" si="3"/>
        <v>54.02917046490428</v>
      </c>
      <c r="F58" s="55">
        <f t="shared" si="4"/>
        <v>0.014212962962962964</v>
      </c>
    </row>
  </sheetData>
  <sheetProtection selectLockedCells="1" selectUnlockedCells="1"/>
  <mergeCells count="6">
    <mergeCell ref="A5:B5"/>
    <mergeCell ref="A6:B6"/>
    <mergeCell ref="A1:F1"/>
    <mergeCell ref="A3:B3"/>
    <mergeCell ref="A4:B4"/>
    <mergeCell ref="C5:F5"/>
  </mergeCells>
  <printOptions horizontalCentered="1"/>
  <pageMargins left="0.5902777777777778" right="0.5902777777777778" top="0.5902777777777778" bottom="0.7083333333333333" header="0.5118055555555555" footer="0.5118055555555555"/>
  <pageSetup fitToHeight="1" fitToWidth="1" horizontalDpi="300" verticalDpi="300" orientation="portrait" paperSize="9" scale="88" r:id="rId1"/>
  <headerFooter alignWithMargins="0">
    <oddFooter>&amp;L&amp;"Arial CE,Tučné"&amp;8http://zrliga.zrnet.cz&amp;C&amp;"Arial CE,Tučné"&amp;8 9.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Kubický Pavel</dc:creator>
  <cp:keywords/>
  <dc:description/>
  <cp:lastModifiedBy>Jakub Martinčič</cp:lastModifiedBy>
  <cp:lastPrinted>2014-03-16T18:19:21Z</cp:lastPrinted>
  <dcterms:created xsi:type="dcterms:W3CDTF">2012-08-15T18:39:02Z</dcterms:created>
  <dcterms:modified xsi:type="dcterms:W3CDTF">2020-12-06T14:22:45Z</dcterms:modified>
  <cp:category/>
  <cp:version/>
  <cp:contentType/>
  <cp:contentStatus/>
</cp:coreProperties>
</file>