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ýmy" sheetId="1" r:id="rId1"/>
    <sheet name="K3 SPORT _ NM" sheetId="2" r:id="rId2"/>
    <sheet name="K3 SPORT _ ZR" sheetId="3" r:id="rId3"/>
    <sheet name="FC Vlachovice" sheetId="4" r:id="rId4"/>
    <sheet name="KRÁLI TEAM" sheetId="5" r:id="rId5"/>
    <sheet name="PŘÍBUZNÍ" sheetId="6" r:id="rId6"/>
    <sheet name="PROPÁNAJÁNA TEAM" sheetId="7" r:id="rId7"/>
    <sheet name="ŠVANDA TEAM" sheetId="8" r:id="rId8"/>
    <sheet name="ŠNEČEK TEAM" sheetId="9" r:id="rId9"/>
    <sheet name="BEDRA in memoriam" sheetId="10" r:id="rId10"/>
    <sheet name="BEDRO TEAM" sheetId="11" r:id="rId11"/>
    <sheet name="RAFANI" sheetId="12" r:id="rId12"/>
    <sheet name="ŠUMANO" sheetId="13" r:id="rId13"/>
    <sheet name="CYKLO Radňovice" sheetId="14" r:id="rId14"/>
    <sheet name="HT KRAPET" sheetId="15" r:id="rId15"/>
    <sheet name="RTM TEAM" sheetId="16" r:id="rId16"/>
    <sheet name="TEAM UNDER PARAGRAF" sheetId="17" r:id="rId17"/>
    <sheet name="LETENČATA" sheetId="18" r:id="rId18"/>
    <sheet name="ATLETI" sheetId="19" r:id="rId19"/>
    <sheet name="RYCHLOBRUSLAŘI" sheetId="20" r:id="rId20"/>
    <sheet name="POŘADATELOVY SPERMIE" sheetId="21" r:id="rId21"/>
  </sheets>
  <definedNames/>
  <calcPr fullCalcOnLoad="1"/>
</workbook>
</file>

<file path=xl/sharedStrings.xml><?xml version="1.0" encoding="utf-8"?>
<sst xmlns="http://schemas.openxmlformats.org/spreadsheetml/2006/main" count="198" uniqueCount="198">
  <si>
    <t>Název týmu</t>
  </si>
  <si>
    <t>Body</t>
  </si>
  <si>
    <t>Odstup</t>
  </si>
  <si>
    <t>FC Vlachovice</t>
  </si>
  <si>
    <t>K3 SPORT - ZR</t>
  </si>
  <si>
    <t>K3 SPORT - NM</t>
  </si>
  <si>
    <t>PROPÁNAJÁNA TEAM</t>
  </si>
  <si>
    <t>KRÁLI TEAM</t>
  </si>
  <si>
    <t>RAFANI</t>
  </si>
  <si>
    <t>RTM TEAM</t>
  </si>
  <si>
    <t>BEDRA in memoriam</t>
  </si>
  <si>
    <t>ŠNEČEK TEAM Velká Losenice</t>
  </si>
  <si>
    <t>PŘÍBUZNÍ</t>
  </si>
  <si>
    <t>ŠVANDA TEAM</t>
  </si>
  <si>
    <t>HT KRAPET</t>
  </si>
  <si>
    <t>CYKLO Radňovice</t>
  </si>
  <si>
    <t>LETENČATA</t>
  </si>
  <si>
    <t>TEAM UNDER PARAGRAF</t>
  </si>
  <si>
    <t>ATLETI</t>
  </si>
  <si>
    <t>POŘADATELOVY SPERMIE</t>
  </si>
  <si>
    <t>RYCHLOBRUSLAŔI</t>
  </si>
  <si>
    <t>ŠUMANO</t>
  </si>
  <si>
    <t>**** BEDRO TEAM</t>
  </si>
  <si>
    <t>K3 SPORT - NM</t>
  </si>
  <si>
    <t>CELKEM</t>
  </si>
  <si>
    <t>Kubická Ivana</t>
  </si>
  <si>
    <t>C</t>
  </si>
  <si>
    <t>Havlíček Piškot</t>
  </si>
  <si>
    <t>Havlíček Tomáš</t>
  </si>
  <si>
    <t>Dvořák Zdeněk</t>
  </si>
  <si>
    <t>Klement Jan</t>
  </si>
  <si>
    <t>Bednářová Andrea</t>
  </si>
  <si>
    <t>K3 SPORT - ZR</t>
  </si>
  <si>
    <t>CELKEM</t>
  </si>
  <si>
    <t>Kubický Pavel</t>
  </si>
  <si>
    <t>C</t>
  </si>
  <si>
    <t>Mužátko Tomáš</t>
  </si>
  <si>
    <t>Bezchleba Petr</t>
  </si>
  <si>
    <t>Kamenský Radim</t>
  </si>
  <si>
    <t>Jonášová Martina</t>
  </si>
  <si>
    <t>Marková Pavla</t>
  </si>
  <si>
    <t>FC VLACHOVICE</t>
  </si>
  <si>
    <t>CELKEM</t>
  </si>
  <si>
    <t>Harvánek Pavel</t>
  </si>
  <si>
    <t>C</t>
  </si>
  <si>
    <t>Ročárek Tomáš</t>
  </si>
  <si>
    <t>Ročárek Jiří</t>
  </si>
  <si>
    <t>Janošec Miroslav</t>
  </si>
  <si>
    <t>Letenská Petra</t>
  </si>
  <si>
    <t>Benešová Anita</t>
  </si>
  <si>
    <t>KRÁLI TEAM</t>
  </si>
  <si>
    <t>CELKEM</t>
  </si>
  <si>
    <t>Králíček Pavel</t>
  </si>
  <si>
    <t>C</t>
  </si>
  <si>
    <t>Králíček Petr</t>
  </si>
  <si>
    <t>Dvořák Rosi</t>
  </si>
  <si>
    <t>Ptáček Aleš</t>
  </si>
  <si>
    <t>Dohnalová Jindra</t>
  </si>
  <si>
    <t>Sobotková Zuzana</t>
  </si>
  <si>
    <t>PŘÍBUZNÍ</t>
  </si>
  <si>
    <t>CELKEM</t>
  </si>
  <si>
    <t>Chlubna Miroslav</t>
  </si>
  <si>
    <t>C</t>
  </si>
  <si>
    <t>Chlubna Jan</t>
  </si>
  <si>
    <t>Schaffer Marek</t>
  </si>
  <si>
    <t>Fiala Pavel</t>
  </si>
  <si>
    <t>Chlubnová Jana</t>
  </si>
  <si>
    <t>Chlubnová Lenka</t>
  </si>
  <si>
    <t>PROPÁNAJÁNA TEAM</t>
  </si>
  <si>
    <t>CELKEM</t>
  </si>
  <si>
    <t>Jána Lubomír</t>
  </si>
  <si>
    <t>C</t>
  </si>
  <si>
    <t>Jána Tomáš</t>
  </si>
  <si>
    <t>Orság Petr</t>
  </si>
  <si>
    <t>Jánová Petra</t>
  </si>
  <si>
    <t>Kutějová Hana</t>
  </si>
  <si>
    <t>Žáčková Iva</t>
  </si>
  <si>
    <t>ŠVANDA TEAM</t>
  </si>
  <si>
    <t>CELKEM</t>
  </si>
  <si>
    <t>Švanda Luboš st.</t>
  </si>
  <si>
    <t>C</t>
  </si>
  <si>
    <t>Blažíček Jiří</t>
  </si>
  <si>
    <t>Vábek Jaroslav st.</t>
  </si>
  <si>
    <t>Vokounová Běla</t>
  </si>
  <si>
    <t>Rosecká Alena</t>
  </si>
  <si>
    <t>Gemrotová Zuzana</t>
  </si>
  <si>
    <t>ŠNEČEK TEAM</t>
  </si>
  <si>
    <t>CELKEM</t>
  </si>
  <si>
    <t>Šimeček Tomáš</t>
  </si>
  <si>
    <t>C</t>
  </si>
  <si>
    <t>Šimeček Tomáš ml.</t>
  </si>
  <si>
    <t>Rosecký Martin</t>
  </si>
  <si>
    <t>Šimečková Radka</t>
  </si>
  <si>
    <t>Šimečková Lea</t>
  </si>
  <si>
    <t>Šimečková Renata</t>
  </si>
  <si>
    <t>BEDRA in memoriam</t>
  </si>
  <si>
    <t>CELKEM</t>
  </si>
  <si>
    <t>Šustr Jiří II.</t>
  </si>
  <si>
    <t>C</t>
  </si>
  <si>
    <t>Chytrý Ivo</t>
  </si>
  <si>
    <t>Beneš Viktor I.</t>
  </si>
  <si>
    <t>Beneš Viktor II.</t>
  </si>
  <si>
    <t>Konečná Světlana</t>
  </si>
  <si>
    <t>Chytrá Veronika</t>
  </si>
  <si>
    <t>**** BEDRO TEAM</t>
  </si>
  <si>
    <t>CELKEM</t>
  </si>
  <si>
    <t>Vedra Pavel</t>
  </si>
  <si>
    <t>C</t>
  </si>
  <si>
    <t>Jiříček Jan</t>
  </si>
  <si>
    <t>Kubíček Pavel</t>
  </si>
  <si>
    <t>Kunc Vladimír</t>
  </si>
  <si>
    <t>RAFANI</t>
  </si>
  <si>
    <t>CELKEM</t>
  </si>
  <si>
    <t>Pohanka Jiří</t>
  </si>
  <si>
    <t>C</t>
  </si>
  <si>
    <t>Polák Přemysl</t>
  </si>
  <si>
    <t>Vašík Jaroslav</t>
  </si>
  <si>
    <t>Slovák František</t>
  </si>
  <si>
    <t>Fialová Tereza</t>
  </si>
  <si>
    <t>ŠUMANO</t>
  </si>
  <si>
    <t>CELKEM</t>
  </si>
  <si>
    <t>Šubrt Václav st.</t>
  </si>
  <si>
    <t>C</t>
  </si>
  <si>
    <t>Novák Zdeněk</t>
  </si>
  <si>
    <t>Macek Jan</t>
  </si>
  <si>
    <t>Macek Jiří</t>
  </si>
  <si>
    <t>Šubrtová Lenka</t>
  </si>
  <si>
    <t>Macková Helena</t>
  </si>
  <si>
    <t>CYKLO Radňovice</t>
  </si>
  <si>
    <t>CELKEM</t>
  </si>
  <si>
    <t>Marek Michal</t>
  </si>
  <si>
    <t>C</t>
  </si>
  <si>
    <t>Marek Miloš</t>
  </si>
  <si>
    <t>Holemář Josef</t>
  </si>
  <si>
    <t>Žák Jiří</t>
  </si>
  <si>
    <t>Hradilová Michaela</t>
  </si>
  <si>
    <t>HT KRAPET</t>
  </si>
  <si>
    <t>CELKEM</t>
  </si>
  <si>
    <t>Krátký Petr</t>
  </si>
  <si>
    <t>C</t>
  </si>
  <si>
    <t>Bárta Ladislav</t>
  </si>
  <si>
    <t>Bárta Pavel</t>
  </si>
  <si>
    <t>Stárek Karel</t>
  </si>
  <si>
    <t>Bártová Jana</t>
  </si>
  <si>
    <t>Bárta Jiří</t>
  </si>
  <si>
    <t>RTM TEAM</t>
  </si>
  <si>
    <t>CELKEM</t>
  </si>
  <si>
    <t>Drápa Radek</t>
  </si>
  <si>
    <t>C</t>
  </si>
  <si>
    <t>Kafka Radek</t>
  </si>
  <si>
    <t>Dvořáková Radka</t>
  </si>
  <si>
    <t>Veselský Martin</t>
  </si>
  <si>
    <t>Mareček Josef</t>
  </si>
  <si>
    <t>TEAM UNDER PARAGRAF</t>
  </si>
  <si>
    <t>CELKEM</t>
  </si>
  <si>
    <t>Klement Vojtěch</t>
  </si>
  <si>
    <t>C</t>
  </si>
  <si>
    <t>Peňáz Vít</t>
  </si>
  <si>
    <t>Kubická Barbora</t>
  </si>
  <si>
    <t>Sobotková Klára</t>
  </si>
  <si>
    <t>Myšková Vendula</t>
  </si>
  <si>
    <t>Kubický Jakub</t>
  </si>
  <si>
    <t>LETENČATA</t>
  </si>
  <si>
    <t>CELKEM</t>
  </si>
  <si>
    <t>Kopecká Martina</t>
  </si>
  <si>
    <t>C</t>
  </si>
  <si>
    <t>Hájková Lucie</t>
  </si>
  <si>
    <t>Ambrožová Hana</t>
  </si>
  <si>
    <t>Navrátilová Jana</t>
  </si>
  <si>
    <t>Brož Pavel</t>
  </si>
  <si>
    <t>Němec David</t>
  </si>
  <si>
    <t>Jurovatý Vojtěch</t>
  </si>
  <si>
    <t>ATLETI</t>
  </si>
  <si>
    <t>CELKEM</t>
  </si>
  <si>
    <t>Uchytil Jiří</t>
  </si>
  <si>
    <t>C</t>
  </si>
  <si>
    <t>Uchytilová Monika</t>
  </si>
  <si>
    <t>Hubáček Petr</t>
  </si>
  <si>
    <t>Skořepa Jakub</t>
  </si>
  <si>
    <t>Slonková Lenka</t>
  </si>
  <si>
    <t>Slonková Iva</t>
  </si>
  <si>
    <t>RYCHLOBRUSLAŘI</t>
  </si>
  <si>
    <t>CELKEM</t>
  </si>
  <si>
    <t>Sáblíková Martina</t>
  </si>
  <si>
    <t>C</t>
  </si>
  <si>
    <t>Sáblík Milan</t>
  </si>
  <si>
    <t>Haselbergerer Zdeněk</t>
  </si>
  <si>
    <t>Haselbergerová Lucie</t>
  </si>
  <si>
    <t>Jirků Andrea</t>
  </si>
  <si>
    <t>Novák Petr</t>
  </si>
  <si>
    <t>POŘADATELOVY SPERMIE</t>
  </si>
  <si>
    <t>CELKEM</t>
  </si>
  <si>
    <t>Šustr Jiří III.</t>
  </si>
  <si>
    <t>C</t>
  </si>
  <si>
    <t>Šustr Jan</t>
  </si>
  <si>
    <t>Šustrová Marie</t>
  </si>
  <si>
    <t>Šustr Adam</t>
  </si>
  <si>
    <t>Týmy - konečné 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</si>
</sst>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sz val="10"/>
      <name val="Arial"/>
      <family val="0"/>
    </font>
    <font>
      <sz val="18"/>
      <name val="Arial Black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 Black"/>
      <family val="2"/>
    </font>
    <font>
      <sz val="9"/>
      <name val="Arial CE"/>
      <family val="2"/>
    </font>
    <font>
      <i/>
      <sz val="9"/>
      <name val="Arial CE"/>
      <family val="2"/>
    </font>
    <font>
      <sz val="9"/>
      <name val="Arial Black"/>
      <family val="2"/>
    </font>
    <font>
      <b/>
      <sz val="5"/>
      <name val="Arial CE"/>
      <family val="2"/>
    </font>
    <font>
      <sz val="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indent="1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2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2" fontId="11" fillId="0" borderId="4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7" sqref="C7"/>
    </sheetView>
  </sheetViews>
  <sheetFormatPr defaultColWidth="9.00390625" defaultRowHeight="12.75"/>
  <cols>
    <col min="1" max="2" width="3.00390625" style="1" customWidth="1"/>
    <col min="3" max="3" width="30.625" style="1" customWidth="1"/>
    <col min="4" max="4" width="9.875" style="1" customWidth="1"/>
  </cols>
  <sheetData>
    <row r="1" spans="1:5" ht="27">
      <c r="A1" s="38" t="s">
        <v>197</v>
      </c>
      <c r="B1" s="38"/>
      <c r="C1" s="38"/>
      <c r="D1" s="38"/>
      <c r="E1" s="38"/>
    </row>
    <row r="2" spans="1:5" ht="12.75">
      <c r="A2" s="2"/>
      <c r="B2" s="3"/>
      <c r="C2" s="3" t="s">
        <v>0</v>
      </c>
      <c r="D2" s="3" t="s">
        <v>1</v>
      </c>
      <c r="E2" s="3" t="s">
        <v>2</v>
      </c>
    </row>
    <row r="3" spans="1:5" ht="24.75" customHeight="1">
      <c r="A3" s="4">
        <v>1</v>
      </c>
      <c r="B3" s="5">
        <v>1</v>
      </c>
      <c r="C3" s="6" t="s">
        <v>3</v>
      </c>
      <c r="D3" s="7">
        <f>'FC Vlachovice'!P2</f>
        <v>3623.5699999999997</v>
      </c>
      <c r="E3" s="8"/>
    </row>
    <row r="4" spans="1:10" ht="24.75" customHeight="1">
      <c r="A4" s="4">
        <v>2</v>
      </c>
      <c r="B4" s="5">
        <v>2</v>
      </c>
      <c r="C4" s="9" t="s">
        <v>4</v>
      </c>
      <c r="D4" s="7">
        <f>'K3 SPORT _ ZR'!P2</f>
        <v>3549.48</v>
      </c>
      <c r="E4" s="8">
        <f>D4-D$3</f>
        <v>-74.08999999999969</v>
      </c>
      <c r="I4" s="10"/>
      <c r="J4" s="11"/>
    </row>
    <row r="5" spans="1:5" ht="24.75" customHeight="1">
      <c r="A5" s="4">
        <v>3</v>
      </c>
      <c r="B5" s="12">
        <v>4</v>
      </c>
      <c r="C5" s="41" t="s">
        <v>6</v>
      </c>
      <c r="D5" s="13">
        <f>'PROPÁNAJÁNA TEAM'!P2</f>
        <v>3272.76</v>
      </c>
      <c r="E5" s="14">
        <f>D5-D$3</f>
        <v>-350.8099999999995</v>
      </c>
    </row>
    <row r="6" spans="1:5" ht="24.75" customHeight="1">
      <c r="A6" s="4">
        <v>4</v>
      </c>
      <c r="B6" s="15">
        <v>5</v>
      </c>
      <c r="C6" s="37" t="s">
        <v>7</v>
      </c>
      <c r="D6" s="16">
        <f>'KRÁLI TEAM'!P2</f>
        <v>3260.19</v>
      </c>
      <c r="E6" s="14">
        <f>D6-D$3</f>
        <v>-363.37999999999965</v>
      </c>
    </row>
    <row r="7" spans="1:5" ht="24.75" customHeight="1">
      <c r="A7" s="4">
        <v>5</v>
      </c>
      <c r="B7" s="15">
        <v>3</v>
      </c>
      <c r="C7" s="17" t="s">
        <v>5</v>
      </c>
      <c r="D7" s="7">
        <f>'K3 SPORT _ NM'!P2</f>
        <v>3250.3</v>
      </c>
      <c r="E7" s="14">
        <f>D7-D$3</f>
        <v>-373.2699999999995</v>
      </c>
    </row>
    <row r="8" spans="1:5" ht="24.75" customHeight="1">
      <c r="A8" s="4">
        <v>6</v>
      </c>
      <c r="B8" s="15">
        <v>6</v>
      </c>
      <c r="C8" s="18" t="s">
        <v>8</v>
      </c>
      <c r="D8" s="7">
        <f>RAFANI!P2</f>
        <v>3142.29</v>
      </c>
      <c r="E8" s="14">
        <f>D8-D$3</f>
        <v>-481.27999999999975</v>
      </c>
    </row>
    <row r="9" spans="1:5" ht="24.75" customHeight="1">
      <c r="A9" s="4">
        <v>7</v>
      </c>
      <c r="B9" s="15">
        <v>7</v>
      </c>
      <c r="C9" s="18" t="s">
        <v>10</v>
      </c>
      <c r="D9" s="7">
        <f>'BEDRA in memoriam'!P2</f>
        <v>2933.5900000000006</v>
      </c>
      <c r="E9" s="14">
        <f>D9-D$3</f>
        <v>-689.9799999999991</v>
      </c>
    </row>
    <row r="10" spans="1:5" ht="24.75" customHeight="1">
      <c r="A10" s="4">
        <v>8</v>
      </c>
      <c r="B10" s="15">
        <v>9</v>
      </c>
      <c r="C10" s="18" t="s">
        <v>11</v>
      </c>
      <c r="D10" s="7">
        <f>'ŠNEČEK TEAM'!P2</f>
        <v>2889.2999999999997</v>
      </c>
      <c r="E10" s="14">
        <f>D10-D$3</f>
        <v>-734.27</v>
      </c>
    </row>
    <row r="11" spans="1:5" ht="24.75" customHeight="1">
      <c r="A11" s="4">
        <v>9</v>
      </c>
      <c r="B11" s="15">
        <v>8</v>
      </c>
      <c r="C11" s="18" t="s">
        <v>9</v>
      </c>
      <c r="D11" s="7">
        <f>'RTM TEAM'!P2</f>
        <v>2821.96</v>
      </c>
      <c r="E11" s="14">
        <f>D11-D$3</f>
        <v>-801.6099999999997</v>
      </c>
    </row>
    <row r="12" spans="1:5" ht="24.75" customHeight="1">
      <c r="A12" s="4">
        <v>10</v>
      </c>
      <c r="B12" s="15">
        <v>10</v>
      </c>
      <c r="C12" s="17" t="s">
        <v>12</v>
      </c>
      <c r="D12" s="7">
        <f>PŘÍBUZNÍ!P2</f>
        <v>2666.7400000000002</v>
      </c>
      <c r="E12" s="14">
        <f>D12-D$3</f>
        <v>-956.8299999999995</v>
      </c>
    </row>
    <row r="13" spans="1:5" ht="24.75" customHeight="1">
      <c r="A13" s="4">
        <v>11</v>
      </c>
      <c r="B13" s="15">
        <v>11</v>
      </c>
      <c r="C13" s="17" t="s">
        <v>13</v>
      </c>
      <c r="D13" s="7">
        <f>'ŠVANDA TEAM'!P2</f>
        <v>2608.3700000000003</v>
      </c>
      <c r="E13" s="14">
        <f>D13-D$3</f>
        <v>-1015.1999999999994</v>
      </c>
    </row>
    <row r="14" spans="1:5" ht="24.75" customHeight="1">
      <c r="A14" s="4">
        <v>12</v>
      </c>
      <c r="B14" s="15">
        <v>12</v>
      </c>
      <c r="C14" s="18" t="s">
        <v>14</v>
      </c>
      <c r="D14" s="7">
        <f>'HT KRAPET'!P2</f>
        <v>2285.64</v>
      </c>
      <c r="E14" s="14">
        <f>D14-D$3</f>
        <v>-1337.9299999999998</v>
      </c>
    </row>
    <row r="15" spans="1:5" ht="24.75" customHeight="1">
      <c r="A15" s="4">
        <v>13</v>
      </c>
      <c r="B15" s="15">
        <v>13</v>
      </c>
      <c r="C15" s="19" t="s">
        <v>15</v>
      </c>
      <c r="D15" s="13">
        <f>'CYKLO Radňovice'!P2</f>
        <v>1853.73</v>
      </c>
      <c r="E15" s="14">
        <f>D15-D$3</f>
        <v>-1769.8399999999997</v>
      </c>
    </row>
    <row r="16" spans="1:5" ht="24.75" customHeight="1">
      <c r="A16" s="4">
        <v>14</v>
      </c>
      <c r="B16" s="15">
        <v>14</v>
      </c>
      <c r="C16" s="18" t="s">
        <v>16</v>
      </c>
      <c r="D16" s="13">
        <f>LETENČATA!P2</f>
        <v>1410.6</v>
      </c>
      <c r="E16" s="14">
        <f>D16-D$3</f>
        <v>-2212.97</v>
      </c>
    </row>
    <row r="17" spans="1:5" ht="24.75" customHeight="1">
      <c r="A17" s="4">
        <v>15</v>
      </c>
      <c r="B17" s="15">
        <v>16</v>
      </c>
      <c r="C17" s="18" t="s">
        <v>18</v>
      </c>
      <c r="D17" s="7">
        <f>ATLETI!P2</f>
        <v>1064.92</v>
      </c>
      <c r="E17" s="14">
        <f>D17-D$3</f>
        <v>-2558.6499999999996</v>
      </c>
    </row>
    <row r="18" spans="1:5" ht="24" customHeight="1">
      <c r="A18" s="4">
        <v>16</v>
      </c>
      <c r="B18" s="15">
        <v>15</v>
      </c>
      <c r="C18" s="18" t="s">
        <v>17</v>
      </c>
      <c r="D18" s="7">
        <f>'TEAM UNDER PARAGRAF'!P2</f>
        <v>1056.3500000000001</v>
      </c>
      <c r="E18" s="14">
        <f>D18-D$3</f>
        <v>-2567.2199999999993</v>
      </c>
    </row>
    <row r="19" spans="1:5" ht="24" customHeight="1">
      <c r="A19" s="4">
        <v>17</v>
      </c>
      <c r="B19" s="15">
        <v>19</v>
      </c>
      <c r="C19" s="18" t="s">
        <v>21</v>
      </c>
      <c r="D19" s="7">
        <f>ŠUMANO!P2</f>
        <v>699.96</v>
      </c>
      <c r="E19" s="14">
        <f>D19-D$3</f>
        <v>-2923.6099999999997</v>
      </c>
    </row>
    <row r="20" spans="1:5" ht="24.75" customHeight="1">
      <c r="A20" s="4">
        <v>18</v>
      </c>
      <c r="B20" s="15">
        <v>17</v>
      </c>
      <c r="C20" s="18" t="s">
        <v>19</v>
      </c>
      <c r="D20" s="7">
        <f>'POŘADATELOVY SPERMIE'!P2</f>
        <v>696.12</v>
      </c>
      <c r="E20" s="14">
        <f>D20-D$3</f>
        <v>-2927.45</v>
      </c>
    </row>
    <row r="21" spans="1:5" ht="24.75" customHeight="1">
      <c r="A21" s="4">
        <v>19</v>
      </c>
      <c r="B21" s="15">
        <v>18</v>
      </c>
      <c r="C21" s="18" t="s">
        <v>20</v>
      </c>
      <c r="D21" s="7">
        <f>RYCHLOBRUSLAŘI!P2</f>
        <v>611.41</v>
      </c>
      <c r="E21" s="14">
        <f>D21-D$3</f>
        <v>-3012.16</v>
      </c>
    </row>
    <row r="22" spans="1:5" ht="24.75" customHeight="1">
      <c r="A22" s="4">
        <v>20</v>
      </c>
      <c r="B22" s="15">
        <v>20</v>
      </c>
      <c r="C22" s="18" t="s">
        <v>22</v>
      </c>
      <c r="D22" s="7">
        <f>'BEDRO TEAM'!P2</f>
        <v>448.01</v>
      </c>
      <c r="E22" s="14">
        <f>D22-D$3</f>
        <v>-3175.5599999999995</v>
      </c>
    </row>
  </sheetData>
  <mergeCells count="1">
    <mergeCell ref="A1:E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O15" sqref="O15"/>
    </sheetView>
  </sheetViews>
  <sheetFormatPr defaultColWidth="9.00390625" defaultRowHeight="12.75"/>
  <cols>
    <col min="1" max="1" width="20.25390625" style="1" customWidth="1"/>
    <col min="2" max="2" width="2.375" style="1" customWidth="1"/>
    <col min="3" max="15" width="6.75390625" style="1" customWidth="1"/>
    <col min="16" max="16" width="9.75390625" style="1" customWidth="1"/>
  </cols>
  <sheetData>
    <row r="2" ht="18" customHeight="1">
      <c r="P2" s="20">
        <f>SUM(P4:P9)</f>
        <v>2933.5900000000006</v>
      </c>
    </row>
    <row r="3" spans="1:16" ht="15">
      <c r="A3" s="39" t="s">
        <v>95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96</v>
      </c>
    </row>
    <row r="4" spans="1:16" ht="19.5" customHeight="1">
      <c r="A4" s="22" t="s">
        <v>97</v>
      </c>
      <c r="B4" s="23" t="s">
        <v>98</v>
      </c>
      <c r="C4" s="8"/>
      <c r="D4" s="8"/>
      <c r="E4" s="8">
        <v>75.18</v>
      </c>
      <c r="F4" s="8"/>
      <c r="G4" s="8"/>
      <c r="H4" s="8"/>
      <c r="I4" s="8"/>
      <c r="J4" s="8">
        <v>80.71</v>
      </c>
      <c r="K4" s="8"/>
      <c r="L4" s="8"/>
      <c r="M4" s="8"/>
      <c r="N4" s="8">
        <v>59.63</v>
      </c>
      <c r="O4" s="8"/>
      <c r="P4" s="24">
        <f aca="true" t="shared" si="0" ref="P4:P9">SUM(C4:O4)</f>
        <v>215.51999999999998</v>
      </c>
    </row>
    <row r="5" spans="1:16" ht="19.5" customHeight="1">
      <c r="A5" s="22" t="s">
        <v>99</v>
      </c>
      <c r="B5" s="23"/>
      <c r="C5" s="8"/>
      <c r="D5" s="8"/>
      <c r="E5" s="8"/>
      <c r="F5" s="8">
        <v>89.57</v>
      </c>
      <c r="G5" s="8">
        <v>74.74</v>
      </c>
      <c r="H5" s="8">
        <v>77.44</v>
      </c>
      <c r="I5" s="8">
        <v>81.84</v>
      </c>
      <c r="J5" s="8">
        <v>76.1</v>
      </c>
      <c r="K5" s="8">
        <v>117.02</v>
      </c>
      <c r="L5" s="8">
        <v>109.18</v>
      </c>
      <c r="M5" s="8"/>
      <c r="N5" s="8">
        <v>59.65</v>
      </c>
      <c r="O5" s="8"/>
      <c r="P5" s="24">
        <f t="shared" si="0"/>
        <v>685.5400000000001</v>
      </c>
    </row>
    <row r="6" spans="1:16" ht="19.5" customHeight="1">
      <c r="A6" s="25" t="s">
        <v>100</v>
      </c>
      <c r="B6" s="23"/>
      <c r="C6" s="8">
        <v>73.46</v>
      </c>
      <c r="D6" s="8">
        <v>72.32</v>
      </c>
      <c r="E6" s="8"/>
      <c r="F6" s="8"/>
      <c r="G6" s="8">
        <v>76.26</v>
      </c>
      <c r="H6" s="8"/>
      <c r="I6" s="8"/>
      <c r="J6" s="8"/>
      <c r="K6" s="8"/>
      <c r="L6" s="8">
        <v>96.05</v>
      </c>
      <c r="M6" s="8">
        <v>54.62</v>
      </c>
      <c r="N6" s="8"/>
      <c r="O6" s="8"/>
      <c r="P6" s="24">
        <f t="shared" si="0"/>
        <v>372.71</v>
      </c>
    </row>
    <row r="7" spans="1:16" ht="19.5" customHeight="1">
      <c r="A7" s="22" t="s">
        <v>101</v>
      </c>
      <c r="B7" s="23"/>
      <c r="C7" s="8">
        <v>93.67</v>
      </c>
      <c r="D7" s="8">
        <v>73.35</v>
      </c>
      <c r="E7" s="8">
        <v>78.93</v>
      </c>
      <c r="F7" s="8">
        <v>97.1</v>
      </c>
      <c r="G7" s="8"/>
      <c r="H7" s="8">
        <v>100.2</v>
      </c>
      <c r="I7" s="8">
        <v>84.14</v>
      </c>
      <c r="J7" s="8"/>
      <c r="K7" s="8">
        <v>110.34</v>
      </c>
      <c r="L7" s="8"/>
      <c r="M7" s="8">
        <v>68.63</v>
      </c>
      <c r="N7" s="8"/>
      <c r="O7" s="8">
        <v>76</v>
      </c>
      <c r="P7" s="24">
        <f t="shared" si="0"/>
        <v>782.36</v>
      </c>
    </row>
    <row r="8" spans="1:16" ht="19.5" customHeight="1">
      <c r="A8" s="22" t="s">
        <v>102</v>
      </c>
      <c r="B8" s="23"/>
      <c r="C8" s="8">
        <v>63.42</v>
      </c>
      <c r="D8" s="8">
        <v>58.71</v>
      </c>
      <c r="E8" s="8">
        <v>66.73</v>
      </c>
      <c r="F8" s="8">
        <v>67.79</v>
      </c>
      <c r="G8" s="8">
        <v>65.17</v>
      </c>
      <c r="H8" s="8">
        <v>70.29</v>
      </c>
      <c r="I8" s="8">
        <v>64.39</v>
      </c>
      <c r="J8" s="8">
        <v>69.41</v>
      </c>
      <c r="K8" s="8">
        <v>90.58</v>
      </c>
      <c r="L8" s="8"/>
      <c r="M8" s="8">
        <v>56.32</v>
      </c>
      <c r="N8" s="8"/>
      <c r="O8" s="8">
        <v>80.29</v>
      </c>
      <c r="P8" s="24">
        <f t="shared" si="0"/>
        <v>753.1000000000001</v>
      </c>
    </row>
    <row r="9" spans="1:16" ht="19.5" customHeight="1">
      <c r="A9" s="22" t="s">
        <v>103</v>
      </c>
      <c r="B9" s="2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v>51.22</v>
      </c>
      <c r="O9" s="8">
        <v>73.14</v>
      </c>
      <c r="P9" s="24">
        <f t="shared" si="0"/>
        <v>124.36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N5" sqref="N5"/>
    </sheetView>
  </sheetViews>
  <sheetFormatPr defaultColWidth="9.00390625" defaultRowHeight="12.75"/>
  <cols>
    <col min="1" max="1" width="16.125" style="1" customWidth="1"/>
    <col min="2" max="2" width="2.25390625" style="1" customWidth="1"/>
    <col min="3" max="15" width="6.75390625" style="1" customWidth="1"/>
    <col min="16" max="16" width="9.75390625" style="1" customWidth="1"/>
  </cols>
  <sheetData>
    <row r="2" ht="18" customHeight="1">
      <c r="P2" s="20">
        <f>SUM(P4:P9)</f>
        <v>448.01</v>
      </c>
    </row>
    <row r="3" spans="1:16" ht="15">
      <c r="A3" s="39" t="s">
        <v>104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105</v>
      </c>
    </row>
    <row r="4" spans="1:16" ht="19.5" customHeight="1">
      <c r="A4" s="22" t="s">
        <v>106</v>
      </c>
      <c r="B4" s="23" t="s">
        <v>107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4">
        <f aca="true" t="shared" si="0" ref="P4:P9">SUM(C4:O4)</f>
        <v>0</v>
      </c>
    </row>
    <row r="5" spans="1:16" ht="19.5" customHeight="1">
      <c r="A5" s="22" t="s">
        <v>108</v>
      </c>
      <c r="B5" s="23"/>
      <c r="C5" s="8"/>
      <c r="D5" s="8"/>
      <c r="E5" s="8"/>
      <c r="F5" s="8">
        <v>98.49</v>
      </c>
      <c r="G5" s="8"/>
      <c r="H5" s="8"/>
      <c r="I5" s="8"/>
      <c r="J5" s="8">
        <v>78.65</v>
      </c>
      <c r="K5" s="8">
        <v>115.88</v>
      </c>
      <c r="L5" s="8"/>
      <c r="M5" s="8"/>
      <c r="N5" s="8">
        <v>58.81</v>
      </c>
      <c r="O5" s="8"/>
      <c r="P5" s="24">
        <f t="shared" si="0"/>
        <v>351.83</v>
      </c>
    </row>
    <row r="6" spans="1:16" ht="19.5" customHeight="1">
      <c r="A6" s="22" t="s">
        <v>109</v>
      </c>
      <c r="B6" s="23"/>
      <c r="C6" s="8"/>
      <c r="D6" s="29"/>
      <c r="E6" s="30"/>
      <c r="F6" s="30"/>
      <c r="G6" s="30"/>
      <c r="H6" s="30"/>
      <c r="I6" s="30"/>
      <c r="J6" s="30"/>
      <c r="K6" s="30"/>
      <c r="L6" s="31"/>
      <c r="M6" s="30"/>
      <c r="N6" s="30"/>
      <c r="O6" s="8"/>
      <c r="P6" s="24">
        <f t="shared" si="0"/>
        <v>0</v>
      </c>
    </row>
    <row r="7" spans="1:16" ht="19.5" customHeight="1">
      <c r="A7" s="27" t="s">
        <v>110</v>
      </c>
      <c r="B7" s="23"/>
      <c r="C7" s="8">
        <v>96.18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4">
        <f t="shared" si="0"/>
        <v>96.18</v>
      </c>
    </row>
    <row r="8" spans="1:16" ht="19.5" customHeight="1">
      <c r="A8" s="22"/>
      <c r="B8" s="2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24">
        <f t="shared" si="0"/>
        <v>0</v>
      </c>
    </row>
    <row r="9" spans="1:16" ht="19.5" customHeight="1">
      <c r="A9" s="22"/>
      <c r="B9" s="2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4">
        <f t="shared" si="0"/>
        <v>0</v>
      </c>
    </row>
    <row r="10" spans="1:2" ht="21.75" customHeight="1">
      <c r="A10" s="40"/>
      <c r="B10" s="40"/>
    </row>
  </sheetData>
  <mergeCells count="2">
    <mergeCell ref="A3:B3"/>
    <mergeCell ref="A10:B10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O5" sqref="O5"/>
    </sheetView>
  </sheetViews>
  <sheetFormatPr defaultColWidth="9.00390625" defaultRowHeight="12.75"/>
  <cols>
    <col min="1" max="1" width="16.125" style="1" customWidth="1"/>
    <col min="2" max="2" width="2.25390625" style="1" customWidth="1"/>
    <col min="3" max="15" width="6.75390625" style="1" customWidth="1"/>
    <col min="16" max="16" width="9.75390625" style="1" customWidth="1"/>
  </cols>
  <sheetData>
    <row r="2" ht="18" customHeight="1">
      <c r="P2" s="20">
        <f>SUM(P4:P9)</f>
        <v>3142.29</v>
      </c>
    </row>
    <row r="3" spans="1:16" ht="15">
      <c r="A3" s="39" t="s">
        <v>111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112</v>
      </c>
    </row>
    <row r="4" spans="1:16" ht="19.5" customHeight="1">
      <c r="A4" s="22" t="s">
        <v>113</v>
      </c>
      <c r="B4" s="23" t="s">
        <v>114</v>
      </c>
      <c r="C4" s="8">
        <v>88.12</v>
      </c>
      <c r="D4" s="8"/>
      <c r="E4" s="8"/>
      <c r="F4" s="8">
        <v>97.57</v>
      </c>
      <c r="G4" s="8"/>
      <c r="H4" s="8"/>
      <c r="I4" s="8"/>
      <c r="J4" s="8"/>
      <c r="K4" s="8"/>
      <c r="L4" s="8">
        <v>113.25</v>
      </c>
      <c r="M4" s="8"/>
      <c r="N4" s="8"/>
      <c r="O4" s="8">
        <v>71</v>
      </c>
      <c r="P4" s="24">
        <f aca="true" t="shared" si="0" ref="P4:P9">SUM(C4:O4)</f>
        <v>369.94</v>
      </c>
    </row>
    <row r="5" spans="1:16" ht="19.5" customHeight="1">
      <c r="A5" s="22" t="s">
        <v>115</v>
      </c>
      <c r="B5" s="2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24">
        <f t="shared" si="0"/>
        <v>0</v>
      </c>
    </row>
    <row r="6" spans="1:16" ht="19.5" customHeight="1">
      <c r="A6" s="22" t="s">
        <v>116</v>
      </c>
      <c r="B6" s="23"/>
      <c r="C6" s="8"/>
      <c r="D6" s="8">
        <v>81.04</v>
      </c>
      <c r="E6" s="8">
        <v>71.89</v>
      </c>
      <c r="F6" s="8">
        <v>95.23</v>
      </c>
      <c r="G6" s="8">
        <v>78.6</v>
      </c>
      <c r="H6" s="8">
        <v>86.63</v>
      </c>
      <c r="I6" s="8">
        <v>93.09</v>
      </c>
      <c r="J6" s="8">
        <v>82.26</v>
      </c>
      <c r="K6" s="8">
        <v>120.91</v>
      </c>
      <c r="L6" s="8">
        <v>117.05</v>
      </c>
      <c r="M6" s="8">
        <v>54.6</v>
      </c>
      <c r="N6" s="8">
        <v>62.48</v>
      </c>
      <c r="O6" s="8">
        <v>69.57</v>
      </c>
      <c r="P6" s="24">
        <f>SUM(C6:O6)</f>
        <v>1013.3499999999999</v>
      </c>
    </row>
    <row r="7" spans="1:16" ht="19.5" customHeight="1">
      <c r="A7" s="22" t="s">
        <v>117</v>
      </c>
      <c r="B7" s="23"/>
      <c r="C7" s="8">
        <v>95.27</v>
      </c>
      <c r="D7" s="8">
        <v>85.36</v>
      </c>
      <c r="E7" s="8">
        <v>70.01</v>
      </c>
      <c r="F7" s="8"/>
      <c r="G7" s="8">
        <v>81.72</v>
      </c>
      <c r="H7" s="8">
        <v>88.69</v>
      </c>
      <c r="I7" s="8">
        <v>94.47</v>
      </c>
      <c r="J7" s="8">
        <v>79.3</v>
      </c>
      <c r="K7" s="8">
        <v>115.56</v>
      </c>
      <c r="L7" s="8"/>
      <c r="M7" s="8">
        <v>62.43</v>
      </c>
      <c r="N7" s="8">
        <v>67.83</v>
      </c>
      <c r="O7" s="8"/>
      <c r="P7" s="24">
        <f t="shared" si="0"/>
        <v>840.6399999999999</v>
      </c>
    </row>
    <row r="8" spans="1:16" ht="19.5" customHeight="1">
      <c r="A8" s="22" t="s">
        <v>118</v>
      </c>
      <c r="B8" s="23"/>
      <c r="C8" s="8"/>
      <c r="D8" s="8">
        <v>68.73</v>
      </c>
      <c r="E8" s="8">
        <v>77.06</v>
      </c>
      <c r="F8" s="8">
        <v>87.18</v>
      </c>
      <c r="G8" s="8">
        <v>63.13</v>
      </c>
      <c r="H8" s="8">
        <v>84.11</v>
      </c>
      <c r="I8" s="8">
        <v>79</v>
      </c>
      <c r="J8" s="8">
        <v>82.39</v>
      </c>
      <c r="K8" s="8">
        <v>110.98</v>
      </c>
      <c r="L8" s="8">
        <v>96.49</v>
      </c>
      <c r="M8" s="8">
        <v>49.84</v>
      </c>
      <c r="N8" s="8">
        <v>62.74</v>
      </c>
      <c r="O8" s="8">
        <v>56.71</v>
      </c>
      <c r="P8" s="24">
        <f t="shared" si="0"/>
        <v>918.3600000000001</v>
      </c>
    </row>
    <row r="9" spans="1:16" ht="19.5" customHeight="1">
      <c r="A9" s="22"/>
      <c r="B9" s="2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4">
        <f t="shared" si="0"/>
        <v>0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O7" sqref="O7"/>
    </sheetView>
  </sheetViews>
  <sheetFormatPr defaultColWidth="9.00390625" defaultRowHeight="12.75"/>
  <cols>
    <col min="1" max="1" width="16.125" style="1" customWidth="1"/>
    <col min="2" max="2" width="2.25390625" style="1" customWidth="1"/>
    <col min="3" max="15" width="6.75390625" style="1" customWidth="1"/>
    <col min="16" max="16" width="9.75390625" style="1" customWidth="1"/>
  </cols>
  <sheetData>
    <row r="2" ht="18" customHeight="1">
      <c r="P2" s="20">
        <f>SUM(P4:P9)</f>
        <v>699.96</v>
      </c>
    </row>
    <row r="3" spans="1:16" ht="15">
      <c r="A3" s="39" t="s">
        <v>119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120</v>
      </c>
    </row>
    <row r="4" spans="1:16" ht="19.5" customHeight="1">
      <c r="A4" s="22" t="s">
        <v>121</v>
      </c>
      <c r="B4" s="23" t="s">
        <v>122</v>
      </c>
      <c r="C4" s="8"/>
      <c r="D4" s="8"/>
      <c r="E4" s="8">
        <v>74.71</v>
      </c>
      <c r="F4" s="8"/>
      <c r="G4" s="8"/>
      <c r="H4" s="8"/>
      <c r="I4" s="8">
        <v>57.78</v>
      </c>
      <c r="J4" s="8"/>
      <c r="K4" s="8"/>
      <c r="L4" s="8"/>
      <c r="M4" s="8"/>
      <c r="N4" s="8"/>
      <c r="O4" s="8">
        <v>86</v>
      </c>
      <c r="P4" s="24">
        <f aca="true" t="shared" si="0" ref="P4:P9">SUM(C4:O4)</f>
        <v>218.49</v>
      </c>
    </row>
    <row r="5" spans="1:16" ht="19.5" customHeight="1">
      <c r="A5" s="25" t="s">
        <v>123</v>
      </c>
      <c r="B5" s="23"/>
      <c r="C5" s="8"/>
      <c r="D5" s="8"/>
      <c r="E5" s="8">
        <v>68.14</v>
      </c>
      <c r="F5" s="8"/>
      <c r="G5" s="8"/>
      <c r="H5" s="8"/>
      <c r="I5" s="8"/>
      <c r="J5" s="8"/>
      <c r="K5" s="8"/>
      <c r="L5" s="8"/>
      <c r="M5" s="8"/>
      <c r="N5" s="8"/>
      <c r="O5" s="8">
        <v>93.86</v>
      </c>
      <c r="P5" s="24">
        <f t="shared" si="0"/>
        <v>162</v>
      </c>
    </row>
    <row r="6" spans="1:16" ht="19.5" customHeight="1">
      <c r="A6" s="22" t="s">
        <v>124</v>
      </c>
      <c r="B6" s="2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4">
        <f t="shared" si="0"/>
        <v>0</v>
      </c>
    </row>
    <row r="7" spans="1:16" ht="19.5" customHeight="1">
      <c r="A7" s="22" t="s">
        <v>125</v>
      </c>
      <c r="B7" s="23"/>
      <c r="C7" s="8"/>
      <c r="D7" s="8"/>
      <c r="E7" s="8"/>
      <c r="F7" s="8">
        <v>92.44</v>
      </c>
      <c r="G7" s="8">
        <v>70.26</v>
      </c>
      <c r="H7" s="8"/>
      <c r="I7" s="8"/>
      <c r="J7" s="8"/>
      <c r="K7" s="8"/>
      <c r="L7" s="8">
        <v>104.76</v>
      </c>
      <c r="M7" s="8">
        <v>52.01</v>
      </c>
      <c r="N7" s="8"/>
      <c r="O7" s="8"/>
      <c r="P7" s="24">
        <f t="shared" si="0"/>
        <v>319.46999999999997</v>
      </c>
    </row>
    <row r="8" spans="1:16" ht="19.5" customHeight="1">
      <c r="A8" s="22" t="s">
        <v>126</v>
      </c>
      <c r="B8" s="2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24">
        <f t="shared" si="0"/>
        <v>0</v>
      </c>
    </row>
    <row r="9" spans="1:16" ht="19.5" customHeight="1">
      <c r="A9" s="22" t="s">
        <v>127</v>
      </c>
      <c r="B9" s="2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4">
        <f t="shared" si="0"/>
        <v>0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O6" sqref="O6"/>
    </sheetView>
  </sheetViews>
  <sheetFormatPr defaultColWidth="9.00390625" defaultRowHeight="12.75"/>
  <cols>
    <col min="1" max="1" width="19.00390625" style="1" customWidth="1"/>
    <col min="2" max="2" width="2.625" style="1" customWidth="1"/>
    <col min="3" max="15" width="6.75390625" style="1" customWidth="1"/>
    <col min="16" max="16" width="9.625" style="1" customWidth="1"/>
  </cols>
  <sheetData>
    <row r="2" ht="18" customHeight="1">
      <c r="P2" s="20">
        <f>SUM(P4:P9)</f>
        <v>1853.73</v>
      </c>
    </row>
    <row r="3" spans="1:16" ht="15">
      <c r="A3" s="39" t="s">
        <v>128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129</v>
      </c>
    </row>
    <row r="4" spans="1:16" ht="19.5" customHeight="1">
      <c r="A4" s="22" t="s">
        <v>130</v>
      </c>
      <c r="B4" s="23" t="s">
        <v>131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4">
        <f aca="true" t="shared" si="0" ref="P4:P9">SUM(C4:O4)</f>
        <v>0</v>
      </c>
    </row>
    <row r="5" spans="1:16" ht="19.5" customHeight="1">
      <c r="A5" s="25" t="s">
        <v>132</v>
      </c>
      <c r="B5" s="23"/>
      <c r="C5" s="8"/>
      <c r="D5" s="8"/>
      <c r="E5" s="8"/>
      <c r="F5" s="8">
        <v>86.5</v>
      </c>
      <c r="G5" s="8"/>
      <c r="H5" s="8"/>
      <c r="I5" s="8"/>
      <c r="J5" s="8">
        <v>90.32</v>
      </c>
      <c r="K5" s="8">
        <v>115.47</v>
      </c>
      <c r="L5" s="8">
        <v>104.88</v>
      </c>
      <c r="M5" s="8"/>
      <c r="N5" s="8"/>
      <c r="O5" s="8"/>
      <c r="P5" s="24">
        <f t="shared" si="0"/>
        <v>397.16999999999996</v>
      </c>
    </row>
    <row r="6" spans="1:16" ht="19.5" customHeight="1">
      <c r="A6" s="22" t="s">
        <v>133</v>
      </c>
      <c r="B6" s="23"/>
      <c r="C6" s="8">
        <v>108.53</v>
      </c>
      <c r="D6" s="8">
        <v>95.94</v>
      </c>
      <c r="E6" s="8"/>
      <c r="F6" s="8"/>
      <c r="G6" s="8"/>
      <c r="H6" s="8"/>
      <c r="I6" s="8">
        <v>106.24</v>
      </c>
      <c r="J6" s="8"/>
      <c r="K6" s="8"/>
      <c r="L6" s="8">
        <v>124.98</v>
      </c>
      <c r="M6" s="8"/>
      <c r="N6" s="8"/>
      <c r="O6" s="8"/>
      <c r="P6" s="24">
        <f t="shared" si="0"/>
        <v>435.69</v>
      </c>
    </row>
    <row r="7" spans="1:16" ht="19.5" customHeight="1">
      <c r="A7" s="22" t="s">
        <v>134</v>
      </c>
      <c r="B7" s="23"/>
      <c r="C7" s="8">
        <v>114.61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4">
        <f t="shared" si="0"/>
        <v>114.61</v>
      </c>
    </row>
    <row r="8" spans="1:16" ht="19.5" customHeight="1">
      <c r="A8" s="22" t="s">
        <v>135</v>
      </c>
      <c r="B8" s="23"/>
      <c r="C8" s="8">
        <v>61.99</v>
      </c>
      <c r="D8" s="8">
        <v>67.2</v>
      </c>
      <c r="E8" s="8">
        <v>69.54</v>
      </c>
      <c r="F8" s="8">
        <v>80.65</v>
      </c>
      <c r="G8" s="8">
        <v>50.01</v>
      </c>
      <c r="H8" s="8">
        <v>71.01</v>
      </c>
      <c r="I8" s="8">
        <v>75.91</v>
      </c>
      <c r="J8" s="8">
        <v>70.82</v>
      </c>
      <c r="K8" s="8">
        <v>104.33</v>
      </c>
      <c r="L8" s="8">
        <v>101.04</v>
      </c>
      <c r="M8" s="8">
        <v>49.48</v>
      </c>
      <c r="N8" s="8">
        <v>54.71</v>
      </c>
      <c r="O8" s="8">
        <v>49.57</v>
      </c>
      <c r="P8" s="24">
        <f t="shared" si="0"/>
        <v>906.26</v>
      </c>
    </row>
    <row r="9" spans="1:16" ht="19.5" customHeight="1">
      <c r="A9" s="22"/>
      <c r="B9" s="2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4">
        <f t="shared" si="0"/>
        <v>0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O7" sqref="O7"/>
    </sheetView>
  </sheetViews>
  <sheetFormatPr defaultColWidth="9.00390625" defaultRowHeight="12.75"/>
  <cols>
    <col min="1" max="1" width="16.125" style="1" customWidth="1"/>
    <col min="2" max="2" width="2.25390625" style="1" customWidth="1"/>
    <col min="3" max="15" width="6.75390625" style="1" customWidth="1"/>
    <col min="16" max="16" width="9.75390625" style="1" customWidth="1"/>
  </cols>
  <sheetData>
    <row r="2" ht="18" customHeight="1">
      <c r="P2" s="20">
        <f>SUM(P4:P9)</f>
        <v>2285.64</v>
      </c>
    </row>
    <row r="3" spans="1:16" ht="15">
      <c r="A3" s="39" t="s">
        <v>136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137</v>
      </c>
    </row>
    <row r="4" spans="1:16" ht="19.5" customHeight="1">
      <c r="A4" s="22" t="s">
        <v>138</v>
      </c>
      <c r="B4" s="23" t="s">
        <v>139</v>
      </c>
      <c r="C4" s="8">
        <v>70.22</v>
      </c>
      <c r="D4" s="8"/>
      <c r="E4" s="8">
        <v>89.73</v>
      </c>
      <c r="F4" s="8">
        <v>90.88</v>
      </c>
      <c r="G4" s="8">
        <v>79.1</v>
      </c>
      <c r="H4" s="8">
        <v>85.37</v>
      </c>
      <c r="I4" s="8">
        <v>85.46</v>
      </c>
      <c r="J4" s="8">
        <v>82.29</v>
      </c>
      <c r="K4" s="8">
        <v>115.42</v>
      </c>
      <c r="L4" s="8">
        <v>109.34</v>
      </c>
      <c r="M4" s="8"/>
      <c r="N4" s="8"/>
      <c r="O4" s="8">
        <v>92.43</v>
      </c>
      <c r="P4" s="24">
        <f aca="true" t="shared" si="0" ref="P4:P9">SUM(C4:O4)</f>
        <v>900.24</v>
      </c>
    </row>
    <row r="5" spans="1:16" ht="19.5" customHeight="1">
      <c r="A5" s="22" t="s">
        <v>140</v>
      </c>
      <c r="B5" s="23"/>
      <c r="C5" s="8"/>
      <c r="D5" s="8"/>
      <c r="E5" s="8"/>
      <c r="F5" s="8"/>
      <c r="G5" s="8">
        <v>77.86</v>
      </c>
      <c r="H5" s="8"/>
      <c r="I5" s="8"/>
      <c r="J5" s="8">
        <v>73.54</v>
      </c>
      <c r="K5" s="8">
        <v>107.14</v>
      </c>
      <c r="L5" s="8">
        <v>109.12</v>
      </c>
      <c r="M5" s="8"/>
      <c r="N5" s="8">
        <v>53.81</v>
      </c>
      <c r="O5" s="8"/>
      <c r="P5" s="24">
        <f t="shared" si="0"/>
        <v>421.47</v>
      </c>
    </row>
    <row r="6" spans="1:16" ht="19.5" customHeight="1">
      <c r="A6" s="22" t="s">
        <v>141</v>
      </c>
      <c r="B6" s="23"/>
      <c r="C6" s="8"/>
      <c r="D6" s="29"/>
      <c r="E6" s="30">
        <v>82.69</v>
      </c>
      <c r="F6" s="30"/>
      <c r="G6" s="30"/>
      <c r="H6" s="30"/>
      <c r="I6" s="30"/>
      <c r="J6" s="30"/>
      <c r="K6" s="30"/>
      <c r="L6" s="31"/>
      <c r="M6" s="30">
        <v>68.79</v>
      </c>
      <c r="N6" s="30"/>
      <c r="O6" s="8"/>
      <c r="P6" s="24">
        <f t="shared" si="0"/>
        <v>151.48000000000002</v>
      </c>
    </row>
    <row r="7" spans="1:16" ht="19.5" customHeight="1">
      <c r="A7" s="27" t="s">
        <v>142</v>
      </c>
      <c r="B7" s="23"/>
      <c r="C7" s="8">
        <v>84.3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4">
        <f t="shared" si="0"/>
        <v>84.3</v>
      </c>
    </row>
    <row r="8" spans="1:16" ht="19.5" customHeight="1">
      <c r="A8" s="22" t="s">
        <v>143</v>
      </c>
      <c r="B8" s="23"/>
      <c r="C8" s="8">
        <v>52.09</v>
      </c>
      <c r="D8" s="8"/>
      <c r="E8" s="8">
        <v>51.7</v>
      </c>
      <c r="F8" s="8"/>
      <c r="G8" s="8"/>
      <c r="H8" s="8"/>
      <c r="I8" s="8"/>
      <c r="J8" s="8">
        <v>78.47</v>
      </c>
      <c r="K8" s="8"/>
      <c r="L8" s="8"/>
      <c r="M8" s="8">
        <v>46.09</v>
      </c>
      <c r="N8" s="8"/>
      <c r="O8" s="8">
        <v>51.71</v>
      </c>
      <c r="P8" s="24">
        <f t="shared" si="0"/>
        <v>280.06</v>
      </c>
    </row>
    <row r="9" spans="1:16" ht="19.5" customHeight="1">
      <c r="A9" s="22" t="s">
        <v>144</v>
      </c>
      <c r="B9" s="23"/>
      <c r="C9" s="8"/>
      <c r="D9" s="8"/>
      <c r="E9" s="8"/>
      <c r="F9" s="8">
        <v>87.32</v>
      </c>
      <c r="G9" s="8"/>
      <c r="H9" s="8">
        <v>89.92</v>
      </c>
      <c r="I9" s="8">
        <v>85.69</v>
      </c>
      <c r="J9" s="8"/>
      <c r="K9" s="8"/>
      <c r="L9" s="8"/>
      <c r="M9" s="8">
        <v>71.24</v>
      </c>
      <c r="N9" s="8">
        <v>45.06</v>
      </c>
      <c r="O9" s="8">
        <v>68.86</v>
      </c>
      <c r="P9" s="24">
        <f t="shared" si="0"/>
        <v>448.09000000000003</v>
      </c>
    </row>
    <row r="10" spans="1:2" ht="21.75" customHeight="1">
      <c r="A10" s="40"/>
      <c r="B10" s="40"/>
    </row>
  </sheetData>
  <mergeCells count="2">
    <mergeCell ref="A3:B3"/>
    <mergeCell ref="A10:B10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O5" sqref="O5"/>
    </sheetView>
  </sheetViews>
  <sheetFormatPr defaultColWidth="9.00390625" defaultRowHeight="12.75"/>
  <cols>
    <col min="1" max="1" width="16.125" style="1" customWidth="1"/>
    <col min="2" max="2" width="2.25390625" style="1" customWidth="1"/>
    <col min="3" max="15" width="6.75390625" style="1" customWidth="1"/>
    <col min="16" max="16" width="9.75390625" style="1" customWidth="1"/>
  </cols>
  <sheetData>
    <row r="2" ht="18" customHeight="1">
      <c r="P2" s="20">
        <f>SUM(P4:P9)</f>
        <v>2821.96</v>
      </c>
    </row>
    <row r="3" spans="1:16" ht="15">
      <c r="A3" s="39" t="s">
        <v>145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146</v>
      </c>
    </row>
    <row r="4" spans="1:16" ht="19.5" customHeight="1">
      <c r="A4" s="22" t="s">
        <v>147</v>
      </c>
      <c r="B4" s="23" t="s">
        <v>148</v>
      </c>
      <c r="C4" s="8"/>
      <c r="D4" s="8"/>
      <c r="E4" s="8">
        <v>74.71</v>
      </c>
      <c r="F4" s="8"/>
      <c r="G4" s="8">
        <v>89.03</v>
      </c>
      <c r="H4" s="8">
        <v>88.11</v>
      </c>
      <c r="I4" s="8"/>
      <c r="J4" s="8"/>
      <c r="K4" s="8"/>
      <c r="L4" s="8">
        <v>108.45</v>
      </c>
      <c r="M4" s="8">
        <v>65.98</v>
      </c>
      <c r="N4" s="8">
        <v>65.95</v>
      </c>
      <c r="O4" s="8">
        <v>63.14</v>
      </c>
      <c r="P4" s="24">
        <f aca="true" t="shared" si="0" ref="P4:P9">SUM(C4:O4)</f>
        <v>555.37</v>
      </c>
    </row>
    <row r="5" spans="1:16" ht="19.5" customHeight="1">
      <c r="A5" s="22" t="s">
        <v>149</v>
      </c>
      <c r="B5" s="23"/>
      <c r="C5" s="8"/>
      <c r="D5" s="8"/>
      <c r="E5" s="8">
        <v>93.49</v>
      </c>
      <c r="F5" s="8"/>
      <c r="G5" s="8"/>
      <c r="H5" s="8"/>
      <c r="I5" s="8"/>
      <c r="J5" s="8">
        <v>82.23</v>
      </c>
      <c r="K5" s="8">
        <v>121.44</v>
      </c>
      <c r="L5" s="8">
        <v>110.58</v>
      </c>
      <c r="M5" s="8"/>
      <c r="N5" s="8">
        <v>71.33</v>
      </c>
      <c r="O5" s="8"/>
      <c r="P5" s="24">
        <f t="shared" si="0"/>
        <v>479.06999999999994</v>
      </c>
    </row>
    <row r="6" spans="1:16" ht="19.5" customHeight="1">
      <c r="A6" s="25" t="s">
        <v>150</v>
      </c>
      <c r="B6" s="23"/>
      <c r="C6" s="8">
        <v>49.47</v>
      </c>
      <c r="D6" s="8">
        <v>45.65</v>
      </c>
      <c r="E6" s="8">
        <v>54.99</v>
      </c>
      <c r="F6" s="8">
        <v>63.18</v>
      </c>
      <c r="G6" s="8">
        <v>35.93</v>
      </c>
      <c r="H6" s="8">
        <v>64.08</v>
      </c>
      <c r="I6" s="8">
        <v>47.84</v>
      </c>
      <c r="J6" s="8"/>
      <c r="K6" s="8"/>
      <c r="L6" s="8"/>
      <c r="M6" s="8">
        <v>48.46</v>
      </c>
      <c r="N6" s="8"/>
      <c r="O6" s="8"/>
      <c r="P6" s="24">
        <f t="shared" si="0"/>
        <v>409.59999999999997</v>
      </c>
    </row>
    <row r="7" spans="1:16" ht="19.5" customHeight="1">
      <c r="A7" s="22" t="s">
        <v>151</v>
      </c>
      <c r="B7" s="23"/>
      <c r="C7" s="8">
        <v>108.33</v>
      </c>
      <c r="D7" s="8">
        <v>98.67</v>
      </c>
      <c r="E7" s="8"/>
      <c r="F7" s="8">
        <v>112.96</v>
      </c>
      <c r="G7" s="8">
        <v>88.8</v>
      </c>
      <c r="H7" s="8">
        <v>109.1</v>
      </c>
      <c r="I7" s="8">
        <v>91.06</v>
      </c>
      <c r="J7" s="8"/>
      <c r="K7" s="8"/>
      <c r="L7" s="8"/>
      <c r="M7" s="8">
        <v>64.92</v>
      </c>
      <c r="N7" s="8"/>
      <c r="O7" s="8">
        <v>84.57</v>
      </c>
      <c r="P7" s="24">
        <f t="shared" si="0"/>
        <v>758.4100000000001</v>
      </c>
    </row>
    <row r="8" spans="1:16" ht="19.5" customHeight="1">
      <c r="A8" s="22" t="s">
        <v>152</v>
      </c>
      <c r="B8" s="23"/>
      <c r="C8" s="8">
        <v>99.53</v>
      </c>
      <c r="D8" s="8">
        <v>94.88</v>
      </c>
      <c r="E8" s="8"/>
      <c r="F8" s="8">
        <v>107.37</v>
      </c>
      <c r="G8" s="8"/>
      <c r="H8" s="8"/>
      <c r="I8" s="8">
        <v>109.19</v>
      </c>
      <c r="J8" s="8">
        <v>81.48</v>
      </c>
      <c r="K8" s="8">
        <v>127.06</v>
      </c>
      <c r="L8" s="8"/>
      <c r="M8" s="8"/>
      <c r="N8" s="8"/>
      <c r="O8" s="8"/>
      <c r="P8" s="24">
        <f t="shared" si="0"/>
        <v>619.51</v>
      </c>
    </row>
    <row r="9" spans="1:16" ht="19.5" customHeight="1">
      <c r="A9" s="22"/>
      <c r="B9" s="2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4">
        <f t="shared" si="0"/>
        <v>0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M9" sqref="M9"/>
    </sheetView>
  </sheetViews>
  <sheetFormatPr defaultColWidth="9.00390625" defaultRowHeight="12.75"/>
  <cols>
    <col min="1" max="1" width="24.625" style="1" customWidth="1"/>
    <col min="2" max="2" width="2.25390625" style="1" customWidth="1"/>
    <col min="3" max="15" width="6.75390625" style="1" customWidth="1"/>
    <col min="16" max="16" width="9.75390625" style="1" customWidth="1"/>
  </cols>
  <sheetData>
    <row r="2" ht="18" customHeight="1">
      <c r="P2" s="20">
        <f>SUM(P4:P9)</f>
        <v>1056.3500000000001</v>
      </c>
    </row>
    <row r="3" spans="1:16" ht="15">
      <c r="A3" s="39" t="s">
        <v>153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154</v>
      </c>
    </row>
    <row r="4" spans="1:16" ht="19.5" customHeight="1">
      <c r="A4" s="22" t="s">
        <v>155</v>
      </c>
      <c r="B4" s="23" t="s">
        <v>156</v>
      </c>
      <c r="C4" s="8">
        <v>55.08</v>
      </c>
      <c r="D4" s="8">
        <v>56.24</v>
      </c>
      <c r="E4" s="8">
        <v>70.48</v>
      </c>
      <c r="F4" s="8">
        <v>95.37</v>
      </c>
      <c r="G4" s="8"/>
      <c r="H4" s="8"/>
      <c r="I4" s="8"/>
      <c r="J4" s="8"/>
      <c r="K4" s="8"/>
      <c r="L4" s="8"/>
      <c r="M4" s="8"/>
      <c r="N4" s="8"/>
      <c r="O4" s="8"/>
      <c r="P4" s="24">
        <f aca="true" t="shared" si="0" ref="P4:P9">SUM(C4:O4)</f>
        <v>277.17</v>
      </c>
    </row>
    <row r="5" spans="1:16" ht="19.5" customHeight="1">
      <c r="A5" s="22" t="s">
        <v>157</v>
      </c>
      <c r="B5" s="23"/>
      <c r="C5" s="8">
        <v>39.28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>
        <f t="shared" si="0"/>
        <v>39.28</v>
      </c>
    </row>
    <row r="6" spans="1:16" ht="19.5" customHeight="1">
      <c r="A6" s="22" t="s">
        <v>158</v>
      </c>
      <c r="B6" s="23"/>
      <c r="C6" s="8"/>
      <c r="D6" s="8"/>
      <c r="E6" s="8"/>
      <c r="F6" s="8"/>
      <c r="G6" s="8"/>
      <c r="H6" s="8">
        <v>60.28</v>
      </c>
      <c r="I6" s="8"/>
      <c r="J6" s="8"/>
      <c r="K6" s="8"/>
      <c r="L6" s="8"/>
      <c r="M6" s="8">
        <v>29.6</v>
      </c>
      <c r="N6" s="8"/>
      <c r="O6" s="8"/>
      <c r="P6" s="24">
        <f t="shared" si="0"/>
        <v>89.88</v>
      </c>
    </row>
    <row r="7" spans="1:16" ht="19.5" customHeight="1">
      <c r="A7" s="22" t="s">
        <v>159</v>
      </c>
      <c r="B7" s="23"/>
      <c r="C7" s="8"/>
      <c r="D7" s="8"/>
      <c r="E7" s="8">
        <v>39.03</v>
      </c>
      <c r="F7" s="8"/>
      <c r="G7" s="8">
        <v>56.94</v>
      </c>
      <c r="H7" s="8"/>
      <c r="I7" s="8"/>
      <c r="J7" s="8"/>
      <c r="K7" s="8"/>
      <c r="L7" s="8"/>
      <c r="M7" s="8"/>
      <c r="N7" s="8"/>
      <c r="O7" s="8"/>
      <c r="P7" s="24">
        <f t="shared" si="0"/>
        <v>95.97</v>
      </c>
    </row>
    <row r="8" spans="1:16" ht="19.5" customHeight="1">
      <c r="A8" s="22" t="s">
        <v>160</v>
      </c>
      <c r="B8" s="23"/>
      <c r="C8" s="8"/>
      <c r="D8" s="8"/>
      <c r="E8" s="8">
        <v>41.85</v>
      </c>
      <c r="F8" s="8">
        <v>77.73</v>
      </c>
      <c r="G8" s="8">
        <v>57.73</v>
      </c>
      <c r="H8" s="8">
        <v>78.42</v>
      </c>
      <c r="I8" s="8">
        <v>63.99</v>
      </c>
      <c r="J8" s="8"/>
      <c r="K8" s="8"/>
      <c r="L8" s="8"/>
      <c r="M8" s="8">
        <v>41.36</v>
      </c>
      <c r="N8" s="8"/>
      <c r="O8" s="8"/>
      <c r="P8" s="24">
        <f t="shared" si="0"/>
        <v>361.08000000000004</v>
      </c>
    </row>
    <row r="9" spans="1:16" ht="19.5" customHeight="1">
      <c r="A9" s="32" t="s">
        <v>161</v>
      </c>
      <c r="B9" s="23"/>
      <c r="C9" s="8"/>
      <c r="D9" s="8"/>
      <c r="E9" s="8"/>
      <c r="F9" s="8">
        <v>101.12</v>
      </c>
      <c r="G9" s="8">
        <v>91.85</v>
      </c>
      <c r="H9" s="8"/>
      <c r="I9" s="8"/>
      <c r="J9" s="8"/>
      <c r="K9" s="8"/>
      <c r="L9" s="8"/>
      <c r="M9" s="8"/>
      <c r="N9" s="8"/>
      <c r="O9" s="8"/>
      <c r="P9" s="24">
        <f t="shared" si="0"/>
        <v>192.97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O5" sqref="O5"/>
    </sheetView>
  </sheetViews>
  <sheetFormatPr defaultColWidth="9.00390625" defaultRowHeight="12.75"/>
  <cols>
    <col min="1" max="1" width="16.125" style="1" customWidth="1"/>
    <col min="2" max="2" width="2.25390625" style="1" customWidth="1"/>
    <col min="3" max="15" width="6.75390625" style="1" customWidth="1"/>
    <col min="16" max="16" width="9.75390625" style="1" customWidth="1"/>
  </cols>
  <sheetData>
    <row r="2" ht="18" customHeight="1">
      <c r="P2" s="20">
        <f>SUM(P4:P10)</f>
        <v>1410.6</v>
      </c>
    </row>
    <row r="3" spans="1:16" ht="15">
      <c r="A3" s="39" t="s">
        <v>162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163</v>
      </c>
    </row>
    <row r="4" spans="1:16" ht="19.5" customHeight="1">
      <c r="A4" s="22" t="s">
        <v>164</v>
      </c>
      <c r="B4" s="23" t="s">
        <v>165</v>
      </c>
      <c r="C4" s="8"/>
      <c r="D4" s="8"/>
      <c r="E4" s="8">
        <v>54.99</v>
      </c>
      <c r="F4" s="8"/>
      <c r="G4" s="8">
        <v>63.13</v>
      </c>
      <c r="H4" s="8"/>
      <c r="I4" s="8"/>
      <c r="J4" s="8"/>
      <c r="K4" s="8"/>
      <c r="L4" s="8"/>
      <c r="M4" s="8"/>
      <c r="N4" s="8"/>
      <c r="O4" s="8"/>
      <c r="P4" s="24">
        <f aca="true" t="shared" si="0" ref="P4:P10">SUM(C4:O4)</f>
        <v>118.12</v>
      </c>
    </row>
    <row r="5" spans="1:16" ht="19.5" customHeight="1">
      <c r="A5" s="22" t="s">
        <v>166</v>
      </c>
      <c r="B5" s="23"/>
      <c r="C5" s="8">
        <v>92.29</v>
      </c>
      <c r="D5" s="8"/>
      <c r="E5" s="8">
        <v>55.46</v>
      </c>
      <c r="F5" s="8">
        <v>86.67</v>
      </c>
      <c r="G5" s="8">
        <v>62.36</v>
      </c>
      <c r="H5" s="8">
        <v>77.45</v>
      </c>
      <c r="I5" s="8"/>
      <c r="J5" s="8"/>
      <c r="K5" s="8"/>
      <c r="L5" s="8"/>
      <c r="M5" s="8"/>
      <c r="N5" s="8"/>
      <c r="O5" s="8">
        <v>23.86</v>
      </c>
      <c r="P5" s="24">
        <f t="shared" si="0"/>
        <v>398.09000000000003</v>
      </c>
    </row>
    <row r="6" spans="1:16" ht="19.5" customHeight="1">
      <c r="A6" s="25" t="s">
        <v>167</v>
      </c>
      <c r="B6" s="2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4">
        <f t="shared" si="0"/>
        <v>0</v>
      </c>
    </row>
    <row r="7" spans="1:16" ht="19.5" customHeight="1">
      <c r="A7" s="22" t="s">
        <v>168</v>
      </c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4">
        <f t="shared" si="0"/>
        <v>0</v>
      </c>
    </row>
    <row r="8" spans="1:16" ht="19.5" customHeight="1">
      <c r="A8" s="22" t="s">
        <v>169</v>
      </c>
      <c r="B8" s="23"/>
      <c r="C8" s="8">
        <v>96.27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24">
        <f t="shared" si="0"/>
        <v>96.27</v>
      </c>
    </row>
    <row r="9" spans="1:16" ht="19.5" customHeight="1">
      <c r="A9" s="22" t="s">
        <v>170</v>
      </c>
      <c r="B9" s="23"/>
      <c r="C9" s="8">
        <v>96.25</v>
      </c>
      <c r="D9" s="8"/>
      <c r="E9" s="8"/>
      <c r="F9" s="8">
        <v>92.06</v>
      </c>
      <c r="G9" s="8">
        <v>79.11</v>
      </c>
      <c r="H9" s="8">
        <v>83.21</v>
      </c>
      <c r="I9" s="8">
        <v>80.37</v>
      </c>
      <c r="J9" s="8"/>
      <c r="K9" s="8"/>
      <c r="L9" s="8"/>
      <c r="M9" s="8"/>
      <c r="N9" s="8"/>
      <c r="O9" s="8">
        <v>40.29</v>
      </c>
      <c r="P9" s="24">
        <f t="shared" si="0"/>
        <v>471.29</v>
      </c>
    </row>
    <row r="10" spans="1:16" ht="19.5" customHeight="1">
      <c r="A10" s="22" t="s">
        <v>171</v>
      </c>
      <c r="B10" s="23"/>
      <c r="C10" s="8"/>
      <c r="D10" s="8"/>
      <c r="E10" s="8"/>
      <c r="F10" s="8">
        <v>100.84</v>
      </c>
      <c r="G10" s="8"/>
      <c r="H10" s="8">
        <v>89.75</v>
      </c>
      <c r="I10" s="8"/>
      <c r="J10" s="8"/>
      <c r="K10" s="8"/>
      <c r="L10" s="8"/>
      <c r="M10" s="8"/>
      <c r="N10" s="8">
        <v>71.67</v>
      </c>
      <c r="O10" s="8">
        <v>64.57</v>
      </c>
      <c r="P10" s="24">
        <f t="shared" si="0"/>
        <v>326.83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O8" sqref="O8"/>
    </sheetView>
  </sheetViews>
  <sheetFormatPr defaultColWidth="9.00390625" defaultRowHeight="12.75"/>
  <cols>
    <col min="1" max="1" width="16.125" style="1" customWidth="1"/>
    <col min="2" max="2" width="2.25390625" style="1" customWidth="1"/>
    <col min="3" max="15" width="6.75390625" style="1" customWidth="1"/>
    <col min="16" max="16" width="10.25390625" style="1" customWidth="1"/>
  </cols>
  <sheetData>
    <row r="2" ht="18" customHeight="1">
      <c r="P2" s="20">
        <f>SUM(P4:P9)</f>
        <v>1064.92</v>
      </c>
    </row>
    <row r="3" spans="1:16" ht="15">
      <c r="A3" s="39" t="s">
        <v>172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173</v>
      </c>
    </row>
    <row r="4" spans="1:16" ht="19.5" customHeight="1">
      <c r="A4" s="22" t="s">
        <v>174</v>
      </c>
      <c r="B4" s="23" t="s">
        <v>175</v>
      </c>
      <c r="C4" s="8"/>
      <c r="D4" s="8"/>
      <c r="E4" s="8"/>
      <c r="F4" s="8"/>
      <c r="G4" s="8"/>
      <c r="H4" s="8">
        <v>108.03</v>
      </c>
      <c r="I4" s="8"/>
      <c r="J4" s="8"/>
      <c r="K4" s="8"/>
      <c r="L4" s="8"/>
      <c r="M4" s="8">
        <v>103</v>
      </c>
      <c r="N4" s="8"/>
      <c r="O4" s="8">
        <v>77.43</v>
      </c>
      <c r="P4" s="24">
        <f aca="true" t="shared" si="0" ref="P4:P9">SUM(C4:O4)</f>
        <v>288.46000000000004</v>
      </c>
    </row>
    <row r="5" spans="1:16" ht="19.5" customHeight="1">
      <c r="A5" s="22" t="s">
        <v>176</v>
      </c>
      <c r="B5" s="23"/>
      <c r="C5" s="8"/>
      <c r="D5" s="8"/>
      <c r="E5" s="8"/>
      <c r="F5" s="8">
        <v>96.98</v>
      </c>
      <c r="G5" s="8"/>
      <c r="H5" s="8">
        <v>83.25</v>
      </c>
      <c r="I5" s="8"/>
      <c r="J5" s="8"/>
      <c r="K5" s="8"/>
      <c r="L5" s="8"/>
      <c r="M5" s="8">
        <v>61.28</v>
      </c>
      <c r="N5" s="8">
        <v>54.25</v>
      </c>
      <c r="O5" s="8">
        <v>26</v>
      </c>
      <c r="P5" s="24">
        <f t="shared" si="0"/>
        <v>321.76</v>
      </c>
    </row>
    <row r="6" spans="1:16" ht="19.5" customHeight="1">
      <c r="A6" s="22" t="s">
        <v>177</v>
      </c>
      <c r="B6" s="23"/>
      <c r="C6" s="8">
        <v>104.88</v>
      </c>
      <c r="D6" s="8"/>
      <c r="E6" s="8"/>
      <c r="F6" s="8">
        <v>120</v>
      </c>
      <c r="G6" s="8"/>
      <c r="H6" s="8"/>
      <c r="I6" s="8"/>
      <c r="J6" s="8"/>
      <c r="K6" s="8"/>
      <c r="L6" s="8"/>
      <c r="M6" s="8"/>
      <c r="N6" s="8"/>
      <c r="O6" s="8"/>
      <c r="P6" s="24">
        <f t="shared" si="0"/>
        <v>224.88</v>
      </c>
    </row>
    <row r="7" spans="1:16" ht="19.5" customHeight="1">
      <c r="A7" s="32" t="s">
        <v>178</v>
      </c>
      <c r="B7" s="23"/>
      <c r="C7" s="8"/>
      <c r="D7" s="8"/>
      <c r="E7" s="8"/>
      <c r="F7" s="8">
        <v>115.18</v>
      </c>
      <c r="G7" s="8"/>
      <c r="H7" s="8"/>
      <c r="I7" s="8"/>
      <c r="J7" s="8"/>
      <c r="K7" s="8"/>
      <c r="L7" s="8"/>
      <c r="M7" s="8"/>
      <c r="N7" s="8"/>
      <c r="O7" s="8"/>
      <c r="P7" s="24">
        <f t="shared" si="0"/>
        <v>115.18</v>
      </c>
    </row>
    <row r="8" spans="1:16" ht="19.5" customHeight="1">
      <c r="A8" s="33" t="s">
        <v>179</v>
      </c>
      <c r="B8" s="23"/>
      <c r="C8" s="8"/>
      <c r="D8" s="8"/>
      <c r="E8" s="8"/>
      <c r="F8" s="8"/>
      <c r="G8" s="8"/>
      <c r="H8" s="8">
        <v>87.21</v>
      </c>
      <c r="I8" s="8"/>
      <c r="J8" s="8"/>
      <c r="K8" s="8"/>
      <c r="L8" s="8"/>
      <c r="M8" s="8"/>
      <c r="N8" s="8"/>
      <c r="O8" s="8"/>
      <c r="P8" s="24">
        <f t="shared" si="0"/>
        <v>87.21</v>
      </c>
    </row>
    <row r="9" spans="1:16" ht="19.5" customHeight="1">
      <c r="A9" s="34" t="s">
        <v>180</v>
      </c>
      <c r="B9" s="2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27.43</v>
      </c>
      <c r="P9" s="24">
        <f t="shared" si="0"/>
        <v>27.43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O6" sqref="O6"/>
    </sheetView>
  </sheetViews>
  <sheetFormatPr defaultColWidth="9.00390625" defaultRowHeight="12.75"/>
  <cols>
    <col min="1" max="1" width="18.125" style="1" customWidth="1"/>
    <col min="2" max="2" width="2.625" style="1" customWidth="1"/>
    <col min="3" max="15" width="6.75390625" style="1" customWidth="1"/>
    <col min="16" max="16" width="10.125" style="1" customWidth="1"/>
  </cols>
  <sheetData>
    <row r="2" ht="18" customHeight="1">
      <c r="P2" s="20">
        <f>SUM(P4:P9)</f>
        <v>3250.3</v>
      </c>
    </row>
    <row r="3" spans="1:16" ht="15">
      <c r="A3" s="39" t="s">
        <v>23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24</v>
      </c>
    </row>
    <row r="4" spans="1:16" ht="19.5" customHeight="1">
      <c r="A4" s="22" t="s">
        <v>25</v>
      </c>
      <c r="B4" s="23" t="s">
        <v>26</v>
      </c>
      <c r="C4" s="8">
        <v>72.22</v>
      </c>
      <c r="D4" s="8">
        <v>75.68</v>
      </c>
      <c r="E4" s="8">
        <v>53.11</v>
      </c>
      <c r="F4" s="8">
        <v>83.23</v>
      </c>
      <c r="G4" s="8">
        <v>69.15</v>
      </c>
      <c r="H4" s="8">
        <v>71.93</v>
      </c>
      <c r="I4" s="8">
        <v>69</v>
      </c>
      <c r="J4" s="8">
        <v>78.27</v>
      </c>
      <c r="K4" s="8"/>
      <c r="L4" s="8">
        <v>84.76</v>
      </c>
      <c r="M4" s="8">
        <v>58.06</v>
      </c>
      <c r="N4" s="8"/>
      <c r="O4" s="8">
        <v>42.43</v>
      </c>
      <c r="P4" s="24">
        <f aca="true" t="shared" si="0" ref="P4:P9">SUM(C4:O4)</f>
        <v>757.84</v>
      </c>
    </row>
    <row r="5" spans="1:16" ht="19.5" customHeight="1">
      <c r="A5" s="22" t="s">
        <v>27</v>
      </c>
      <c r="B5" s="23"/>
      <c r="C5" s="8">
        <v>87.21</v>
      </c>
      <c r="D5" s="8">
        <v>83.14</v>
      </c>
      <c r="E5" s="8">
        <v>85.51</v>
      </c>
      <c r="F5" s="8">
        <v>103.41</v>
      </c>
      <c r="G5" s="8">
        <v>82.47</v>
      </c>
      <c r="H5" s="8">
        <v>93.76</v>
      </c>
      <c r="I5" s="8">
        <v>97.02</v>
      </c>
      <c r="J5" s="8"/>
      <c r="K5" s="8">
        <v>127.28</v>
      </c>
      <c r="L5" s="8">
        <v>118.73</v>
      </c>
      <c r="M5" s="8">
        <v>49.46</v>
      </c>
      <c r="N5" s="8">
        <v>80.98</v>
      </c>
      <c r="O5" s="8">
        <v>69.57</v>
      </c>
      <c r="P5" s="24">
        <f t="shared" si="0"/>
        <v>1078.54</v>
      </c>
    </row>
    <row r="6" spans="1:16" ht="19.5" customHeight="1">
      <c r="A6" s="22" t="s">
        <v>28</v>
      </c>
      <c r="B6" s="23"/>
      <c r="C6" s="8">
        <v>107.51</v>
      </c>
      <c r="D6" s="8"/>
      <c r="E6" s="8"/>
      <c r="F6" s="8">
        <v>104</v>
      </c>
      <c r="G6" s="8"/>
      <c r="H6" s="8"/>
      <c r="I6" s="8"/>
      <c r="J6" s="8">
        <v>120</v>
      </c>
      <c r="K6" s="8">
        <v>133</v>
      </c>
      <c r="L6" s="8"/>
      <c r="M6" s="8"/>
      <c r="N6" s="8"/>
      <c r="O6" s="8"/>
      <c r="P6" s="24">
        <f t="shared" si="0"/>
        <v>464.51</v>
      </c>
    </row>
    <row r="7" spans="1:16" ht="19.5" customHeight="1">
      <c r="A7" s="22" t="s">
        <v>29</v>
      </c>
      <c r="B7" s="23"/>
      <c r="C7" s="8"/>
      <c r="D7" s="8">
        <v>77.33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4">
        <f t="shared" si="0"/>
        <v>77.33</v>
      </c>
    </row>
    <row r="8" spans="1:16" ht="19.5" customHeight="1">
      <c r="A8" s="22" t="s">
        <v>30</v>
      </c>
      <c r="B8" s="23"/>
      <c r="C8" s="8"/>
      <c r="D8" s="8"/>
      <c r="E8" s="8">
        <v>80.34</v>
      </c>
      <c r="F8" s="8"/>
      <c r="G8" s="8">
        <v>65.06</v>
      </c>
      <c r="H8" s="8">
        <v>89.29</v>
      </c>
      <c r="I8" s="8">
        <v>97</v>
      </c>
      <c r="J8" s="8">
        <v>118.9</v>
      </c>
      <c r="K8" s="8"/>
      <c r="L8" s="8">
        <v>118.81</v>
      </c>
      <c r="M8" s="8">
        <v>49.7</v>
      </c>
      <c r="N8" s="8">
        <v>94.24</v>
      </c>
      <c r="O8" s="8">
        <v>42.43</v>
      </c>
      <c r="P8" s="24">
        <f t="shared" si="0"/>
        <v>755.7700000000001</v>
      </c>
    </row>
    <row r="9" spans="1:16" ht="19.5" customHeight="1">
      <c r="A9" s="22" t="s">
        <v>31</v>
      </c>
      <c r="B9" s="23"/>
      <c r="C9" s="8"/>
      <c r="D9" s="8"/>
      <c r="E9" s="8"/>
      <c r="F9" s="8"/>
      <c r="G9" s="8"/>
      <c r="H9" s="8"/>
      <c r="I9" s="8"/>
      <c r="J9" s="8"/>
      <c r="K9" s="8">
        <v>116.31</v>
      </c>
      <c r="L9" s="8"/>
      <c r="M9" s="8"/>
      <c r="N9" s="8"/>
      <c r="O9" s="8"/>
      <c r="P9" s="24">
        <f t="shared" si="0"/>
        <v>116.31</v>
      </c>
    </row>
    <row r="10" spans="1:2" ht="14.25">
      <c r="A10" s="40"/>
      <c r="B10" s="40"/>
    </row>
  </sheetData>
  <mergeCells count="2">
    <mergeCell ref="A3:B3"/>
    <mergeCell ref="A10:B10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9" sqref="A9"/>
    </sheetView>
  </sheetViews>
  <sheetFormatPr defaultColWidth="9.00390625" defaultRowHeight="12.75"/>
  <cols>
    <col min="1" max="1" width="18.625" style="1" customWidth="1"/>
    <col min="2" max="2" width="2.875" style="1" customWidth="1"/>
    <col min="3" max="15" width="6.75390625" style="1" customWidth="1"/>
    <col min="16" max="16" width="10.25390625" style="1" customWidth="1"/>
  </cols>
  <sheetData>
    <row r="2" ht="18" customHeight="1">
      <c r="P2" s="20">
        <f>SUM(P4:P9)</f>
        <v>611.41</v>
      </c>
    </row>
    <row r="3" spans="1:16" ht="15">
      <c r="A3" s="39" t="s">
        <v>181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182</v>
      </c>
    </row>
    <row r="4" spans="1:16" ht="19.5" customHeight="1">
      <c r="A4" s="22" t="s">
        <v>183</v>
      </c>
      <c r="B4" s="23" t="s">
        <v>184</v>
      </c>
      <c r="C4" s="8"/>
      <c r="D4" s="8"/>
      <c r="E4" s="8"/>
      <c r="F4" s="8">
        <v>107.29</v>
      </c>
      <c r="G4" s="8">
        <v>103.71</v>
      </c>
      <c r="H4" s="8"/>
      <c r="I4" s="8"/>
      <c r="J4" s="8"/>
      <c r="K4" s="8"/>
      <c r="L4" s="8"/>
      <c r="M4" s="8"/>
      <c r="N4" s="8"/>
      <c r="O4" s="8"/>
      <c r="P4" s="24">
        <f aca="true" t="shared" si="0" ref="P4:P9">SUM(C4:O4)</f>
        <v>211</v>
      </c>
    </row>
    <row r="5" spans="1:16" ht="19.5" customHeight="1">
      <c r="A5" s="22" t="s">
        <v>185</v>
      </c>
      <c r="B5" s="23"/>
      <c r="C5" s="8"/>
      <c r="D5" s="8"/>
      <c r="E5" s="8"/>
      <c r="F5" s="8">
        <v>98.49</v>
      </c>
      <c r="G5" s="8"/>
      <c r="H5" s="8"/>
      <c r="I5" s="8"/>
      <c r="J5" s="8"/>
      <c r="K5" s="8"/>
      <c r="L5" s="8"/>
      <c r="M5" s="8"/>
      <c r="N5" s="8"/>
      <c r="O5" s="8"/>
      <c r="P5" s="24">
        <f t="shared" si="0"/>
        <v>98.49</v>
      </c>
    </row>
    <row r="6" spans="1:16" ht="19.5" customHeight="1">
      <c r="A6" s="22" t="s">
        <v>186</v>
      </c>
      <c r="B6" s="23"/>
      <c r="C6" s="8"/>
      <c r="D6" s="8"/>
      <c r="E6" s="8"/>
      <c r="F6" s="8">
        <v>92.93</v>
      </c>
      <c r="G6" s="8">
        <v>105</v>
      </c>
      <c r="H6" s="8"/>
      <c r="I6" s="8"/>
      <c r="J6" s="8"/>
      <c r="K6" s="8"/>
      <c r="L6" s="8"/>
      <c r="M6" s="8"/>
      <c r="N6" s="8"/>
      <c r="O6" s="8"/>
      <c r="P6" s="24">
        <f t="shared" si="0"/>
        <v>197.93</v>
      </c>
    </row>
    <row r="7" spans="1:16" ht="19.5" customHeight="1">
      <c r="A7" s="32" t="s">
        <v>187</v>
      </c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4">
        <f t="shared" si="0"/>
        <v>0</v>
      </c>
    </row>
    <row r="8" spans="1:16" ht="19.5" customHeight="1">
      <c r="A8" s="33" t="s">
        <v>188</v>
      </c>
      <c r="B8" s="23"/>
      <c r="C8" s="8"/>
      <c r="D8" s="8"/>
      <c r="E8" s="8"/>
      <c r="F8" s="8"/>
      <c r="G8" s="8">
        <v>103.99</v>
      </c>
      <c r="H8" s="8"/>
      <c r="I8" s="8"/>
      <c r="J8" s="8"/>
      <c r="K8" s="8"/>
      <c r="L8" s="8"/>
      <c r="M8" s="8"/>
      <c r="N8" s="8"/>
      <c r="O8" s="8"/>
      <c r="P8" s="24">
        <f t="shared" si="0"/>
        <v>103.99</v>
      </c>
    </row>
    <row r="9" spans="1:16" ht="19.5" customHeight="1">
      <c r="A9" s="34" t="s">
        <v>189</v>
      </c>
      <c r="B9" s="2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4">
        <f t="shared" si="0"/>
        <v>0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M5" sqref="M5"/>
    </sheetView>
  </sheetViews>
  <sheetFormatPr defaultColWidth="9.00390625" defaultRowHeight="12.75"/>
  <cols>
    <col min="1" max="1" width="27.375" style="1" customWidth="1"/>
    <col min="2" max="2" width="2.375" style="1" customWidth="1"/>
    <col min="3" max="15" width="6.75390625" style="1" customWidth="1"/>
    <col min="16" max="16" width="10.25390625" style="1" customWidth="1"/>
  </cols>
  <sheetData>
    <row r="2" ht="18" customHeight="1">
      <c r="P2" s="20">
        <f>SUM(P4:P9)</f>
        <v>696.12</v>
      </c>
    </row>
    <row r="3" spans="1:16" ht="15">
      <c r="A3" s="39" t="s">
        <v>190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191</v>
      </c>
    </row>
    <row r="4" spans="1:16" ht="19.5" customHeight="1">
      <c r="A4" s="22" t="s">
        <v>192</v>
      </c>
      <c r="B4" s="23" t="s">
        <v>193</v>
      </c>
      <c r="C4" s="8"/>
      <c r="D4" s="8"/>
      <c r="E4" s="8">
        <v>55.46</v>
      </c>
      <c r="F4" s="8">
        <v>85.46</v>
      </c>
      <c r="G4" s="8">
        <v>66.44</v>
      </c>
      <c r="H4" s="8">
        <v>80.58</v>
      </c>
      <c r="I4" s="8">
        <v>81.25</v>
      </c>
      <c r="J4" s="8"/>
      <c r="K4" s="8"/>
      <c r="L4" s="8">
        <v>103.3</v>
      </c>
      <c r="M4" s="8">
        <v>44.68</v>
      </c>
      <c r="N4" s="8"/>
      <c r="O4" s="8"/>
      <c r="P4" s="24">
        <f aca="true" t="shared" si="0" ref="P4:P9">SUM(C4:O4)</f>
        <v>517.17</v>
      </c>
    </row>
    <row r="5" spans="1:16" ht="19.5" customHeight="1">
      <c r="A5" s="22" t="s">
        <v>194</v>
      </c>
      <c r="B5" s="23"/>
      <c r="C5" s="8"/>
      <c r="D5" s="8">
        <v>50.6</v>
      </c>
      <c r="E5" s="8"/>
      <c r="F5" s="8"/>
      <c r="G5" s="8"/>
      <c r="H5" s="8">
        <v>78.52</v>
      </c>
      <c r="I5" s="8"/>
      <c r="J5" s="8"/>
      <c r="K5" s="8"/>
      <c r="L5" s="8"/>
      <c r="M5" s="8"/>
      <c r="N5" s="8"/>
      <c r="O5" s="8"/>
      <c r="P5" s="24">
        <f t="shared" si="0"/>
        <v>129.12</v>
      </c>
    </row>
    <row r="6" spans="1:16" ht="19.5" customHeight="1">
      <c r="A6" s="22" t="s">
        <v>195</v>
      </c>
      <c r="B6" s="23"/>
      <c r="C6" s="8"/>
      <c r="D6" s="8"/>
      <c r="E6" s="8">
        <v>49.83</v>
      </c>
      <c r="F6" s="8"/>
      <c r="G6" s="8"/>
      <c r="H6" s="8"/>
      <c r="I6" s="8"/>
      <c r="J6" s="8"/>
      <c r="K6" s="8"/>
      <c r="L6" s="8"/>
      <c r="M6" s="8"/>
      <c r="N6" s="8"/>
      <c r="O6" s="8"/>
      <c r="P6" s="24">
        <f t="shared" si="0"/>
        <v>49.83</v>
      </c>
    </row>
    <row r="7" spans="1:16" ht="19.5" customHeight="1">
      <c r="A7" s="35" t="s">
        <v>196</v>
      </c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4">
        <f t="shared" si="0"/>
        <v>0</v>
      </c>
    </row>
    <row r="8" spans="2:16" ht="19.5" customHeight="1">
      <c r="B8" s="2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24">
        <f t="shared" si="0"/>
        <v>0</v>
      </c>
    </row>
    <row r="9" spans="1:16" ht="19.5" customHeight="1">
      <c r="A9" s="36"/>
      <c r="B9" s="2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4">
        <f t="shared" si="0"/>
        <v>0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O9" sqref="O9"/>
    </sheetView>
  </sheetViews>
  <sheetFormatPr defaultColWidth="9.00390625" defaultRowHeight="12.75"/>
  <cols>
    <col min="1" max="1" width="18.00390625" style="1" customWidth="1"/>
    <col min="2" max="2" width="2.625" style="1" customWidth="1"/>
    <col min="3" max="15" width="6.75390625" style="1" customWidth="1"/>
    <col min="16" max="16" width="9.75390625" style="1" customWidth="1"/>
  </cols>
  <sheetData>
    <row r="2" ht="18" customHeight="1">
      <c r="P2" s="20">
        <f>SUM(P4:P9)</f>
        <v>3549.48</v>
      </c>
    </row>
    <row r="3" spans="1:16" ht="15">
      <c r="A3" s="39" t="s">
        <v>32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33</v>
      </c>
    </row>
    <row r="4" spans="1:16" ht="19.5" customHeight="1">
      <c r="A4" s="22" t="s">
        <v>34</v>
      </c>
      <c r="B4" s="23" t="s">
        <v>35</v>
      </c>
      <c r="C4" s="8">
        <v>90.1</v>
      </c>
      <c r="D4" s="8"/>
      <c r="E4" s="8"/>
      <c r="F4" s="8"/>
      <c r="G4" s="8">
        <v>95.26</v>
      </c>
      <c r="H4" s="8"/>
      <c r="I4" s="8"/>
      <c r="J4" s="8"/>
      <c r="K4" s="8"/>
      <c r="L4" s="8"/>
      <c r="M4" s="8"/>
      <c r="N4" s="8"/>
      <c r="O4" s="8">
        <v>68.14</v>
      </c>
      <c r="P4" s="24">
        <f aca="true" t="shared" si="0" ref="P4:P9">SUM(C4:O4)</f>
        <v>253.5</v>
      </c>
    </row>
    <row r="5" spans="1:16" ht="19.5" customHeight="1">
      <c r="A5" s="22" t="s">
        <v>36</v>
      </c>
      <c r="B5" s="23"/>
      <c r="C5" s="8"/>
      <c r="D5" s="8">
        <v>90.91</v>
      </c>
      <c r="E5" s="8">
        <v>69.08</v>
      </c>
      <c r="F5" s="8">
        <v>101.32</v>
      </c>
      <c r="G5" s="8"/>
      <c r="H5" s="8">
        <v>110</v>
      </c>
      <c r="I5" s="8">
        <v>97.89</v>
      </c>
      <c r="J5" s="8">
        <v>100.62</v>
      </c>
      <c r="K5" s="8">
        <v>132.8</v>
      </c>
      <c r="L5" s="8">
        <v>120.04</v>
      </c>
      <c r="M5" s="8">
        <v>69.96</v>
      </c>
      <c r="N5" s="8">
        <v>83.9</v>
      </c>
      <c r="O5" s="8">
        <v>93.86</v>
      </c>
      <c r="P5" s="24">
        <f t="shared" si="0"/>
        <v>1070.3799999999999</v>
      </c>
    </row>
    <row r="6" spans="1:16" ht="19.5" customHeight="1">
      <c r="A6" s="22" t="s">
        <v>37</v>
      </c>
      <c r="B6" s="23"/>
      <c r="C6" s="8"/>
      <c r="D6" s="8"/>
      <c r="E6" s="8"/>
      <c r="F6" s="8"/>
      <c r="G6" s="8"/>
      <c r="H6" s="8"/>
      <c r="I6" s="8">
        <v>93.09</v>
      </c>
      <c r="J6" s="8">
        <v>103.19</v>
      </c>
      <c r="K6" s="8">
        <v>125.62</v>
      </c>
      <c r="L6" s="8">
        <v>117.31</v>
      </c>
      <c r="M6" s="8">
        <v>67.34</v>
      </c>
      <c r="N6" s="8">
        <v>96.88</v>
      </c>
      <c r="O6" s="8"/>
      <c r="P6" s="24">
        <f t="shared" si="0"/>
        <v>603.43</v>
      </c>
    </row>
    <row r="7" spans="1:16" ht="19.5" customHeight="1">
      <c r="A7" s="22" t="s">
        <v>38</v>
      </c>
      <c r="B7" s="23"/>
      <c r="C7" s="8">
        <v>92.89</v>
      </c>
      <c r="D7" s="8">
        <v>88.83</v>
      </c>
      <c r="E7" s="8">
        <v>67.67</v>
      </c>
      <c r="F7" s="8">
        <v>104.52</v>
      </c>
      <c r="G7" s="8">
        <v>103.36</v>
      </c>
      <c r="H7" s="8">
        <v>100.17</v>
      </c>
      <c r="I7" s="8"/>
      <c r="J7" s="8"/>
      <c r="K7" s="8"/>
      <c r="L7" s="8"/>
      <c r="M7" s="8"/>
      <c r="N7" s="8"/>
      <c r="O7" s="8"/>
      <c r="P7" s="24">
        <f t="shared" si="0"/>
        <v>557.4399999999999</v>
      </c>
    </row>
    <row r="8" spans="1:16" ht="19.5" customHeight="1">
      <c r="A8" s="22" t="s">
        <v>39</v>
      </c>
      <c r="B8" s="23"/>
      <c r="C8" s="8">
        <v>68.37</v>
      </c>
      <c r="D8" s="8">
        <v>68.86</v>
      </c>
      <c r="E8" s="8">
        <v>78.46</v>
      </c>
      <c r="F8" s="8">
        <v>90.65</v>
      </c>
      <c r="G8" s="8">
        <v>62.18</v>
      </c>
      <c r="H8" s="8"/>
      <c r="I8" s="8">
        <v>79.22</v>
      </c>
      <c r="J8" s="8">
        <v>104.57</v>
      </c>
      <c r="K8" s="8">
        <v>117.29</v>
      </c>
      <c r="L8" s="8">
        <v>102.6</v>
      </c>
      <c r="M8" s="8">
        <v>53.71</v>
      </c>
      <c r="N8" s="8">
        <v>85.87</v>
      </c>
      <c r="O8" s="8">
        <v>74.57</v>
      </c>
      <c r="P8" s="24">
        <f t="shared" si="0"/>
        <v>986.3499999999999</v>
      </c>
    </row>
    <row r="9" spans="1:16" ht="19.5" customHeight="1">
      <c r="A9" s="22" t="s">
        <v>40</v>
      </c>
      <c r="B9" s="23"/>
      <c r="C9" s="8"/>
      <c r="D9" s="8"/>
      <c r="E9" s="8"/>
      <c r="F9" s="8"/>
      <c r="G9" s="8"/>
      <c r="H9" s="8">
        <v>78.38</v>
      </c>
      <c r="I9" s="8"/>
      <c r="J9" s="8"/>
      <c r="K9" s="8"/>
      <c r="L9" s="8"/>
      <c r="M9" s="8"/>
      <c r="N9" s="8"/>
      <c r="O9" s="8"/>
      <c r="P9" s="24">
        <f t="shared" si="0"/>
        <v>78.38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O8" sqref="O8"/>
    </sheetView>
  </sheetViews>
  <sheetFormatPr defaultColWidth="9.00390625" defaultRowHeight="12.75"/>
  <cols>
    <col min="1" max="1" width="16.125" style="1" customWidth="1"/>
    <col min="2" max="2" width="2.625" style="1" customWidth="1"/>
    <col min="3" max="15" width="6.75390625" style="1" customWidth="1"/>
    <col min="16" max="16" width="9.375" style="1" customWidth="1"/>
  </cols>
  <sheetData>
    <row r="2" ht="18" customHeight="1">
      <c r="P2" s="20">
        <f>SUM(P4:P9)</f>
        <v>3623.5699999999997</v>
      </c>
    </row>
    <row r="3" spans="1:16" ht="15">
      <c r="A3" s="39" t="s">
        <v>41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42</v>
      </c>
    </row>
    <row r="4" spans="1:16" ht="19.5" customHeight="1">
      <c r="A4" s="22" t="s">
        <v>43</v>
      </c>
      <c r="B4" s="23" t="s">
        <v>44</v>
      </c>
      <c r="C4" s="8"/>
      <c r="D4" s="8"/>
      <c r="E4" s="8"/>
      <c r="F4" s="8"/>
      <c r="G4" s="8"/>
      <c r="H4" s="8"/>
      <c r="I4" s="8"/>
      <c r="J4" s="8">
        <v>77.14</v>
      </c>
      <c r="K4" s="8"/>
      <c r="L4" s="8">
        <v>109.09</v>
      </c>
      <c r="M4" s="8"/>
      <c r="N4" s="8"/>
      <c r="O4" s="8">
        <v>79.57</v>
      </c>
      <c r="P4" s="24">
        <f aca="true" t="shared" si="0" ref="P4:P9">SUM(C4:O4)</f>
        <v>265.8</v>
      </c>
    </row>
    <row r="5" spans="1:16" ht="19.5" customHeight="1">
      <c r="A5" s="22" t="s">
        <v>45</v>
      </c>
      <c r="B5" s="23"/>
      <c r="C5" s="8"/>
      <c r="D5" s="8"/>
      <c r="E5" s="8"/>
      <c r="F5" s="8">
        <v>110.08</v>
      </c>
      <c r="G5" s="8">
        <v>94.2</v>
      </c>
      <c r="H5" s="8">
        <v>96.47</v>
      </c>
      <c r="I5" s="8">
        <v>103.67</v>
      </c>
      <c r="J5" s="8"/>
      <c r="K5" s="8">
        <v>127.44</v>
      </c>
      <c r="L5" s="8">
        <v>124.62</v>
      </c>
      <c r="M5" s="8">
        <v>57.02</v>
      </c>
      <c r="N5" s="8"/>
      <c r="O5" s="8">
        <v>81</v>
      </c>
      <c r="P5" s="24">
        <f t="shared" si="0"/>
        <v>794.5</v>
      </c>
    </row>
    <row r="6" spans="1:16" ht="19.5" customHeight="1">
      <c r="A6" s="25" t="s">
        <v>46</v>
      </c>
      <c r="B6" s="23"/>
      <c r="C6" s="8">
        <v>115</v>
      </c>
      <c r="D6" s="8">
        <v>101.58</v>
      </c>
      <c r="E6" s="8">
        <v>82.69</v>
      </c>
      <c r="F6" s="8">
        <v>116.33</v>
      </c>
      <c r="G6" s="8"/>
      <c r="H6" s="8">
        <v>97.3</v>
      </c>
      <c r="I6" s="8"/>
      <c r="J6" s="8"/>
      <c r="K6" s="8"/>
      <c r="L6" s="8"/>
      <c r="M6" s="8">
        <v>61.12</v>
      </c>
      <c r="N6" s="8">
        <v>61.69</v>
      </c>
      <c r="O6" s="8"/>
      <c r="P6" s="24">
        <f t="shared" si="0"/>
        <v>635.71</v>
      </c>
    </row>
    <row r="7" spans="1:16" ht="19.5" customHeight="1">
      <c r="A7" s="22" t="s">
        <v>47</v>
      </c>
      <c r="B7" s="23"/>
      <c r="C7" s="8">
        <v>114.59</v>
      </c>
      <c r="D7" s="8">
        <v>105</v>
      </c>
      <c r="E7" s="8">
        <v>83.63</v>
      </c>
      <c r="F7" s="8"/>
      <c r="G7" s="8">
        <v>94.36</v>
      </c>
      <c r="H7" s="8"/>
      <c r="I7" s="8">
        <v>107.27</v>
      </c>
      <c r="J7" s="8">
        <v>92.95</v>
      </c>
      <c r="K7" s="8">
        <v>131.93</v>
      </c>
      <c r="L7" s="8"/>
      <c r="N7" s="8">
        <v>74</v>
      </c>
      <c r="O7" s="8"/>
      <c r="P7" s="24">
        <f t="shared" si="0"/>
        <v>803.73</v>
      </c>
    </row>
    <row r="8" spans="1:16" ht="19.5" customHeight="1">
      <c r="A8" s="22" t="s">
        <v>48</v>
      </c>
      <c r="B8" s="23"/>
      <c r="C8" s="8">
        <v>101.25</v>
      </c>
      <c r="D8" s="8">
        <v>88.38</v>
      </c>
      <c r="E8" s="8">
        <v>78</v>
      </c>
      <c r="F8" s="8">
        <v>98.52</v>
      </c>
      <c r="G8" s="8">
        <v>83.17</v>
      </c>
      <c r="H8" s="8">
        <v>79.09</v>
      </c>
      <c r="I8" s="8">
        <v>99.58</v>
      </c>
      <c r="J8" s="8"/>
      <c r="K8" s="8"/>
      <c r="L8" s="8"/>
      <c r="M8" s="8"/>
      <c r="N8" s="8"/>
      <c r="O8" s="8"/>
      <c r="P8" s="24">
        <f t="shared" si="0"/>
        <v>627.99</v>
      </c>
    </row>
    <row r="9" spans="1:16" ht="19.5" customHeight="1">
      <c r="A9" s="26" t="s">
        <v>49</v>
      </c>
      <c r="B9" s="23"/>
      <c r="C9" s="8"/>
      <c r="D9" s="8"/>
      <c r="E9" s="8"/>
      <c r="F9" s="8"/>
      <c r="G9" s="8"/>
      <c r="H9" s="8"/>
      <c r="I9" s="8"/>
      <c r="J9" s="8">
        <v>80.28</v>
      </c>
      <c r="K9" s="8">
        <v>102.67</v>
      </c>
      <c r="L9" s="8">
        <v>95.53</v>
      </c>
      <c r="M9" s="8">
        <v>56.73</v>
      </c>
      <c r="N9" s="8">
        <v>59.63</v>
      </c>
      <c r="O9" s="8">
        <v>101</v>
      </c>
      <c r="P9" s="24">
        <f t="shared" si="0"/>
        <v>495.84000000000003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O6" sqref="O6"/>
    </sheetView>
  </sheetViews>
  <sheetFormatPr defaultColWidth="9.00390625" defaultRowHeight="12.75"/>
  <cols>
    <col min="1" max="1" width="16.125" style="1" customWidth="1"/>
    <col min="2" max="2" width="2.25390625" style="1" customWidth="1"/>
    <col min="3" max="15" width="6.75390625" style="1" customWidth="1"/>
    <col min="16" max="16" width="9.25390625" style="1" customWidth="1"/>
  </cols>
  <sheetData>
    <row r="2" ht="18" customHeight="1">
      <c r="P2" s="20">
        <f>SUM(P4:P9)</f>
        <v>3260.19</v>
      </c>
    </row>
    <row r="3" spans="1:16" ht="15">
      <c r="A3" s="39" t="s">
        <v>50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51</v>
      </c>
    </row>
    <row r="4" spans="1:16" ht="19.5" customHeight="1">
      <c r="A4" s="22" t="s">
        <v>52</v>
      </c>
      <c r="B4" s="23" t="s">
        <v>53</v>
      </c>
      <c r="C4" s="8"/>
      <c r="D4" s="8"/>
      <c r="E4" s="8">
        <v>69.08</v>
      </c>
      <c r="F4" s="8"/>
      <c r="G4" s="8">
        <v>90.17</v>
      </c>
      <c r="H4" s="8">
        <v>91.31</v>
      </c>
      <c r="I4" s="8"/>
      <c r="J4" s="8">
        <v>91.13</v>
      </c>
      <c r="K4" s="8">
        <v>110.68</v>
      </c>
      <c r="L4" s="8"/>
      <c r="M4" s="8">
        <v>63.28</v>
      </c>
      <c r="N4" s="8">
        <v>83.86</v>
      </c>
      <c r="O4" s="8">
        <v>76</v>
      </c>
      <c r="P4" s="24">
        <f aca="true" t="shared" si="0" ref="P4:P9">SUM(C4:O4)</f>
        <v>675.51</v>
      </c>
    </row>
    <row r="5" spans="1:16" ht="19.5" customHeight="1">
      <c r="A5" s="22" t="s">
        <v>54</v>
      </c>
      <c r="B5" s="23"/>
      <c r="C5" s="8"/>
      <c r="D5" s="8">
        <v>81.98</v>
      </c>
      <c r="E5" s="8"/>
      <c r="F5" s="8"/>
      <c r="G5" s="8"/>
      <c r="H5" s="8"/>
      <c r="I5" s="8"/>
      <c r="J5" s="8"/>
      <c r="K5" s="8"/>
      <c r="L5" s="8">
        <v>117.18</v>
      </c>
      <c r="M5" s="8"/>
      <c r="N5" s="8"/>
      <c r="O5" s="8"/>
      <c r="P5" s="24">
        <f t="shared" si="0"/>
        <v>199.16000000000003</v>
      </c>
    </row>
    <row r="6" spans="1:16" ht="19.5" customHeight="1">
      <c r="A6" s="22" t="s">
        <v>55</v>
      </c>
      <c r="B6" s="23"/>
      <c r="C6" s="8">
        <v>80.63</v>
      </c>
      <c r="D6" s="8">
        <v>79.05</v>
      </c>
      <c r="E6" s="8">
        <v>62.5</v>
      </c>
      <c r="F6" s="8">
        <v>112.16</v>
      </c>
      <c r="G6" s="8"/>
      <c r="H6" s="8"/>
      <c r="I6" s="8">
        <v>103.89</v>
      </c>
      <c r="J6" s="8"/>
      <c r="K6" s="8"/>
      <c r="L6" s="8">
        <v>124.83</v>
      </c>
      <c r="M6" s="8"/>
      <c r="N6" s="8"/>
      <c r="O6" s="8"/>
      <c r="P6" s="24">
        <f t="shared" si="0"/>
        <v>563.0600000000001</v>
      </c>
    </row>
    <row r="7" spans="1:16" ht="19.5" customHeight="1">
      <c r="A7" s="26" t="s">
        <v>56</v>
      </c>
      <c r="B7" s="23"/>
      <c r="C7" s="8">
        <v>74.16</v>
      </c>
      <c r="D7" s="8"/>
      <c r="E7" s="8"/>
      <c r="F7" s="8">
        <v>96.15</v>
      </c>
      <c r="G7" s="8">
        <v>76.13</v>
      </c>
      <c r="H7" s="8">
        <v>91.42</v>
      </c>
      <c r="I7" s="8">
        <v>92.86</v>
      </c>
      <c r="J7" s="8">
        <v>82.33</v>
      </c>
      <c r="K7" s="8">
        <v>118.06</v>
      </c>
      <c r="L7" s="8"/>
      <c r="M7" s="8">
        <v>60.51</v>
      </c>
      <c r="N7" s="8">
        <v>58.45</v>
      </c>
      <c r="O7" s="8"/>
      <c r="P7" s="24">
        <f t="shared" si="0"/>
        <v>750.0700000000002</v>
      </c>
    </row>
    <row r="8" spans="1:16" ht="19.5" customHeight="1">
      <c r="A8" s="27" t="s">
        <v>57</v>
      </c>
      <c r="B8" s="23"/>
      <c r="C8" s="8">
        <v>78.71</v>
      </c>
      <c r="D8" s="8">
        <v>79.4</v>
      </c>
      <c r="E8" s="8">
        <v>57.81</v>
      </c>
      <c r="F8" s="8">
        <v>86.07</v>
      </c>
      <c r="G8" s="8">
        <v>66.42</v>
      </c>
      <c r="H8" s="8"/>
      <c r="I8" s="8">
        <v>71.98</v>
      </c>
      <c r="J8" s="8">
        <v>73.34</v>
      </c>
      <c r="K8" s="8">
        <v>106.18</v>
      </c>
      <c r="L8" s="8">
        <v>95.39</v>
      </c>
      <c r="M8" s="8"/>
      <c r="N8" s="8">
        <v>51.25</v>
      </c>
      <c r="O8" s="8">
        <v>98.86</v>
      </c>
      <c r="P8" s="24">
        <f t="shared" si="0"/>
        <v>865.4100000000001</v>
      </c>
    </row>
    <row r="9" spans="1:16" ht="19.5" customHeight="1">
      <c r="A9" s="22" t="s">
        <v>58</v>
      </c>
      <c r="B9" s="23"/>
      <c r="C9" s="8"/>
      <c r="D9" s="8"/>
      <c r="E9" s="8"/>
      <c r="F9" s="8"/>
      <c r="G9" s="8"/>
      <c r="H9" s="8">
        <v>71.23</v>
      </c>
      <c r="I9" s="8"/>
      <c r="J9" s="8"/>
      <c r="K9" s="8"/>
      <c r="L9" s="8"/>
      <c r="M9" s="8">
        <v>52.61</v>
      </c>
      <c r="N9" s="8"/>
      <c r="O9" s="8">
        <v>83.14</v>
      </c>
      <c r="P9" s="24">
        <f t="shared" si="0"/>
        <v>206.98000000000002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O7" sqref="O7"/>
    </sheetView>
  </sheetViews>
  <sheetFormatPr defaultColWidth="9.00390625" defaultRowHeight="12.75"/>
  <cols>
    <col min="1" max="1" width="16.125" style="1" customWidth="1"/>
    <col min="2" max="2" width="2.25390625" style="1" customWidth="1"/>
    <col min="3" max="15" width="6.75390625" style="1" customWidth="1"/>
    <col min="16" max="16" width="9.375" style="1" customWidth="1"/>
  </cols>
  <sheetData>
    <row r="2" ht="18" customHeight="1">
      <c r="P2" s="20">
        <f>SUM(P4:P9)</f>
        <v>2666.7400000000002</v>
      </c>
    </row>
    <row r="3" spans="1:16" ht="15">
      <c r="A3" s="39" t="s">
        <v>59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60</v>
      </c>
    </row>
    <row r="4" spans="1:16" ht="19.5" customHeight="1">
      <c r="A4" s="22" t="s">
        <v>61</v>
      </c>
      <c r="B4" s="23" t="s">
        <v>62</v>
      </c>
      <c r="C4" s="8">
        <v>90.78</v>
      </c>
      <c r="D4" s="8">
        <v>84.13</v>
      </c>
      <c r="E4" s="8">
        <v>63.91</v>
      </c>
      <c r="F4" s="8">
        <v>103.23</v>
      </c>
      <c r="G4" s="8">
        <v>76.64</v>
      </c>
      <c r="H4" s="8">
        <v>81.18</v>
      </c>
      <c r="I4" s="8">
        <v>91.44</v>
      </c>
      <c r="J4" s="8">
        <v>66.85</v>
      </c>
      <c r="K4" s="8">
        <v>114.24</v>
      </c>
      <c r="L4" s="8">
        <v>114.11</v>
      </c>
      <c r="M4" s="8">
        <v>56.08</v>
      </c>
      <c r="N4" s="8">
        <v>44.94</v>
      </c>
      <c r="O4" s="8">
        <v>52.43</v>
      </c>
      <c r="P4" s="24">
        <f aca="true" t="shared" si="0" ref="P4:P9">SUM(C4:O4)</f>
        <v>1039.96</v>
      </c>
    </row>
    <row r="5" spans="1:16" ht="19.5" customHeight="1">
      <c r="A5" s="22" t="s">
        <v>63</v>
      </c>
      <c r="B5" s="23"/>
      <c r="C5" s="8"/>
      <c r="D5" s="8"/>
      <c r="F5" s="8">
        <v>109.91</v>
      </c>
      <c r="G5" s="8">
        <v>62.4</v>
      </c>
      <c r="H5" s="8"/>
      <c r="I5" s="8"/>
      <c r="J5" s="8"/>
      <c r="K5" s="8"/>
      <c r="L5" s="8"/>
      <c r="M5" s="8"/>
      <c r="N5" s="8">
        <v>32.11</v>
      </c>
      <c r="O5" s="8"/>
      <c r="P5" s="24">
        <f t="shared" si="0"/>
        <v>204.42000000000002</v>
      </c>
    </row>
    <row r="6" spans="1:16" ht="19.5" customHeight="1">
      <c r="A6" s="28" t="s">
        <v>64</v>
      </c>
      <c r="B6" s="23"/>
      <c r="C6" s="8"/>
      <c r="D6" s="8">
        <v>79.76</v>
      </c>
      <c r="E6" s="8"/>
      <c r="F6" s="8"/>
      <c r="G6" s="8"/>
      <c r="H6" s="8">
        <v>91.35</v>
      </c>
      <c r="I6" s="8">
        <v>93.79</v>
      </c>
      <c r="J6" s="8"/>
      <c r="K6" s="8"/>
      <c r="L6" s="8">
        <v>117.21</v>
      </c>
      <c r="M6" s="8">
        <v>59.17</v>
      </c>
      <c r="N6" s="8"/>
      <c r="O6" s="8"/>
      <c r="P6" s="24">
        <f t="shared" si="0"/>
        <v>441.28000000000003</v>
      </c>
    </row>
    <row r="7" spans="1:16" ht="19.5" customHeight="1">
      <c r="A7" s="27" t="s">
        <v>65</v>
      </c>
      <c r="B7" s="23"/>
      <c r="C7" s="8">
        <v>90.85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4">
        <f t="shared" si="0"/>
        <v>90.85</v>
      </c>
    </row>
    <row r="8" spans="1:16" ht="19.5" customHeight="1">
      <c r="A8" s="22" t="s">
        <v>66</v>
      </c>
      <c r="B8" s="23"/>
      <c r="C8" s="8">
        <v>69.06</v>
      </c>
      <c r="D8" s="8">
        <v>70.75</v>
      </c>
      <c r="E8" s="8">
        <v>70.95</v>
      </c>
      <c r="F8" s="8">
        <v>85.5</v>
      </c>
      <c r="G8" s="8">
        <v>58.89</v>
      </c>
      <c r="H8" s="8">
        <v>70.46</v>
      </c>
      <c r="I8" s="8">
        <v>73.13</v>
      </c>
      <c r="J8" s="8"/>
      <c r="K8" s="8">
        <v>105.02</v>
      </c>
      <c r="L8" s="8"/>
      <c r="M8" s="8">
        <v>42.53</v>
      </c>
      <c r="N8" s="8">
        <v>54.32</v>
      </c>
      <c r="O8" s="8">
        <v>72.43</v>
      </c>
      <c r="P8" s="24">
        <f t="shared" si="0"/>
        <v>773.04</v>
      </c>
    </row>
    <row r="9" spans="1:16" ht="19.5" customHeight="1">
      <c r="A9" s="22" t="s">
        <v>67</v>
      </c>
      <c r="B9" s="23"/>
      <c r="C9" s="8"/>
      <c r="D9" s="8"/>
      <c r="E9" s="8">
        <v>70.48</v>
      </c>
      <c r="F9" s="8"/>
      <c r="G9" s="8"/>
      <c r="H9" s="8"/>
      <c r="I9" s="8"/>
      <c r="J9" s="8"/>
      <c r="K9" s="8"/>
      <c r="L9" s="8"/>
      <c r="M9" s="8"/>
      <c r="N9" s="8"/>
      <c r="O9" s="8">
        <v>46.71</v>
      </c>
      <c r="P9" s="24">
        <f t="shared" si="0"/>
        <v>117.19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K30" sqref="K30"/>
    </sheetView>
  </sheetViews>
  <sheetFormatPr defaultColWidth="9.00390625" defaultRowHeight="12.75"/>
  <cols>
    <col min="1" max="1" width="23.625" style="1" customWidth="1"/>
    <col min="2" max="2" width="2.375" style="1" customWidth="1"/>
    <col min="3" max="15" width="6.75390625" style="1" customWidth="1"/>
    <col min="16" max="16" width="11.00390625" style="1" customWidth="1"/>
  </cols>
  <sheetData>
    <row r="2" ht="18" customHeight="1">
      <c r="P2" s="20">
        <f>SUM(P4:P9)</f>
        <v>3272.76</v>
      </c>
    </row>
    <row r="3" spans="1:16" ht="15">
      <c r="A3" s="39" t="s">
        <v>68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69</v>
      </c>
    </row>
    <row r="4" spans="1:16" ht="19.5" customHeight="1">
      <c r="A4" s="22" t="s">
        <v>70</v>
      </c>
      <c r="B4" s="23" t="s">
        <v>71</v>
      </c>
      <c r="C4" s="8">
        <v>70.24</v>
      </c>
      <c r="D4" s="8">
        <v>74.89</v>
      </c>
      <c r="E4" s="8">
        <v>66.26</v>
      </c>
      <c r="F4" s="8">
        <v>101.74</v>
      </c>
      <c r="G4" s="8">
        <v>79.26</v>
      </c>
      <c r="H4" s="8">
        <v>84.95</v>
      </c>
      <c r="I4" s="8">
        <v>87.56</v>
      </c>
      <c r="J4" s="8">
        <v>91.48</v>
      </c>
      <c r="K4" s="8">
        <v>125.5</v>
      </c>
      <c r="L4" s="8">
        <v>117.32</v>
      </c>
      <c r="M4" s="8">
        <v>57.61</v>
      </c>
      <c r="N4" s="8">
        <v>80.98</v>
      </c>
      <c r="O4" s="8"/>
      <c r="P4" s="24">
        <f aca="true" t="shared" si="0" ref="P4:P9">SUM(C4:O4)</f>
        <v>1037.79</v>
      </c>
    </row>
    <row r="5" spans="1:16" ht="19.5" customHeight="1">
      <c r="A5" s="22" t="s">
        <v>72</v>
      </c>
      <c r="B5" s="23"/>
      <c r="C5" s="8"/>
      <c r="D5" s="8"/>
      <c r="E5" s="8"/>
      <c r="F5" s="8"/>
      <c r="G5" s="8"/>
      <c r="H5" s="8"/>
      <c r="I5" s="8"/>
      <c r="J5" s="8"/>
      <c r="K5" s="8">
        <v>117.36</v>
      </c>
      <c r="L5" s="8"/>
      <c r="M5" s="8"/>
      <c r="N5" s="8">
        <v>64.3</v>
      </c>
      <c r="O5" s="8"/>
      <c r="P5" s="24">
        <f t="shared" si="0"/>
        <v>181.66</v>
      </c>
    </row>
    <row r="6" spans="1:16" ht="19.5" customHeight="1">
      <c r="A6" s="27" t="s">
        <v>73</v>
      </c>
      <c r="B6" s="23"/>
      <c r="C6" s="8">
        <v>80.85</v>
      </c>
      <c r="D6" s="8">
        <v>80.3</v>
      </c>
      <c r="E6" s="8">
        <v>68.61</v>
      </c>
      <c r="F6" s="8">
        <v>96.92</v>
      </c>
      <c r="G6" s="8">
        <v>76.67</v>
      </c>
      <c r="H6" s="8">
        <v>102.9</v>
      </c>
      <c r="I6" s="8">
        <v>94.43</v>
      </c>
      <c r="J6" s="8"/>
      <c r="K6" s="8"/>
      <c r="L6" s="8">
        <v>118.82</v>
      </c>
      <c r="M6" s="8">
        <v>63.89</v>
      </c>
      <c r="N6" s="8"/>
      <c r="O6" s="8">
        <v>72.43</v>
      </c>
      <c r="P6" s="24">
        <f t="shared" si="0"/>
        <v>855.8199999999999</v>
      </c>
    </row>
    <row r="7" spans="1:16" ht="19.5" customHeight="1">
      <c r="A7" s="22" t="s">
        <v>74</v>
      </c>
      <c r="B7" s="23"/>
      <c r="C7" s="8"/>
      <c r="D7" s="8"/>
      <c r="E7" s="8">
        <v>61.56</v>
      </c>
      <c r="F7" s="8"/>
      <c r="G7" s="8"/>
      <c r="H7" s="8"/>
      <c r="I7" s="8"/>
      <c r="J7" s="8"/>
      <c r="K7" s="8"/>
      <c r="L7" s="8"/>
      <c r="M7" s="8"/>
      <c r="N7" s="8"/>
      <c r="O7" s="8">
        <v>87.43</v>
      </c>
      <c r="P7" s="24">
        <f t="shared" si="0"/>
        <v>148.99</v>
      </c>
    </row>
    <row r="8" spans="1:16" ht="19.5" customHeight="1">
      <c r="A8" s="26" t="s">
        <v>75</v>
      </c>
      <c r="B8" s="23"/>
      <c r="C8" s="8"/>
      <c r="D8" s="8"/>
      <c r="E8" s="8"/>
      <c r="F8" s="8"/>
      <c r="G8" s="8">
        <v>63.44</v>
      </c>
      <c r="H8" s="8"/>
      <c r="I8" s="8"/>
      <c r="J8" s="8">
        <v>80.03</v>
      </c>
      <c r="K8" s="8"/>
      <c r="L8" s="8"/>
      <c r="M8" s="8"/>
      <c r="N8" s="8">
        <v>71.84</v>
      </c>
      <c r="O8" s="8">
        <v>67.43</v>
      </c>
      <c r="P8" s="24">
        <f t="shared" si="0"/>
        <v>282.74</v>
      </c>
    </row>
    <row r="9" spans="1:16" ht="19.5" customHeight="1">
      <c r="A9" s="28" t="s">
        <v>76</v>
      </c>
      <c r="B9" s="23"/>
      <c r="C9" s="8">
        <v>75.01</v>
      </c>
      <c r="D9" s="8">
        <v>68.86</v>
      </c>
      <c r="E9" s="8"/>
      <c r="F9" s="8">
        <v>82.86</v>
      </c>
      <c r="G9" s="8"/>
      <c r="H9" s="8">
        <v>78.43</v>
      </c>
      <c r="I9" s="8">
        <v>85.86</v>
      </c>
      <c r="J9" s="8">
        <v>82.79</v>
      </c>
      <c r="K9" s="8">
        <v>115.57</v>
      </c>
      <c r="L9" s="8">
        <v>109.17</v>
      </c>
      <c r="M9" s="8">
        <v>67.21</v>
      </c>
      <c r="N9" s="8"/>
      <c r="O9" s="8"/>
      <c r="P9" s="24">
        <f t="shared" si="0"/>
        <v>765.7600000000001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M11" sqref="M11"/>
    </sheetView>
  </sheetViews>
  <sheetFormatPr defaultColWidth="9.00390625" defaultRowHeight="12.75"/>
  <cols>
    <col min="1" max="1" width="16.125" style="1" customWidth="1"/>
    <col min="2" max="2" width="2.25390625" style="1" customWidth="1"/>
    <col min="3" max="15" width="6.75390625" style="1" customWidth="1"/>
    <col min="16" max="16" width="11.00390625" style="1" customWidth="1"/>
  </cols>
  <sheetData>
    <row r="2" ht="18" customHeight="1">
      <c r="P2" s="20">
        <f>SUM(P4:P9)</f>
        <v>2608.3700000000003</v>
      </c>
    </row>
    <row r="3" spans="1:16" ht="15">
      <c r="A3" s="39" t="s">
        <v>77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78</v>
      </c>
    </row>
    <row r="4" spans="1:16" ht="19.5" customHeight="1">
      <c r="A4" s="22" t="s">
        <v>79</v>
      </c>
      <c r="B4" s="23" t="s">
        <v>80</v>
      </c>
      <c r="C4" s="8"/>
      <c r="D4" s="8">
        <v>68.99</v>
      </c>
      <c r="E4" s="8">
        <v>86.45</v>
      </c>
      <c r="F4" s="8"/>
      <c r="G4" s="8">
        <v>78.29</v>
      </c>
      <c r="H4" s="8">
        <v>84.19</v>
      </c>
      <c r="I4" s="8"/>
      <c r="J4" s="8">
        <v>67</v>
      </c>
      <c r="K4" s="8"/>
      <c r="L4" s="8">
        <v>93.29</v>
      </c>
      <c r="M4" s="8">
        <v>57.29</v>
      </c>
      <c r="N4" s="8">
        <v>49.69</v>
      </c>
      <c r="O4" s="8">
        <v>66</v>
      </c>
      <c r="P4" s="24">
        <f aca="true" t="shared" si="0" ref="P4:P9">SUM(C4:O4)</f>
        <v>651.19</v>
      </c>
    </row>
    <row r="5" spans="1:16" ht="19.5" customHeight="1">
      <c r="A5" s="22" t="s">
        <v>81</v>
      </c>
      <c r="B5" s="23"/>
      <c r="C5" s="8">
        <v>74.59</v>
      </c>
      <c r="D5" s="8">
        <v>68.6</v>
      </c>
      <c r="E5" s="8">
        <v>70.01</v>
      </c>
      <c r="F5" s="8">
        <v>90.31</v>
      </c>
      <c r="G5" s="8"/>
      <c r="H5" s="8">
        <v>81.86</v>
      </c>
      <c r="I5" s="8">
        <v>77.5</v>
      </c>
      <c r="J5" s="8">
        <v>67.34</v>
      </c>
      <c r="K5" s="8">
        <v>105.18</v>
      </c>
      <c r="L5" s="8">
        <v>97.25</v>
      </c>
      <c r="M5" s="8">
        <v>55.52</v>
      </c>
      <c r="N5" s="8">
        <v>48.57</v>
      </c>
      <c r="O5" s="8"/>
      <c r="P5" s="24">
        <f t="shared" si="0"/>
        <v>836.7300000000001</v>
      </c>
    </row>
    <row r="6" spans="1:16" ht="19.5" customHeight="1">
      <c r="A6" s="22" t="s">
        <v>82</v>
      </c>
      <c r="B6" s="23"/>
      <c r="C6" s="8">
        <v>81.77</v>
      </c>
      <c r="D6" s="8">
        <v>75.52</v>
      </c>
      <c r="E6" s="8"/>
      <c r="F6" s="8">
        <v>94.93</v>
      </c>
      <c r="G6" s="8">
        <v>85.39</v>
      </c>
      <c r="H6" s="8"/>
      <c r="I6" s="8">
        <v>88.27</v>
      </c>
      <c r="K6" s="8">
        <v>106.84</v>
      </c>
      <c r="L6" s="8"/>
      <c r="M6" s="8"/>
      <c r="N6" s="8"/>
      <c r="O6" s="8">
        <v>88.14</v>
      </c>
      <c r="P6" s="24">
        <f t="shared" si="0"/>
        <v>620.86</v>
      </c>
    </row>
    <row r="7" spans="1:16" ht="19.5" customHeight="1">
      <c r="A7" s="27" t="s">
        <v>83</v>
      </c>
      <c r="B7" s="23"/>
      <c r="C7" s="8"/>
      <c r="D7" s="8"/>
      <c r="E7" s="8"/>
      <c r="F7" s="8"/>
      <c r="G7" s="8"/>
      <c r="H7" s="8"/>
      <c r="I7" s="8">
        <v>69.38</v>
      </c>
      <c r="J7" s="8"/>
      <c r="K7" s="8"/>
      <c r="L7" s="8"/>
      <c r="M7" s="8"/>
      <c r="N7" s="8"/>
      <c r="O7" s="8"/>
      <c r="P7" s="24">
        <f t="shared" si="0"/>
        <v>69.38</v>
      </c>
    </row>
    <row r="8" spans="1:16" ht="19.5" customHeight="1">
      <c r="A8" s="22" t="s">
        <v>84</v>
      </c>
      <c r="B8" s="23"/>
      <c r="C8" s="8">
        <v>86.51</v>
      </c>
      <c r="D8" s="8"/>
      <c r="E8" s="8"/>
      <c r="F8" s="8">
        <v>88.38</v>
      </c>
      <c r="G8" s="8"/>
      <c r="H8" s="8"/>
      <c r="I8" s="8"/>
      <c r="J8" s="8"/>
      <c r="K8" s="8"/>
      <c r="L8" s="8"/>
      <c r="M8" s="8"/>
      <c r="N8" s="8"/>
      <c r="O8" s="8"/>
      <c r="P8" s="24">
        <f t="shared" si="0"/>
        <v>174.89</v>
      </c>
    </row>
    <row r="9" spans="1:16" ht="19.5" customHeight="1">
      <c r="A9" s="28" t="s">
        <v>85</v>
      </c>
      <c r="B9" s="23"/>
      <c r="C9" s="8"/>
      <c r="D9" s="8"/>
      <c r="E9" s="8">
        <v>65.79</v>
      </c>
      <c r="F9" s="8"/>
      <c r="G9" s="8"/>
      <c r="H9" s="8"/>
      <c r="I9" s="8"/>
      <c r="J9" s="8">
        <v>95.78</v>
      </c>
      <c r="K9" s="8"/>
      <c r="L9" s="8"/>
      <c r="M9" s="8"/>
      <c r="N9" s="8">
        <v>81.32</v>
      </c>
      <c r="O9" s="8">
        <v>12.43</v>
      </c>
      <c r="P9" s="24">
        <f t="shared" si="0"/>
        <v>255.32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O8" sqref="O8"/>
    </sheetView>
  </sheetViews>
  <sheetFormatPr defaultColWidth="9.00390625" defaultRowHeight="12.75"/>
  <cols>
    <col min="1" max="1" width="16.125" style="1" customWidth="1"/>
    <col min="2" max="2" width="2.25390625" style="1" customWidth="1"/>
    <col min="3" max="15" width="6.75390625" style="1" customWidth="1"/>
    <col min="16" max="16" width="9.75390625" style="1" customWidth="1"/>
  </cols>
  <sheetData>
    <row r="2" ht="18" customHeight="1">
      <c r="P2" s="20">
        <f>SUM(P4:P9)</f>
        <v>2889.2999999999997</v>
      </c>
    </row>
    <row r="3" spans="1:16" ht="15">
      <c r="A3" s="39" t="s">
        <v>86</v>
      </c>
      <c r="B3" s="39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 t="s">
        <v>87</v>
      </c>
    </row>
    <row r="4" spans="1:16" ht="19.5" customHeight="1">
      <c r="A4" s="22" t="s">
        <v>88</v>
      </c>
      <c r="B4" s="23" t="s">
        <v>89</v>
      </c>
      <c r="C4" s="8">
        <v>88.22</v>
      </c>
      <c r="D4" s="8">
        <v>84.54</v>
      </c>
      <c r="E4" s="8"/>
      <c r="F4" s="8">
        <v>99.8</v>
      </c>
      <c r="G4" s="8">
        <v>72.2</v>
      </c>
      <c r="H4" s="8">
        <v>96.55</v>
      </c>
      <c r="I4" s="8">
        <v>93.27</v>
      </c>
      <c r="J4" s="8">
        <v>73.08</v>
      </c>
      <c r="K4" s="8">
        <v>116.49</v>
      </c>
      <c r="L4" s="8">
        <v>118.38</v>
      </c>
      <c r="M4" s="8">
        <v>61.24</v>
      </c>
      <c r="N4" s="8">
        <v>58.87</v>
      </c>
      <c r="O4" s="8">
        <v>93.86</v>
      </c>
      <c r="P4" s="24">
        <f aca="true" t="shared" si="0" ref="P4:P9">SUM(C4:O4)</f>
        <v>1056.5</v>
      </c>
    </row>
    <row r="5" spans="1:16" ht="19.5" customHeight="1">
      <c r="A5" s="22" t="s">
        <v>90</v>
      </c>
      <c r="B5" s="23"/>
      <c r="C5" s="8"/>
      <c r="D5" s="8">
        <v>42.74</v>
      </c>
      <c r="E5" s="8"/>
      <c r="F5" s="8">
        <v>83.44</v>
      </c>
      <c r="G5" s="8"/>
      <c r="H5" s="8"/>
      <c r="I5" s="8"/>
      <c r="J5" s="8"/>
      <c r="K5" s="8"/>
      <c r="L5" s="8"/>
      <c r="M5" s="8"/>
      <c r="N5" s="8"/>
      <c r="O5" s="8"/>
      <c r="P5" s="24">
        <f t="shared" si="0"/>
        <v>126.18</v>
      </c>
    </row>
    <row r="6" spans="1:16" ht="19.5" customHeight="1">
      <c r="A6" s="25" t="s">
        <v>91</v>
      </c>
      <c r="B6" s="23"/>
      <c r="C6" s="8"/>
      <c r="D6" s="8"/>
      <c r="E6" s="8">
        <v>96.77</v>
      </c>
      <c r="F6" s="8"/>
      <c r="G6" s="8"/>
      <c r="H6" s="8"/>
      <c r="I6" s="8"/>
      <c r="J6" s="8"/>
      <c r="K6" s="8"/>
      <c r="L6" s="8"/>
      <c r="M6" s="8"/>
      <c r="N6" s="8"/>
      <c r="O6" s="8"/>
      <c r="P6" s="24">
        <f t="shared" si="0"/>
        <v>96.77</v>
      </c>
    </row>
    <row r="7" spans="1:16" ht="19.5" customHeight="1">
      <c r="A7" s="22" t="s">
        <v>92</v>
      </c>
      <c r="B7" s="23"/>
      <c r="C7" s="8">
        <v>61.53</v>
      </c>
      <c r="D7" s="8">
        <v>59.09</v>
      </c>
      <c r="E7" s="8">
        <v>101</v>
      </c>
      <c r="F7" s="8"/>
      <c r="G7" s="8">
        <v>54.2</v>
      </c>
      <c r="H7" s="8">
        <v>73.46</v>
      </c>
      <c r="I7" s="8">
        <v>72.92</v>
      </c>
      <c r="J7" s="8">
        <v>82.39</v>
      </c>
      <c r="K7" s="8">
        <v>106.59</v>
      </c>
      <c r="L7" s="8">
        <v>92.64</v>
      </c>
      <c r="M7" s="8">
        <v>43.61</v>
      </c>
      <c r="N7" s="8">
        <v>70.61</v>
      </c>
      <c r="O7" s="8">
        <v>90.29</v>
      </c>
      <c r="P7" s="24">
        <f t="shared" si="0"/>
        <v>908.3299999999999</v>
      </c>
    </row>
    <row r="8" spans="1:16" ht="19.5" customHeight="1">
      <c r="A8" s="22" t="s">
        <v>93</v>
      </c>
      <c r="B8" s="23"/>
      <c r="C8" s="8">
        <v>60.28</v>
      </c>
      <c r="D8" s="8"/>
      <c r="E8" s="8"/>
      <c r="F8" s="8">
        <v>77.43</v>
      </c>
      <c r="G8" s="8">
        <v>48.74</v>
      </c>
      <c r="H8" s="8">
        <v>71.06</v>
      </c>
      <c r="I8" s="8">
        <v>66.46</v>
      </c>
      <c r="J8" s="8">
        <v>83.41</v>
      </c>
      <c r="K8" s="8"/>
      <c r="L8" s="8"/>
      <c r="M8" s="8"/>
      <c r="N8" s="8">
        <v>75.61</v>
      </c>
      <c r="O8" s="8"/>
      <c r="P8" s="24">
        <f t="shared" si="0"/>
        <v>482.99</v>
      </c>
    </row>
    <row r="9" spans="1:16" ht="19.5" customHeight="1">
      <c r="A9" s="22" t="s">
        <v>94</v>
      </c>
      <c r="B9" s="23"/>
      <c r="C9" s="8"/>
      <c r="D9" s="8"/>
      <c r="E9" s="8">
        <v>84.57</v>
      </c>
      <c r="F9" s="8"/>
      <c r="G9" s="8"/>
      <c r="H9" s="8"/>
      <c r="I9" s="8"/>
      <c r="J9" s="8"/>
      <c r="K9" s="8"/>
      <c r="L9" s="8"/>
      <c r="M9" s="8">
        <v>42.96</v>
      </c>
      <c r="N9" s="8"/>
      <c r="O9" s="8">
        <v>91</v>
      </c>
      <c r="P9" s="24">
        <f t="shared" si="0"/>
        <v>218.53</v>
      </c>
    </row>
  </sheetData>
  <mergeCells count="1">
    <mergeCell ref="A3:B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Bezchleba</dc:creator>
  <cp:keywords/>
  <dc:description/>
  <cp:lastModifiedBy>Rostislav Havlicek</cp:lastModifiedBy>
  <cp:lastPrinted>2004-05-05T08:27:08Z</cp:lastPrinted>
  <dcterms:created xsi:type="dcterms:W3CDTF">2003-03-09T17:33:10Z</dcterms:created>
  <dcterms:modified xsi:type="dcterms:W3CDTF">2005-12-05T22:09:48Z</dcterms:modified>
  <cp:category/>
  <cp:version/>
  <cp:contentType/>
  <cp:contentStatus/>
  <cp:revision>1</cp:revision>
</cp:coreProperties>
</file>