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tabRatio="894" activeTab="0"/>
  </bookViews>
  <sheets>
    <sheet name="Týmy _ celkově" sheetId="1" r:id="rId1"/>
    <sheet name="Bowling" sheetId="2" r:id="rId2"/>
    <sheet name="Běh na lyžích" sheetId="3" r:id="rId3"/>
    <sheet name="Obří slalom" sheetId="4" r:id="rId4"/>
    <sheet name="Short track" sheetId="5" r:id="rId5"/>
    <sheet name="Kuželky" sheetId="6" r:id="rId6"/>
    <sheet name="Cross" sheetId="7" r:id="rId7"/>
    <sheet name="Atletika" sheetId="8" r:id="rId8"/>
    <sheet name="In line" sheetId="9" r:id="rId9"/>
    <sheet name="Časovka" sheetId="10" r:id="rId10"/>
    <sheet name="Plavání" sheetId="11" r:id="rId11"/>
    <sheet name="Triatlon" sheetId="12" r:id="rId12"/>
    <sheet name="Etapa" sheetId="13" r:id="rId13"/>
    <sheet name="Duatlon" sheetId="14" r:id="rId14"/>
    <sheet name="Koule" sheetId="15" r:id="rId15"/>
    <sheet name="Plavání sprint" sheetId="16" r:id="rId16"/>
    <sheet name="Střelba" sheetId="17" r:id="rId17"/>
    <sheet name="BOD ZLOMU" sheetId="18" r:id="rId18"/>
    <sheet name="FANCLUB ŽIVOUCÍ LEGENDY KLÉMY" sheetId="19" r:id="rId19"/>
    <sheet name="HOLUBKA" sheetId="20" r:id="rId20"/>
    <sheet name="CHEECHOO TEAM" sheetId="21" r:id="rId21"/>
    <sheet name="JEN TAK TAK" sheetId="22" r:id="rId22"/>
    <sheet name="LÁĎA A LÁĎA" sheetId="23" r:id="rId23"/>
    <sheet name="METEOR &quot;A&quot;" sheetId="24" r:id="rId24"/>
    <sheet name="METEOR 1" sheetId="25" r:id="rId25"/>
    <sheet name="NÁHRADNÍ TERMÍN" sheetId="26" r:id="rId26"/>
    <sheet name="PROPÁNAJÁNA" sheetId="27" r:id="rId27"/>
    <sheet name="RYCHLÝ ŠPUNTI" sheetId="28" r:id="rId28"/>
    <sheet name="SK TERMIT" sheetId="29" r:id="rId29"/>
    <sheet name="SK TRI" sheetId="30" r:id="rId30"/>
    <sheet name="SOKOLÍ PERO" sheetId="31" r:id="rId31"/>
    <sheet name="ŠVANDA TEAM" sheetId="32" r:id="rId32"/>
    <sheet name="TRENÝRKOVÁ SKUPINKA" sheetId="33" r:id="rId33"/>
  </sheets>
  <definedNames/>
  <calcPr fullCalcOnLoad="1"/>
</workbook>
</file>

<file path=xl/sharedStrings.xml><?xml version="1.0" encoding="utf-8"?>
<sst xmlns="http://schemas.openxmlformats.org/spreadsheetml/2006/main" count="730" uniqueCount="143">
  <si>
    <t>Název týmu</t>
  </si>
  <si>
    <t>Body</t>
  </si>
  <si>
    <t>Odstup</t>
  </si>
  <si>
    <t>CELKEM</t>
  </si>
  <si>
    <t>Bezchleba Petr</t>
  </si>
  <si>
    <t>Klement Leoš</t>
  </si>
  <si>
    <t>Klement Vojtěch</t>
  </si>
  <si>
    <t>CELKEM</t>
  </si>
  <si>
    <t>Blažíček Jiří</t>
  </si>
  <si>
    <t>Švanda Miroslav</t>
  </si>
  <si>
    <t>CELKEM</t>
  </si>
  <si>
    <t>Konečná Světlana</t>
  </si>
  <si>
    <t>Benešová Anita</t>
  </si>
  <si>
    <t>CELKEM</t>
  </si>
  <si>
    <t>Martinčič Rudolf</t>
  </si>
  <si>
    <t>Martinčič Jakub</t>
  </si>
  <si>
    <t>Martinčič Michal</t>
  </si>
  <si>
    <t>Zelený Radek</t>
  </si>
  <si>
    <t>Martinčičová Anna</t>
  </si>
  <si>
    <t>CELKEM</t>
  </si>
  <si>
    <t>Vábek Jaroslav st.</t>
  </si>
  <si>
    <t>Papoušek Marek</t>
  </si>
  <si>
    <t>Marečková Pavla</t>
  </si>
  <si>
    <t>Hájek Vladimír</t>
  </si>
  <si>
    <t>JEN TAK TAK</t>
  </si>
  <si>
    <t>Klímová Marie</t>
  </si>
  <si>
    <t>Týmy – Běh na lyžích</t>
  </si>
  <si>
    <t>Krbůšková Ilona</t>
  </si>
  <si>
    <t>Masařová Andrea</t>
  </si>
  <si>
    <t>SOKOLÍ PERO</t>
  </si>
  <si>
    <t>Švanda Luboš st.</t>
  </si>
  <si>
    <t>Klimeš Michal</t>
  </si>
  <si>
    <t>Beneš Jan</t>
  </si>
  <si>
    <t>NÁHRADNÍ TERMÍN</t>
  </si>
  <si>
    <t>Týmy – Obří slalom</t>
  </si>
  <si>
    <t>Týmy – Kuželky</t>
  </si>
  <si>
    <t>Týmy – Bowling</t>
  </si>
  <si>
    <t>Keclík Martin</t>
  </si>
  <si>
    <t>Dospělová Jana</t>
  </si>
  <si>
    <t>Havlíková Jana</t>
  </si>
  <si>
    <t>CHEECHOO TEAM</t>
  </si>
  <si>
    <t>Týmy – Short track</t>
  </si>
  <si>
    <t>Týmy – Cross</t>
  </si>
  <si>
    <t>Týmy – Atletika</t>
  </si>
  <si>
    <t>Týmy – Časovka</t>
  </si>
  <si>
    <t>Týmy – Plavání</t>
  </si>
  <si>
    <t>Týmy – Triatlon</t>
  </si>
  <si>
    <t>Týmy – Cyklistická etapa</t>
  </si>
  <si>
    <t>Týmy – Duatlon</t>
  </si>
  <si>
    <t>Týmy – Koule</t>
  </si>
  <si>
    <t>Týmy – Střelba</t>
  </si>
  <si>
    <t>Týmy – Plavání sprint</t>
  </si>
  <si>
    <t>Nečas Ladislav</t>
  </si>
  <si>
    <t>SK TERMIT</t>
  </si>
  <si>
    <t>Škarka René</t>
  </si>
  <si>
    <t>Škarka Libor</t>
  </si>
  <si>
    <t>Sobotka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</si>
  <si>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</si>
  <si>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</si>
  <si>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</si>
  <si>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</si>
  <si>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</si>
  <si>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</si>
  <si>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</si>
  <si>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</si>
  <si>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</si>
  <si>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</si>
  <si>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</si>
  <si>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</si>
  <si>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</si>
  <si>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</si>
  <si>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</si>
  <si>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Götzová Eva</t>
  </si>
  <si>
    <t>Bílková Šárka</t>
  </si>
  <si>
    <t>Bílek Petr</t>
  </si>
  <si>
    <t>Jána Lubomír</t>
  </si>
  <si>
    <t>Jána Tomáš</t>
  </si>
  <si>
    <t>Jánová Petra</t>
  </si>
  <si>
    <t>Jána Ondřej</t>
  </si>
  <si>
    <t>Janík Martin</t>
  </si>
  <si>
    <t>Dospěl Petr st.</t>
  </si>
  <si>
    <t>Klíma Milan st.</t>
  </si>
  <si>
    <t>Svoboda Ladislav</t>
  </si>
  <si>
    <t>Svobodová Petra</t>
  </si>
  <si>
    <t>Škarka Daniel</t>
  </si>
  <si>
    <t>Gondová Jana</t>
  </si>
  <si>
    <t>Kellerová Dana</t>
  </si>
  <si>
    <t>BOD ZLOMU</t>
  </si>
  <si>
    <t>Závorka Vladimír</t>
  </si>
  <si>
    <t>Prouza Rudolf</t>
  </si>
  <si>
    <t>Nechutová Alena</t>
  </si>
  <si>
    <t>Žáková Jitka</t>
  </si>
  <si>
    <t>Nechuta Milan</t>
  </si>
  <si>
    <t>Šustr Jiří II.</t>
  </si>
  <si>
    <t>Keller Miroslav</t>
  </si>
  <si>
    <t>Havlíček Roman</t>
  </si>
  <si>
    <t>TRENÝRKOVÁ SKUPINKA</t>
  </si>
  <si>
    <t>Nečasová Magdaléna</t>
  </si>
  <si>
    <t>Všianský Martin</t>
  </si>
  <si>
    <t>Janíková Barbara</t>
  </si>
  <si>
    <t>Augustinová Dana</t>
  </si>
  <si>
    <t>Klementová Jana</t>
  </si>
  <si>
    <t>Boleloucký Václav</t>
  </si>
  <si>
    <t>Škarková Markéta</t>
  </si>
  <si>
    <t>Mašek Daniel</t>
  </si>
  <si>
    <t>Vecheta Lukáš</t>
  </si>
  <si>
    <t>Topolovský Stanislav ml.</t>
  </si>
  <si>
    <t>Bednář Marek</t>
  </si>
  <si>
    <t>Bořil Martin</t>
  </si>
  <si>
    <t>Papoušková Marta</t>
  </si>
  <si>
    <t>Anděl Jakub</t>
  </si>
  <si>
    <t>Starý Stanislav</t>
  </si>
  <si>
    <t>Vechetová Markéta</t>
  </si>
  <si>
    <t>Dlouhá Tereza</t>
  </si>
  <si>
    <t>Dlouhý Filip</t>
  </si>
  <si>
    <t>Novotný Petr</t>
  </si>
  <si>
    <t>Páral Marek</t>
  </si>
  <si>
    <t>HOLUBKA</t>
  </si>
  <si>
    <t>LÁĎA A LÁĎA</t>
  </si>
  <si>
    <t>RYCHLÝ ŠPUNTI</t>
  </si>
  <si>
    <t>Hansl Milan</t>
  </si>
  <si>
    <t>Hanslová Lenka</t>
  </si>
  <si>
    <t>Pařil David</t>
  </si>
  <si>
    <t>Drdla Marek</t>
  </si>
  <si>
    <t>Novohradská Alena</t>
  </si>
  <si>
    <t>Novohradský Jiří st.</t>
  </si>
  <si>
    <t>Pařík Jan</t>
  </si>
  <si>
    <t>Fuchs Jiří</t>
  </si>
  <si>
    <t>Mlejnková Petra</t>
  </si>
  <si>
    <t>Ryšavý David</t>
  </si>
  <si>
    <t>Ortová Natali</t>
  </si>
  <si>
    <t>Koubková Jana</t>
  </si>
  <si>
    <t>SK TRI</t>
  </si>
  <si>
    <t>Havlíková Michaela</t>
  </si>
  <si>
    <t>FANCLUB ŽIVOUCÍ LEGENDY KLÉMY</t>
  </si>
  <si>
    <t>METEOR "A"</t>
  </si>
  <si>
    <t>METEOR 1</t>
  </si>
  <si>
    <t>PROPÁNAJÁNA</t>
  </si>
  <si>
    <t>TÝMY - pořadí 2019</t>
  </si>
  <si>
    <t>ŠVANDA TEAM</t>
  </si>
  <si>
    <t>16.</t>
  </si>
  <si>
    <t>Klimešová / Nevěřilová Johana</t>
  </si>
  <si>
    <t>Týmy – In line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</si>
</sst>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20"/>
      <name val="Arial Black"/>
      <family val="2"/>
    </font>
    <font>
      <sz val="14"/>
      <name val="Arial CE"/>
      <family val="2"/>
    </font>
    <font>
      <b/>
      <i/>
      <sz val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2"/>
      <color indexed="9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2" fontId="6" fillId="33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6" fillId="34" borderId="13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49" fontId="0" fillId="37" borderId="16" xfId="0" applyNumberFormat="1" applyFont="1" applyFill="1" applyBorder="1" applyAlignment="1">
      <alignment horizontal="left" vertical="center" indent="1"/>
    </xf>
    <xf numFmtId="0" fontId="0" fillId="37" borderId="16" xfId="0" applyFont="1" applyFill="1" applyBorder="1" applyAlignment="1">
      <alignment horizontal="left" vertical="center" indent="1"/>
    </xf>
    <xf numFmtId="2" fontId="0" fillId="37" borderId="16" xfId="0" applyNumberFormat="1" applyFont="1" applyFill="1" applyBorder="1" applyAlignment="1">
      <alignment horizontal="center" vertical="center"/>
    </xf>
    <xf numFmtId="2" fontId="4" fillId="37" borderId="16" xfId="0" applyNumberFormat="1" applyFont="1" applyFill="1" applyBorder="1" applyAlignment="1">
      <alignment horizontal="center" vertical="center"/>
    </xf>
    <xf numFmtId="2" fontId="4" fillId="38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39" borderId="16" xfId="0" applyFont="1" applyFill="1" applyBorder="1" applyAlignment="1">
      <alignment vertical="center"/>
    </xf>
    <xf numFmtId="0" fontId="17" fillId="34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 wrapText="1"/>
    </xf>
    <xf numFmtId="0" fontId="14" fillId="39" borderId="16" xfId="0" applyFont="1" applyFill="1" applyBorder="1" applyAlignment="1">
      <alignment horizontal="left" vertical="center"/>
    </xf>
    <xf numFmtId="0" fontId="3" fillId="40" borderId="16" xfId="0" applyFont="1" applyFill="1" applyBorder="1" applyAlignment="1">
      <alignment horizontal="left" vertical="center" indent="1"/>
    </xf>
    <xf numFmtId="2" fontId="3" fillId="40" borderId="16" xfId="0" applyNumberFormat="1" applyFont="1" applyFill="1" applyBorder="1" applyAlignment="1">
      <alignment horizontal="center" vertical="center"/>
    </xf>
    <xf numFmtId="2" fontId="19" fillId="40" borderId="16" xfId="0" applyNumberFormat="1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/>
    </xf>
    <xf numFmtId="2" fontId="8" fillId="0" borderId="18" xfId="0" applyNumberFormat="1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 wrapText="1"/>
    </xf>
    <xf numFmtId="2" fontId="20" fillId="43" borderId="15" xfId="0" applyNumberFormat="1" applyFont="1" applyFill="1" applyBorder="1" applyAlignment="1">
      <alignment horizontal="left" vertical="center"/>
    </xf>
    <xf numFmtId="2" fontId="20" fillId="44" borderId="15" xfId="0" applyNumberFormat="1" applyFont="1" applyFill="1" applyBorder="1" applyAlignment="1">
      <alignment horizontal="left" vertical="center"/>
    </xf>
    <xf numFmtId="2" fontId="20" fillId="44" borderId="16" xfId="0" applyNumberFormat="1" applyFont="1" applyFill="1" applyBorder="1" applyAlignment="1">
      <alignment horizontal="left" vertical="center"/>
    </xf>
    <xf numFmtId="2" fontId="20" fillId="43" borderId="16" xfId="0" applyNumberFormat="1" applyFont="1" applyFill="1" applyBorder="1" applyAlignment="1">
      <alignment horizontal="left" vertical="center"/>
    </xf>
    <xf numFmtId="2" fontId="21" fillId="44" borderId="15" xfId="0" applyNumberFormat="1" applyFont="1" applyFill="1" applyBorder="1" applyAlignment="1">
      <alignment horizontal="left" vertical="center"/>
    </xf>
    <xf numFmtId="0" fontId="3" fillId="45" borderId="16" xfId="0" applyFont="1" applyFill="1" applyBorder="1" applyAlignment="1">
      <alignment horizontal="left" vertical="center" indent="1"/>
    </xf>
    <xf numFmtId="2" fontId="3" fillId="45" borderId="16" xfId="0" applyNumberFormat="1" applyFont="1" applyFill="1" applyBorder="1" applyAlignment="1">
      <alignment horizontal="center" vertical="center"/>
    </xf>
    <xf numFmtId="2" fontId="19" fillId="45" borderId="16" xfId="0" applyNumberFormat="1" applyFont="1" applyFill="1" applyBorder="1" applyAlignment="1">
      <alignment horizontal="center" vertical="center"/>
    </xf>
    <xf numFmtId="0" fontId="11" fillId="46" borderId="16" xfId="0" applyFont="1" applyFill="1" applyBorder="1" applyAlignment="1">
      <alignment horizontal="center" vertical="center"/>
    </xf>
    <xf numFmtId="0" fontId="11" fillId="46" borderId="20" xfId="0" applyFont="1" applyFill="1" applyBorder="1" applyAlignment="1">
      <alignment horizontal="center" vertical="center"/>
    </xf>
    <xf numFmtId="0" fontId="11" fillId="46" borderId="21" xfId="0" applyFont="1" applyFill="1" applyBorder="1" applyAlignment="1">
      <alignment horizontal="center" vertical="center"/>
    </xf>
    <xf numFmtId="0" fontId="11" fillId="46" borderId="22" xfId="0" applyFont="1" applyFill="1" applyBorder="1" applyAlignment="1">
      <alignment horizontal="center" vertical="center"/>
    </xf>
    <xf numFmtId="0" fontId="11" fillId="46" borderId="20" xfId="0" applyFont="1" applyFill="1" applyBorder="1" applyAlignment="1" applyProtection="1">
      <alignment horizontal="center" vertical="center"/>
      <protection locked="0"/>
    </xf>
    <xf numFmtId="0" fontId="11" fillId="46" borderId="21" xfId="0" applyFont="1" applyFill="1" applyBorder="1" applyAlignment="1" applyProtection="1">
      <alignment horizontal="center" vertical="center"/>
      <protection locked="0"/>
    </xf>
    <xf numFmtId="0" fontId="11" fillId="46" borderId="22" xfId="0" applyFont="1" applyFill="1" applyBorder="1" applyAlignment="1" applyProtection="1">
      <alignment horizontal="center" vertical="center"/>
      <protection locked="0"/>
    </xf>
    <xf numFmtId="0" fontId="11" fillId="47" borderId="20" xfId="0" applyFont="1" applyFill="1" applyBorder="1" applyAlignment="1">
      <alignment horizontal="center" vertical="center"/>
    </xf>
    <xf numFmtId="0" fontId="11" fillId="47" borderId="21" xfId="0" applyFont="1" applyFill="1" applyBorder="1" applyAlignment="1">
      <alignment horizontal="center" vertical="center"/>
    </xf>
    <xf numFmtId="0" fontId="11" fillId="47" borderId="2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0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3.625" style="52" bestFit="1" customWidth="1"/>
    <col min="2" max="2" width="36.625" style="2" customWidth="1"/>
    <col min="3" max="3" width="14.25390625" style="2" customWidth="1"/>
    <col min="4" max="4" width="12.875" style="3" customWidth="1"/>
    <col min="5" max="5" width="24.75390625" style="3" customWidth="1"/>
    <col min="6" max="6" width="16.00390625" style="49" customWidth="1"/>
    <col min="7" max="16384" width="9.00390625" style="3" customWidth="1"/>
  </cols>
  <sheetData>
    <row r="1" spans="1:6" ht="32.25" customHeight="1">
      <c r="A1" s="77" t="s">
        <v>138</v>
      </c>
      <c r="B1" s="77"/>
      <c r="C1" s="77"/>
      <c r="D1" s="77"/>
      <c r="E1" s="19"/>
      <c r="F1" s="47"/>
    </row>
    <row r="2" spans="1:6" ht="12.75">
      <c r="A2" s="56"/>
      <c r="B2" s="45" t="s">
        <v>0</v>
      </c>
      <c r="C2" s="45" t="s">
        <v>1</v>
      </c>
      <c r="D2" s="45" t="s">
        <v>2</v>
      </c>
      <c r="E2" s="20"/>
      <c r="F2" s="47"/>
    </row>
    <row r="3" spans="1:9" ht="24.75" customHeight="1">
      <c r="A3" s="64" t="s">
        <v>57</v>
      </c>
      <c r="B3" s="60" t="s">
        <v>139</v>
      </c>
      <c r="C3" s="61">
        <f>'ŠVANDA TEAM'!R2</f>
        <v>4139.408590374612</v>
      </c>
      <c r="D3" s="62">
        <f aca="true" t="shared" si="0" ref="D3:D14">C3-C$3</f>
        <v>0</v>
      </c>
      <c r="F3" s="48"/>
      <c r="G3" s="8"/>
      <c r="H3" s="17"/>
      <c r="I3" s="17"/>
    </row>
    <row r="4" spans="1:9" ht="24.75" customHeight="1">
      <c r="A4" s="64" t="s">
        <v>58</v>
      </c>
      <c r="B4" s="60" t="s">
        <v>118</v>
      </c>
      <c r="C4" s="61">
        <f>'LÁĎA A LÁĎA'!R2</f>
        <v>3834.1744166991384</v>
      </c>
      <c r="D4" s="62">
        <f t="shared" si="0"/>
        <v>-305.23417367547336</v>
      </c>
      <c r="F4" s="48"/>
      <c r="G4" s="22"/>
      <c r="H4" s="13"/>
      <c r="I4" s="17"/>
    </row>
    <row r="5" spans="1:9" ht="24.75" customHeight="1">
      <c r="A5" s="64" t="s">
        <v>59</v>
      </c>
      <c r="B5" s="60" t="s">
        <v>119</v>
      </c>
      <c r="C5" s="61">
        <f>'RYCHLÝ ŠPUNTI'!R2</f>
        <v>3831.534648793544</v>
      </c>
      <c r="D5" s="62">
        <f t="shared" si="0"/>
        <v>-307.8739415810678</v>
      </c>
      <c r="F5" s="48"/>
      <c r="G5" s="8"/>
      <c r="H5" s="13"/>
      <c r="I5" s="17"/>
    </row>
    <row r="6" spans="1:9" ht="24.75" customHeight="1">
      <c r="A6" s="57" t="s">
        <v>60</v>
      </c>
      <c r="B6" s="41" t="s">
        <v>53</v>
      </c>
      <c r="C6" s="42">
        <f>'SK TERMIT'!R2</f>
        <v>3702.895875374179</v>
      </c>
      <c r="D6" s="43">
        <f t="shared" si="0"/>
        <v>-436.51271500043276</v>
      </c>
      <c r="E6" s="24"/>
      <c r="F6" s="48"/>
      <c r="G6" s="21"/>
      <c r="H6" s="17"/>
      <c r="I6" s="17"/>
    </row>
    <row r="7" spans="1:9" ht="24.75" customHeight="1">
      <c r="A7" s="57" t="s">
        <v>61</v>
      </c>
      <c r="B7" s="41" t="s">
        <v>132</v>
      </c>
      <c r="C7" s="42">
        <f>'SK TRI'!R2</f>
        <v>3685.3996726815376</v>
      </c>
      <c r="D7" s="43">
        <f t="shared" si="0"/>
        <v>-454.0089176930742</v>
      </c>
      <c r="F7" s="48"/>
      <c r="G7" s="23"/>
      <c r="H7" s="17"/>
      <c r="I7" s="17"/>
    </row>
    <row r="8" spans="1:9" ht="24.75" customHeight="1">
      <c r="A8" s="57" t="s">
        <v>62</v>
      </c>
      <c r="B8" s="41" t="s">
        <v>135</v>
      </c>
      <c r="C8" s="42">
        <f>'METEOR "A"'!R2</f>
        <v>3486.5841894817495</v>
      </c>
      <c r="D8" s="43">
        <f t="shared" si="0"/>
        <v>-652.8244008928623</v>
      </c>
      <c r="F8" s="48"/>
      <c r="G8" s="23"/>
      <c r="H8" s="17"/>
      <c r="I8" s="17"/>
    </row>
    <row r="9" spans="1:9" ht="24.75" customHeight="1">
      <c r="A9" s="57" t="s">
        <v>63</v>
      </c>
      <c r="B9" s="41" t="s">
        <v>137</v>
      </c>
      <c r="C9" s="42">
        <f>PROPÁNAJÁNA!R2</f>
        <v>3384.6753090110838</v>
      </c>
      <c r="D9" s="43">
        <f t="shared" si="0"/>
        <v>-754.733281363528</v>
      </c>
      <c r="F9" s="48"/>
      <c r="G9" s="21"/>
      <c r="H9" s="17"/>
      <c r="I9" s="17"/>
    </row>
    <row r="10" spans="1:9" ht="24.75" customHeight="1">
      <c r="A10" s="57" t="s">
        <v>64</v>
      </c>
      <c r="B10" s="41" t="s">
        <v>96</v>
      </c>
      <c r="C10" s="42">
        <f>'TRENÝRKOVÁ SKUPINKA'!R2</f>
        <v>3134.8592588148763</v>
      </c>
      <c r="D10" s="43">
        <f t="shared" si="0"/>
        <v>-1004.5493315597355</v>
      </c>
      <c r="F10" s="48"/>
      <c r="G10" s="21"/>
      <c r="H10" s="17"/>
      <c r="I10" s="17"/>
    </row>
    <row r="11" spans="1:9" ht="24.75" customHeight="1">
      <c r="A11" s="57" t="s">
        <v>65</v>
      </c>
      <c r="B11" s="41" t="s">
        <v>87</v>
      </c>
      <c r="C11" s="42">
        <f>'BOD ZLOMU'!R2</f>
        <v>2900.654673352799</v>
      </c>
      <c r="D11" s="43">
        <f t="shared" si="0"/>
        <v>-1238.7539170218129</v>
      </c>
      <c r="F11" s="48"/>
      <c r="G11" s="21"/>
      <c r="H11" s="17"/>
      <c r="I11" s="17"/>
    </row>
    <row r="12" spans="1:9" ht="24.75" customHeight="1">
      <c r="A12" s="57" t="s">
        <v>66</v>
      </c>
      <c r="B12" s="41" t="s">
        <v>33</v>
      </c>
      <c r="C12" s="42">
        <f>'NÁHRADNÍ TERMÍN'!R2</f>
        <v>2444.7101387257835</v>
      </c>
      <c r="D12" s="43">
        <f t="shared" si="0"/>
        <v>-1694.6984516488283</v>
      </c>
      <c r="F12" s="48"/>
      <c r="G12" s="21"/>
      <c r="H12" s="17"/>
      <c r="I12" s="17"/>
    </row>
    <row r="13" spans="1:9" ht="24.75" customHeight="1">
      <c r="A13" s="57" t="s">
        <v>67</v>
      </c>
      <c r="B13" s="41" t="s">
        <v>136</v>
      </c>
      <c r="C13" s="42">
        <f>'METEOR 1'!R2</f>
        <v>774.5542426257078</v>
      </c>
      <c r="D13" s="43">
        <f t="shared" si="0"/>
        <v>-3364.854347748904</v>
      </c>
      <c r="F13" s="48"/>
      <c r="G13" s="21"/>
      <c r="H13" s="17"/>
      <c r="I13" s="17"/>
    </row>
    <row r="14" spans="1:9" ht="24.75" customHeight="1">
      <c r="A14" s="57" t="s">
        <v>68</v>
      </c>
      <c r="B14" s="40" t="s">
        <v>134</v>
      </c>
      <c r="C14" s="42">
        <f>'FANCLUB ŽIVOUCÍ LEGENDY KLÉMY'!R2</f>
        <v>630.223768074088</v>
      </c>
      <c r="D14" s="43">
        <f t="shared" si="0"/>
        <v>-3509.1848223005236</v>
      </c>
      <c r="F14" s="48"/>
      <c r="G14" s="21"/>
      <c r="H14" s="17"/>
      <c r="I14" s="17"/>
    </row>
    <row r="15" spans="1:9" ht="24.75" customHeight="1">
      <c r="A15" s="57" t="s">
        <v>69</v>
      </c>
      <c r="B15" s="41" t="s">
        <v>29</v>
      </c>
      <c r="C15" s="42">
        <f>'SOKOLÍ PERO'!R2</f>
        <v>583.9890341782841</v>
      </c>
      <c r="D15" s="43">
        <f>C15-C$3</f>
        <v>-3555.419556196328</v>
      </c>
      <c r="F15" s="48"/>
      <c r="G15" s="21"/>
      <c r="H15" s="17"/>
      <c r="I15" s="17"/>
    </row>
    <row r="16" spans="1:9" ht="24.75" customHeight="1">
      <c r="A16" s="57" t="s">
        <v>70</v>
      </c>
      <c r="B16" s="41" t="s">
        <v>117</v>
      </c>
      <c r="C16" s="42">
        <f>HOLUBKA!R2</f>
        <v>422.15331787023956</v>
      </c>
      <c r="D16" s="43">
        <f>C16-C$3</f>
        <v>-3717.2552725043724</v>
      </c>
      <c r="F16" s="48"/>
      <c r="G16" s="21"/>
      <c r="H16" s="17"/>
      <c r="I16" s="17"/>
    </row>
    <row r="17" spans="1:9" ht="24.75" customHeight="1">
      <c r="A17" s="57" t="s">
        <v>71</v>
      </c>
      <c r="B17" s="41" t="s">
        <v>24</v>
      </c>
      <c r="C17" s="42">
        <f>'JEN TAK TAK'!R2</f>
        <v>296.4090247452693</v>
      </c>
      <c r="D17" s="43">
        <f>C17-C$3</f>
        <v>-3842.9995656293427</v>
      </c>
      <c r="F17" s="48"/>
      <c r="G17" s="21"/>
      <c r="H17" s="17"/>
      <c r="I17" s="17"/>
    </row>
    <row r="18" spans="1:9" ht="24.75" customHeight="1">
      <c r="A18" s="57" t="s">
        <v>140</v>
      </c>
      <c r="B18" s="41" t="s">
        <v>40</v>
      </c>
      <c r="C18" s="42">
        <f>'CHEECHOO TEAM'!R2</f>
        <v>261.19348683704015</v>
      </c>
      <c r="D18" s="43">
        <f>C18-C$3</f>
        <v>-3878.215103537572</v>
      </c>
      <c r="F18" s="48"/>
      <c r="G18" s="21"/>
      <c r="H18" s="17"/>
      <c r="I18" s="17"/>
    </row>
    <row r="19" spans="1:3" ht="12.75">
      <c r="A19" s="51"/>
      <c r="B19" s="3"/>
      <c r="C19" s="3"/>
    </row>
    <row r="20" spans="1:3" ht="12.75">
      <c r="A20" s="51"/>
      <c r="B20" s="3"/>
      <c r="C20" s="3"/>
    </row>
    <row r="21" spans="1:3" ht="12.75">
      <c r="A21" s="51"/>
      <c r="B21" s="3"/>
      <c r="C21" s="3"/>
    </row>
    <row r="22" spans="1:3" ht="12.75">
      <c r="A22" s="51"/>
      <c r="B22" s="3"/>
      <c r="C22" s="3"/>
    </row>
    <row r="23" spans="1:3" ht="12.75">
      <c r="A23" s="51"/>
      <c r="B23" s="3"/>
      <c r="C23" s="3"/>
    </row>
    <row r="24" spans="1:3" ht="12.75">
      <c r="A24" s="51"/>
      <c r="B24" s="3"/>
      <c r="C24" s="3"/>
    </row>
    <row r="25" spans="1:3" ht="12.75">
      <c r="A25" s="51"/>
      <c r="B25" s="3"/>
      <c r="C25" s="3"/>
    </row>
    <row r="26" spans="1:3" ht="12.75">
      <c r="A26" s="51"/>
      <c r="B26" s="3"/>
      <c r="C26" s="3"/>
    </row>
    <row r="27" spans="1:3" ht="12.75">
      <c r="A27" s="51"/>
      <c r="B27" s="3"/>
      <c r="C27" s="3"/>
    </row>
    <row r="28" spans="1:3" ht="12.75">
      <c r="A28" s="51"/>
      <c r="B28" s="3"/>
      <c r="C28" s="3"/>
    </row>
    <row r="29" spans="1:3" ht="12.75">
      <c r="A29" s="51"/>
      <c r="B29" s="3"/>
      <c r="C29" s="3"/>
    </row>
    <row r="30" spans="1:3" ht="12.75">
      <c r="A30" s="51"/>
      <c r="B30" s="3"/>
      <c r="C30" s="3"/>
    </row>
    <row r="31" spans="1:3" ht="12.75">
      <c r="A31" s="51"/>
      <c r="B31" s="3"/>
      <c r="C31" s="3"/>
    </row>
    <row r="32" spans="1:3" ht="12.75">
      <c r="A32" s="51"/>
      <c r="B32" s="3"/>
      <c r="C32" s="3"/>
    </row>
    <row r="33" spans="1:3" ht="12.75">
      <c r="A33" s="51"/>
      <c r="B33" s="3"/>
      <c r="C33" s="3"/>
    </row>
    <row r="34" spans="1:3" ht="12.75">
      <c r="A34" s="51"/>
      <c r="B34" s="3"/>
      <c r="C34" s="3"/>
    </row>
    <row r="35" spans="1:3" ht="12.75">
      <c r="A35" s="51"/>
      <c r="B35" s="3"/>
      <c r="C35" s="3"/>
    </row>
    <row r="36" spans="1:3" ht="12.75">
      <c r="A36" s="51"/>
      <c r="B36" s="3"/>
      <c r="C36" s="3"/>
    </row>
    <row r="37" spans="1:3" ht="12.75">
      <c r="A37" s="51"/>
      <c r="B37" s="3"/>
      <c r="C37" s="3"/>
    </row>
    <row r="38" spans="1:3" ht="12.75">
      <c r="A38" s="51"/>
      <c r="B38" s="3"/>
      <c r="C38" s="3"/>
    </row>
    <row r="39" spans="1:3" ht="12.75">
      <c r="A39" s="51"/>
      <c r="B39" s="3"/>
      <c r="C39" s="3"/>
    </row>
    <row r="40" spans="1:3" ht="12.75">
      <c r="A40" s="51"/>
      <c r="B40" s="3"/>
      <c r="C40" s="3"/>
    </row>
    <row r="41" spans="1:3" ht="12.75">
      <c r="A41" s="51"/>
      <c r="B41" s="3"/>
      <c r="C41" s="3"/>
    </row>
    <row r="42" spans="1:3" ht="12.75">
      <c r="A42" s="51"/>
      <c r="B42" s="3"/>
      <c r="C42" s="3"/>
    </row>
    <row r="43" spans="1:3" ht="12.75">
      <c r="A43" s="51"/>
      <c r="B43" s="3"/>
      <c r="C43" s="3"/>
    </row>
    <row r="44" spans="1:3" ht="12.75">
      <c r="A44" s="51"/>
      <c r="B44" s="3"/>
      <c r="C44" s="3"/>
    </row>
    <row r="45" spans="1:3" ht="12.75">
      <c r="A45" s="51"/>
      <c r="B45" s="3"/>
      <c r="C45" s="3"/>
    </row>
    <row r="46" spans="1:3" ht="12.75">
      <c r="A46" s="51"/>
      <c r="B46" s="3"/>
      <c r="C46" s="3"/>
    </row>
    <row r="47" spans="1:3" ht="12.75">
      <c r="A47" s="51"/>
      <c r="B47" s="3"/>
      <c r="C47" s="3"/>
    </row>
    <row r="48" spans="1:3" ht="12.75">
      <c r="A48" s="51"/>
      <c r="B48" s="3"/>
      <c r="C48" s="3"/>
    </row>
    <row r="49" spans="1:3" ht="12.75">
      <c r="A49" s="51"/>
      <c r="B49" s="3"/>
      <c r="C49" s="3"/>
    </row>
    <row r="50" spans="1:3" ht="12.75">
      <c r="A50" s="51"/>
      <c r="B50" s="3"/>
      <c r="C50" s="3"/>
    </row>
    <row r="51" spans="1:3" ht="12.75">
      <c r="A51" s="51"/>
      <c r="B51" s="3"/>
      <c r="C51" s="3"/>
    </row>
    <row r="52" spans="1:3" ht="12.75">
      <c r="A52" s="51"/>
      <c r="B52" s="3"/>
      <c r="C52" s="3"/>
    </row>
    <row r="53" spans="1:3" ht="12.75">
      <c r="A53" s="51"/>
      <c r="B53" s="3"/>
      <c r="C53" s="3"/>
    </row>
    <row r="54" spans="1:3" ht="12.75">
      <c r="A54" s="51"/>
      <c r="B54" s="3"/>
      <c r="C54" s="3"/>
    </row>
    <row r="55" spans="1:3" ht="12.75">
      <c r="A55" s="51"/>
      <c r="B55" s="3"/>
      <c r="C55" s="3"/>
    </row>
    <row r="56" spans="1:3" ht="12.75">
      <c r="A56" s="51"/>
      <c r="B56" s="3"/>
      <c r="C56" s="3"/>
    </row>
    <row r="57" spans="1:3" ht="12.75">
      <c r="A57" s="51"/>
      <c r="B57" s="3"/>
      <c r="C57" s="3"/>
    </row>
    <row r="58" spans="1:3" ht="12.75">
      <c r="A58" s="51"/>
      <c r="B58" s="3"/>
      <c r="C58" s="3"/>
    </row>
    <row r="59" spans="1:3" ht="12.75">
      <c r="A59" s="51"/>
      <c r="B59" s="3"/>
      <c r="C59" s="3"/>
    </row>
    <row r="60" spans="1:3" ht="12.75">
      <c r="A60" s="51"/>
      <c r="B60" s="3"/>
      <c r="C60" s="3"/>
    </row>
    <row r="61" spans="1:3" ht="12.75">
      <c r="A61" s="51"/>
      <c r="B61" s="3"/>
      <c r="C61" s="3"/>
    </row>
    <row r="62" spans="1:3" ht="12.75">
      <c r="A62" s="51"/>
      <c r="B62" s="3"/>
      <c r="C62" s="3"/>
    </row>
    <row r="63" spans="1:3" ht="12.75">
      <c r="A63" s="51"/>
      <c r="B63" s="3"/>
      <c r="C63" s="3"/>
    </row>
    <row r="64" spans="1:3" ht="12.75">
      <c r="A64" s="51"/>
      <c r="B64" s="3"/>
      <c r="C64" s="3"/>
    </row>
    <row r="65" spans="1:3" ht="12.75">
      <c r="A65" s="51"/>
      <c r="B65" s="3"/>
      <c r="C65" s="3"/>
    </row>
    <row r="66" spans="1:3" ht="12.75">
      <c r="A66" s="51"/>
      <c r="B66" s="3"/>
      <c r="C66" s="3"/>
    </row>
    <row r="67" spans="1:3" ht="12.75">
      <c r="A67" s="51"/>
      <c r="B67" s="3"/>
      <c r="C67" s="3"/>
    </row>
    <row r="68" spans="1:3" ht="12.75">
      <c r="A68" s="51"/>
      <c r="B68" s="3"/>
      <c r="C68" s="3"/>
    </row>
    <row r="69" spans="1:3" ht="12.75">
      <c r="A69" s="51"/>
      <c r="B69" s="3"/>
      <c r="C69" s="3"/>
    </row>
    <row r="70" spans="1:3" ht="12.75">
      <c r="A70" s="51"/>
      <c r="B70" s="3"/>
      <c r="C70" s="3"/>
    </row>
    <row r="71" spans="1:3" ht="12.75">
      <c r="A71" s="51"/>
      <c r="B71" s="3"/>
      <c r="C71" s="3"/>
    </row>
    <row r="72" spans="1:3" ht="12.75">
      <c r="A72" s="51"/>
      <c r="B72" s="3"/>
      <c r="C72" s="3"/>
    </row>
    <row r="73" spans="1:3" ht="12.75">
      <c r="A73" s="51"/>
      <c r="B73" s="3"/>
      <c r="C73" s="3"/>
    </row>
    <row r="74" spans="1:3" ht="12.75">
      <c r="A74" s="51"/>
      <c r="B74" s="3"/>
      <c r="C74" s="3"/>
    </row>
    <row r="75" spans="1:3" ht="12.75">
      <c r="A75" s="51"/>
      <c r="B75" s="3"/>
      <c r="C75" s="3"/>
    </row>
    <row r="76" spans="1:3" ht="12.75">
      <c r="A76" s="51"/>
      <c r="B76" s="3"/>
      <c r="C76" s="3"/>
    </row>
    <row r="77" spans="1:3" ht="12.75">
      <c r="A77" s="51"/>
      <c r="B77" s="3"/>
      <c r="C77" s="3"/>
    </row>
    <row r="78" spans="1:3" ht="12.75">
      <c r="A78" s="51"/>
      <c r="B78" s="3"/>
      <c r="C78" s="3"/>
    </row>
    <row r="79" spans="1:3" ht="12.75">
      <c r="A79" s="51"/>
      <c r="B79" s="3"/>
      <c r="C79" s="3"/>
    </row>
    <row r="80" spans="1:3" ht="12.75">
      <c r="A80" s="51"/>
      <c r="B80" s="3"/>
      <c r="C80" s="3"/>
    </row>
    <row r="81" spans="1:3" ht="12.75">
      <c r="A81" s="51"/>
      <c r="B81" s="3"/>
      <c r="C81" s="3"/>
    </row>
    <row r="82" spans="1:3" ht="12.75">
      <c r="A82" s="51"/>
      <c r="B82" s="3"/>
      <c r="C82" s="3"/>
    </row>
    <row r="83" spans="1:3" ht="12.75">
      <c r="A83" s="51"/>
      <c r="B83" s="3"/>
      <c r="C83" s="3"/>
    </row>
    <row r="84" spans="1:3" ht="12.75">
      <c r="A84" s="51"/>
      <c r="B84" s="3"/>
      <c r="C84" s="3"/>
    </row>
    <row r="85" spans="1:3" ht="12.75">
      <c r="A85" s="51"/>
      <c r="B85" s="3"/>
      <c r="C85" s="3"/>
    </row>
    <row r="86" spans="1:3" ht="12.75">
      <c r="A86" s="51"/>
      <c r="B86" s="3"/>
      <c r="C86" s="3"/>
    </row>
    <row r="87" spans="1:3" ht="12.75">
      <c r="A87" s="51"/>
      <c r="B87" s="3"/>
      <c r="C87" s="3"/>
    </row>
    <row r="88" spans="1:3" ht="12.75">
      <c r="A88" s="51"/>
      <c r="B88" s="3"/>
      <c r="C88" s="3"/>
    </row>
    <row r="89" spans="1:3" ht="12.75">
      <c r="A89" s="51"/>
      <c r="B89" s="3"/>
      <c r="C89" s="3"/>
    </row>
    <row r="90" spans="1:3" ht="12.75">
      <c r="A90" s="51"/>
      <c r="B90" s="3"/>
      <c r="C90" s="3"/>
    </row>
    <row r="91" spans="1:3" ht="12.75">
      <c r="A91" s="51"/>
      <c r="B91" s="3"/>
      <c r="C91" s="3"/>
    </row>
    <row r="92" spans="1:3" ht="12.75">
      <c r="A92" s="51"/>
      <c r="B92" s="3"/>
      <c r="C92" s="3"/>
    </row>
    <row r="93" spans="1:3" ht="12.75">
      <c r="A93" s="51"/>
      <c r="B93" s="3"/>
      <c r="C93" s="3"/>
    </row>
    <row r="94" spans="1:3" ht="12.75">
      <c r="A94" s="51"/>
      <c r="B94" s="3"/>
      <c r="C94" s="3"/>
    </row>
    <row r="95" spans="1:3" ht="12.75">
      <c r="A95" s="51"/>
      <c r="B95" s="3"/>
      <c r="C95" s="3"/>
    </row>
    <row r="96" spans="1:3" ht="12.75">
      <c r="A96" s="51"/>
      <c r="B96" s="3"/>
      <c r="C96" s="3"/>
    </row>
    <row r="97" spans="1:3" ht="12.75">
      <c r="A97" s="51"/>
      <c r="B97" s="3"/>
      <c r="C97" s="3"/>
    </row>
    <row r="98" spans="1:3" ht="12.75">
      <c r="A98" s="51"/>
      <c r="B98" s="3"/>
      <c r="C98" s="3"/>
    </row>
    <row r="99" spans="1:3" ht="12.75">
      <c r="A99" s="51"/>
      <c r="B99" s="3"/>
      <c r="C99" s="3"/>
    </row>
    <row r="100" spans="1:3" ht="12.75">
      <c r="A100" s="51"/>
      <c r="B100" s="3"/>
      <c r="C100" s="3"/>
    </row>
    <row r="101" spans="1:3" ht="12.75">
      <c r="A101" s="51"/>
      <c r="B101" s="3"/>
      <c r="C101" s="3"/>
    </row>
    <row r="102" spans="1:3" ht="12.75">
      <c r="A102" s="51"/>
      <c r="B102" s="3"/>
      <c r="C102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44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118</v>
      </c>
      <c r="C3" s="61">
        <f>'LÁĎA A LÁĎA'!J10</f>
        <v>281.1057865798557</v>
      </c>
      <c r="D3" s="62">
        <f aca="true" t="shared" si="0" ref="D3:D18">C3-C$3</f>
        <v>0</v>
      </c>
    </row>
    <row r="4" spans="1:9" ht="23.25" customHeight="1">
      <c r="A4" s="46" t="s">
        <v>58</v>
      </c>
      <c r="B4" s="60" t="s">
        <v>139</v>
      </c>
      <c r="C4" s="61">
        <f>'ŠVANDA TEAM'!J10</f>
        <v>272.0946802106847</v>
      </c>
      <c r="D4" s="62">
        <f t="shared" si="0"/>
        <v>-9.011106369170989</v>
      </c>
      <c r="H4" s="4"/>
      <c r="I4" s="5"/>
    </row>
    <row r="5" spans="1:4" ht="23.25" customHeight="1">
      <c r="A5" s="46" t="s">
        <v>59</v>
      </c>
      <c r="B5" s="60" t="s">
        <v>119</v>
      </c>
      <c r="C5" s="61">
        <f>'RYCHLÝ ŠPUNTI'!J10</f>
        <v>270.1093748572577</v>
      </c>
      <c r="D5" s="62">
        <f t="shared" si="0"/>
        <v>-10.996411722597998</v>
      </c>
    </row>
    <row r="6" spans="1:4" ht="23.25" customHeight="1">
      <c r="A6" s="46" t="s">
        <v>60</v>
      </c>
      <c r="B6" s="41" t="s">
        <v>135</v>
      </c>
      <c r="C6" s="42">
        <f>'METEOR "A"'!J10</f>
        <v>264.36753340665484</v>
      </c>
      <c r="D6" s="43">
        <f t="shared" si="0"/>
        <v>-16.73825317320086</v>
      </c>
    </row>
    <row r="7" spans="1:4" ht="23.25" customHeight="1">
      <c r="A7" s="46" t="s">
        <v>61</v>
      </c>
      <c r="B7" s="41" t="s">
        <v>132</v>
      </c>
      <c r="C7" s="42">
        <f>'SK TRI'!J10</f>
        <v>257.55534251109145</v>
      </c>
      <c r="D7" s="43">
        <f t="shared" si="0"/>
        <v>-23.55044406876425</v>
      </c>
    </row>
    <row r="8" spans="1:4" ht="23.25" customHeight="1">
      <c r="A8" s="46" t="s">
        <v>62</v>
      </c>
      <c r="B8" s="41" t="s">
        <v>137</v>
      </c>
      <c r="C8" s="42">
        <f>PROPÁNAJÁNA!J10</f>
        <v>244.03129040980917</v>
      </c>
      <c r="D8" s="43">
        <f t="shared" si="0"/>
        <v>-37.07449617004653</v>
      </c>
    </row>
    <row r="9" spans="1:7" ht="23.25" customHeight="1">
      <c r="A9" s="46" t="s">
        <v>63</v>
      </c>
      <c r="B9" s="41" t="s">
        <v>96</v>
      </c>
      <c r="C9" s="42">
        <f>'TRENÝRKOVÁ SKUPINKA'!J10</f>
        <v>240.8537272160773</v>
      </c>
      <c r="D9" s="43">
        <f t="shared" si="0"/>
        <v>-40.252059363778415</v>
      </c>
      <c r="G9" s="7"/>
    </row>
    <row r="10" spans="1:4" ht="23.25" customHeight="1">
      <c r="A10" s="46" t="s">
        <v>64</v>
      </c>
      <c r="B10" s="41" t="s">
        <v>87</v>
      </c>
      <c r="C10" s="42">
        <f>'BOD ZLOMU'!J10</f>
        <v>234.08331394044592</v>
      </c>
      <c r="D10" s="43">
        <f t="shared" si="0"/>
        <v>-47.022472639409784</v>
      </c>
    </row>
    <row r="11" spans="1:4" ht="23.25" customHeight="1">
      <c r="A11" s="46" t="s">
        <v>65</v>
      </c>
      <c r="B11" s="41" t="s">
        <v>53</v>
      </c>
      <c r="C11" s="42">
        <f>'SK TERMIT'!J10</f>
        <v>177.53809099646043</v>
      </c>
      <c r="D11" s="43">
        <f t="shared" si="0"/>
        <v>-103.56769558339528</v>
      </c>
    </row>
    <row r="12" spans="1:4" ht="23.25" customHeight="1">
      <c r="A12" s="46" t="s">
        <v>66</v>
      </c>
      <c r="B12" s="40" t="s">
        <v>134</v>
      </c>
      <c r="C12" s="42">
        <f>'FANCLUB ŽIVOUCÍ LEGENDY KLÉMY'!J10</f>
        <v>0</v>
      </c>
      <c r="D12" s="43">
        <f t="shared" si="0"/>
        <v>-281.1057865798557</v>
      </c>
    </row>
    <row r="13" spans="1:4" ht="23.25" customHeight="1">
      <c r="A13" s="46" t="s">
        <v>67</v>
      </c>
      <c r="B13" s="41" t="s">
        <v>117</v>
      </c>
      <c r="C13" s="42">
        <f>HOLUBKA!J10</f>
        <v>0</v>
      </c>
      <c r="D13" s="43">
        <f t="shared" si="0"/>
        <v>-281.1057865798557</v>
      </c>
    </row>
    <row r="14" spans="1:4" ht="23.25" customHeight="1">
      <c r="A14" s="46" t="s">
        <v>68</v>
      </c>
      <c r="B14" s="41" t="s">
        <v>40</v>
      </c>
      <c r="C14" s="42">
        <f>'CHEECHOO TEAM'!J10</f>
        <v>0</v>
      </c>
      <c r="D14" s="43">
        <f t="shared" si="0"/>
        <v>-281.1057865798557</v>
      </c>
    </row>
    <row r="15" spans="1:4" ht="23.25" customHeight="1">
      <c r="A15" s="46" t="s">
        <v>69</v>
      </c>
      <c r="B15" s="41" t="s">
        <v>24</v>
      </c>
      <c r="C15" s="42">
        <f>'JEN TAK TAK'!J10</f>
        <v>0</v>
      </c>
      <c r="D15" s="43">
        <f t="shared" si="0"/>
        <v>-281.1057865798557</v>
      </c>
    </row>
    <row r="16" spans="1:4" ht="23.25" customHeight="1">
      <c r="A16" s="46" t="s">
        <v>70</v>
      </c>
      <c r="B16" s="41" t="s">
        <v>136</v>
      </c>
      <c r="C16" s="42">
        <f>'METEOR 1'!J10</f>
        <v>0</v>
      </c>
      <c r="D16" s="43">
        <f t="shared" si="0"/>
        <v>-281.1057865798557</v>
      </c>
    </row>
    <row r="17" spans="1:4" ht="23.25" customHeight="1">
      <c r="A17" s="46" t="s">
        <v>71</v>
      </c>
      <c r="B17" s="41" t="s">
        <v>33</v>
      </c>
      <c r="C17" s="42">
        <f>'NÁHRADNÍ TERMÍN'!J10</f>
        <v>0</v>
      </c>
      <c r="D17" s="43">
        <f t="shared" si="0"/>
        <v>-281.1057865798557</v>
      </c>
    </row>
    <row r="18" spans="1:4" ht="23.25" customHeight="1">
      <c r="A18" s="46" t="s">
        <v>140</v>
      </c>
      <c r="B18" s="41" t="s">
        <v>29</v>
      </c>
      <c r="C18" s="42">
        <f>'SOKOLÍ PERO'!J10</f>
        <v>0</v>
      </c>
      <c r="D18" s="43">
        <f t="shared" si="0"/>
        <v>-281.1057865798557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45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7" ht="23.25" customHeight="1">
      <c r="A3" s="46" t="s">
        <v>57</v>
      </c>
      <c r="B3" s="60" t="s">
        <v>119</v>
      </c>
      <c r="C3" s="61">
        <f>'RYCHLÝ ŠPUNTI'!K10</f>
        <v>339.5231915470032</v>
      </c>
      <c r="D3" s="62">
        <f aca="true" t="shared" si="0" ref="D3:D18">C3-C$3</f>
        <v>0</v>
      </c>
      <c r="F3" s="8"/>
      <c r="G3" s="9"/>
    </row>
    <row r="4" spans="1:9" ht="23.25" customHeight="1">
      <c r="A4" s="46" t="s">
        <v>58</v>
      </c>
      <c r="B4" s="60" t="s">
        <v>132</v>
      </c>
      <c r="C4" s="61">
        <f>'SK TRI'!K10</f>
        <v>290.8428519351115</v>
      </c>
      <c r="D4" s="62">
        <f t="shared" si="0"/>
        <v>-48.68033961189167</v>
      </c>
      <c r="H4" s="4"/>
      <c r="I4" s="5"/>
    </row>
    <row r="5" spans="1:4" ht="23.25" customHeight="1">
      <c r="A5" s="46" t="s">
        <v>59</v>
      </c>
      <c r="B5" s="60" t="s">
        <v>139</v>
      </c>
      <c r="C5" s="61">
        <f>'ŠVANDA TEAM'!K10</f>
        <v>286.24953931348136</v>
      </c>
      <c r="D5" s="62">
        <f t="shared" si="0"/>
        <v>-53.27365223352183</v>
      </c>
    </row>
    <row r="6" spans="1:4" ht="23.25" customHeight="1">
      <c r="A6" s="46" t="s">
        <v>60</v>
      </c>
      <c r="B6" s="41" t="s">
        <v>53</v>
      </c>
      <c r="C6" s="42">
        <f>'SK TERMIT'!K10</f>
        <v>252.2674426603283</v>
      </c>
      <c r="D6" s="43">
        <f t="shared" si="0"/>
        <v>-87.2557488866749</v>
      </c>
    </row>
    <row r="7" spans="1:4" ht="23.25" customHeight="1">
      <c r="A7" s="46" t="s">
        <v>61</v>
      </c>
      <c r="B7" s="41" t="s">
        <v>137</v>
      </c>
      <c r="C7" s="42">
        <f>PROPÁNAJÁNA!K10</f>
        <v>250.84847296105195</v>
      </c>
      <c r="D7" s="43">
        <f t="shared" si="0"/>
        <v>-88.67471858595124</v>
      </c>
    </row>
    <row r="8" spans="1:4" ht="23.25" customHeight="1">
      <c r="A8" s="46" t="s">
        <v>62</v>
      </c>
      <c r="B8" s="41" t="s">
        <v>118</v>
      </c>
      <c r="C8" s="42">
        <f>'LÁĎA A LÁĎA'!K10</f>
        <v>226.81043991622346</v>
      </c>
      <c r="D8" s="43">
        <f t="shared" si="0"/>
        <v>-112.71275163077974</v>
      </c>
    </row>
    <row r="9" spans="1:7" ht="23.25" customHeight="1">
      <c r="A9" s="46" t="s">
        <v>63</v>
      </c>
      <c r="B9" s="41" t="s">
        <v>33</v>
      </c>
      <c r="C9" s="42">
        <f>'NÁHRADNÍ TERMÍN'!K10</f>
        <v>181.3938298672587</v>
      </c>
      <c r="D9" s="43">
        <f t="shared" si="0"/>
        <v>-158.1293616797445</v>
      </c>
      <c r="G9" s="7"/>
    </row>
    <row r="10" spans="1:4" ht="23.25" customHeight="1">
      <c r="A10" s="46" t="s">
        <v>64</v>
      </c>
      <c r="B10" s="41" t="s">
        <v>96</v>
      </c>
      <c r="C10" s="42">
        <f>'TRENÝRKOVÁ SKUPINKA'!K10</f>
        <v>150.30169395264915</v>
      </c>
      <c r="D10" s="43">
        <f t="shared" si="0"/>
        <v>-189.22149759435405</v>
      </c>
    </row>
    <row r="11" spans="1:4" ht="23.25" customHeight="1">
      <c r="A11" s="46" t="s">
        <v>65</v>
      </c>
      <c r="B11" s="41" t="s">
        <v>135</v>
      </c>
      <c r="C11" s="42">
        <f>'METEOR "A"'!K10</f>
        <v>92.00467562828756</v>
      </c>
      <c r="D11" s="43">
        <f t="shared" si="0"/>
        <v>-247.51851591871565</v>
      </c>
    </row>
    <row r="12" spans="1:4" ht="23.25" customHeight="1">
      <c r="A12" s="46" t="s">
        <v>66</v>
      </c>
      <c r="B12" s="41" t="s">
        <v>87</v>
      </c>
      <c r="C12" s="42">
        <f>'BOD ZLOMU'!K10</f>
        <v>0</v>
      </c>
      <c r="D12" s="43">
        <f t="shared" si="0"/>
        <v>-339.5231915470032</v>
      </c>
    </row>
    <row r="13" spans="1:4" ht="23.25" customHeight="1">
      <c r="A13" s="46" t="s">
        <v>67</v>
      </c>
      <c r="B13" s="40" t="s">
        <v>134</v>
      </c>
      <c r="C13" s="42">
        <f>'FANCLUB ŽIVOUCÍ LEGENDY KLÉMY'!K10</f>
        <v>0</v>
      </c>
      <c r="D13" s="43">
        <f t="shared" si="0"/>
        <v>-339.5231915470032</v>
      </c>
    </row>
    <row r="14" spans="1:4" ht="23.25" customHeight="1">
      <c r="A14" s="46" t="s">
        <v>68</v>
      </c>
      <c r="B14" s="41" t="s">
        <v>117</v>
      </c>
      <c r="C14" s="42">
        <f>HOLUBKA!K10</f>
        <v>0</v>
      </c>
      <c r="D14" s="43">
        <f t="shared" si="0"/>
        <v>-339.5231915470032</v>
      </c>
    </row>
    <row r="15" spans="1:4" ht="23.25" customHeight="1">
      <c r="A15" s="46" t="s">
        <v>69</v>
      </c>
      <c r="B15" s="41" t="s">
        <v>40</v>
      </c>
      <c r="C15" s="42">
        <f>'CHEECHOO TEAM'!K10</f>
        <v>0</v>
      </c>
      <c r="D15" s="43">
        <f t="shared" si="0"/>
        <v>-339.5231915470032</v>
      </c>
    </row>
    <row r="16" spans="1:4" ht="23.25" customHeight="1">
      <c r="A16" s="46" t="s">
        <v>70</v>
      </c>
      <c r="B16" s="41" t="s">
        <v>24</v>
      </c>
      <c r="C16" s="42">
        <f>'JEN TAK TAK'!K10</f>
        <v>0</v>
      </c>
      <c r="D16" s="43">
        <f t="shared" si="0"/>
        <v>-339.5231915470032</v>
      </c>
    </row>
    <row r="17" spans="1:4" ht="23.25" customHeight="1">
      <c r="A17" s="46" t="s">
        <v>71</v>
      </c>
      <c r="B17" s="41" t="s">
        <v>136</v>
      </c>
      <c r="C17" s="42">
        <f>'METEOR 1'!K10</f>
        <v>0</v>
      </c>
      <c r="D17" s="43">
        <f t="shared" si="0"/>
        <v>-339.5231915470032</v>
      </c>
    </row>
    <row r="18" spans="1:4" ht="23.25" customHeight="1">
      <c r="A18" s="46" t="s">
        <v>140</v>
      </c>
      <c r="B18" s="41" t="s">
        <v>29</v>
      </c>
      <c r="C18" s="42">
        <f>'SOKOLÍ PERO'!K10</f>
        <v>0</v>
      </c>
      <c r="D18" s="43">
        <f t="shared" si="0"/>
        <v>-339.5231915470032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8" t="s">
        <v>46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7" ht="23.25" customHeight="1">
      <c r="A3" s="46" t="s">
        <v>57</v>
      </c>
      <c r="B3" s="60" t="s">
        <v>132</v>
      </c>
      <c r="C3" s="61">
        <f>'SK TRI'!L10</f>
        <v>340.2094960433267</v>
      </c>
      <c r="D3" s="62">
        <f aca="true" t="shared" si="0" ref="D3:D18">C3-C$3</f>
        <v>0</v>
      </c>
      <c r="F3" s="8"/>
      <c r="G3" s="9"/>
    </row>
    <row r="4" spans="1:9" ht="23.25" customHeight="1">
      <c r="A4" s="46" t="s">
        <v>58</v>
      </c>
      <c r="B4" s="60" t="s">
        <v>139</v>
      </c>
      <c r="C4" s="61">
        <f>'ŠVANDA TEAM'!L10</f>
        <v>332.9760329158818</v>
      </c>
      <c r="D4" s="62">
        <f t="shared" si="0"/>
        <v>-7.233463127444907</v>
      </c>
      <c r="H4" s="4"/>
      <c r="I4" s="5"/>
    </row>
    <row r="5" spans="1:4" ht="23.25" customHeight="1">
      <c r="A5" s="46" t="s">
        <v>59</v>
      </c>
      <c r="B5" s="60" t="s">
        <v>53</v>
      </c>
      <c r="C5" s="61">
        <f>'SK TERMIT'!L10</f>
        <v>332.7930336630112</v>
      </c>
      <c r="D5" s="62">
        <f t="shared" si="0"/>
        <v>-7.4164623803154655</v>
      </c>
    </row>
    <row r="6" spans="1:4" ht="23.25" customHeight="1">
      <c r="A6" s="46" t="s">
        <v>60</v>
      </c>
      <c r="B6" s="41" t="s">
        <v>135</v>
      </c>
      <c r="C6" s="42">
        <f>'METEOR "A"'!L10</f>
        <v>304.0626463076573</v>
      </c>
      <c r="D6" s="43">
        <f t="shared" si="0"/>
        <v>-36.14684973566938</v>
      </c>
    </row>
    <row r="7" spans="1:4" ht="23.25" customHeight="1">
      <c r="A7" s="46" t="s">
        <v>61</v>
      </c>
      <c r="B7" s="41" t="s">
        <v>118</v>
      </c>
      <c r="C7" s="42">
        <f>'LÁĎA A LÁĎA'!L10</f>
        <v>286.55762396885683</v>
      </c>
      <c r="D7" s="43">
        <f t="shared" si="0"/>
        <v>-53.65187207446985</v>
      </c>
    </row>
    <row r="8" spans="1:4" ht="23.25" customHeight="1">
      <c r="A8" s="46" t="s">
        <v>62</v>
      </c>
      <c r="B8" s="41" t="s">
        <v>119</v>
      </c>
      <c r="C8" s="42">
        <f>'RYCHLÝ ŠPUNTI'!L10</f>
        <v>261.92509807896437</v>
      </c>
      <c r="D8" s="43">
        <f t="shared" si="0"/>
        <v>-78.28439796436231</v>
      </c>
    </row>
    <row r="9" spans="1:7" ht="23.25" customHeight="1">
      <c r="A9" s="46" t="s">
        <v>63</v>
      </c>
      <c r="B9" s="41" t="s">
        <v>87</v>
      </c>
      <c r="C9" s="42">
        <f>'BOD ZLOMU'!L10</f>
        <v>199.18499388004898</v>
      </c>
      <c r="D9" s="43">
        <f t="shared" si="0"/>
        <v>-141.0245021632777</v>
      </c>
      <c r="G9" s="7"/>
    </row>
    <row r="10" spans="1:4" ht="23.25" customHeight="1">
      <c r="A10" s="46" t="s">
        <v>64</v>
      </c>
      <c r="B10" s="41" t="s">
        <v>96</v>
      </c>
      <c r="C10" s="42">
        <f>'TRENÝRKOVÁ SKUPINKA'!L10</f>
        <v>191.19014891466708</v>
      </c>
      <c r="D10" s="43">
        <f t="shared" si="0"/>
        <v>-149.0193471286596</v>
      </c>
    </row>
    <row r="11" spans="1:4" ht="23.25" customHeight="1">
      <c r="A11" s="46" t="s">
        <v>65</v>
      </c>
      <c r="B11" s="41" t="s">
        <v>137</v>
      </c>
      <c r="C11" s="42">
        <f>PROPÁNAJÁNA!L10</f>
        <v>184.6856623543248</v>
      </c>
      <c r="D11" s="43">
        <f t="shared" si="0"/>
        <v>-155.5238336890019</v>
      </c>
    </row>
    <row r="12" spans="1:4" ht="23.25" customHeight="1">
      <c r="A12" s="46" t="s">
        <v>66</v>
      </c>
      <c r="B12" s="41" t="s">
        <v>33</v>
      </c>
      <c r="C12" s="42">
        <f>'NÁHRADNÍ TERMÍN'!L10</f>
        <v>150.89808638600329</v>
      </c>
      <c r="D12" s="43">
        <f t="shared" si="0"/>
        <v>-189.3114096573234</v>
      </c>
    </row>
    <row r="13" spans="1:4" ht="23.25" customHeight="1">
      <c r="A13" s="46" t="s">
        <v>67</v>
      </c>
      <c r="B13" s="41" t="s">
        <v>136</v>
      </c>
      <c r="C13" s="42">
        <f>'METEOR 1'!L10</f>
        <v>72.34</v>
      </c>
      <c r="D13" s="43">
        <f t="shared" si="0"/>
        <v>-267.86949604332665</v>
      </c>
    </row>
    <row r="14" spans="1:4" ht="23.25" customHeight="1">
      <c r="A14" s="46" t="s">
        <v>68</v>
      </c>
      <c r="B14" s="40" t="s">
        <v>134</v>
      </c>
      <c r="C14" s="42">
        <f>'FANCLUB ŽIVOUCÍ LEGENDY KLÉMY'!L10</f>
        <v>0</v>
      </c>
      <c r="D14" s="43">
        <f t="shared" si="0"/>
        <v>-340.2094960433267</v>
      </c>
    </row>
    <row r="15" spans="1:4" ht="23.25" customHeight="1">
      <c r="A15" s="46" t="s">
        <v>69</v>
      </c>
      <c r="B15" s="41" t="s">
        <v>117</v>
      </c>
      <c r="C15" s="42">
        <f>HOLUBKA!L10</f>
        <v>0</v>
      </c>
      <c r="D15" s="43">
        <f t="shared" si="0"/>
        <v>-340.2094960433267</v>
      </c>
    </row>
    <row r="16" spans="1:4" ht="23.25" customHeight="1">
      <c r="A16" s="46" t="s">
        <v>70</v>
      </c>
      <c r="B16" s="41" t="s">
        <v>40</v>
      </c>
      <c r="C16" s="42">
        <f>'CHEECHOO TEAM'!L10</f>
        <v>0</v>
      </c>
      <c r="D16" s="43">
        <f t="shared" si="0"/>
        <v>-340.2094960433267</v>
      </c>
    </row>
    <row r="17" spans="1:4" ht="23.25" customHeight="1">
      <c r="A17" s="46" t="s">
        <v>71</v>
      </c>
      <c r="B17" s="41" t="s">
        <v>24</v>
      </c>
      <c r="C17" s="42">
        <f>'JEN TAK TAK'!L10</f>
        <v>0</v>
      </c>
      <c r="D17" s="43">
        <f t="shared" si="0"/>
        <v>-340.2094960433267</v>
      </c>
    </row>
    <row r="18" spans="1:4" ht="23.25" customHeight="1">
      <c r="A18" s="46" t="s">
        <v>140</v>
      </c>
      <c r="B18" s="41" t="s">
        <v>29</v>
      </c>
      <c r="C18" s="42">
        <f>'SOKOLÍ PERO'!L10</f>
        <v>0</v>
      </c>
      <c r="D18" s="43">
        <f t="shared" si="0"/>
        <v>-340.2094960433267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F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14.125" style="2" customWidth="1"/>
    <col min="4" max="4" width="10.625" style="3" customWidth="1"/>
    <col min="5" max="16384" width="9.00390625" style="3" customWidth="1"/>
  </cols>
  <sheetData>
    <row r="1" spans="1:4" ht="31.5" customHeight="1">
      <c r="A1" s="78" t="s">
        <v>47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118</v>
      </c>
      <c r="C3" s="61">
        <f>'LÁĎA A LÁĎA'!M10</f>
        <v>323.53824193749455</v>
      </c>
      <c r="D3" s="62">
        <f aca="true" t="shared" si="0" ref="D3:D18">C3-C$3</f>
        <v>0</v>
      </c>
    </row>
    <row r="4" spans="1:6" ht="23.25" customHeight="1">
      <c r="A4" s="46" t="s">
        <v>58</v>
      </c>
      <c r="B4" s="60" t="s">
        <v>139</v>
      </c>
      <c r="C4" s="61">
        <f>'ŠVANDA TEAM'!M10</f>
        <v>320.620058426852</v>
      </c>
      <c r="D4" s="62">
        <f t="shared" si="0"/>
        <v>-2.9181835106425638</v>
      </c>
      <c r="E4" s="4"/>
      <c r="F4" s="5"/>
    </row>
    <row r="5" spans="1:4" ht="23.25" customHeight="1">
      <c r="A5" s="46" t="s">
        <v>59</v>
      </c>
      <c r="B5" s="60" t="s">
        <v>53</v>
      </c>
      <c r="C5" s="61">
        <f>'SK TERMIT'!M10</f>
        <v>302.52264268903104</v>
      </c>
      <c r="D5" s="62">
        <f t="shared" si="0"/>
        <v>-21.015599248463502</v>
      </c>
    </row>
    <row r="6" spans="1:4" ht="23.25" customHeight="1">
      <c r="A6" s="46" t="s">
        <v>60</v>
      </c>
      <c r="B6" s="41" t="s">
        <v>135</v>
      </c>
      <c r="C6" s="42">
        <f>'METEOR "A"'!M10</f>
        <v>296.24721469122517</v>
      </c>
      <c r="D6" s="43">
        <f t="shared" si="0"/>
        <v>-27.29102724626938</v>
      </c>
    </row>
    <row r="7" spans="1:4" ht="23.25" customHeight="1">
      <c r="A7" s="46" t="s">
        <v>61</v>
      </c>
      <c r="B7" s="41" t="s">
        <v>132</v>
      </c>
      <c r="C7" s="42">
        <f>'SK TRI'!M10</f>
        <v>288.8072714993246</v>
      </c>
      <c r="D7" s="43">
        <f t="shared" si="0"/>
        <v>-34.73097043816995</v>
      </c>
    </row>
    <row r="8" spans="1:4" ht="23.25" customHeight="1">
      <c r="A8" s="46" t="s">
        <v>62</v>
      </c>
      <c r="B8" s="41" t="s">
        <v>137</v>
      </c>
      <c r="C8" s="42">
        <f>PROPÁNAJÁNA!M10</f>
        <v>276.81680120636395</v>
      </c>
      <c r="D8" s="43">
        <f t="shared" si="0"/>
        <v>-46.7214407311306</v>
      </c>
    </row>
    <row r="9" spans="1:4" ht="23.25" customHeight="1">
      <c r="A9" s="46" t="s">
        <v>63</v>
      </c>
      <c r="B9" s="41" t="s">
        <v>119</v>
      </c>
      <c r="C9" s="42">
        <f>'RYCHLÝ ŠPUNTI'!M10</f>
        <v>232.36715019988577</v>
      </c>
      <c r="D9" s="43">
        <f t="shared" si="0"/>
        <v>-91.17109173760878</v>
      </c>
    </row>
    <row r="10" spans="1:4" ht="23.25" customHeight="1">
      <c r="A10" s="46" t="s">
        <v>64</v>
      </c>
      <c r="B10" s="41" t="s">
        <v>96</v>
      </c>
      <c r="C10" s="42">
        <f>'TRENÝRKOVÁ SKUPINKA'!M10</f>
        <v>192.13580099407483</v>
      </c>
      <c r="D10" s="43">
        <f t="shared" si="0"/>
        <v>-131.40244094341972</v>
      </c>
    </row>
    <row r="11" spans="1:4" ht="23.25" customHeight="1">
      <c r="A11" s="46" t="s">
        <v>65</v>
      </c>
      <c r="B11" s="41" t="s">
        <v>87</v>
      </c>
      <c r="C11" s="42">
        <f>'BOD ZLOMU'!M10</f>
        <v>187.45313464521</v>
      </c>
      <c r="D11" s="43">
        <f t="shared" si="0"/>
        <v>-136.08510729228453</v>
      </c>
    </row>
    <row r="12" spans="1:4" ht="23.25" customHeight="1">
      <c r="A12" s="46" t="s">
        <v>66</v>
      </c>
      <c r="B12" s="41" t="s">
        <v>33</v>
      </c>
      <c r="C12" s="42">
        <f>'NÁHRADNÍ TERMÍN'!M10</f>
        <v>104.17439703153988</v>
      </c>
      <c r="D12" s="43">
        <f t="shared" si="0"/>
        <v>-219.36384490595466</v>
      </c>
    </row>
    <row r="13" spans="1:4" ht="23.25" customHeight="1">
      <c r="A13" s="46" t="s">
        <v>67</v>
      </c>
      <c r="B13" s="40" t="s">
        <v>134</v>
      </c>
      <c r="C13" s="42">
        <f>'FANCLUB ŽIVOUCÍ LEGENDY KLÉMY'!M10</f>
        <v>0</v>
      </c>
      <c r="D13" s="43">
        <f t="shared" si="0"/>
        <v>-323.53824193749455</v>
      </c>
    </row>
    <row r="14" spans="1:4" ht="23.25" customHeight="1">
      <c r="A14" s="46" t="s">
        <v>68</v>
      </c>
      <c r="B14" s="41" t="s">
        <v>117</v>
      </c>
      <c r="C14" s="42">
        <f>HOLUBKA!M10</f>
        <v>0</v>
      </c>
      <c r="D14" s="43">
        <f t="shared" si="0"/>
        <v>-323.53824193749455</v>
      </c>
    </row>
    <row r="15" spans="1:4" ht="23.25" customHeight="1">
      <c r="A15" s="46" t="s">
        <v>69</v>
      </c>
      <c r="B15" s="41" t="s">
        <v>40</v>
      </c>
      <c r="C15" s="42">
        <f>'CHEECHOO TEAM'!M10</f>
        <v>0</v>
      </c>
      <c r="D15" s="43">
        <f t="shared" si="0"/>
        <v>-323.53824193749455</v>
      </c>
    </row>
    <row r="16" spans="1:4" ht="23.25" customHeight="1">
      <c r="A16" s="46" t="s">
        <v>70</v>
      </c>
      <c r="B16" s="41" t="s">
        <v>24</v>
      </c>
      <c r="C16" s="42">
        <f>'JEN TAK TAK'!M10</f>
        <v>0</v>
      </c>
      <c r="D16" s="43">
        <f t="shared" si="0"/>
        <v>-323.53824193749455</v>
      </c>
    </row>
    <row r="17" spans="1:4" ht="23.25" customHeight="1">
      <c r="A17" s="46" t="s">
        <v>71</v>
      </c>
      <c r="B17" s="41" t="s">
        <v>136</v>
      </c>
      <c r="C17" s="42">
        <f>'METEOR 1'!M10</f>
        <v>0</v>
      </c>
      <c r="D17" s="43">
        <f t="shared" si="0"/>
        <v>-323.53824193749455</v>
      </c>
    </row>
    <row r="18" spans="1:4" ht="23.25" customHeight="1">
      <c r="A18" s="46" t="s">
        <v>140</v>
      </c>
      <c r="B18" s="41" t="s">
        <v>29</v>
      </c>
      <c r="C18" s="42">
        <f>'SOKOLÍ PERO'!M10</f>
        <v>0</v>
      </c>
      <c r="D18" s="43">
        <f t="shared" si="0"/>
        <v>-323.53824193749455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F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1" t="s">
        <v>48</v>
      </c>
      <c r="B1" s="82"/>
      <c r="C1" s="82"/>
      <c r="D1" s="83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139</v>
      </c>
      <c r="C3" s="61">
        <f>'ŠVANDA TEAM'!N10</f>
        <v>331.91317657120123</v>
      </c>
      <c r="D3" s="62">
        <f aca="true" t="shared" si="0" ref="D3:D18">C3-C$3</f>
        <v>0</v>
      </c>
    </row>
    <row r="4" spans="1:6" ht="23.25" customHeight="1">
      <c r="A4" s="46" t="s">
        <v>58</v>
      </c>
      <c r="B4" s="60" t="s">
        <v>118</v>
      </c>
      <c r="C4" s="61">
        <f>'LÁĎA A LÁĎA'!N10</f>
        <v>328.9094844411802</v>
      </c>
      <c r="D4" s="62">
        <f t="shared" si="0"/>
        <v>-3.0036921300210224</v>
      </c>
      <c r="E4" s="4"/>
      <c r="F4" s="5"/>
    </row>
    <row r="5" spans="1:4" ht="23.25" customHeight="1">
      <c r="A5" s="46" t="s">
        <v>59</v>
      </c>
      <c r="B5" s="60" t="s">
        <v>132</v>
      </c>
      <c r="C5" s="61">
        <f>'SK TRI'!N10</f>
        <v>316.0996631185298</v>
      </c>
      <c r="D5" s="62">
        <f t="shared" si="0"/>
        <v>-15.81351345267143</v>
      </c>
    </row>
    <row r="6" spans="1:4" ht="23.25" customHeight="1">
      <c r="A6" s="46" t="s">
        <v>60</v>
      </c>
      <c r="B6" s="41" t="s">
        <v>53</v>
      </c>
      <c r="C6" s="42">
        <f>'SK TERMIT'!N10</f>
        <v>303.6740797996175</v>
      </c>
      <c r="D6" s="43">
        <f t="shared" si="0"/>
        <v>-28.239096771583718</v>
      </c>
    </row>
    <row r="7" spans="1:4" ht="23.25" customHeight="1">
      <c r="A7" s="46" t="s">
        <v>61</v>
      </c>
      <c r="B7" s="41" t="s">
        <v>87</v>
      </c>
      <c r="C7" s="42">
        <f>'BOD ZLOMU'!N10</f>
        <v>291.11856367508204</v>
      </c>
      <c r="D7" s="43">
        <f t="shared" si="0"/>
        <v>-40.79461289611919</v>
      </c>
    </row>
    <row r="8" spans="1:4" ht="23.25" customHeight="1">
      <c r="A8" s="46" t="s">
        <v>62</v>
      </c>
      <c r="B8" s="41" t="s">
        <v>119</v>
      </c>
      <c r="C8" s="42">
        <f>'RYCHLÝ ŠPUNTI'!N10</f>
        <v>243.29370268169993</v>
      </c>
      <c r="D8" s="43">
        <f t="shared" si="0"/>
        <v>-88.61947388950131</v>
      </c>
    </row>
    <row r="9" spans="1:4" ht="23.25" customHeight="1">
      <c r="A9" s="46" t="s">
        <v>63</v>
      </c>
      <c r="B9" s="41" t="s">
        <v>135</v>
      </c>
      <c r="C9" s="42">
        <f>'METEOR "A"'!N10</f>
        <v>230.49754395890892</v>
      </c>
      <c r="D9" s="43">
        <f t="shared" si="0"/>
        <v>-101.41563261229231</v>
      </c>
    </row>
    <row r="10" spans="1:4" ht="23.25" customHeight="1">
      <c r="A10" s="46" t="s">
        <v>64</v>
      </c>
      <c r="B10" s="41" t="s">
        <v>96</v>
      </c>
      <c r="C10" s="42">
        <f>'TRENÝRKOVÁ SKUPINKA'!N10</f>
        <v>211.32804097523203</v>
      </c>
      <c r="D10" s="43">
        <f t="shared" si="0"/>
        <v>-120.5851355959692</v>
      </c>
    </row>
    <row r="11" spans="1:4" ht="23.25" customHeight="1">
      <c r="A11" s="46" t="s">
        <v>65</v>
      </c>
      <c r="B11" s="41" t="s">
        <v>33</v>
      </c>
      <c r="C11" s="42">
        <f>'NÁHRADNÍ TERMÍN'!N10</f>
        <v>116.04206500956022</v>
      </c>
      <c r="D11" s="43">
        <f t="shared" si="0"/>
        <v>-215.87111156164102</v>
      </c>
    </row>
    <row r="12" spans="1:4" ht="23.25" customHeight="1">
      <c r="A12" s="46" t="s">
        <v>66</v>
      </c>
      <c r="B12" s="41" t="s">
        <v>137</v>
      </c>
      <c r="C12" s="42">
        <f>PROPÁNAJÁNA!N10</f>
        <v>111.63265306122447</v>
      </c>
      <c r="D12" s="43">
        <f t="shared" si="0"/>
        <v>-220.28052350997677</v>
      </c>
    </row>
    <row r="13" spans="1:4" ht="23.25" customHeight="1">
      <c r="A13" s="46" t="s">
        <v>67</v>
      </c>
      <c r="B13" s="40" t="s">
        <v>134</v>
      </c>
      <c r="C13" s="42">
        <f>'FANCLUB ŽIVOUCÍ LEGENDY KLÉMY'!N10</f>
        <v>0</v>
      </c>
      <c r="D13" s="43">
        <f t="shared" si="0"/>
        <v>-331.91317657120123</v>
      </c>
    </row>
    <row r="14" spans="1:4" ht="23.25" customHeight="1">
      <c r="A14" s="46" t="s">
        <v>68</v>
      </c>
      <c r="B14" s="41" t="s">
        <v>117</v>
      </c>
      <c r="C14" s="42">
        <f>HOLUBKA!N10</f>
        <v>0</v>
      </c>
      <c r="D14" s="43">
        <f t="shared" si="0"/>
        <v>-331.91317657120123</v>
      </c>
    </row>
    <row r="15" spans="1:4" ht="23.25" customHeight="1">
      <c r="A15" s="46" t="s">
        <v>69</v>
      </c>
      <c r="B15" s="41" t="s">
        <v>40</v>
      </c>
      <c r="C15" s="42">
        <f>'CHEECHOO TEAM'!N10</f>
        <v>0</v>
      </c>
      <c r="D15" s="43">
        <f t="shared" si="0"/>
        <v>-331.91317657120123</v>
      </c>
    </row>
    <row r="16" spans="1:4" ht="23.25" customHeight="1">
      <c r="A16" s="46" t="s">
        <v>70</v>
      </c>
      <c r="B16" s="41" t="s">
        <v>24</v>
      </c>
      <c r="C16" s="42">
        <f>'JEN TAK TAK'!N10</f>
        <v>0</v>
      </c>
      <c r="D16" s="43">
        <f t="shared" si="0"/>
        <v>-331.91317657120123</v>
      </c>
    </row>
    <row r="17" spans="1:4" ht="23.25" customHeight="1">
      <c r="A17" s="46" t="s">
        <v>71</v>
      </c>
      <c r="B17" s="41" t="s">
        <v>136</v>
      </c>
      <c r="C17" s="42">
        <f>'METEOR 1'!N10</f>
        <v>0</v>
      </c>
      <c r="D17" s="43">
        <f t="shared" si="0"/>
        <v>-331.91317657120123</v>
      </c>
    </row>
    <row r="18" spans="1:4" ht="23.25" customHeight="1">
      <c r="A18" s="46" t="s">
        <v>140</v>
      </c>
      <c r="B18" s="41" t="s">
        <v>29</v>
      </c>
      <c r="C18" s="42">
        <f>'SOKOLÍ PERO'!N10</f>
        <v>0</v>
      </c>
      <c r="D18" s="43">
        <f t="shared" si="0"/>
        <v>-331.91317657120123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F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78" t="s">
        <v>49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137</v>
      </c>
      <c r="C3" s="61">
        <f>PROPÁNAJÁNA!O10</f>
        <v>219.8841366102777</v>
      </c>
      <c r="D3" s="62">
        <f aca="true" t="shared" si="0" ref="D3:D18">C3-C$3</f>
        <v>0</v>
      </c>
    </row>
    <row r="4" spans="1:6" ht="23.25" customHeight="1">
      <c r="A4" s="46" t="s">
        <v>58</v>
      </c>
      <c r="B4" s="60" t="s">
        <v>139</v>
      </c>
      <c r="C4" s="61">
        <f>'ŠVANDA TEAM'!O10</f>
        <v>206.36674114267478</v>
      </c>
      <c r="D4" s="62">
        <f t="shared" si="0"/>
        <v>-13.51739546760291</v>
      </c>
      <c r="E4" s="4"/>
      <c r="F4" s="5"/>
    </row>
    <row r="5" spans="1:4" ht="23.25" customHeight="1">
      <c r="A5" s="46" t="s">
        <v>59</v>
      </c>
      <c r="B5" s="60" t="s">
        <v>118</v>
      </c>
      <c r="C5" s="61">
        <f>'LÁĎA A LÁĎA'!O10</f>
        <v>203.0951165017555</v>
      </c>
      <c r="D5" s="62">
        <f t="shared" si="0"/>
        <v>-16.78902010852218</v>
      </c>
    </row>
    <row r="6" spans="1:4" ht="23.25" customHeight="1">
      <c r="A6" s="46" t="s">
        <v>60</v>
      </c>
      <c r="B6" s="41" t="s">
        <v>53</v>
      </c>
      <c r="C6" s="42">
        <f>'SK TERMIT'!O10</f>
        <v>202.18544526013406</v>
      </c>
      <c r="D6" s="43">
        <f t="shared" si="0"/>
        <v>-17.698691350143633</v>
      </c>
    </row>
    <row r="7" spans="1:4" ht="23.25" customHeight="1">
      <c r="A7" s="46" t="s">
        <v>61</v>
      </c>
      <c r="B7" s="41" t="s">
        <v>132</v>
      </c>
      <c r="C7" s="42">
        <f>'SK TRI'!O10</f>
        <v>199.75965528247684</v>
      </c>
      <c r="D7" s="43">
        <f t="shared" si="0"/>
        <v>-20.12448132780085</v>
      </c>
    </row>
    <row r="8" spans="1:4" ht="23.25" customHeight="1">
      <c r="A8" s="46" t="s">
        <v>62</v>
      </c>
      <c r="B8" s="41" t="s">
        <v>119</v>
      </c>
      <c r="C8" s="42">
        <f>'RYCHLÝ ŠPUNTI'!O10</f>
        <v>196.34439834024897</v>
      </c>
      <c r="D8" s="43">
        <f t="shared" si="0"/>
        <v>-23.53973827002872</v>
      </c>
    </row>
    <row r="9" spans="1:4" ht="23.25" customHeight="1">
      <c r="A9" s="46" t="s">
        <v>63</v>
      </c>
      <c r="B9" s="41" t="s">
        <v>87</v>
      </c>
      <c r="C9" s="42">
        <f>'BOD ZLOMU'!O10</f>
        <v>195.4666453878072</v>
      </c>
      <c r="D9" s="43">
        <f t="shared" si="0"/>
        <v>-24.41749122247049</v>
      </c>
    </row>
    <row r="10" spans="1:4" ht="23.25" customHeight="1">
      <c r="A10" s="46" t="s">
        <v>64</v>
      </c>
      <c r="B10" s="41" t="s">
        <v>96</v>
      </c>
      <c r="C10" s="42">
        <f>'TRENÝRKOVÁ SKUPINKA'!O10</f>
        <v>193.82285349505267</v>
      </c>
      <c r="D10" s="43">
        <f t="shared" si="0"/>
        <v>-26.061283115225024</v>
      </c>
    </row>
    <row r="11" spans="1:4" ht="23.25" customHeight="1">
      <c r="A11" s="46" t="s">
        <v>65</v>
      </c>
      <c r="B11" s="41" t="s">
        <v>135</v>
      </c>
      <c r="C11" s="42">
        <f>'METEOR "A"'!O10</f>
        <v>133.7369932971593</v>
      </c>
      <c r="D11" s="43">
        <f t="shared" si="0"/>
        <v>-86.14714331311839</v>
      </c>
    </row>
    <row r="12" spans="1:4" ht="23.25" customHeight="1">
      <c r="A12" s="46" t="s">
        <v>66</v>
      </c>
      <c r="B12" s="41" t="s">
        <v>33</v>
      </c>
      <c r="C12" s="42">
        <f>'NÁHRADNÍ TERMÍN'!O10</f>
        <v>127.05011171401213</v>
      </c>
      <c r="D12" s="43">
        <f t="shared" si="0"/>
        <v>-92.83402489626556</v>
      </c>
    </row>
    <row r="13" spans="1:4" ht="23.25" customHeight="1">
      <c r="A13" s="46" t="s">
        <v>67</v>
      </c>
      <c r="B13" s="41" t="s">
        <v>29</v>
      </c>
      <c r="C13" s="42">
        <f>'SOKOLÍ PERO'!O10</f>
        <v>75.86913501436324</v>
      </c>
      <c r="D13" s="43">
        <f t="shared" si="0"/>
        <v>-144.01500159591444</v>
      </c>
    </row>
    <row r="14" spans="1:4" ht="23.25" customHeight="1">
      <c r="A14" s="46" t="s">
        <v>68</v>
      </c>
      <c r="B14" s="41" t="s">
        <v>136</v>
      </c>
      <c r="C14" s="42">
        <f>'METEOR 1'!O10</f>
        <v>65.92690711777848</v>
      </c>
      <c r="D14" s="43">
        <f t="shared" si="0"/>
        <v>-153.9572294924992</v>
      </c>
    </row>
    <row r="15" spans="1:4" ht="23.25" customHeight="1">
      <c r="A15" s="46" t="s">
        <v>69</v>
      </c>
      <c r="B15" s="40" t="s">
        <v>134</v>
      </c>
      <c r="C15" s="42">
        <f>'FANCLUB ŽIVOUCÍ LEGENDY KLÉMY'!O10</f>
        <v>0</v>
      </c>
      <c r="D15" s="43">
        <f t="shared" si="0"/>
        <v>-219.8841366102777</v>
      </c>
    </row>
    <row r="16" spans="1:4" ht="23.25" customHeight="1">
      <c r="A16" s="46" t="s">
        <v>70</v>
      </c>
      <c r="B16" s="41" t="s">
        <v>117</v>
      </c>
      <c r="C16" s="42">
        <f>HOLUBKA!O10</f>
        <v>0</v>
      </c>
      <c r="D16" s="43">
        <f t="shared" si="0"/>
        <v>-219.8841366102777</v>
      </c>
    </row>
    <row r="17" spans="1:4" ht="23.25" customHeight="1">
      <c r="A17" s="46" t="s">
        <v>71</v>
      </c>
      <c r="B17" s="41" t="s">
        <v>40</v>
      </c>
      <c r="C17" s="42">
        <f>'CHEECHOO TEAM'!O10</f>
        <v>0</v>
      </c>
      <c r="D17" s="43">
        <f t="shared" si="0"/>
        <v>-219.8841366102777</v>
      </c>
    </row>
    <row r="18" spans="1:4" ht="23.25" customHeight="1">
      <c r="A18" s="46" t="s">
        <v>140</v>
      </c>
      <c r="B18" s="41" t="s">
        <v>24</v>
      </c>
      <c r="C18" s="42">
        <f>'JEN TAK TAK'!O10</f>
        <v>0</v>
      </c>
      <c r="D18" s="43">
        <f t="shared" si="0"/>
        <v>-219.8841366102777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J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4" t="s">
        <v>51</v>
      </c>
      <c r="B1" s="85"/>
      <c r="C1" s="85"/>
      <c r="D1" s="86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7" ht="23.25" customHeight="1">
      <c r="A3" s="46" t="s">
        <v>57</v>
      </c>
      <c r="B3" s="60" t="s">
        <v>119</v>
      </c>
      <c r="C3" s="61">
        <f>'RYCHLÝ ŠPUNTI'!P10</f>
        <v>237.2763911644198</v>
      </c>
      <c r="D3" s="62">
        <f aca="true" t="shared" si="0" ref="D3:D18">C3-C$3</f>
        <v>0</v>
      </c>
      <c r="F3" s="8"/>
      <c r="G3" s="9"/>
    </row>
    <row r="4" spans="1:10" ht="23.25" customHeight="1">
      <c r="A4" s="46" t="s">
        <v>58</v>
      </c>
      <c r="B4" s="60" t="s">
        <v>132</v>
      </c>
      <c r="C4" s="61">
        <f>'SK TRI'!P10</f>
        <v>220.8928997679645</v>
      </c>
      <c r="D4" s="62">
        <f t="shared" si="0"/>
        <v>-16.383491396455298</v>
      </c>
      <c r="H4" s="15"/>
      <c r="I4" s="9"/>
      <c r="J4" s="13"/>
    </row>
    <row r="5" spans="1:4" ht="23.25" customHeight="1">
      <c r="A5" s="46" t="s">
        <v>59</v>
      </c>
      <c r="B5" s="60" t="s">
        <v>137</v>
      </c>
      <c r="C5" s="61">
        <f>PROPÁNAJÁNA!P10</f>
        <v>180.0353730571412</v>
      </c>
      <c r="D5" s="62">
        <f t="shared" si="0"/>
        <v>-57.24101810727862</v>
      </c>
    </row>
    <row r="6" spans="1:4" ht="23.25" customHeight="1">
      <c r="A6" s="46" t="s">
        <v>60</v>
      </c>
      <c r="B6" s="41" t="s">
        <v>135</v>
      </c>
      <c r="C6" s="42">
        <f>'METEOR "A"'!P10</f>
        <v>170.48955341248023</v>
      </c>
      <c r="D6" s="43">
        <f t="shared" si="0"/>
        <v>-66.78683775193957</v>
      </c>
    </row>
    <row r="7" spans="1:4" ht="23.25" customHeight="1">
      <c r="A7" s="46" t="s">
        <v>61</v>
      </c>
      <c r="B7" s="41" t="s">
        <v>118</v>
      </c>
      <c r="C7" s="42">
        <f>'LÁĎA A LÁĎA'!P10</f>
        <v>152.05439506952206</v>
      </c>
      <c r="D7" s="43">
        <f t="shared" si="0"/>
        <v>-85.22199609489775</v>
      </c>
    </row>
    <row r="8" spans="1:4" ht="23.25" customHeight="1">
      <c r="A8" s="46" t="s">
        <v>62</v>
      </c>
      <c r="B8" s="41" t="s">
        <v>139</v>
      </c>
      <c r="C8" s="42">
        <f>'ŠVANDA TEAM'!P10</f>
        <v>139.36332840513387</v>
      </c>
      <c r="D8" s="43">
        <f t="shared" si="0"/>
        <v>-97.91306275928594</v>
      </c>
    </row>
    <row r="9" spans="1:8" ht="23.25" customHeight="1">
      <c r="A9" s="46" t="s">
        <v>63</v>
      </c>
      <c r="B9" s="41" t="s">
        <v>53</v>
      </c>
      <c r="C9" s="42">
        <f>'SK TERMIT'!P10</f>
        <v>122.44332713027853</v>
      </c>
      <c r="D9" s="43">
        <f t="shared" si="0"/>
        <v>-114.83306403414127</v>
      </c>
      <c r="F9" s="16"/>
      <c r="G9" s="9"/>
      <c r="H9" s="13"/>
    </row>
    <row r="10" spans="1:8" ht="23.25" customHeight="1">
      <c r="A10" s="46" t="s">
        <v>64</v>
      </c>
      <c r="B10" s="41" t="s">
        <v>96</v>
      </c>
      <c r="C10" s="42">
        <f>'TRENÝRKOVÁ SKUPINKA'!P10</f>
        <v>103.62159020307308</v>
      </c>
      <c r="D10" s="43">
        <f t="shared" si="0"/>
        <v>-133.65480096134672</v>
      </c>
      <c r="F10" s="16"/>
      <c r="G10" s="9"/>
      <c r="H10" s="13"/>
    </row>
    <row r="11" spans="1:4" ht="23.25" customHeight="1">
      <c r="A11" s="46" t="s">
        <v>65</v>
      </c>
      <c r="B11" s="41" t="s">
        <v>29</v>
      </c>
      <c r="C11" s="42">
        <f>'SOKOLÍ PERO'!P10</f>
        <v>99.10399691021668</v>
      </c>
      <c r="D11" s="43">
        <f t="shared" si="0"/>
        <v>-138.17239425420314</v>
      </c>
    </row>
    <row r="12" spans="1:4" ht="23.25" customHeight="1">
      <c r="A12" s="46" t="s">
        <v>66</v>
      </c>
      <c r="B12" s="41" t="s">
        <v>136</v>
      </c>
      <c r="C12" s="42">
        <f>'METEOR 1'!P10</f>
        <v>57.51647183846971</v>
      </c>
      <c r="D12" s="43">
        <f t="shared" si="0"/>
        <v>-179.75991932595008</v>
      </c>
    </row>
    <row r="13" spans="1:4" ht="23.25" customHeight="1">
      <c r="A13" s="46" t="s">
        <v>67</v>
      </c>
      <c r="B13" s="40" t="s">
        <v>134</v>
      </c>
      <c r="C13" s="42">
        <f>'FANCLUB ŽIVOUCÍ LEGENDY KLÉMY'!P10</f>
        <v>43.90316033632937</v>
      </c>
      <c r="D13" s="43">
        <f t="shared" si="0"/>
        <v>-193.37323082809044</v>
      </c>
    </row>
    <row r="14" spans="1:4" ht="23.25" customHeight="1">
      <c r="A14" s="46" t="s">
        <v>68</v>
      </c>
      <c r="B14" s="41" t="s">
        <v>33</v>
      </c>
      <c r="C14" s="42">
        <f>'NÁHRADNÍ TERMÍN'!P10</f>
        <v>41.01023844806682</v>
      </c>
      <c r="D14" s="43">
        <f t="shared" si="0"/>
        <v>-196.266152716353</v>
      </c>
    </row>
    <row r="15" spans="1:4" ht="23.25" customHeight="1">
      <c r="A15" s="46" t="s">
        <v>69</v>
      </c>
      <c r="B15" s="41" t="s">
        <v>87</v>
      </c>
      <c r="C15" s="42">
        <f>'BOD ZLOMU'!P10</f>
        <v>0</v>
      </c>
      <c r="D15" s="43">
        <f t="shared" si="0"/>
        <v>-237.2763911644198</v>
      </c>
    </row>
    <row r="16" spans="1:4" ht="23.25" customHeight="1">
      <c r="A16" s="46" t="s">
        <v>70</v>
      </c>
      <c r="B16" s="41" t="s">
        <v>117</v>
      </c>
      <c r="C16" s="42">
        <f>HOLUBKA!P10</f>
        <v>0</v>
      </c>
      <c r="D16" s="43">
        <f t="shared" si="0"/>
        <v>-237.2763911644198</v>
      </c>
    </row>
    <row r="17" spans="1:4" ht="23.25" customHeight="1">
      <c r="A17" s="46" t="s">
        <v>71</v>
      </c>
      <c r="B17" s="41" t="s">
        <v>40</v>
      </c>
      <c r="C17" s="42">
        <f>'CHEECHOO TEAM'!P10</f>
        <v>0</v>
      </c>
      <c r="D17" s="43">
        <f t="shared" si="0"/>
        <v>-237.2763911644198</v>
      </c>
    </row>
    <row r="18" spans="1:4" ht="23.25" customHeight="1">
      <c r="A18" s="46" t="s">
        <v>140</v>
      </c>
      <c r="B18" s="41" t="s">
        <v>24</v>
      </c>
      <c r="C18" s="42">
        <f>'JEN TAK TAK'!P10</f>
        <v>0</v>
      </c>
      <c r="D18" s="43">
        <f t="shared" si="0"/>
        <v>-237.2763911644198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4" t="s">
        <v>50</v>
      </c>
      <c r="B1" s="85"/>
      <c r="C1" s="85"/>
      <c r="D1" s="86"/>
    </row>
    <row r="2" spans="1:4" ht="12.75" customHeight="1">
      <c r="A2" s="45"/>
      <c r="B2" s="45" t="s">
        <v>0</v>
      </c>
      <c r="C2" s="45" t="s">
        <v>1</v>
      </c>
      <c r="D2" s="45" t="s">
        <v>2</v>
      </c>
    </row>
    <row r="3" spans="1:7" ht="23.25" customHeight="1">
      <c r="A3" s="46" t="s">
        <v>57</v>
      </c>
      <c r="B3" s="74" t="s">
        <v>96</v>
      </c>
      <c r="C3" s="75">
        <f>'TRENÝRKOVÁ SKUPINKA'!Q10</f>
        <v>218.33333333333331</v>
      </c>
      <c r="D3" s="76">
        <f aca="true" t="shared" si="0" ref="D3:D18">C3-C$3</f>
        <v>0</v>
      </c>
      <c r="F3" s="8"/>
      <c r="G3" s="9"/>
    </row>
    <row r="4" spans="1:9" ht="23.25" customHeight="1">
      <c r="A4" s="46" t="s">
        <v>58</v>
      </c>
      <c r="B4" s="74" t="s">
        <v>33</v>
      </c>
      <c r="C4" s="75">
        <f>'NÁHRADNÍ TERMÍN'!Q10</f>
        <v>207.66666666666666</v>
      </c>
      <c r="D4" s="76">
        <f t="shared" si="0"/>
        <v>-10.666666666666657</v>
      </c>
      <c r="H4" s="4"/>
      <c r="I4" s="5"/>
    </row>
    <row r="5" spans="1:4" ht="23.25" customHeight="1">
      <c r="A5" s="46" t="s">
        <v>59</v>
      </c>
      <c r="B5" s="74" t="s">
        <v>137</v>
      </c>
      <c r="C5" s="75">
        <f>PROPÁNAJÁNA!Q10</f>
        <v>207</v>
      </c>
      <c r="D5" s="76">
        <f t="shared" si="0"/>
        <v>-11.333333333333314</v>
      </c>
    </row>
    <row r="6" spans="1:4" ht="23.25" customHeight="1">
      <c r="A6" s="46" t="s">
        <v>60</v>
      </c>
      <c r="B6" s="41" t="s">
        <v>135</v>
      </c>
      <c r="C6" s="42">
        <f>'METEOR "A"'!Q10</f>
        <v>197.66666666666669</v>
      </c>
      <c r="D6" s="43">
        <f t="shared" si="0"/>
        <v>-20.66666666666663</v>
      </c>
    </row>
    <row r="7" spans="1:4" ht="23.25" customHeight="1">
      <c r="A7" s="46" t="s">
        <v>61</v>
      </c>
      <c r="B7" s="41" t="s">
        <v>53</v>
      </c>
      <c r="C7" s="42">
        <f>'SK TERMIT'!Q10</f>
        <v>194.33333333333331</v>
      </c>
      <c r="D7" s="43">
        <f t="shared" si="0"/>
        <v>-24</v>
      </c>
    </row>
    <row r="8" spans="1:4" ht="23.25" customHeight="1">
      <c r="A8" s="46" t="s">
        <v>62</v>
      </c>
      <c r="B8" s="41" t="s">
        <v>87</v>
      </c>
      <c r="C8" s="42">
        <f>'BOD ZLOMU'!Q10</f>
        <v>175</v>
      </c>
      <c r="D8" s="43">
        <f t="shared" si="0"/>
        <v>-43.333333333333314</v>
      </c>
    </row>
    <row r="9" spans="1:6" ht="23.25" customHeight="1">
      <c r="A9" s="46" t="s">
        <v>63</v>
      </c>
      <c r="B9" s="41" t="s">
        <v>119</v>
      </c>
      <c r="C9" s="42">
        <f>'RYCHLÝ ŠPUNTI'!Q10</f>
        <v>170.99999999999997</v>
      </c>
      <c r="D9" s="43">
        <f t="shared" si="0"/>
        <v>-47.33333333333334</v>
      </c>
      <c r="F9" s="7"/>
    </row>
    <row r="10" spans="1:6" ht="23.25" customHeight="1">
      <c r="A10" s="46" t="s">
        <v>64</v>
      </c>
      <c r="B10" s="41" t="s">
        <v>118</v>
      </c>
      <c r="C10" s="42">
        <f>'LÁĎA A LÁĎA'!Q10</f>
        <v>170.33333333333331</v>
      </c>
      <c r="D10" s="43">
        <f t="shared" si="0"/>
        <v>-48</v>
      </c>
      <c r="F10" s="7"/>
    </row>
    <row r="11" spans="1:4" ht="23.25" customHeight="1">
      <c r="A11" s="46" t="s">
        <v>65</v>
      </c>
      <c r="B11" s="41" t="s">
        <v>139</v>
      </c>
      <c r="C11" s="42">
        <f>'ŠVANDA TEAM'!Q10</f>
        <v>168.33333333333331</v>
      </c>
      <c r="D11" s="43">
        <f t="shared" si="0"/>
        <v>-50</v>
      </c>
    </row>
    <row r="12" spans="1:4" ht="23.25" customHeight="1">
      <c r="A12" s="46" t="s">
        <v>66</v>
      </c>
      <c r="B12" s="41" t="s">
        <v>132</v>
      </c>
      <c r="C12" s="42">
        <f>'SK TRI'!Q10</f>
        <v>140.33333333333331</v>
      </c>
      <c r="D12" s="43">
        <f t="shared" si="0"/>
        <v>-78</v>
      </c>
    </row>
    <row r="13" spans="1:4" ht="23.25" customHeight="1">
      <c r="A13" s="46" t="s">
        <v>67</v>
      </c>
      <c r="B13" s="41" t="s">
        <v>24</v>
      </c>
      <c r="C13" s="42">
        <f>'JEN TAK TAK'!Q10</f>
        <v>122.66666666666666</v>
      </c>
      <c r="D13" s="43">
        <f t="shared" si="0"/>
        <v>-95.66666666666666</v>
      </c>
    </row>
    <row r="14" spans="1:4" ht="23.25" customHeight="1">
      <c r="A14" s="46" t="s">
        <v>68</v>
      </c>
      <c r="B14" s="40" t="s">
        <v>134</v>
      </c>
      <c r="C14" s="42">
        <f>'FANCLUB ŽIVOUCÍ LEGENDY KLÉMY'!Q10</f>
        <v>51.333333333333336</v>
      </c>
      <c r="D14" s="43">
        <f t="shared" si="0"/>
        <v>-166.99999999999997</v>
      </c>
    </row>
    <row r="15" spans="1:4" ht="23.25" customHeight="1">
      <c r="A15" s="46" t="s">
        <v>69</v>
      </c>
      <c r="B15" s="41" t="s">
        <v>29</v>
      </c>
      <c r="C15" s="42">
        <f>'SOKOLÍ PERO'!Q10</f>
        <v>44.333333333333336</v>
      </c>
      <c r="D15" s="43">
        <f t="shared" si="0"/>
        <v>-173.99999999999997</v>
      </c>
    </row>
    <row r="16" spans="1:4" ht="23.25" customHeight="1">
      <c r="A16" s="46" t="s">
        <v>70</v>
      </c>
      <c r="B16" s="41" t="s">
        <v>117</v>
      </c>
      <c r="C16" s="42">
        <f>HOLUBKA!Q10</f>
        <v>0</v>
      </c>
      <c r="D16" s="43">
        <f t="shared" si="0"/>
        <v>-218.33333333333331</v>
      </c>
    </row>
    <row r="17" spans="1:4" ht="23.25" customHeight="1">
      <c r="A17" s="46" t="s">
        <v>71</v>
      </c>
      <c r="B17" s="41" t="s">
        <v>40</v>
      </c>
      <c r="C17" s="42">
        <f>'CHEECHOO TEAM'!Q10</f>
        <v>0</v>
      </c>
      <c r="D17" s="43">
        <f t="shared" si="0"/>
        <v>-218.33333333333331</v>
      </c>
    </row>
    <row r="18" spans="1:4" ht="23.25" customHeight="1">
      <c r="A18" s="46" t="s">
        <v>140</v>
      </c>
      <c r="B18" s="41" t="s">
        <v>136</v>
      </c>
      <c r="C18" s="42">
        <f>'METEOR 1'!Q10</f>
        <v>0</v>
      </c>
      <c r="D18" s="43">
        <f t="shared" si="0"/>
        <v>-218.33333333333331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R1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29" customWidth="1"/>
    <col min="18" max="18" width="7.875" style="29" customWidth="1"/>
  </cols>
  <sheetData>
    <row r="1" spans="1:18" ht="12.75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" customHeight="1">
      <c r="A2" s="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>
        <f>SUM(R4:R9)</f>
        <v>2900.654673352799</v>
      </c>
    </row>
    <row r="3" spans="1:18" s="25" customFormat="1" ht="45" customHeight="1">
      <c r="A3" s="58" t="s">
        <v>87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s="25" customFormat="1" ht="18">
      <c r="A4" s="39" t="s">
        <v>95</v>
      </c>
      <c r="B4" s="30"/>
      <c r="C4" s="30">
        <v>81.10104126494409</v>
      </c>
      <c r="D4" s="30"/>
      <c r="E4" s="30"/>
      <c r="F4" s="30"/>
      <c r="G4" s="30">
        <v>101.91621733720447</v>
      </c>
      <c r="H4" s="30"/>
      <c r="I4" s="30"/>
      <c r="J4" s="30"/>
      <c r="K4" s="30"/>
      <c r="L4" s="30">
        <v>73.54</v>
      </c>
      <c r="M4" s="30">
        <v>96.64742917103882</v>
      </c>
      <c r="N4" s="30">
        <v>104.53416149068323</v>
      </c>
      <c r="O4" s="30"/>
      <c r="P4" s="30"/>
      <c r="Q4" s="30"/>
      <c r="R4" s="28">
        <f aca="true" t="shared" si="0" ref="R4:R9">SUM(B4:Q4)</f>
        <v>457.73884926387063</v>
      </c>
    </row>
    <row r="5" spans="1:18" s="25" customFormat="1" ht="18">
      <c r="A5" s="39" t="s">
        <v>92</v>
      </c>
      <c r="B5" s="30">
        <v>97.14243323442136</v>
      </c>
      <c r="C5" s="30"/>
      <c r="D5" s="30"/>
      <c r="E5" s="30"/>
      <c r="F5" s="30">
        <v>70.86899563318777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>
        <f t="shared" si="0"/>
        <v>168.01142886760914</v>
      </c>
    </row>
    <row r="6" spans="1:18" s="25" customFormat="1" ht="18">
      <c r="A6" s="38" t="s">
        <v>90</v>
      </c>
      <c r="B6" s="30">
        <v>72.81008902077151</v>
      </c>
      <c r="C6" s="30"/>
      <c r="D6" s="30"/>
      <c r="E6" s="30"/>
      <c r="F6" s="30">
        <v>57.76855895196506</v>
      </c>
      <c r="G6" s="30"/>
      <c r="H6" s="30"/>
      <c r="I6" s="30"/>
      <c r="J6" s="30"/>
      <c r="K6" s="30"/>
      <c r="L6" s="30">
        <v>35.63</v>
      </c>
      <c r="M6" s="30"/>
      <c r="N6" s="30">
        <v>85.11328842620944</v>
      </c>
      <c r="O6" s="30"/>
      <c r="P6" s="30"/>
      <c r="Q6" s="30">
        <v>47.666666666666664</v>
      </c>
      <c r="R6" s="28">
        <f t="shared" si="0"/>
        <v>298.98860306561266</v>
      </c>
    </row>
    <row r="7" spans="1:18" s="25" customFormat="1" ht="18">
      <c r="A7" s="39" t="s">
        <v>89</v>
      </c>
      <c r="B7" s="30">
        <v>81.71216617210682</v>
      </c>
      <c r="C7" s="30"/>
      <c r="D7" s="30">
        <v>79.72199620287496</v>
      </c>
      <c r="E7" s="30">
        <v>65.2024350354352</v>
      </c>
      <c r="F7" s="30"/>
      <c r="G7" s="30"/>
      <c r="H7" s="30">
        <v>90.15917042426761</v>
      </c>
      <c r="I7" s="30">
        <v>75.44444444444443</v>
      </c>
      <c r="J7" s="30">
        <v>73.455562461156</v>
      </c>
      <c r="K7" s="30"/>
      <c r="L7" s="30"/>
      <c r="M7" s="30"/>
      <c r="N7" s="30"/>
      <c r="O7" s="30">
        <v>71.57644430258539</v>
      </c>
      <c r="P7" s="30"/>
      <c r="Q7" s="30">
        <v>101</v>
      </c>
      <c r="R7" s="28">
        <f t="shared" si="0"/>
        <v>638.2722190428705</v>
      </c>
    </row>
    <row r="8" spans="1:18" s="25" customFormat="1" ht="18">
      <c r="A8" s="39" t="s">
        <v>88</v>
      </c>
      <c r="B8" s="30"/>
      <c r="C8" s="30">
        <v>77.30461650308979</v>
      </c>
      <c r="D8" s="30"/>
      <c r="E8" s="30"/>
      <c r="F8" s="30">
        <v>70.86899563318777</v>
      </c>
      <c r="G8" s="30">
        <v>88.43381843381844</v>
      </c>
      <c r="H8" s="30">
        <v>91.54862751941737</v>
      </c>
      <c r="I8" s="30"/>
      <c r="J8" s="30">
        <v>85.51775147928991</v>
      </c>
      <c r="K8" s="30"/>
      <c r="L8" s="30"/>
      <c r="M8" s="30"/>
      <c r="N8" s="30"/>
      <c r="O8" s="30">
        <v>66.23013086498563</v>
      </c>
      <c r="P8" s="30"/>
      <c r="Q8" s="30"/>
      <c r="R8" s="28">
        <f t="shared" si="0"/>
        <v>479.9039404337889</v>
      </c>
    </row>
    <row r="9" spans="1:18" s="25" customFormat="1" ht="18">
      <c r="A9" s="38" t="s">
        <v>91</v>
      </c>
      <c r="B9" s="30"/>
      <c r="C9" s="30">
        <v>77.10144927536231</v>
      </c>
      <c r="D9" s="30">
        <v>69.94578029231492</v>
      </c>
      <c r="E9" s="30">
        <v>36.88773388773389</v>
      </c>
      <c r="F9" s="30"/>
      <c r="G9" s="30">
        <v>88.71955462769658</v>
      </c>
      <c r="H9" s="30">
        <v>82.58370323969504</v>
      </c>
      <c r="I9" s="30">
        <v>61.106194690265475</v>
      </c>
      <c r="J9" s="30">
        <v>75.11</v>
      </c>
      <c r="K9" s="30"/>
      <c r="L9" s="30">
        <v>90.01499388004896</v>
      </c>
      <c r="M9" s="30">
        <v>90.80570547417118</v>
      </c>
      <c r="N9" s="30">
        <v>101.47111375818939</v>
      </c>
      <c r="O9" s="30">
        <v>57.6600702202362</v>
      </c>
      <c r="P9" s="30"/>
      <c r="Q9" s="30">
        <v>26.333333333333336</v>
      </c>
      <c r="R9" s="28">
        <f t="shared" si="0"/>
        <v>857.7396326790473</v>
      </c>
    </row>
    <row r="10" spans="1:18" ht="19.5" customHeight="1">
      <c r="A10" s="3"/>
      <c r="B10" s="18">
        <f aca="true" t="shared" si="1" ref="B10:Q10">SUM(B4,B5,B6,B7,B8,B9)</f>
        <v>251.66468842729972</v>
      </c>
      <c r="C10" s="18">
        <f t="shared" si="1"/>
        <v>235.5071070433962</v>
      </c>
      <c r="D10" s="18">
        <f t="shared" si="1"/>
        <v>149.66777649518988</v>
      </c>
      <c r="E10" s="18">
        <f t="shared" si="1"/>
        <v>102.09016892316909</v>
      </c>
      <c r="F10" s="18">
        <f t="shared" si="1"/>
        <v>199.50655021834058</v>
      </c>
      <c r="G10" s="18">
        <f t="shared" si="1"/>
        <v>279.0695903987195</v>
      </c>
      <c r="H10" s="18">
        <f t="shared" si="1"/>
        <v>264.29150118338</v>
      </c>
      <c r="I10" s="18">
        <f t="shared" si="1"/>
        <v>136.5506391347099</v>
      </c>
      <c r="J10" s="18">
        <f t="shared" si="1"/>
        <v>234.08331394044592</v>
      </c>
      <c r="K10" s="18">
        <f t="shared" si="1"/>
        <v>0</v>
      </c>
      <c r="L10" s="18">
        <f t="shared" si="1"/>
        <v>199.18499388004898</v>
      </c>
      <c r="M10" s="18">
        <f t="shared" si="1"/>
        <v>187.45313464521</v>
      </c>
      <c r="N10" s="18">
        <f t="shared" si="1"/>
        <v>291.11856367508204</v>
      </c>
      <c r="O10" s="18">
        <f t="shared" si="1"/>
        <v>195.4666453878072</v>
      </c>
      <c r="P10" s="18">
        <f t="shared" si="1"/>
        <v>0</v>
      </c>
      <c r="Q10" s="18">
        <f t="shared" si="1"/>
        <v>175</v>
      </c>
      <c r="R10" s="26"/>
    </row>
    <row r="16" ht="12.75">
      <c r="A16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630.223768074088</v>
      </c>
    </row>
    <row r="3" spans="1:18" ht="45" customHeight="1">
      <c r="A3" s="58" t="s">
        <v>134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8" t="s">
        <v>100</v>
      </c>
      <c r="B4" s="30">
        <v>37.49851632047478</v>
      </c>
      <c r="C4" s="30">
        <v>64.88358556461002</v>
      </c>
      <c r="D4" s="30"/>
      <c r="E4" s="30">
        <v>45</v>
      </c>
      <c r="F4" s="30">
        <v>60.388646288209614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2">
        <f aca="true" t="shared" si="0" ref="R4:R9">SUM(B4:Q4)</f>
        <v>207.7707481732944</v>
      </c>
    </row>
    <row r="5" spans="1:18" ht="19.5" customHeight="1">
      <c r="A5" s="38" t="s">
        <v>101</v>
      </c>
      <c r="B5" s="30">
        <v>51.14836795252226</v>
      </c>
      <c r="C5" s="30"/>
      <c r="D5" s="30"/>
      <c r="E5" s="30"/>
      <c r="F5" s="30">
        <v>72.61572052401746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>
        <v>33</v>
      </c>
      <c r="R5" s="12">
        <f t="shared" si="0"/>
        <v>156.7640884765397</v>
      </c>
    </row>
    <row r="6" spans="1:18" ht="19.5" customHeight="1">
      <c r="A6" s="39" t="s">
        <v>93</v>
      </c>
      <c r="B6" s="30">
        <v>69.24925816023739</v>
      </c>
      <c r="C6" s="30"/>
      <c r="D6" s="30"/>
      <c r="E6" s="30"/>
      <c r="F6" s="30">
        <v>79.60262008733623</v>
      </c>
      <c r="G6" s="30"/>
      <c r="H6" s="30">
        <v>54.600559507017465</v>
      </c>
      <c r="I6" s="30"/>
      <c r="J6" s="30"/>
      <c r="K6" s="30"/>
      <c r="L6" s="30"/>
      <c r="M6" s="30"/>
      <c r="N6" s="30"/>
      <c r="O6" s="30"/>
      <c r="P6" s="30">
        <v>43.90316033632937</v>
      </c>
      <c r="Q6" s="30">
        <v>18.333333333333336</v>
      </c>
      <c r="R6" s="12">
        <f>SUM(B6:Q6)</f>
        <v>265.6889314242538</v>
      </c>
    </row>
    <row r="7" spans="1:18" ht="19.5" customHeight="1">
      <c r="A7" s="5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2">
        <f>SUM(B7:Q7)</f>
        <v>0</v>
      </c>
    </row>
    <row r="8" spans="1:18" ht="19.5" customHeight="1">
      <c r="A8" s="5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2">
        <f t="shared" si="0"/>
        <v>0</v>
      </c>
    </row>
    <row r="9" spans="1:18" ht="19.5" customHeight="1">
      <c r="A9" s="5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12">
        <f t="shared" si="0"/>
        <v>0</v>
      </c>
    </row>
    <row r="10" spans="2:17" ht="19.5" customHeight="1">
      <c r="B10" s="18">
        <f aca="true" t="shared" si="1" ref="B10:Q10">SUM(B4,B5,B6,B7,B8,B9)</f>
        <v>157.89614243323442</v>
      </c>
      <c r="C10" s="18">
        <f t="shared" si="1"/>
        <v>64.88358556461002</v>
      </c>
      <c r="D10" s="18">
        <f t="shared" si="1"/>
        <v>0</v>
      </c>
      <c r="E10" s="18">
        <f t="shared" si="1"/>
        <v>45</v>
      </c>
      <c r="F10" s="18">
        <f t="shared" si="1"/>
        <v>212.6069868995633</v>
      </c>
      <c r="G10" s="18">
        <f t="shared" si="1"/>
        <v>0</v>
      </c>
      <c r="H10" s="18">
        <f t="shared" si="1"/>
        <v>54.600559507017465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43.90316033632937</v>
      </c>
      <c r="Q10" s="18">
        <f t="shared" si="1"/>
        <v>51.333333333333336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13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36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9" ht="23.25" customHeight="1">
      <c r="A3" s="46" t="s">
        <v>57</v>
      </c>
      <c r="B3" s="60" t="s">
        <v>137</v>
      </c>
      <c r="C3" s="61">
        <f>PROPÁNAJÁNA!B10</f>
        <v>255.22551928783383</v>
      </c>
      <c r="D3" s="63">
        <f aca="true" t="shared" si="0" ref="D3:D18">C3-C$3</f>
        <v>0</v>
      </c>
      <c r="H3" s="4"/>
      <c r="I3" s="5"/>
    </row>
    <row r="4" spans="1:4" ht="23.25" customHeight="1">
      <c r="A4" s="46" t="s">
        <v>58</v>
      </c>
      <c r="B4" s="60" t="s">
        <v>87</v>
      </c>
      <c r="C4" s="61">
        <f>'BOD ZLOMU'!B10</f>
        <v>251.66468842729972</v>
      </c>
      <c r="D4" s="63">
        <f t="shared" si="0"/>
        <v>-3.560830860534111</v>
      </c>
    </row>
    <row r="5" spans="1:4" ht="23.25" customHeight="1">
      <c r="A5" s="46" t="s">
        <v>59</v>
      </c>
      <c r="B5" s="60" t="s">
        <v>96</v>
      </c>
      <c r="C5" s="61">
        <f>'TRENÝRKOVÁ SKUPINKA'!B10</f>
        <v>247.80712166172106</v>
      </c>
      <c r="D5" s="63">
        <f t="shared" si="0"/>
        <v>-7.418397626112778</v>
      </c>
    </row>
    <row r="6" spans="1:4" ht="23.25" customHeight="1">
      <c r="A6" s="46" t="s">
        <v>60</v>
      </c>
      <c r="B6" s="41" t="s">
        <v>117</v>
      </c>
      <c r="C6" s="42">
        <f>HOLUBKA!B10</f>
        <v>233.56379821958456</v>
      </c>
      <c r="D6" s="44">
        <f t="shared" si="0"/>
        <v>-21.66172106824928</v>
      </c>
    </row>
    <row r="7" spans="1:7" ht="23.25" customHeight="1">
      <c r="A7" s="46" t="s">
        <v>61</v>
      </c>
      <c r="B7" s="41" t="s">
        <v>139</v>
      </c>
      <c r="C7" s="42">
        <f>'ŠVANDA TEAM'!B10</f>
        <v>233.56379821958456</v>
      </c>
      <c r="D7" s="44">
        <f t="shared" si="0"/>
        <v>-21.66172106824928</v>
      </c>
      <c r="G7" s="7"/>
    </row>
    <row r="8" spans="1:4" ht="23.25" customHeight="1">
      <c r="A8" s="46" t="s">
        <v>62</v>
      </c>
      <c r="B8" s="41" t="s">
        <v>135</v>
      </c>
      <c r="C8" s="42">
        <f>'METEOR "A"'!B10</f>
        <v>222.88130563798217</v>
      </c>
      <c r="D8" s="44">
        <f t="shared" si="0"/>
        <v>-32.34421364985167</v>
      </c>
    </row>
    <row r="9" spans="1:4" ht="23.25" customHeight="1">
      <c r="A9" s="46" t="s">
        <v>63</v>
      </c>
      <c r="B9" s="41" t="s">
        <v>132</v>
      </c>
      <c r="C9" s="42">
        <f>'SK TRI'!B10</f>
        <v>220.80415430267067</v>
      </c>
      <c r="D9" s="44">
        <f t="shared" si="0"/>
        <v>-34.421364985163166</v>
      </c>
    </row>
    <row r="10" spans="1:4" ht="23.25" customHeight="1">
      <c r="A10" s="46" t="s">
        <v>64</v>
      </c>
      <c r="B10" s="41" t="s">
        <v>33</v>
      </c>
      <c r="C10" s="42">
        <f>'NÁHRADNÍ TERMÍN'!B10</f>
        <v>201.81305637982197</v>
      </c>
      <c r="D10" s="44">
        <f t="shared" si="0"/>
        <v>-53.41246290801186</v>
      </c>
    </row>
    <row r="11" spans="1:4" ht="23.25" customHeight="1">
      <c r="A11" s="46" t="s">
        <v>65</v>
      </c>
      <c r="B11" s="41" t="s">
        <v>119</v>
      </c>
      <c r="C11" s="42">
        <f>'RYCHLÝ ŠPUNTI'!B10</f>
        <v>195.87833827893178</v>
      </c>
      <c r="D11" s="44">
        <f t="shared" si="0"/>
        <v>-59.347181008902055</v>
      </c>
    </row>
    <row r="12" spans="1:4" ht="23.25" customHeight="1">
      <c r="A12" s="46" t="s">
        <v>66</v>
      </c>
      <c r="B12" s="41" t="s">
        <v>53</v>
      </c>
      <c r="C12" s="42">
        <f>'SK TERMIT'!B10</f>
        <v>193.80118694362017</v>
      </c>
      <c r="D12" s="44">
        <f t="shared" si="0"/>
        <v>-61.42433234421367</v>
      </c>
    </row>
    <row r="13" spans="1:4" ht="23.25" customHeight="1">
      <c r="A13" s="46" t="s">
        <v>67</v>
      </c>
      <c r="B13" s="41" t="s">
        <v>40</v>
      </c>
      <c r="C13" s="42">
        <f>'CHEECHOO TEAM'!B10</f>
        <v>192.61424332344217</v>
      </c>
      <c r="D13" s="44">
        <f t="shared" si="0"/>
        <v>-62.611275964391666</v>
      </c>
    </row>
    <row r="14" spans="1:4" ht="23.25" customHeight="1">
      <c r="A14" s="46" t="s">
        <v>68</v>
      </c>
      <c r="B14" s="41" t="s">
        <v>118</v>
      </c>
      <c r="C14" s="42">
        <f>'LÁĎA A LÁĎA'!B10</f>
        <v>172.13946587537092</v>
      </c>
      <c r="D14" s="44">
        <f t="shared" si="0"/>
        <v>-83.08605341246292</v>
      </c>
    </row>
    <row r="15" spans="1:4" ht="23.25" customHeight="1">
      <c r="A15" s="46" t="s">
        <v>69</v>
      </c>
      <c r="B15" s="40" t="s">
        <v>134</v>
      </c>
      <c r="C15" s="42">
        <f>'FANCLUB ŽIVOUCÍ LEGENDY KLÉMY'!B10</f>
        <v>157.89614243323442</v>
      </c>
      <c r="D15" s="44">
        <f t="shared" si="0"/>
        <v>-97.32937685459942</v>
      </c>
    </row>
    <row r="16" spans="1:4" ht="23.25" customHeight="1">
      <c r="A16" s="46" t="s">
        <v>70</v>
      </c>
      <c r="B16" s="41" t="s">
        <v>29</v>
      </c>
      <c r="C16" s="42">
        <f>'SOKOLÍ PERO'!B10</f>
        <v>111.79228486646883</v>
      </c>
      <c r="D16" s="44">
        <f t="shared" si="0"/>
        <v>-143.433234421365</v>
      </c>
    </row>
    <row r="17" spans="1:4" ht="23.25" customHeight="1">
      <c r="A17" s="46" t="s">
        <v>71</v>
      </c>
      <c r="B17" s="41" t="s">
        <v>24</v>
      </c>
      <c r="C17" s="42">
        <f>'JEN TAK TAK'!B10</f>
        <v>0</v>
      </c>
      <c r="D17" s="44">
        <f t="shared" si="0"/>
        <v>-255.22551928783383</v>
      </c>
    </row>
    <row r="18" spans="1:4" ht="23.25" customHeight="1">
      <c r="A18" s="46" t="s">
        <v>140</v>
      </c>
      <c r="B18" s="41" t="s">
        <v>136</v>
      </c>
      <c r="C18" s="42">
        <f>'METEOR 1'!B10</f>
        <v>0</v>
      </c>
      <c r="D18" s="44">
        <f t="shared" si="0"/>
        <v>-255.22551928783383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R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0" customWidth="1"/>
    <col min="18" max="18" width="11.375" style="0" customWidth="1"/>
  </cols>
  <sheetData>
    <row r="1" spans="1:18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>
        <f>SUM(R4:R9)</f>
        <v>422.15331787023956</v>
      </c>
    </row>
    <row r="3" spans="1:18" ht="45" customHeight="1">
      <c r="A3" s="58" t="s">
        <v>117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4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69" t="s">
        <v>123</v>
      </c>
      <c r="B4" s="30">
        <v>99.21958456973294</v>
      </c>
      <c r="C4" s="30"/>
      <c r="D4" s="30"/>
      <c r="E4" s="30"/>
      <c r="F4" s="30">
        <v>56.021834061135365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2">
        <f aca="true" t="shared" si="0" ref="R4:R9">SUM(B4:Q4)</f>
        <v>155.2414186308683</v>
      </c>
    </row>
    <row r="5" spans="1:18" ht="19.5" customHeight="1">
      <c r="A5" s="69" t="s">
        <v>122</v>
      </c>
      <c r="B5" s="30">
        <v>69.5459940652819</v>
      </c>
      <c r="C5" s="30"/>
      <c r="D5" s="30"/>
      <c r="E5" s="30"/>
      <c r="F5" s="30">
        <v>58.20524017467249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">
        <f t="shared" si="0"/>
        <v>127.75123423995439</v>
      </c>
    </row>
    <row r="6" spans="1:18" ht="19.5" customHeight="1">
      <c r="A6" s="69" t="s">
        <v>111</v>
      </c>
      <c r="B6" s="30">
        <v>64.79821958456974</v>
      </c>
      <c r="C6" s="30"/>
      <c r="D6" s="30"/>
      <c r="E6" s="30"/>
      <c r="F6" s="30">
        <v>74.36244541484717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2">
        <f t="shared" si="0"/>
        <v>139.1606649994169</v>
      </c>
    </row>
    <row r="7" spans="1:18" ht="19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2">
        <f t="shared" si="0"/>
        <v>0</v>
      </c>
    </row>
    <row r="8" spans="1:18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2">
        <f t="shared" si="0"/>
        <v>0</v>
      </c>
    </row>
    <row r="9" spans="1:18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12">
        <f t="shared" si="0"/>
        <v>0</v>
      </c>
    </row>
    <row r="10" spans="1:18" ht="19.5" customHeight="1">
      <c r="A10" s="3"/>
      <c r="B10" s="18">
        <f aca="true" t="shared" si="1" ref="B10:Q10">SUM(B4,B5,B6,B7,B8,B9)</f>
        <v>233.56379821958456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188.58951965065503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>SUM(J4,J5,J6,J7,J8,J9)</f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3"/>
    </row>
    <row r="11" spans="1:18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1.125" style="3" bestFit="1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261.19348683704015</v>
      </c>
    </row>
    <row r="3" spans="1:18" ht="45" customHeight="1">
      <c r="A3" s="58" t="s">
        <v>40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9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2">
        <f aca="true" t="shared" si="0" ref="R4:R9">SUM(B4:Q4)</f>
        <v>0</v>
      </c>
    </row>
    <row r="5" spans="1:18" ht="19.5" customHeight="1">
      <c r="A5" s="39" t="s">
        <v>16</v>
      </c>
      <c r="B5" s="30">
        <v>63.61127596439169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">
        <f t="shared" si="0"/>
        <v>63.61127596439169</v>
      </c>
    </row>
    <row r="6" spans="1:18" ht="19.5" customHeight="1">
      <c r="A6" s="39" t="s">
        <v>14</v>
      </c>
      <c r="B6" s="30">
        <v>76.07418397626114</v>
      </c>
      <c r="C6" s="30">
        <v>68.57924351359802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2">
        <f>SUM(B6:Q6)</f>
        <v>144.65342748985915</v>
      </c>
    </row>
    <row r="7" spans="1:18" ht="19.5" customHeight="1">
      <c r="A7" s="38" t="s">
        <v>18</v>
      </c>
      <c r="B7" s="30">
        <v>52.92878338278932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2">
        <f>SUM(B7:Q7)</f>
        <v>52.92878338278932</v>
      </c>
    </row>
    <row r="8" spans="1:18" ht="19.5" customHeight="1">
      <c r="A8" s="38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2">
        <f t="shared" si="0"/>
        <v>0</v>
      </c>
    </row>
    <row r="9" spans="1:18" ht="19.5" customHeight="1">
      <c r="A9" s="39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12">
        <f t="shared" si="0"/>
        <v>0</v>
      </c>
    </row>
    <row r="10" spans="2:17" ht="19.5" customHeight="1">
      <c r="B10" s="18">
        <f aca="true" t="shared" si="1" ref="B10:Q10">SUM(B4,B5,B6,B7,B8,B9)</f>
        <v>192.61424332344217</v>
      </c>
      <c r="C10" s="18">
        <f t="shared" si="1"/>
        <v>68.57924351359802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625" style="3" customWidth="1"/>
    <col min="19" max="16384" width="9.00390625" style="3" customWidth="1"/>
  </cols>
  <sheetData>
    <row r="2" ht="18" customHeight="1">
      <c r="R2" s="10">
        <f>SUM(R4:R9)</f>
        <v>296.4090247452693</v>
      </c>
    </row>
    <row r="3" spans="1:18" ht="45" customHeight="1">
      <c r="A3" s="58" t="s">
        <v>24</v>
      </c>
      <c r="B3" s="11">
        <v>1</v>
      </c>
      <c r="C3" s="14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9" t="s">
        <v>80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2">
        <f aca="true" t="shared" si="0" ref="R4:R9">SUM(B4:Q4)</f>
        <v>0</v>
      </c>
    </row>
    <row r="5" spans="1:18" ht="19.5" customHeight="1">
      <c r="A5" s="38" t="s">
        <v>38</v>
      </c>
      <c r="B5" s="31"/>
      <c r="C5" s="31"/>
      <c r="D5" s="31"/>
      <c r="E5" s="31"/>
      <c r="F5" s="31">
        <v>51.21834061135371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2">
        <f t="shared" si="0"/>
        <v>51.21834061135371</v>
      </c>
    </row>
    <row r="6" spans="1:18" ht="19.5" customHeight="1">
      <c r="A6" s="39" t="s">
        <v>81</v>
      </c>
      <c r="B6" s="31"/>
      <c r="C6" s="31"/>
      <c r="D6" s="31"/>
      <c r="E6" s="31"/>
      <c r="F6" s="31">
        <v>58.64192139737992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2">
        <f t="shared" si="0"/>
        <v>58.64192139737992</v>
      </c>
    </row>
    <row r="7" spans="1:18" ht="19.5" customHeight="1">
      <c r="A7" s="38" t="s">
        <v>25</v>
      </c>
      <c r="B7" s="31"/>
      <c r="C7" s="31"/>
      <c r="D7" s="31"/>
      <c r="E7" s="31"/>
      <c r="F7" s="31">
        <v>63.882096069869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58.333333333333336</v>
      </c>
      <c r="R7" s="12">
        <f t="shared" si="0"/>
        <v>122.21542940320234</v>
      </c>
    </row>
    <row r="8" spans="1:18" ht="19.5" customHeight="1">
      <c r="A8" s="38" t="s">
        <v>124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12">
        <f t="shared" si="0"/>
        <v>0</v>
      </c>
    </row>
    <row r="9" spans="1:18" ht="19.5" customHeight="1">
      <c r="A9" s="39" t="s">
        <v>125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>
        <v>64.33333333333333</v>
      </c>
      <c r="R9" s="12">
        <f t="shared" si="0"/>
        <v>64.33333333333333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173.74235807860262</v>
      </c>
      <c r="G10" s="18">
        <f>SUM(G4,G5,G6,G7,G8,G9)</f>
        <v>0</v>
      </c>
      <c r="H10" s="18">
        <f>SUM(H4,H5,H6,H7,H8,H9)</f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122.66666666666666</v>
      </c>
    </row>
  </sheetData>
  <sheetProtection/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3.00390625" style="3" customWidth="1"/>
    <col min="2" max="17" width="6.75390625" style="3" customWidth="1"/>
    <col min="18" max="18" width="10.25390625" style="3" customWidth="1"/>
    <col min="19" max="16384" width="9.00390625" style="3" customWidth="1"/>
  </cols>
  <sheetData>
    <row r="2" ht="18" customHeight="1">
      <c r="R2" s="10">
        <f>SUM(R4:R9)</f>
        <v>3834.1744166991384</v>
      </c>
    </row>
    <row r="3" spans="1:18" ht="45" customHeight="1">
      <c r="A3" s="58" t="s">
        <v>118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19</v>
      </c>
    </row>
    <row r="4" spans="1:18" ht="19.5" customHeight="1">
      <c r="A4" s="39" t="s">
        <v>52</v>
      </c>
      <c r="B4" s="31">
        <v>55.00593471810089</v>
      </c>
      <c r="C4" s="31"/>
      <c r="D4" s="31"/>
      <c r="E4" s="31"/>
      <c r="F4" s="31">
        <v>76.54585152838428</v>
      </c>
      <c r="G4" s="31">
        <v>97.60314341846758</v>
      </c>
      <c r="H4" s="31"/>
      <c r="I4" s="31">
        <v>84.05236907730672</v>
      </c>
      <c r="J4" s="31">
        <v>96.74596431605778</v>
      </c>
      <c r="K4" s="31">
        <v>69.2406075139888</v>
      </c>
      <c r="L4" s="31">
        <v>106.19780003928503</v>
      </c>
      <c r="M4" s="31">
        <v>108.1263696128561</v>
      </c>
      <c r="N4" s="31"/>
      <c r="O4" s="31"/>
      <c r="P4" s="31"/>
      <c r="Q4" s="31"/>
      <c r="R4" s="12">
        <f aca="true" t="shared" si="0" ref="R4:R9">SUM(B4:Q4)</f>
        <v>693.5180402244472</v>
      </c>
    </row>
    <row r="5" spans="1:18" ht="19.5" customHeight="1">
      <c r="A5" s="38" t="s">
        <v>97</v>
      </c>
      <c r="B5" s="31"/>
      <c r="C5" s="31"/>
      <c r="D5" s="31">
        <v>53.77832861189801</v>
      </c>
      <c r="E5" s="31">
        <v>41.89772727272726</v>
      </c>
      <c r="F5" s="31"/>
      <c r="G5" s="31"/>
      <c r="H5" s="31"/>
      <c r="I5" s="31">
        <v>59.68660149511212</v>
      </c>
      <c r="J5" s="31"/>
      <c r="K5" s="31"/>
      <c r="L5" s="31"/>
      <c r="M5" s="31"/>
      <c r="N5" s="31"/>
      <c r="O5" s="31"/>
      <c r="P5" s="31">
        <v>43.44001719936936</v>
      </c>
      <c r="Q5" s="31"/>
      <c r="R5" s="12">
        <f t="shared" si="0"/>
        <v>198.80267457910674</v>
      </c>
    </row>
    <row r="6" spans="1:18" ht="19.5" customHeight="1">
      <c r="A6" s="39" t="s">
        <v>82</v>
      </c>
      <c r="B6" s="31">
        <v>73.99703264094956</v>
      </c>
      <c r="C6" s="31">
        <v>87.68871925360476</v>
      </c>
      <c r="D6" s="31">
        <v>80.64524986271279</v>
      </c>
      <c r="E6" s="31">
        <v>83.01402524544179</v>
      </c>
      <c r="F6" s="31">
        <v>80.03930131004367</v>
      </c>
      <c r="G6" s="31">
        <v>95.38167938931298</v>
      </c>
      <c r="H6" s="31">
        <v>98.84638589993558</v>
      </c>
      <c r="I6" s="31"/>
      <c r="J6" s="31"/>
      <c r="K6" s="31">
        <v>82.56983240223465</v>
      </c>
      <c r="L6" s="31">
        <v>107.55982392957182</v>
      </c>
      <c r="M6" s="31"/>
      <c r="N6" s="31">
        <v>111.26410835214446</v>
      </c>
      <c r="O6" s="31">
        <v>74.30545802744973</v>
      </c>
      <c r="P6" s="31">
        <v>55.69399570454758</v>
      </c>
      <c r="Q6" s="31">
        <v>55.666666666666664</v>
      </c>
      <c r="R6" s="12">
        <f t="shared" si="0"/>
        <v>1086.6722786846162</v>
      </c>
    </row>
    <row r="7" spans="1:18" ht="19.5" customHeight="1">
      <c r="A7" s="38" t="s">
        <v>83</v>
      </c>
      <c r="B7" s="31">
        <v>43.13649851632047</v>
      </c>
      <c r="C7" s="31">
        <v>72.0572569906791</v>
      </c>
      <c r="D7" s="31"/>
      <c r="E7" s="31"/>
      <c r="F7" s="31">
        <v>51.21834061135371</v>
      </c>
      <c r="G7" s="31">
        <v>89.51777543118621</v>
      </c>
      <c r="H7" s="31">
        <v>81.48727825545461</v>
      </c>
      <c r="I7" s="31"/>
      <c r="J7" s="31">
        <v>78.85</v>
      </c>
      <c r="K7" s="31">
        <v>75</v>
      </c>
      <c r="L7" s="31">
        <v>72.8</v>
      </c>
      <c r="M7" s="31">
        <v>95.26137065239762</v>
      </c>
      <c r="N7" s="31">
        <v>101.27301524450604</v>
      </c>
      <c r="O7" s="31">
        <v>54.739546760293656</v>
      </c>
      <c r="P7" s="31"/>
      <c r="Q7" s="31">
        <v>47</v>
      </c>
      <c r="R7" s="12">
        <f t="shared" si="0"/>
        <v>862.3410824621915</v>
      </c>
    </row>
    <row r="8" spans="1:18" ht="19.5" customHeight="1">
      <c r="A8" s="65" t="s">
        <v>106</v>
      </c>
      <c r="B8" s="31"/>
      <c r="C8" s="31">
        <v>91.27948375611926</v>
      </c>
      <c r="D8" s="31">
        <v>84.05308464849354</v>
      </c>
      <c r="E8" s="31">
        <v>78.646408839779</v>
      </c>
      <c r="F8" s="31"/>
      <c r="G8" s="31"/>
      <c r="H8" s="31">
        <v>100.9364574487874</v>
      </c>
      <c r="I8" s="31">
        <v>101.25506072874495</v>
      </c>
      <c r="J8" s="31">
        <v>105.50982226379793</v>
      </c>
      <c r="K8" s="31"/>
      <c r="L8" s="31"/>
      <c r="M8" s="31">
        <v>120.15050167224082</v>
      </c>
      <c r="N8" s="31">
        <v>116.37236084452974</v>
      </c>
      <c r="O8" s="31">
        <v>74.05011171401215</v>
      </c>
      <c r="P8" s="31">
        <v>52.920382165605105</v>
      </c>
      <c r="Q8" s="31">
        <v>67.66666666666666</v>
      </c>
      <c r="R8" s="12">
        <f t="shared" si="0"/>
        <v>992.8403407487765</v>
      </c>
    </row>
    <row r="9" spans="1:18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2">
        <f t="shared" si="0"/>
        <v>0</v>
      </c>
    </row>
    <row r="10" spans="2:17" ht="19.5" customHeight="1">
      <c r="B10" s="18">
        <f aca="true" t="shared" si="1" ref="B10:Q10">SUM(B4,B5,B6,B7,B8,B9)</f>
        <v>172.13946587537092</v>
      </c>
      <c r="C10" s="18">
        <f t="shared" si="1"/>
        <v>251.0254600004031</v>
      </c>
      <c r="D10" s="18">
        <f t="shared" si="1"/>
        <v>218.47666312310434</v>
      </c>
      <c r="E10" s="18">
        <f t="shared" si="1"/>
        <v>203.55816135794805</v>
      </c>
      <c r="F10" s="18">
        <f t="shared" si="1"/>
        <v>207.80349344978166</v>
      </c>
      <c r="G10" s="18">
        <f t="shared" si="1"/>
        <v>282.5025982389668</v>
      </c>
      <c r="H10" s="18">
        <f t="shared" si="1"/>
        <v>281.2701216041776</v>
      </c>
      <c r="I10" s="18">
        <f t="shared" si="1"/>
        <v>244.9940313011638</v>
      </c>
      <c r="J10" s="18">
        <f t="shared" si="1"/>
        <v>281.1057865798557</v>
      </c>
      <c r="K10" s="18">
        <f t="shared" si="1"/>
        <v>226.81043991622346</v>
      </c>
      <c r="L10" s="18">
        <f t="shared" si="1"/>
        <v>286.55762396885683</v>
      </c>
      <c r="M10" s="18">
        <f t="shared" si="1"/>
        <v>323.53824193749455</v>
      </c>
      <c r="N10" s="18">
        <f t="shared" si="1"/>
        <v>328.9094844411802</v>
      </c>
      <c r="O10" s="18">
        <f t="shared" si="1"/>
        <v>203.0951165017555</v>
      </c>
      <c r="P10" s="18">
        <f t="shared" si="1"/>
        <v>152.05439506952206</v>
      </c>
      <c r="Q10" s="18">
        <f t="shared" si="1"/>
        <v>170.33333333333331</v>
      </c>
    </row>
  </sheetData>
  <sheetProtection/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3486.5841894817495</v>
      </c>
    </row>
    <row r="3" spans="1:18" ht="45" customHeight="1">
      <c r="A3" s="58" t="s">
        <v>135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13</v>
      </c>
    </row>
    <row r="4" spans="1:18" ht="19.5" customHeight="1">
      <c r="A4" s="69" t="s">
        <v>79</v>
      </c>
      <c r="B4" s="30"/>
      <c r="C4" s="30"/>
      <c r="D4" s="30"/>
      <c r="E4" s="30"/>
      <c r="F4" s="30"/>
      <c r="G4" s="30">
        <v>93.0940044411547</v>
      </c>
      <c r="H4" s="30"/>
      <c r="I4" s="30"/>
      <c r="J4" s="30"/>
      <c r="K4" s="30"/>
      <c r="L4" s="30"/>
      <c r="M4" s="30"/>
      <c r="N4" s="30"/>
      <c r="O4" s="30"/>
      <c r="P4" s="30">
        <v>53.49664429530202</v>
      </c>
      <c r="Q4" s="30"/>
      <c r="R4" s="12">
        <f aca="true" t="shared" si="0" ref="R4:R9">SUM(B4:Q4)</f>
        <v>146.59064873645673</v>
      </c>
    </row>
    <row r="5" spans="1:18" ht="19.5" customHeight="1">
      <c r="A5" s="70" t="s">
        <v>99</v>
      </c>
      <c r="B5" s="30">
        <v>55.59940652818991</v>
      </c>
      <c r="C5" s="30"/>
      <c r="D5" s="30">
        <v>99.77124183006535</v>
      </c>
      <c r="E5" s="30">
        <v>63.75612353567623</v>
      </c>
      <c r="F5" s="30"/>
      <c r="G5" s="30">
        <v>93.36552748885586</v>
      </c>
      <c r="H5" s="30">
        <v>84.44361980605366</v>
      </c>
      <c r="I5" s="30">
        <v>83.01476620180475</v>
      </c>
      <c r="J5" s="30"/>
      <c r="K5" s="30"/>
      <c r="L5" s="30">
        <v>73.94</v>
      </c>
      <c r="M5" s="30">
        <v>96.21401752190238</v>
      </c>
      <c r="N5" s="30"/>
      <c r="O5" s="30"/>
      <c r="P5" s="30">
        <v>50.388310379576765</v>
      </c>
      <c r="Q5" s="30"/>
      <c r="R5" s="12">
        <f t="shared" si="0"/>
        <v>700.4930132921249</v>
      </c>
    </row>
    <row r="6" spans="1:18" ht="19.5" customHeight="1">
      <c r="A6" s="69" t="s">
        <v>31</v>
      </c>
      <c r="B6" s="30">
        <v>88.83382789317507</v>
      </c>
      <c r="C6" s="30"/>
      <c r="D6" s="30">
        <v>102.52212389380529</v>
      </c>
      <c r="E6" s="30">
        <v>75.3219945066554</v>
      </c>
      <c r="F6" s="30">
        <v>80.03930131004367</v>
      </c>
      <c r="G6" s="30"/>
      <c r="H6" s="30"/>
      <c r="I6" s="30">
        <v>84.71500419111483</v>
      </c>
      <c r="J6" s="30">
        <v>90.71146245059289</v>
      </c>
      <c r="K6" s="30"/>
      <c r="L6" s="30"/>
      <c r="M6" s="30">
        <v>106.28571428571428</v>
      </c>
      <c r="N6" s="30"/>
      <c r="O6" s="30">
        <v>65.5119693584424</v>
      </c>
      <c r="P6" s="30">
        <v>66.60459873760145</v>
      </c>
      <c r="Q6" s="30">
        <v>51.66666666666667</v>
      </c>
      <c r="R6" s="12">
        <f t="shared" si="0"/>
        <v>812.2126632938119</v>
      </c>
    </row>
    <row r="7" spans="1:18" ht="19.5" customHeight="1">
      <c r="A7" s="73" t="s">
        <v>141</v>
      </c>
      <c r="B7" s="30"/>
      <c r="C7" s="30"/>
      <c r="D7" s="30"/>
      <c r="E7" s="30"/>
      <c r="F7" s="30"/>
      <c r="G7" s="30"/>
      <c r="H7" s="30"/>
      <c r="I7" s="30"/>
      <c r="J7" s="30">
        <v>76.6884389288047</v>
      </c>
      <c r="K7" s="30"/>
      <c r="L7" s="30"/>
      <c r="M7" s="30">
        <v>93.74748288360854</v>
      </c>
      <c r="N7" s="30"/>
      <c r="O7" s="30"/>
      <c r="P7" s="30"/>
      <c r="Q7" s="30">
        <v>67</v>
      </c>
      <c r="R7" s="12">
        <f t="shared" si="0"/>
        <v>237.43592181241326</v>
      </c>
    </row>
    <row r="8" spans="1:18" ht="19.5" customHeight="1">
      <c r="A8" s="69" t="s">
        <v>126</v>
      </c>
      <c r="B8" s="30">
        <v>78.44807121661721</v>
      </c>
      <c r="C8" s="30">
        <v>88.43616109682948</v>
      </c>
      <c r="D8" s="30">
        <v>93.49983938323159</v>
      </c>
      <c r="E8" s="30">
        <v>73.94300518134713</v>
      </c>
      <c r="F8" s="30"/>
      <c r="G8" s="30">
        <v>109.33</v>
      </c>
      <c r="H8" s="30">
        <v>106.40153498135754</v>
      </c>
      <c r="I8" s="30">
        <v>94.71698113207546</v>
      </c>
      <c r="J8" s="30">
        <v>96.96763202725724</v>
      </c>
      <c r="K8" s="30">
        <v>92.00467562828756</v>
      </c>
      <c r="L8" s="30">
        <v>120.74429008712032</v>
      </c>
      <c r="M8" s="30"/>
      <c r="N8" s="30">
        <v>121.25475285171102</v>
      </c>
      <c r="O8" s="30">
        <v>68.22502393871689</v>
      </c>
      <c r="P8" s="30"/>
      <c r="Q8" s="30"/>
      <c r="R8" s="12">
        <f t="shared" si="0"/>
        <v>1143.9719675245515</v>
      </c>
    </row>
    <row r="9" spans="1:18" ht="19.5" customHeight="1">
      <c r="A9" s="69" t="s">
        <v>98</v>
      </c>
      <c r="B9" s="30"/>
      <c r="C9" s="30">
        <v>73.02301963439403</v>
      </c>
      <c r="D9" s="30"/>
      <c r="E9" s="30"/>
      <c r="F9" s="30">
        <v>75.235807860262</v>
      </c>
      <c r="G9" s="30"/>
      <c r="H9" s="30"/>
      <c r="I9" s="30"/>
      <c r="J9" s="30"/>
      <c r="K9" s="30"/>
      <c r="L9" s="30">
        <v>109.37835622053699</v>
      </c>
      <c r="M9" s="30"/>
      <c r="N9" s="30">
        <v>109.24279110719789</v>
      </c>
      <c r="O9" s="30"/>
      <c r="P9" s="30"/>
      <c r="Q9" s="30">
        <v>79</v>
      </c>
      <c r="R9" s="12">
        <f t="shared" si="0"/>
        <v>445.8799748223909</v>
      </c>
    </row>
    <row r="10" spans="2:17" ht="19.5" customHeight="1">
      <c r="B10" s="18">
        <f>SUM(B4:B9)</f>
        <v>222.88130563798217</v>
      </c>
      <c r="C10" s="18">
        <f aca="true" t="shared" si="1" ref="C10:Q10">SUM(C4:C9)</f>
        <v>161.4591807312235</v>
      </c>
      <c r="D10" s="18">
        <f t="shared" si="1"/>
        <v>295.7932051071022</v>
      </c>
      <c r="E10" s="18">
        <f t="shared" si="1"/>
        <v>213.02112322367876</v>
      </c>
      <c r="F10" s="18">
        <f t="shared" si="1"/>
        <v>155.27510917030565</v>
      </c>
      <c r="G10" s="18">
        <f t="shared" si="1"/>
        <v>295.7895319300105</v>
      </c>
      <c r="H10" s="18">
        <f t="shared" si="1"/>
        <v>190.84515478741122</v>
      </c>
      <c r="I10" s="18">
        <f t="shared" si="1"/>
        <v>262.4467515249951</v>
      </c>
      <c r="J10" s="18">
        <f t="shared" si="1"/>
        <v>264.36753340665484</v>
      </c>
      <c r="K10" s="18">
        <f t="shared" si="1"/>
        <v>92.00467562828756</v>
      </c>
      <c r="L10" s="18">
        <f t="shared" si="1"/>
        <v>304.0626463076573</v>
      </c>
      <c r="M10" s="18">
        <f t="shared" si="1"/>
        <v>296.24721469122517</v>
      </c>
      <c r="N10" s="18">
        <f t="shared" si="1"/>
        <v>230.49754395890892</v>
      </c>
      <c r="O10" s="18">
        <f t="shared" si="1"/>
        <v>133.7369932971593</v>
      </c>
      <c r="P10" s="18">
        <f t="shared" si="1"/>
        <v>170.48955341248023</v>
      </c>
      <c r="Q10" s="18">
        <f t="shared" si="1"/>
        <v>197.66666666666669</v>
      </c>
    </row>
  </sheetData>
  <sheetProtection/>
  <printOptions/>
  <pageMargins left="0.7875" right="0.7875" top="0.7875" bottom="0.7875" header="0.5118055555555556" footer="0.5118055555555556"/>
  <pageSetup fitToHeight="0" horizontalDpi="300" verticalDpi="300" orientation="portrait" paperSize="9"/>
  <ignoredErrors>
    <ignoredError sqref="B10:Q1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774.5542426257078</v>
      </c>
    </row>
    <row r="3" spans="1:18" ht="45" customHeight="1">
      <c r="A3" s="58" t="s">
        <v>136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10</v>
      </c>
    </row>
    <row r="4" spans="1:18" ht="19.5" customHeight="1">
      <c r="A4" s="39" t="s">
        <v>102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2">
        <f aca="true" t="shared" si="0" ref="R4:R9">SUM(B4:Q4)</f>
        <v>0</v>
      </c>
    </row>
    <row r="5" spans="1:18" ht="19.5" customHeight="1">
      <c r="A5" s="39" t="s">
        <v>127</v>
      </c>
      <c r="B5" s="30"/>
      <c r="C5" s="30"/>
      <c r="D5" s="30">
        <v>105</v>
      </c>
      <c r="E5" s="30"/>
      <c r="F5" s="30"/>
      <c r="G5" s="30"/>
      <c r="H5" s="30"/>
      <c r="I5" s="30"/>
      <c r="J5" s="30"/>
      <c r="K5" s="30"/>
      <c r="L5" s="30">
        <v>72.34</v>
      </c>
      <c r="M5" s="30"/>
      <c r="N5" s="30"/>
      <c r="O5" s="30">
        <v>65.92690711777848</v>
      </c>
      <c r="P5" s="30">
        <v>57.51647183846971</v>
      </c>
      <c r="Q5" s="30"/>
      <c r="R5" s="12">
        <f t="shared" si="0"/>
        <v>300.7833789562482</v>
      </c>
    </row>
    <row r="6" spans="1:18" ht="19.5" customHeight="1">
      <c r="A6" s="38" t="s">
        <v>128</v>
      </c>
      <c r="B6" s="30"/>
      <c r="C6" s="30">
        <v>66.45601921344941</v>
      </c>
      <c r="D6" s="30"/>
      <c r="E6" s="30"/>
      <c r="F6" s="30"/>
      <c r="G6" s="30"/>
      <c r="H6" s="30"/>
      <c r="I6" s="30">
        <v>75.18450184501845</v>
      </c>
      <c r="J6" s="30"/>
      <c r="K6" s="30"/>
      <c r="L6" s="30"/>
      <c r="M6" s="30"/>
      <c r="N6" s="30"/>
      <c r="O6" s="30"/>
      <c r="P6" s="30"/>
      <c r="Q6" s="30"/>
      <c r="R6" s="12">
        <f t="shared" si="0"/>
        <v>141.64052105846787</v>
      </c>
    </row>
    <row r="7" spans="1:18" ht="19.5" customHeight="1">
      <c r="A7" s="39" t="s">
        <v>129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2">
        <f t="shared" si="0"/>
        <v>0</v>
      </c>
    </row>
    <row r="8" spans="1:18" ht="19.5" customHeight="1">
      <c r="A8" s="39" t="s">
        <v>105</v>
      </c>
      <c r="B8" s="30"/>
      <c r="C8" s="30"/>
      <c r="D8" s="30">
        <v>99.31701472098595</v>
      </c>
      <c r="E8" s="30"/>
      <c r="F8" s="30">
        <v>80.91266375545851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2">
        <f t="shared" si="0"/>
        <v>180.22967847644446</v>
      </c>
    </row>
    <row r="9" spans="1:18" ht="19.5" customHeight="1">
      <c r="A9" s="38" t="s">
        <v>112</v>
      </c>
      <c r="B9" s="30"/>
      <c r="C9" s="30"/>
      <c r="D9" s="30"/>
      <c r="E9" s="30"/>
      <c r="F9" s="30">
        <v>49.47161572052402</v>
      </c>
      <c r="G9" s="30">
        <v>102.42904841402337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12">
        <f t="shared" si="0"/>
        <v>151.90066413454738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66.45601921344941</v>
      </c>
      <c r="D10" s="18">
        <f t="shared" si="1"/>
        <v>204.31701472098595</v>
      </c>
      <c r="E10" s="18">
        <f t="shared" si="1"/>
        <v>0</v>
      </c>
      <c r="F10" s="18">
        <f t="shared" si="1"/>
        <v>130.38427947598254</v>
      </c>
      <c r="G10" s="18">
        <f t="shared" si="1"/>
        <v>102.42904841402337</v>
      </c>
      <c r="H10" s="18">
        <f t="shared" si="1"/>
        <v>0</v>
      </c>
      <c r="I10" s="18">
        <f t="shared" si="1"/>
        <v>75.18450184501845</v>
      </c>
      <c r="J10" s="18">
        <f t="shared" si="1"/>
        <v>0</v>
      </c>
      <c r="K10" s="18">
        <f t="shared" si="1"/>
        <v>0</v>
      </c>
      <c r="L10" s="18">
        <f t="shared" si="1"/>
        <v>72.34</v>
      </c>
      <c r="M10" s="18">
        <f t="shared" si="1"/>
        <v>0</v>
      </c>
      <c r="N10" s="18">
        <f t="shared" si="1"/>
        <v>0</v>
      </c>
      <c r="O10" s="18">
        <f t="shared" si="1"/>
        <v>65.92690711777848</v>
      </c>
      <c r="P10" s="18">
        <f t="shared" si="1"/>
        <v>57.51647183846971</v>
      </c>
      <c r="Q10" s="18">
        <f t="shared" si="1"/>
        <v>0</v>
      </c>
    </row>
  </sheetData>
  <sheetProtection/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2444.7101387257835</v>
      </c>
    </row>
    <row r="3" spans="1:18" ht="45" customHeight="1">
      <c r="A3" s="58" t="s">
        <v>33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9" t="s">
        <v>32</v>
      </c>
      <c r="B4" s="30">
        <v>61.83086053412463</v>
      </c>
      <c r="C4" s="30"/>
      <c r="D4" s="30">
        <v>99.2202462380301</v>
      </c>
      <c r="E4" s="30">
        <v>58.46912980068059</v>
      </c>
      <c r="F4" s="30">
        <v>69.12227074235808</v>
      </c>
      <c r="G4" s="30">
        <v>105.42387543252595</v>
      </c>
      <c r="H4" s="30">
        <v>104.02953902925384</v>
      </c>
      <c r="I4" s="30"/>
      <c r="J4" s="30"/>
      <c r="K4" s="30"/>
      <c r="L4" s="30"/>
      <c r="M4" s="30"/>
      <c r="N4" s="30"/>
      <c r="O4" s="30"/>
      <c r="P4" s="30"/>
      <c r="Q4" s="30"/>
      <c r="R4" s="12">
        <f aca="true" t="shared" si="0" ref="R4:R9">SUM(B4:Q4)</f>
        <v>498.09592177697317</v>
      </c>
    </row>
    <row r="5" spans="1:18" ht="19.5" customHeight="1">
      <c r="A5" s="38" t="s">
        <v>12</v>
      </c>
      <c r="B5" s="30">
        <v>70.13946587537092</v>
      </c>
      <c r="C5" s="30"/>
      <c r="D5" s="30">
        <v>84.83193277310924</v>
      </c>
      <c r="E5" s="30">
        <v>61.946099535043906</v>
      </c>
      <c r="F5" s="30">
        <v>69.12227074235808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>
        <v>79</v>
      </c>
      <c r="R5" s="12">
        <f t="shared" si="0"/>
        <v>365.03976892588213</v>
      </c>
    </row>
    <row r="6" spans="1:18" ht="19.5" customHeight="1">
      <c r="A6" s="39" t="s">
        <v>23</v>
      </c>
      <c r="B6" s="30">
        <v>69.84272997032642</v>
      </c>
      <c r="C6" s="30"/>
      <c r="D6" s="30">
        <v>75.3883495145631</v>
      </c>
      <c r="E6" s="30"/>
      <c r="F6" s="30"/>
      <c r="G6" s="30"/>
      <c r="H6" s="30"/>
      <c r="I6" s="30">
        <v>91.1413043478261</v>
      </c>
      <c r="J6" s="30"/>
      <c r="K6" s="30">
        <v>95.7221880762139</v>
      </c>
      <c r="L6" s="30">
        <v>36.4</v>
      </c>
      <c r="M6" s="30"/>
      <c r="N6" s="30"/>
      <c r="O6" s="30"/>
      <c r="P6" s="30"/>
      <c r="Q6" s="30">
        <v>73</v>
      </c>
      <c r="R6" s="12">
        <f t="shared" si="0"/>
        <v>441.49457190892946</v>
      </c>
    </row>
    <row r="7" spans="1:18" ht="19.5" customHeight="1">
      <c r="A7" s="39" t="s">
        <v>37</v>
      </c>
      <c r="B7" s="30"/>
      <c r="C7" s="30">
        <v>89.84716157205241</v>
      </c>
      <c r="D7" s="30"/>
      <c r="E7" s="30"/>
      <c r="F7" s="30"/>
      <c r="G7" s="30">
        <v>99.31726907630522</v>
      </c>
      <c r="H7" s="30"/>
      <c r="I7" s="30"/>
      <c r="J7" s="30"/>
      <c r="K7" s="30">
        <v>85.67164179104479</v>
      </c>
      <c r="L7" s="30">
        <v>114.49808638600328</v>
      </c>
      <c r="M7" s="30">
        <v>104.17439703153988</v>
      </c>
      <c r="N7" s="30">
        <v>116.04206500956022</v>
      </c>
      <c r="O7" s="30"/>
      <c r="P7" s="30"/>
      <c r="Q7" s="30"/>
      <c r="R7" s="12">
        <f t="shared" si="0"/>
        <v>609.5506208665058</v>
      </c>
    </row>
    <row r="8" spans="1:18" ht="19.5" customHeight="1">
      <c r="A8" s="38" t="s">
        <v>11</v>
      </c>
      <c r="B8" s="30"/>
      <c r="C8" s="30">
        <v>58.000501756146505</v>
      </c>
      <c r="D8" s="30"/>
      <c r="E8" s="30"/>
      <c r="F8" s="30">
        <v>63.882096069869</v>
      </c>
      <c r="G8" s="30"/>
      <c r="H8" s="30">
        <v>67.46526490501772</v>
      </c>
      <c r="I8" s="30">
        <v>66.23631680618158</v>
      </c>
      <c r="J8" s="30"/>
      <c r="K8" s="30"/>
      <c r="L8" s="30"/>
      <c r="M8" s="30"/>
      <c r="N8" s="30"/>
      <c r="O8" s="30">
        <v>55.53750398978615</v>
      </c>
      <c r="P8" s="30">
        <v>41.01023844806682</v>
      </c>
      <c r="Q8" s="30">
        <v>55.666666666666664</v>
      </c>
      <c r="R8" s="12">
        <f t="shared" si="0"/>
        <v>407.79858864173445</v>
      </c>
    </row>
    <row r="9" spans="1:18" ht="19.5" customHeight="1">
      <c r="A9" s="38" t="s">
        <v>130</v>
      </c>
      <c r="B9" s="30"/>
      <c r="C9" s="30"/>
      <c r="D9" s="30"/>
      <c r="E9" s="30">
        <v>51.2180588815326</v>
      </c>
      <c r="F9" s="30"/>
      <c r="G9" s="30"/>
      <c r="H9" s="30"/>
      <c r="I9" s="30"/>
      <c r="J9" s="30"/>
      <c r="K9" s="30"/>
      <c r="L9" s="30"/>
      <c r="M9" s="30"/>
      <c r="N9" s="30"/>
      <c r="O9" s="30">
        <v>71.51260772422599</v>
      </c>
      <c r="P9" s="30"/>
      <c r="Q9" s="30"/>
      <c r="R9" s="12">
        <f t="shared" si="0"/>
        <v>122.73066660575859</v>
      </c>
    </row>
    <row r="10" spans="2:17" ht="19.5" customHeight="1">
      <c r="B10" s="18">
        <f aca="true" t="shared" si="1" ref="B10:Q10">SUM(B4,B5,B6,B7,B8,B9)</f>
        <v>201.81305637982197</v>
      </c>
      <c r="C10" s="18">
        <f t="shared" si="1"/>
        <v>147.8476633281989</v>
      </c>
      <c r="D10" s="18">
        <f t="shared" si="1"/>
        <v>259.44052852570246</v>
      </c>
      <c r="E10" s="18">
        <f t="shared" si="1"/>
        <v>171.63328821725707</v>
      </c>
      <c r="F10" s="18">
        <f t="shared" si="1"/>
        <v>202.12663755458516</v>
      </c>
      <c r="G10" s="18">
        <f t="shared" si="1"/>
        <v>204.74114450883116</v>
      </c>
      <c r="H10" s="18">
        <f t="shared" si="1"/>
        <v>171.49480393427154</v>
      </c>
      <c r="I10" s="18">
        <f t="shared" si="1"/>
        <v>157.37762115400767</v>
      </c>
      <c r="J10" s="18">
        <f t="shared" si="1"/>
        <v>0</v>
      </c>
      <c r="K10" s="18">
        <f t="shared" si="1"/>
        <v>181.3938298672587</v>
      </c>
      <c r="L10" s="18">
        <f t="shared" si="1"/>
        <v>150.89808638600329</v>
      </c>
      <c r="M10" s="18">
        <f t="shared" si="1"/>
        <v>104.17439703153988</v>
      </c>
      <c r="N10" s="18">
        <f t="shared" si="1"/>
        <v>116.04206500956022</v>
      </c>
      <c r="O10" s="18">
        <f t="shared" si="1"/>
        <v>127.05011171401213</v>
      </c>
      <c r="P10" s="18">
        <f t="shared" si="1"/>
        <v>41.01023844806682</v>
      </c>
      <c r="Q10" s="18">
        <f t="shared" si="1"/>
        <v>207.66666666666666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3384.6753090110838</v>
      </c>
    </row>
    <row r="3" spans="1:18" ht="45" customHeight="1">
      <c r="A3" s="58" t="s">
        <v>137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9" t="s">
        <v>74</v>
      </c>
      <c r="B4" s="30">
        <v>85.86646884272997</v>
      </c>
      <c r="C4" s="30"/>
      <c r="D4" s="30">
        <v>45.3131401814457</v>
      </c>
      <c r="E4" s="30">
        <v>85.68115942028984</v>
      </c>
      <c r="F4" s="30"/>
      <c r="G4" s="30">
        <v>81.01328390485016</v>
      </c>
      <c r="H4" s="30">
        <v>99.54013264284339</v>
      </c>
      <c r="I4" s="30">
        <v>89.45825932504438</v>
      </c>
      <c r="J4" s="30">
        <v>75.57482337829158</v>
      </c>
      <c r="K4" s="30"/>
      <c r="L4" s="30"/>
      <c r="M4" s="30">
        <v>82.92331184255175</v>
      </c>
      <c r="N4" s="30"/>
      <c r="O4" s="30">
        <v>81.77433769549953</v>
      </c>
      <c r="P4" s="30"/>
      <c r="Q4" s="30"/>
      <c r="R4" s="12">
        <f aca="true" t="shared" si="0" ref="R4:R9">SUM(B4:Q4)</f>
        <v>727.1449172335463</v>
      </c>
    </row>
    <row r="5" spans="1:18" ht="19.5" customHeight="1">
      <c r="A5" s="38" t="s">
        <v>73</v>
      </c>
      <c r="B5" s="30">
        <v>76.66765578635015</v>
      </c>
      <c r="C5" s="30"/>
      <c r="D5" s="30">
        <v>45.15449642909197</v>
      </c>
      <c r="E5" s="30">
        <v>54.08955223880596</v>
      </c>
      <c r="F5" s="30">
        <v>66.93886462882097</v>
      </c>
      <c r="G5" s="30"/>
      <c r="H5" s="30">
        <v>85.54395908036489</v>
      </c>
      <c r="I5" s="30">
        <v>60.61403508771928</v>
      </c>
      <c r="J5" s="30"/>
      <c r="K5" s="30"/>
      <c r="L5" s="30"/>
      <c r="M5" s="30"/>
      <c r="N5" s="30"/>
      <c r="O5" s="30">
        <v>66.56527290137248</v>
      </c>
      <c r="P5" s="30"/>
      <c r="Q5" s="30"/>
      <c r="R5" s="12">
        <f t="shared" si="0"/>
        <v>455.5738361525257</v>
      </c>
    </row>
    <row r="6" spans="1:18" ht="19.5" customHeight="1">
      <c r="A6" s="39" t="s">
        <v>75</v>
      </c>
      <c r="B6" s="30"/>
      <c r="C6" s="30">
        <v>82.50689247735329</v>
      </c>
      <c r="D6" s="30"/>
      <c r="E6" s="30"/>
      <c r="F6" s="30">
        <v>69.99563318777294</v>
      </c>
      <c r="G6" s="30"/>
      <c r="H6" s="30"/>
      <c r="I6" s="30"/>
      <c r="J6" s="30"/>
      <c r="K6" s="30">
        <v>86.02357984994643</v>
      </c>
      <c r="L6" s="30"/>
      <c r="M6" s="30"/>
      <c r="N6" s="30"/>
      <c r="O6" s="30"/>
      <c r="P6" s="30">
        <v>65.85364223657831</v>
      </c>
      <c r="Q6" s="30">
        <v>61.66666666666667</v>
      </c>
      <c r="R6" s="12">
        <f t="shared" si="0"/>
        <v>366.0464144183176</v>
      </c>
    </row>
    <row r="7" spans="1:18" ht="19.5" customHeight="1">
      <c r="A7" s="39" t="s">
        <v>78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2">
        <f t="shared" si="0"/>
        <v>0</v>
      </c>
    </row>
    <row r="8" spans="1:18" ht="19.5" customHeight="1">
      <c r="A8" s="39" t="s">
        <v>76</v>
      </c>
      <c r="B8" s="30">
        <v>92.69139465875371</v>
      </c>
      <c r="C8" s="30">
        <v>80.34502478078537</v>
      </c>
      <c r="D8" s="30"/>
      <c r="E8" s="30"/>
      <c r="F8" s="30">
        <v>80.91266375545851</v>
      </c>
      <c r="G8" s="30">
        <v>98.18685669041963</v>
      </c>
      <c r="H8" s="30">
        <v>89.09517677887924</v>
      </c>
      <c r="I8" s="30">
        <v>83.59504132231405</v>
      </c>
      <c r="J8" s="30">
        <v>91.54952076677316</v>
      </c>
      <c r="K8" s="30">
        <v>87.06586826347306</v>
      </c>
      <c r="L8" s="30">
        <v>112.6856623543248</v>
      </c>
      <c r="M8" s="30">
        <v>105.88130774697939</v>
      </c>
      <c r="N8" s="30">
        <v>111.63265306122447</v>
      </c>
      <c r="O8" s="30">
        <v>71.54452601340569</v>
      </c>
      <c r="P8" s="30">
        <v>60.39422294548414</v>
      </c>
      <c r="Q8" s="30">
        <v>66.33333333333333</v>
      </c>
      <c r="R8" s="12">
        <f t="shared" si="0"/>
        <v>1231.9132524716085</v>
      </c>
    </row>
    <row r="9" spans="1:18" ht="19.5" customHeight="1">
      <c r="A9" s="38" t="s">
        <v>77</v>
      </c>
      <c r="B9" s="30"/>
      <c r="C9" s="30">
        <v>76.17059243397571</v>
      </c>
      <c r="D9" s="30"/>
      <c r="E9" s="30"/>
      <c r="F9" s="30"/>
      <c r="G9" s="30">
        <v>80.36063569682152</v>
      </c>
      <c r="H9" s="30"/>
      <c r="I9" s="30"/>
      <c r="J9" s="30">
        <v>76.90694626474443</v>
      </c>
      <c r="K9" s="30">
        <v>77.75902484763245</v>
      </c>
      <c r="L9" s="30">
        <v>72</v>
      </c>
      <c r="M9" s="30">
        <v>88.01218161683278</v>
      </c>
      <c r="N9" s="30"/>
      <c r="O9" s="30"/>
      <c r="P9" s="30">
        <v>53.78750787507875</v>
      </c>
      <c r="Q9" s="30">
        <v>79</v>
      </c>
      <c r="R9" s="12">
        <f t="shared" si="0"/>
        <v>603.9968887350856</v>
      </c>
    </row>
    <row r="10" spans="2:17" ht="19.5" customHeight="1">
      <c r="B10" s="18">
        <f aca="true" t="shared" si="1" ref="B10:Q10">SUM(B4,B5,B6,B7,B8,B9)</f>
        <v>255.22551928783383</v>
      </c>
      <c r="C10" s="18">
        <f t="shared" si="1"/>
        <v>239.02250969211437</v>
      </c>
      <c r="D10" s="18">
        <f t="shared" si="1"/>
        <v>90.46763661053768</v>
      </c>
      <c r="E10" s="18">
        <f t="shared" si="1"/>
        <v>139.7707116590958</v>
      </c>
      <c r="F10" s="18">
        <f t="shared" si="1"/>
        <v>217.8471615720524</v>
      </c>
      <c r="G10" s="18">
        <f t="shared" si="1"/>
        <v>259.5607762920913</v>
      </c>
      <c r="H10" s="18">
        <f t="shared" si="1"/>
        <v>274.1792685020875</v>
      </c>
      <c r="I10" s="18">
        <f t="shared" si="1"/>
        <v>233.6673357350777</v>
      </c>
      <c r="J10" s="18">
        <f t="shared" si="1"/>
        <v>244.03129040980917</v>
      </c>
      <c r="K10" s="18">
        <f t="shared" si="1"/>
        <v>250.84847296105195</v>
      </c>
      <c r="L10" s="18">
        <f>SUM(L4,L5,L6,L7,L8,L9)</f>
        <v>184.6856623543248</v>
      </c>
      <c r="M10" s="18">
        <f t="shared" si="1"/>
        <v>276.81680120636395</v>
      </c>
      <c r="N10" s="18">
        <f t="shared" si="1"/>
        <v>111.63265306122447</v>
      </c>
      <c r="O10" s="18">
        <f t="shared" si="1"/>
        <v>219.8841366102777</v>
      </c>
      <c r="P10" s="18">
        <f t="shared" si="1"/>
        <v>180.0353730571412</v>
      </c>
      <c r="Q10" s="18">
        <f t="shared" si="1"/>
        <v>207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3831.534648793544</v>
      </c>
    </row>
    <row r="3" spans="1:18" ht="45" customHeight="1">
      <c r="A3" s="58" t="s">
        <v>119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7</v>
      </c>
    </row>
    <row r="4" spans="1:18" ht="19.5" customHeight="1">
      <c r="A4" s="39" t="s">
        <v>108</v>
      </c>
      <c r="B4" s="30"/>
      <c r="C4" s="30">
        <v>110.59397657557167</v>
      </c>
      <c r="D4" s="30"/>
      <c r="E4" s="30"/>
      <c r="F4" s="30"/>
      <c r="G4" s="30">
        <v>120</v>
      </c>
      <c r="H4" s="30"/>
      <c r="I4" s="30"/>
      <c r="J4" s="30"/>
      <c r="K4" s="30"/>
      <c r="L4" s="30"/>
      <c r="M4" s="30">
        <v>122.48715019988579</v>
      </c>
      <c r="N4" s="30"/>
      <c r="O4" s="30"/>
      <c r="P4" s="30"/>
      <c r="Q4" s="30"/>
      <c r="R4" s="12">
        <f aca="true" t="shared" si="0" ref="R4:R9">SUM(B4:Q4)</f>
        <v>353.08112677545745</v>
      </c>
    </row>
    <row r="5" spans="1:18" ht="19.5" customHeight="1">
      <c r="A5" s="38" t="s">
        <v>113</v>
      </c>
      <c r="B5" s="30">
        <v>53.52225519287834</v>
      </c>
      <c r="C5" s="30"/>
      <c r="D5" s="30">
        <v>53.70072476577691</v>
      </c>
      <c r="E5" s="30"/>
      <c r="F5" s="30">
        <v>56.45851528384279</v>
      </c>
      <c r="G5" s="30"/>
      <c r="H5" s="30">
        <v>81.35326039562909</v>
      </c>
      <c r="I5" s="30">
        <v>73.17204301075267</v>
      </c>
      <c r="J5" s="30">
        <v>70.05882352941175</v>
      </c>
      <c r="K5" s="30"/>
      <c r="L5" s="30"/>
      <c r="M5" s="30"/>
      <c r="N5" s="30"/>
      <c r="O5" s="30">
        <v>49.058091286307054</v>
      </c>
      <c r="P5" s="30">
        <v>56.3213644524237</v>
      </c>
      <c r="Q5" s="30">
        <v>46.33333333333333</v>
      </c>
      <c r="R5" s="12">
        <f t="shared" si="0"/>
        <v>539.9784112503557</v>
      </c>
    </row>
    <row r="6" spans="1:18" ht="19.5" customHeight="1">
      <c r="A6" s="39" t="s">
        <v>114</v>
      </c>
      <c r="B6" s="30">
        <v>69.84272997032642</v>
      </c>
      <c r="C6" s="30"/>
      <c r="D6" s="30">
        <v>71.99902723735408</v>
      </c>
      <c r="E6" s="30"/>
      <c r="F6" s="30">
        <v>65.62882096069869</v>
      </c>
      <c r="G6" s="30"/>
      <c r="H6" s="30">
        <v>98.46988619326397</v>
      </c>
      <c r="I6" s="30"/>
      <c r="J6" s="30">
        <v>96.8936170212766</v>
      </c>
      <c r="K6" s="30">
        <v>111.39465875370921</v>
      </c>
      <c r="L6" s="30">
        <v>129.59149818558836</v>
      </c>
      <c r="M6" s="30">
        <v>109.88</v>
      </c>
      <c r="N6" s="30">
        <v>116.83068017366136</v>
      </c>
      <c r="O6" s="30">
        <v>63.86817746568784</v>
      </c>
      <c r="P6" s="30">
        <v>94.35502671199612</v>
      </c>
      <c r="Q6" s="30"/>
      <c r="R6" s="12">
        <f t="shared" si="0"/>
        <v>1028.7541226735627</v>
      </c>
    </row>
    <row r="7" spans="1:18" ht="19.5" customHeight="1">
      <c r="A7" s="38" t="s">
        <v>131</v>
      </c>
      <c r="B7" s="30"/>
      <c r="C7" s="30">
        <v>71.36303847418614</v>
      </c>
      <c r="D7" s="30"/>
      <c r="E7" s="30">
        <v>67.9772209567198</v>
      </c>
      <c r="F7" s="30"/>
      <c r="G7" s="30">
        <v>90.7885304659498</v>
      </c>
      <c r="H7" s="30"/>
      <c r="I7" s="30"/>
      <c r="J7" s="30"/>
      <c r="K7" s="30">
        <v>116.32525410476937</v>
      </c>
      <c r="L7" s="30"/>
      <c r="M7" s="30"/>
      <c r="N7" s="30"/>
      <c r="O7" s="30"/>
      <c r="P7" s="30"/>
      <c r="Q7" s="30"/>
      <c r="R7" s="12">
        <f t="shared" si="0"/>
        <v>346.4540440016251</v>
      </c>
    </row>
    <row r="8" spans="1:18" ht="19.5" customHeight="1">
      <c r="A8" s="39" t="s">
        <v>115</v>
      </c>
      <c r="B8" s="30">
        <v>72.51335311572701</v>
      </c>
      <c r="C8" s="30">
        <v>84.42081814499798</v>
      </c>
      <c r="D8" s="30">
        <v>70.13002364066193</v>
      </c>
      <c r="E8" s="30">
        <v>67.43900602409639</v>
      </c>
      <c r="F8" s="30">
        <v>60.82532751091703</v>
      </c>
      <c r="G8" s="30"/>
      <c r="H8" s="30">
        <v>110</v>
      </c>
      <c r="I8" s="30">
        <v>82.3170731707317</v>
      </c>
      <c r="J8" s="30"/>
      <c r="K8" s="30"/>
      <c r="L8" s="30"/>
      <c r="M8" s="30"/>
      <c r="N8" s="30"/>
      <c r="O8" s="30">
        <v>83.41812958825408</v>
      </c>
      <c r="P8" s="30"/>
      <c r="Q8" s="30">
        <v>65.66666666666666</v>
      </c>
      <c r="R8" s="12">
        <f t="shared" si="0"/>
        <v>696.7303978620527</v>
      </c>
    </row>
    <row r="9" spans="1:18" ht="19.5" customHeight="1">
      <c r="A9" s="39" t="s">
        <v>116</v>
      </c>
      <c r="B9" s="30"/>
      <c r="C9" s="30"/>
      <c r="D9" s="30"/>
      <c r="E9" s="30">
        <v>65.89966923925027</v>
      </c>
      <c r="F9" s="30"/>
      <c r="G9" s="30">
        <v>113.42478713339639</v>
      </c>
      <c r="H9" s="30"/>
      <c r="I9" s="30">
        <v>67.85525446133511</v>
      </c>
      <c r="J9" s="30">
        <v>103.15693430656935</v>
      </c>
      <c r="K9" s="30">
        <v>111.80327868852461</v>
      </c>
      <c r="L9" s="30">
        <v>132.333599893376</v>
      </c>
      <c r="M9" s="30"/>
      <c r="N9" s="30">
        <v>126.46302250803858</v>
      </c>
      <c r="O9" s="30"/>
      <c r="P9" s="30">
        <v>86.6</v>
      </c>
      <c r="Q9" s="30">
        <v>58.99999999999999</v>
      </c>
      <c r="R9" s="12">
        <f t="shared" si="0"/>
        <v>866.5365462304903</v>
      </c>
    </row>
    <row r="10" spans="2:17" ht="19.5" customHeight="1">
      <c r="B10" s="18">
        <f aca="true" t="shared" si="1" ref="B10:Q10">SUM(B4,B5,B6,B7,B8,B9)</f>
        <v>195.87833827893178</v>
      </c>
      <c r="C10" s="18">
        <f t="shared" si="1"/>
        <v>266.3778331947558</v>
      </c>
      <c r="D10" s="18">
        <f t="shared" si="1"/>
        <v>195.8297756437929</v>
      </c>
      <c r="E10" s="18">
        <f t="shared" si="1"/>
        <v>201.31589622006646</v>
      </c>
      <c r="F10" s="18">
        <f t="shared" si="1"/>
        <v>182.9126637554585</v>
      </c>
      <c r="G10" s="18">
        <f t="shared" si="1"/>
        <v>324.21331759934617</v>
      </c>
      <c r="H10" s="18">
        <f t="shared" si="1"/>
        <v>289.82314658889305</v>
      </c>
      <c r="I10" s="18">
        <f t="shared" si="1"/>
        <v>223.34437064281948</v>
      </c>
      <c r="J10" s="18">
        <f t="shared" si="1"/>
        <v>270.1093748572577</v>
      </c>
      <c r="K10" s="18">
        <f t="shared" si="1"/>
        <v>339.5231915470032</v>
      </c>
      <c r="L10" s="18">
        <f t="shared" si="1"/>
        <v>261.92509807896437</v>
      </c>
      <c r="M10" s="18">
        <f t="shared" si="1"/>
        <v>232.36715019988577</v>
      </c>
      <c r="N10" s="18">
        <f t="shared" si="1"/>
        <v>243.29370268169993</v>
      </c>
      <c r="O10" s="18">
        <f t="shared" si="1"/>
        <v>196.34439834024897</v>
      </c>
      <c r="P10" s="18">
        <f t="shared" si="1"/>
        <v>237.2763911644198</v>
      </c>
      <c r="Q10" s="18">
        <f t="shared" si="1"/>
        <v>170.99999999999997</v>
      </c>
    </row>
  </sheetData>
  <sheetProtection/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3702.895875374179</v>
      </c>
    </row>
    <row r="3" spans="1:18" ht="45" customHeight="1">
      <c r="A3" s="68" t="s">
        <v>53</v>
      </c>
      <c r="B3" s="67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71" t="s">
        <v>72</v>
      </c>
      <c r="B4" s="66">
        <v>78.44807121661721</v>
      </c>
      <c r="C4" s="66"/>
      <c r="D4" s="66">
        <v>72.90732068030565</v>
      </c>
      <c r="E4" s="66">
        <v>55.02918376652986</v>
      </c>
      <c r="F4" s="66"/>
      <c r="G4" s="30"/>
      <c r="H4" s="30">
        <v>79.2099889239579</v>
      </c>
      <c r="I4" s="30">
        <v>75.65378900445765</v>
      </c>
      <c r="J4" s="30"/>
      <c r="K4" s="30"/>
      <c r="L4" s="30"/>
      <c r="M4" s="30"/>
      <c r="N4" s="30"/>
      <c r="O4" s="30">
        <v>59.798595595276105</v>
      </c>
      <c r="P4" s="30"/>
      <c r="Q4" s="30">
        <v>57.00000000000001</v>
      </c>
      <c r="R4" s="12">
        <f aca="true" t="shared" si="0" ref="R4:R9">SUM(B4:Q4)</f>
        <v>478.0469491871444</v>
      </c>
    </row>
    <row r="5" spans="1:18" ht="19.5" customHeight="1">
      <c r="A5" s="72" t="s">
        <v>56</v>
      </c>
      <c r="B5" s="66">
        <v>60.05044510385756</v>
      </c>
      <c r="C5" s="66">
        <v>69.49920508744037</v>
      </c>
      <c r="D5" s="66"/>
      <c r="E5" s="66"/>
      <c r="F5" s="66">
        <v>80.47598253275109</v>
      </c>
      <c r="G5" s="30"/>
      <c r="H5" s="30">
        <v>102.7301793911841</v>
      </c>
      <c r="I5" s="30"/>
      <c r="J5" s="30">
        <v>98.55160450997397</v>
      </c>
      <c r="K5" s="30">
        <v>85.2888182299947</v>
      </c>
      <c r="L5" s="30">
        <v>115.70084332001775</v>
      </c>
      <c r="M5" s="30">
        <v>109.40049443757725</v>
      </c>
      <c r="N5" s="30">
        <v>107.48600947051226</v>
      </c>
      <c r="O5" s="30">
        <v>78.31120331950207</v>
      </c>
      <c r="P5" s="30"/>
      <c r="Q5" s="30"/>
      <c r="R5" s="12">
        <f t="shared" si="0"/>
        <v>907.4947854028111</v>
      </c>
    </row>
    <row r="6" spans="1:18" ht="19.5" customHeight="1">
      <c r="A6" s="72" t="s">
        <v>84</v>
      </c>
      <c r="B6" s="66">
        <v>55.3026706231454</v>
      </c>
      <c r="C6" s="66"/>
      <c r="D6" s="66">
        <v>74.34306569343066</v>
      </c>
      <c r="E6" s="66">
        <v>77.26773703623344</v>
      </c>
      <c r="F6" s="66"/>
      <c r="G6" s="30">
        <v>97.78653012997242</v>
      </c>
      <c r="H6" s="30"/>
      <c r="I6" s="30">
        <v>79.296875</v>
      </c>
      <c r="J6" s="30"/>
      <c r="K6" s="30"/>
      <c r="L6" s="30"/>
      <c r="M6" s="30"/>
      <c r="N6" s="30"/>
      <c r="O6" s="30"/>
      <c r="P6" s="30"/>
      <c r="Q6" s="30"/>
      <c r="R6" s="12">
        <f>SUM(B6:Q6)</f>
        <v>383.9968784827819</v>
      </c>
    </row>
    <row r="7" spans="1:18" ht="19.5" customHeight="1">
      <c r="A7" s="72" t="s">
        <v>55</v>
      </c>
      <c r="B7" s="66"/>
      <c r="C7" s="66"/>
      <c r="D7" s="66"/>
      <c r="E7" s="66"/>
      <c r="F7" s="66">
        <v>68.68558951965066</v>
      </c>
      <c r="G7" s="30"/>
      <c r="H7" s="30">
        <v>83.33467799544472</v>
      </c>
      <c r="I7" s="30"/>
      <c r="J7" s="30"/>
      <c r="K7" s="30">
        <v>79.5456742387627</v>
      </c>
      <c r="L7" s="30"/>
      <c r="M7" s="30"/>
      <c r="N7" s="30"/>
      <c r="O7" s="30"/>
      <c r="P7" s="30">
        <v>57.8183407810375</v>
      </c>
      <c r="Q7" s="30">
        <v>67.66666666666666</v>
      </c>
      <c r="R7" s="12">
        <f>SUM(B7:Q7)</f>
        <v>357.0509492015623</v>
      </c>
    </row>
    <row r="8" spans="1:18" ht="19.5" customHeight="1">
      <c r="A8" s="72" t="s">
        <v>54</v>
      </c>
      <c r="B8" s="66"/>
      <c r="C8" s="66">
        <v>80.02276176024279</v>
      </c>
      <c r="D8" s="66">
        <v>73.04149172635218</v>
      </c>
      <c r="E8" s="66">
        <v>67.08912188728702</v>
      </c>
      <c r="F8" s="66"/>
      <c r="G8" s="30">
        <v>96.9680436477007</v>
      </c>
      <c r="H8" s="30"/>
      <c r="I8" s="30">
        <v>79.4131455399061</v>
      </c>
      <c r="J8" s="30"/>
      <c r="K8" s="30"/>
      <c r="L8" s="30">
        <v>108.54992397364421</v>
      </c>
      <c r="M8" s="30">
        <v>99.62295081967213</v>
      </c>
      <c r="N8" s="30">
        <v>105.99746675110829</v>
      </c>
      <c r="O8" s="30">
        <v>64.07564634535589</v>
      </c>
      <c r="P8" s="30"/>
      <c r="Q8" s="30">
        <v>69.66666666666667</v>
      </c>
      <c r="R8" s="12">
        <f t="shared" si="0"/>
        <v>844.447219117936</v>
      </c>
    </row>
    <row r="9" spans="1:18" ht="19.5" customHeight="1">
      <c r="A9" s="71" t="s">
        <v>103</v>
      </c>
      <c r="B9" s="66"/>
      <c r="C9" s="66">
        <v>62.54507628294036</v>
      </c>
      <c r="D9" s="66"/>
      <c r="E9" s="66"/>
      <c r="F9" s="66">
        <v>64.31877729257641</v>
      </c>
      <c r="G9" s="30">
        <v>81.71875</v>
      </c>
      <c r="H9" s="30"/>
      <c r="I9" s="30"/>
      <c r="J9" s="30">
        <v>78.98648648648647</v>
      </c>
      <c r="K9" s="30">
        <v>87.4329501915709</v>
      </c>
      <c r="L9" s="30">
        <v>108.54226636934928</v>
      </c>
      <c r="M9" s="30">
        <v>93.49919743178171</v>
      </c>
      <c r="N9" s="30">
        <v>90.190603577997</v>
      </c>
      <c r="O9" s="30"/>
      <c r="P9" s="30">
        <v>64.62498634924103</v>
      </c>
      <c r="Q9" s="30"/>
      <c r="R9" s="12">
        <f t="shared" si="0"/>
        <v>731.859093981943</v>
      </c>
    </row>
    <row r="10" spans="2:17" ht="19.5" customHeight="1">
      <c r="B10" s="18">
        <f aca="true" t="shared" si="1" ref="B10:Q10">SUM(B4,B5,B6,B7,B8,B9)</f>
        <v>193.80118694362017</v>
      </c>
      <c r="C10" s="18">
        <f t="shared" si="1"/>
        <v>212.06704313062352</v>
      </c>
      <c r="D10" s="18">
        <f t="shared" si="1"/>
        <v>220.2918781000885</v>
      </c>
      <c r="E10" s="18">
        <f t="shared" si="1"/>
        <v>199.38604269005032</v>
      </c>
      <c r="F10" s="18">
        <f t="shared" si="1"/>
        <v>213.48034934497818</v>
      </c>
      <c r="G10" s="18">
        <f t="shared" si="1"/>
        <v>276.4733237776731</v>
      </c>
      <c r="H10" s="18">
        <f t="shared" si="1"/>
        <v>265.2748463105867</v>
      </c>
      <c r="I10" s="18">
        <f t="shared" si="1"/>
        <v>234.36380954436373</v>
      </c>
      <c r="J10" s="18">
        <f t="shared" si="1"/>
        <v>177.53809099646043</v>
      </c>
      <c r="K10" s="18">
        <f t="shared" si="1"/>
        <v>252.2674426603283</v>
      </c>
      <c r="L10" s="18">
        <f t="shared" si="1"/>
        <v>332.7930336630112</v>
      </c>
      <c r="M10" s="18">
        <f t="shared" si="1"/>
        <v>302.52264268903104</v>
      </c>
      <c r="N10" s="18">
        <f t="shared" si="1"/>
        <v>303.6740797996175</v>
      </c>
      <c r="O10" s="18">
        <f t="shared" si="1"/>
        <v>202.18544526013406</v>
      </c>
      <c r="P10" s="18">
        <f t="shared" si="1"/>
        <v>122.44332713027853</v>
      </c>
      <c r="Q10" s="18">
        <f t="shared" si="1"/>
        <v>194.33333333333331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13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53" customWidth="1"/>
    <col min="5" max="16384" width="9.00390625" style="3" customWidth="1"/>
  </cols>
  <sheetData>
    <row r="1" spans="1:4" ht="31.5" customHeight="1">
      <c r="A1" s="78" t="s">
        <v>26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139</v>
      </c>
      <c r="C3" s="61">
        <f>'ŠVANDA TEAM'!C10</f>
        <v>273.37494972505203</v>
      </c>
      <c r="D3" s="62">
        <f aca="true" t="shared" si="0" ref="D3:D18">C3-C$3</f>
        <v>0</v>
      </c>
    </row>
    <row r="4" spans="1:8" ht="23.25" customHeight="1">
      <c r="A4" s="46" t="s">
        <v>58</v>
      </c>
      <c r="B4" s="60" t="s">
        <v>119</v>
      </c>
      <c r="C4" s="61">
        <f>'RYCHLÝ ŠPUNTI'!C10</f>
        <v>266.3778331947558</v>
      </c>
      <c r="D4" s="62">
        <f t="shared" si="0"/>
        <v>-6.997116530296239</v>
      </c>
      <c r="G4" s="4"/>
      <c r="H4" s="5"/>
    </row>
    <row r="5" spans="1:4" ht="23.25" customHeight="1">
      <c r="A5" s="46" t="s">
        <v>59</v>
      </c>
      <c r="B5" s="60" t="s">
        <v>118</v>
      </c>
      <c r="C5" s="61">
        <f>'LÁĎA A LÁĎA'!C10</f>
        <v>251.0254600004031</v>
      </c>
      <c r="D5" s="62">
        <f t="shared" si="0"/>
        <v>-22.349489724648947</v>
      </c>
    </row>
    <row r="6" spans="1:4" ht="23.25" customHeight="1">
      <c r="A6" s="46" t="s">
        <v>60</v>
      </c>
      <c r="B6" s="41" t="s">
        <v>137</v>
      </c>
      <c r="C6" s="42">
        <f>PROPÁNAJÁNA!C10</f>
        <v>239.02250969211437</v>
      </c>
      <c r="D6" s="43">
        <f t="shared" si="0"/>
        <v>-34.352440032937665</v>
      </c>
    </row>
    <row r="7" spans="1:4" ht="23.25" customHeight="1">
      <c r="A7" s="46" t="s">
        <v>61</v>
      </c>
      <c r="B7" s="41" t="s">
        <v>87</v>
      </c>
      <c r="C7" s="42">
        <f>'BOD ZLOMU'!C10</f>
        <v>235.5071070433962</v>
      </c>
      <c r="D7" s="43">
        <f t="shared" si="0"/>
        <v>-37.867842681655844</v>
      </c>
    </row>
    <row r="8" spans="1:4" ht="23.25" customHeight="1">
      <c r="A8" s="46" t="s">
        <v>62</v>
      </c>
      <c r="B8" s="41" t="s">
        <v>132</v>
      </c>
      <c r="C8" s="42">
        <f>'SK TRI'!C10</f>
        <v>231.86059541571018</v>
      </c>
      <c r="D8" s="43">
        <f t="shared" si="0"/>
        <v>-41.514354309341854</v>
      </c>
    </row>
    <row r="9" spans="1:4" ht="23.25" customHeight="1">
      <c r="A9" s="46" t="s">
        <v>63</v>
      </c>
      <c r="B9" s="41" t="s">
        <v>53</v>
      </c>
      <c r="C9" s="42">
        <f>'SK TERMIT'!C10</f>
        <v>212.06704313062352</v>
      </c>
      <c r="D9" s="43">
        <f t="shared" si="0"/>
        <v>-61.307906594428516</v>
      </c>
    </row>
    <row r="10" spans="1:4" ht="23.25" customHeight="1">
      <c r="A10" s="46" t="s">
        <v>64</v>
      </c>
      <c r="B10" s="41" t="s">
        <v>96</v>
      </c>
      <c r="C10" s="42">
        <f>'TRENÝRKOVÁ SKUPINKA'!C10</f>
        <v>169.81958396081768</v>
      </c>
      <c r="D10" s="43">
        <f t="shared" si="0"/>
        <v>-103.55536576423435</v>
      </c>
    </row>
    <row r="11" spans="1:4" ht="23.25" customHeight="1">
      <c r="A11" s="46" t="s">
        <v>65</v>
      </c>
      <c r="B11" s="41" t="s">
        <v>135</v>
      </c>
      <c r="C11" s="42">
        <f>'METEOR "A"'!C10</f>
        <v>161.4591807312235</v>
      </c>
      <c r="D11" s="43">
        <f t="shared" si="0"/>
        <v>-111.91576899382852</v>
      </c>
    </row>
    <row r="12" spans="1:4" ht="23.25" customHeight="1">
      <c r="A12" s="46" t="s">
        <v>66</v>
      </c>
      <c r="B12" s="41" t="s">
        <v>33</v>
      </c>
      <c r="C12" s="42">
        <f>'NÁHRADNÍ TERMÍN'!C10</f>
        <v>147.8476633281989</v>
      </c>
      <c r="D12" s="43">
        <f t="shared" si="0"/>
        <v>-125.52728639685313</v>
      </c>
    </row>
    <row r="13" spans="1:4" ht="23.25" customHeight="1">
      <c r="A13" s="46" t="s">
        <v>67</v>
      </c>
      <c r="B13" s="41" t="s">
        <v>40</v>
      </c>
      <c r="C13" s="42">
        <f>'CHEECHOO TEAM'!C10</f>
        <v>68.57924351359802</v>
      </c>
      <c r="D13" s="43">
        <f t="shared" si="0"/>
        <v>-204.79570621145402</v>
      </c>
    </row>
    <row r="14" spans="1:4" ht="23.25" customHeight="1">
      <c r="A14" s="46" t="s">
        <v>68</v>
      </c>
      <c r="B14" s="41" t="s">
        <v>136</v>
      </c>
      <c r="C14" s="42">
        <f>'METEOR 1'!C10</f>
        <v>66.45601921344941</v>
      </c>
      <c r="D14" s="43">
        <f t="shared" si="0"/>
        <v>-206.91893051160264</v>
      </c>
    </row>
    <row r="15" spans="1:4" ht="23.25" customHeight="1">
      <c r="A15" s="46" t="s">
        <v>69</v>
      </c>
      <c r="B15" s="40" t="s">
        <v>134</v>
      </c>
      <c r="C15" s="42">
        <f>'FANCLUB ŽIVOUCÍ LEGENDY KLÉMY'!C10</f>
        <v>64.88358556461002</v>
      </c>
      <c r="D15" s="43">
        <f t="shared" si="0"/>
        <v>-208.491364160442</v>
      </c>
    </row>
    <row r="16" spans="1:4" ht="23.25" customHeight="1">
      <c r="A16" s="46" t="s">
        <v>70</v>
      </c>
      <c r="B16" s="41" t="s">
        <v>117</v>
      </c>
      <c r="C16" s="42">
        <f>HOLUBKA!C10</f>
        <v>0</v>
      </c>
      <c r="D16" s="43">
        <f t="shared" si="0"/>
        <v>-273.37494972505203</v>
      </c>
    </row>
    <row r="17" spans="1:4" ht="23.25" customHeight="1">
      <c r="A17" s="46" t="s">
        <v>71</v>
      </c>
      <c r="B17" s="41" t="s">
        <v>24</v>
      </c>
      <c r="C17" s="42">
        <f>'JEN TAK TAK'!C10</f>
        <v>0</v>
      </c>
      <c r="D17" s="43">
        <f t="shared" si="0"/>
        <v>-273.37494972505203</v>
      </c>
    </row>
    <row r="18" spans="1:4" ht="23.25" customHeight="1">
      <c r="A18" s="46" t="s">
        <v>140</v>
      </c>
      <c r="B18" s="41" t="s">
        <v>29</v>
      </c>
      <c r="C18" s="42">
        <f>'SOKOLÍ PERO'!C10</f>
        <v>0</v>
      </c>
      <c r="D18" s="44">
        <f t="shared" si="0"/>
        <v>-273.37494972505203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3685.3996726815376</v>
      </c>
    </row>
    <row r="3" spans="1:18" ht="45" customHeight="1">
      <c r="A3" s="68" t="s">
        <v>132</v>
      </c>
      <c r="B3" s="67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72" t="s">
        <v>4</v>
      </c>
      <c r="B4" s="66"/>
      <c r="C4" s="66">
        <v>81.05009633911368</v>
      </c>
      <c r="D4" s="66"/>
      <c r="E4" s="66"/>
      <c r="F4" s="66">
        <v>76.9825327510917</v>
      </c>
      <c r="G4" s="30">
        <v>95.46809323653036</v>
      </c>
      <c r="H4" s="30">
        <v>94.92788226216412</v>
      </c>
      <c r="I4" s="30"/>
      <c r="J4" s="30">
        <v>90.26729559748428</v>
      </c>
      <c r="K4" s="30">
        <v>107.5</v>
      </c>
      <c r="L4" s="30">
        <v>121.096926713948</v>
      </c>
      <c r="M4" s="30">
        <v>101.98</v>
      </c>
      <c r="N4" s="30"/>
      <c r="O4" s="30">
        <v>71.12958825406959</v>
      </c>
      <c r="P4" s="30">
        <v>90.06989662089184</v>
      </c>
      <c r="Q4" s="30"/>
      <c r="R4" s="12">
        <f aca="true" t="shared" si="0" ref="R4:R9">SUM(B4:Q4)</f>
        <v>930.4723117752936</v>
      </c>
    </row>
    <row r="5" spans="1:18" ht="19.5" customHeight="1">
      <c r="A5" s="72" t="s">
        <v>120</v>
      </c>
      <c r="B5" s="66"/>
      <c r="C5" s="66"/>
      <c r="D5" s="66">
        <v>83.40068298235629</v>
      </c>
      <c r="E5" s="66"/>
      <c r="F5" s="66"/>
      <c r="G5" s="30"/>
      <c r="H5" s="30"/>
      <c r="I5" s="30"/>
      <c r="J5" s="30"/>
      <c r="K5" s="30"/>
      <c r="L5" s="30"/>
      <c r="M5" s="30"/>
      <c r="N5" s="30">
        <v>109.52286282306163</v>
      </c>
      <c r="O5" s="30">
        <v>61.953080114905845</v>
      </c>
      <c r="P5" s="30"/>
      <c r="Q5" s="30">
        <v>46.33333333333333</v>
      </c>
      <c r="R5" s="12">
        <f t="shared" si="0"/>
        <v>301.2099592536571</v>
      </c>
    </row>
    <row r="6" spans="1:18" ht="19.5" customHeight="1">
      <c r="A6" s="71" t="s">
        <v>121</v>
      </c>
      <c r="B6" s="66">
        <v>66.28189910979229</v>
      </c>
      <c r="C6" s="66">
        <v>67.11310428701734</v>
      </c>
      <c r="D6" s="66"/>
      <c r="E6" s="66">
        <v>27.41337993010484</v>
      </c>
      <c r="F6" s="66"/>
      <c r="G6" s="30">
        <v>93.2566765578635</v>
      </c>
      <c r="H6" s="30"/>
      <c r="I6" s="30"/>
      <c r="J6" s="30"/>
      <c r="K6" s="30"/>
      <c r="L6" s="30"/>
      <c r="M6" s="30"/>
      <c r="N6" s="30">
        <v>97.17671207314797</v>
      </c>
      <c r="O6" s="30"/>
      <c r="P6" s="30"/>
      <c r="Q6" s="30">
        <v>27.666666666666668</v>
      </c>
      <c r="R6" s="12">
        <f>SUM(B6:Q6)</f>
        <v>378.90843862459263</v>
      </c>
    </row>
    <row r="7" spans="1:18" ht="19.5" customHeight="1">
      <c r="A7" s="71" t="s">
        <v>39</v>
      </c>
      <c r="B7" s="66"/>
      <c r="C7" s="66"/>
      <c r="D7" s="66"/>
      <c r="E7" s="66"/>
      <c r="F7" s="66"/>
      <c r="G7" s="30"/>
      <c r="H7" s="30"/>
      <c r="I7" s="30"/>
      <c r="J7" s="30"/>
      <c r="K7" s="30"/>
      <c r="L7" s="30"/>
      <c r="M7" s="30">
        <v>84.97</v>
      </c>
      <c r="N7" s="30"/>
      <c r="O7" s="30">
        <v>66.67698691350142</v>
      </c>
      <c r="P7" s="30">
        <v>60.476064371562444</v>
      </c>
      <c r="Q7" s="30"/>
      <c r="R7" s="12">
        <f>SUM(B7:Q7)</f>
        <v>212.12305128506387</v>
      </c>
    </row>
    <row r="8" spans="1:18" ht="19.5" customHeight="1">
      <c r="A8" s="71" t="s">
        <v>133</v>
      </c>
      <c r="B8" s="66">
        <v>66.8753709198813</v>
      </c>
      <c r="C8" s="66"/>
      <c r="D8" s="66">
        <v>74.9238578680203</v>
      </c>
      <c r="E8" s="66"/>
      <c r="F8" s="66">
        <v>54.7117903930131</v>
      </c>
      <c r="G8" s="30"/>
      <c r="H8" s="30">
        <v>81.82857007095028</v>
      </c>
      <c r="I8" s="30"/>
      <c r="J8" s="30">
        <v>79.40856560163155</v>
      </c>
      <c r="K8" s="30">
        <v>95.35168195718656</v>
      </c>
      <c r="L8" s="30">
        <v>104.49846508058326</v>
      </c>
      <c r="M8" s="30"/>
      <c r="N8" s="30"/>
      <c r="O8" s="30"/>
      <c r="P8" s="30">
        <v>70.34693877551021</v>
      </c>
      <c r="Q8" s="30"/>
      <c r="R8" s="12">
        <f t="shared" si="0"/>
        <v>627.9452406667766</v>
      </c>
    </row>
    <row r="9" spans="1:18" ht="19.5" customHeight="1">
      <c r="A9" s="72" t="s">
        <v>104</v>
      </c>
      <c r="B9" s="66">
        <v>87.64688427299704</v>
      </c>
      <c r="C9" s="66">
        <v>83.69739478957916</v>
      </c>
      <c r="D9" s="66">
        <v>75.01270648030494</v>
      </c>
      <c r="E9" s="66">
        <v>77.5914142514709</v>
      </c>
      <c r="F9" s="66">
        <v>67.8122270742358</v>
      </c>
      <c r="G9" s="30">
        <v>96.49109217660727</v>
      </c>
      <c r="H9" s="30">
        <v>93.29555903964338</v>
      </c>
      <c r="I9" s="30">
        <v>85.11794439764111</v>
      </c>
      <c r="J9" s="30">
        <v>87.87948131197558</v>
      </c>
      <c r="K9" s="30">
        <v>87.99116997792495</v>
      </c>
      <c r="L9" s="30">
        <v>114.61410424879546</v>
      </c>
      <c r="M9" s="30">
        <v>101.85727149932463</v>
      </c>
      <c r="N9" s="30">
        <v>109.40008822232024</v>
      </c>
      <c r="O9" s="30"/>
      <c r="P9" s="30"/>
      <c r="Q9" s="30">
        <v>66.33333333333333</v>
      </c>
      <c r="R9" s="12">
        <f t="shared" si="0"/>
        <v>1234.7406710761536</v>
      </c>
    </row>
    <row r="10" spans="2:17" ht="19.5" customHeight="1">
      <c r="B10" s="18">
        <f aca="true" t="shared" si="1" ref="B10:Q10">SUM(B4,B5,B6,B7,B8,B9)</f>
        <v>220.80415430267067</v>
      </c>
      <c r="C10" s="18">
        <f t="shared" si="1"/>
        <v>231.86059541571018</v>
      </c>
      <c r="D10" s="18">
        <f t="shared" si="1"/>
        <v>233.33724733068152</v>
      </c>
      <c r="E10" s="18">
        <f t="shared" si="1"/>
        <v>105.00479418157573</v>
      </c>
      <c r="F10" s="18">
        <f t="shared" si="1"/>
        <v>199.5065502183406</v>
      </c>
      <c r="G10" s="18">
        <f t="shared" si="1"/>
        <v>285.2158619710011</v>
      </c>
      <c r="H10" s="18">
        <f t="shared" si="1"/>
        <v>270.05201137275776</v>
      </c>
      <c r="I10" s="18">
        <f t="shared" si="1"/>
        <v>85.11794439764111</v>
      </c>
      <c r="J10" s="18">
        <f t="shared" si="1"/>
        <v>257.55534251109145</v>
      </c>
      <c r="K10" s="18">
        <f t="shared" si="1"/>
        <v>290.8428519351115</v>
      </c>
      <c r="L10" s="18">
        <f t="shared" si="1"/>
        <v>340.2094960433267</v>
      </c>
      <c r="M10" s="18">
        <f t="shared" si="1"/>
        <v>288.8072714993246</v>
      </c>
      <c r="N10" s="18">
        <f t="shared" si="1"/>
        <v>316.0996631185298</v>
      </c>
      <c r="O10" s="18">
        <f t="shared" si="1"/>
        <v>199.75965528247684</v>
      </c>
      <c r="P10" s="18">
        <f t="shared" si="1"/>
        <v>220.8928997679645</v>
      </c>
      <c r="Q10" s="18">
        <f t="shared" si="1"/>
        <v>140.33333333333331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4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583.9890341782841</v>
      </c>
    </row>
    <row r="3" spans="1:18" ht="45" customHeight="1">
      <c r="A3" s="58" t="s">
        <v>29</v>
      </c>
      <c r="B3" s="35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35">
        <v>8</v>
      </c>
      <c r="J3" s="35">
        <v>9</v>
      </c>
      <c r="K3" s="35">
        <v>10</v>
      </c>
      <c r="L3" s="35">
        <v>11</v>
      </c>
      <c r="M3" s="35">
        <v>12</v>
      </c>
      <c r="N3" s="35">
        <v>13</v>
      </c>
      <c r="O3" s="35">
        <v>14</v>
      </c>
      <c r="P3" s="35">
        <v>15</v>
      </c>
      <c r="Q3" s="35">
        <v>16</v>
      </c>
      <c r="R3" s="11" t="s">
        <v>3</v>
      </c>
    </row>
    <row r="4" spans="1:18" ht="19.5" customHeight="1">
      <c r="A4" s="39" t="s">
        <v>110</v>
      </c>
      <c r="B4" s="36"/>
      <c r="C4" s="36"/>
      <c r="D4" s="36"/>
      <c r="E4" s="36">
        <v>79.37215528781792</v>
      </c>
      <c r="F4" s="36"/>
      <c r="G4" s="36"/>
      <c r="H4" s="36"/>
      <c r="I4" s="36"/>
      <c r="J4" s="36"/>
      <c r="K4" s="36"/>
      <c r="L4" s="36"/>
      <c r="M4" s="36"/>
      <c r="N4" s="36"/>
      <c r="O4" s="36">
        <v>24.082030003191832</v>
      </c>
      <c r="P4" s="36">
        <v>60.12694877505569</v>
      </c>
      <c r="Q4" s="36"/>
      <c r="R4" s="12">
        <f aca="true" t="shared" si="0" ref="R4:R9">SUM(B4:Q4)</f>
        <v>163.58113406606543</v>
      </c>
    </row>
    <row r="5" spans="1:18" ht="19.5" customHeight="1">
      <c r="A5" s="39" t="s">
        <v>8</v>
      </c>
      <c r="B5" s="36">
        <v>55.3026706231454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12">
        <f t="shared" si="0"/>
        <v>55.3026706231454</v>
      </c>
    </row>
    <row r="6" spans="1:18" ht="19.5" customHeight="1">
      <c r="A6" s="39" t="s">
        <v>30</v>
      </c>
      <c r="B6" s="36">
        <v>56.48961424332344</v>
      </c>
      <c r="C6" s="36"/>
      <c r="D6" s="36"/>
      <c r="E6" s="36">
        <v>49.05758880516684</v>
      </c>
      <c r="F6" s="36">
        <v>68.24890829694323</v>
      </c>
      <c r="G6" s="36"/>
      <c r="H6" s="36"/>
      <c r="I6" s="36">
        <v>56.211631663974146</v>
      </c>
      <c r="J6" s="36"/>
      <c r="K6" s="36"/>
      <c r="L6" s="36"/>
      <c r="M6" s="36"/>
      <c r="N6" s="36"/>
      <c r="O6" s="36">
        <v>51.787105011171406</v>
      </c>
      <c r="P6" s="36">
        <v>38.97704813516099</v>
      </c>
      <c r="Q6" s="36">
        <v>44.333333333333336</v>
      </c>
      <c r="R6" s="12">
        <f t="shared" si="0"/>
        <v>365.10522948907334</v>
      </c>
    </row>
    <row r="7" spans="1:18" ht="19.5" customHeight="1">
      <c r="A7" s="5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12">
        <f t="shared" si="0"/>
        <v>0</v>
      </c>
    </row>
    <row r="8" spans="1:18" ht="19.5" customHeight="1">
      <c r="A8" s="5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2">
        <f t="shared" si="0"/>
        <v>0</v>
      </c>
    </row>
    <row r="9" spans="1:18" ht="19.5" customHeight="1">
      <c r="A9" s="5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2">
        <f t="shared" si="0"/>
        <v>0</v>
      </c>
    </row>
    <row r="10" spans="2:17" ht="19.5" customHeight="1">
      <c r="B10" s="50">
        <f aca="true" t="shared" si="1" ref="B10:Q10">SUM(B4:B9)</f>
        <v>111.79228486646883</v>
      </c>
      <c r="C10" s="50">
        <f t="shared" si="1"/>
        <v>0</v>
      </c>
      <c r="D10" s="50">
        <f t="shared" si="1"/>
        <v>0</v>
      </c>
      <c r="E10" s="50">
        <f t="shared" si="1"/>
        <v>128.42974409298475</v>
      </c>
      <c r="F10" s="50">
        <f t="shared" si="1"/>
        <v>68.24890829694323</v>
      </c>
      <c r="G10" s="50">
        <f t="shared" si="1"/>
        <v>0</v>
      </c>
      <c r="H10" s="50">
        <f t="shared" si="1"/>
        <v>0</v>
      </c>
      <c r="I10" s="50">
        <f t="shared" si="1"/>
        <v>56.211631663974146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50">
        <f t="shared" si="1"/>
        <v>75.86913501436324</v>
      </c>
      <c r="P10" s="50">
        <f t="shared" si="1"/>
        <v>99.10399691021668</v>
      </c>
      <c r="Q10" s="50">
        <f t="shared" si="1"/>
        <v>44.333333333333336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B10:Q10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4139.408590374612</v>
      </c>
    </row>
    <row r="3" spans="1:18" ht="45" customHeight="1">
      <c r="A3" s="58" t="s">
        <v>139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8" t="s">
        <v>27</v>
      </c>
      <c r="B4" s="30">
        <v>97.14243323442136</v>
      </c>
      <c r="C4" s="30"/>
      <c r="D4" s="30"/>
      <c r="E4" s="30"/>
      <c r="F4" s="30">
        <v>87.8995633187773</v>
      </c>
      <c r="G4" s="30"/>
      <c r="H4" s="30">
        <v>91.48473366534405</v>
      </c>
      <c r="I4" s="30"/>
      <c r="J4" s="30"/>
      <c r="K4" s="30"/>
      <c r="L4" s="30"/>
      <c r="M4" s="30"/>
      <c r="N4" s="30"/>
      <c r="O4" s="30">
        <v>77.33769549952123</v>
      </c>
      <c r="P4" s="30"/>
      <c r="Q4" s="30"/>
      <c r="R4" s="12">
        <f aca="true" t="shared" si="0" ref="R4:R9">SUM(B4:Q4)</f>
        <v>353.8644257180639</v>
      </c>
    </row>
    <row r="5" spans="1:18" ht="19.5" customHeight="1">
      <c r="A5" s="38" t="s">
        <v>22</v>
      </c>
      <c r="B5" s="30"/>
      <c r="C5" s="30">
        <v>92.69718948322758</v>
      </c>
      <c r="D5" s="30">
        <v>81.06294864715626</v>
      </c>
      <c r="E5" s="30">
        <v>70.87626412849492</v>
      </c>
      <c r="F5" s="30"/>
      <c r="G5" s="30">
        <v>93.14814814814814</v>
      </c>
      <c r="H5" s="30"/>
      <c r="I5" s="30"/>
      <c r="J5" s="30">
        <v>88.6</v>
      </c>
      <c r="K5" s="30">
        <v>90.07963594994312</v>
      </c>
      <c r="L5" s="30">
        <v>115.65498502827992</v>
      </c>
      <c r="M5" s="30">
        <v>105.86215063950735</v>
      </c>
      <c r="N5" s="30">
        <v>107.4526678141136</v>
      </c>
      <c r="O5" s="30">
        <v>68.54420683051389</v>
      </c>
      <c r="P5" s="30"/>
      <c r="Q5" s="30">
        <v>64.33333333333333</v>
      </c>
      <c r="R5" s="12">
        <f t="shared" si="0"/>
        <v>978.3115300027183</v>
      </c>
    </row>
    <row r="6" spans="1:18" ht="19.5" customHeight="1">
      <c r="A6" s="39" t="s">
        <v>21</v>
      </c>
      <c r="B6" s="30">
        <v>68.35905044510386</v>
      </c>
      <c r="C6" s="30">
        <v>104.17793964620188</v>
      </c>
      <c r="D6" s="30">
        <v>89.32812978267523</v>
      </c>
      <c r="E6" s="30">
        <v>85.66119294856314</v>
      </c>
      <c r="F6" s="30">
        <v>72.61572052401746</v>
      </c>
      <c r="G6" s="30">
        <v>110.80459770114942</v>
      </c>
      <c r="H6" s="30">
        <v>89.02928982292676</v>
      </c>
      <c r="I6" s="30">
        <v>105</v>
      </c>
      <c r="J6" s="30">
        <v>96.67</v>
      </c>
      <c r="K6" s="30">
        <v>93.59617682198328</v>
      </c>
      <c r="L6" s="30">
        <v>122.82764854766782</v>
      </c>
      <c r="M6" s="30">
        <v>112.11405970910945</v>
      </c>
      <c r="N6" s="30">
        <v>122.14230867673405</v>
      </c>
      <c r="O6" s="30"/>
      <c r="P6" s="30">
        <v>66.25524044389644</v>
      </c>
      <c r="Q6" s="30">
        <v>37</v>
      </c>
      <c r="R6" s="12">
        <f>SUM(B6:Q6)</f>
        <v>1375.5813550700286</v>
      </c>
    </row>
    <row r="7" spans="1:18" ht="19.5" customHeight="1">
      <c r="A7" s="38" t="s">
        <v>109</v>
      </c>
      <c r="B7" s="30"/>
      <c r="C7" s="30"/>
      <c r="D7" s="30"/>
      <c r="E7" s="30">
        <v>90.99485861182517</v>
      </c>
      <c r="F7" s="30"/>
      <c r="G7" s="30"/>
      <c r="H7" s="30"/>
      <c r="I7" s="30">
        <v>89.23383525243577</v>
      </c>
      <c r="J7" s="30"/>
      <c r="K7" s="30"/>
      <c r="L7" s="30"/>
      <c r="M7" s="30"/>
      <c r="N7" s="30"/>
      <c r="O7" s="30"/>
      <c r="P7" s="30"/>
      <c r="Q7" s="30"/>
      <c r="R7" s="12">
        <f>SUM(B7:Q7)</f>
        <v>180.22869386426095</v>
      </c>
    </row>
    <row r="8" spans="1:18" ht="19.5" customHeight="1">
      <c r="A8" s="37" t="s">
        <v>9</v>
      </c>
      <c r="B8" s="30">
        <v>68.06231454005935</v>
      </c>
      <c r="C8" s="30">
        <v>76.49982059562254</v>
      </c>
      <c r="D8" s="30">
        <v>83.15602836879432</v>
      </c>
      <c r="E8" s="30"/>
      <c r="F8" s="30">
        <v>70.43231441048034</v>
      </c>
      <c r="G8" s="30"/>
      <c r="H8" s="30">
        <v>90.57058114460378</v>
      </c>
      <c r="I8" s="30"/>
      <c r="J8" s="30"/>
      <c r="K8" s="30">
        <v>102.57372654155498</v>
      </c>
      <c r="L8" s="30"/>
      <c r="M8" s="30"/>
      <c r="N8" s="30"/>
      <c r="O8" s="30">
        <v>60.48483881263965</v>
      </c>
      <c r="P8" s="30">
        <v>73.10808796123743</v>
      </c>
      <c r="Q8" s="30"/>
      <c r="R8" s="12">
        <f t="shared" si="0"/>
        <v>624.8877123749924</v>
      </c>
    </row>
    <row r="9" spans="1:18" ht="19.5" customHeight="1">
      <c r="A9" s="39" t="s">
        <v>20</v>
      </c>
      <c r="B9" s="30"/>
      <c r="C9" s="30"/>
      <c r="D9" s="30"/>
      <c r="E9" s="30"/>
      <c r="F9" s="30"/>
      <c r="G9" s="30">
        <v>87.72976680384086</v>
      </c>
      <c r="H9" s="30"/>
      <c r="I9" s="30">
        <v>85.52497883149871</v>
      </c>
      <c r="J9" s="30">
        <v>86.82468021068473</v>
      </c>
      <c r="K9" s="30"/>
      <c r="L9" s="30">
        <v>94.493399339934</v>
      </c>
      <c r="M9" s="30">
        <v>102.64384807823517</v>
      </c>
      <c r="N9" s="30">
        <v>102.31820008035356</v>
      </c>
      <c r="O9" s="30"/>
      <c r="P9" s="30"/>
      <c r="Q9" s="30">
        <v>67</v>
      </c>
      <c r="R9" s="12">
        <f t="shared" si="0"/>
        <v>626.5348733445471</v>
      </c>
    </row>
    <row r="10" spans="2:17" ht="19.5" customHeight="1">
      <c r="B10" s="18">
        <f aca="true" t="shared" si="1" ref="B10:Q10">SUM(B4,B5,B6,B7,B8,B9)</f>
        <v>233.56379821958456</v>
      </c>
      <c r="C10" s="18">
        <f t="shared" si="1"/>
        <v>273.37494972505203</v>
      </c>
      <c r="D10" s="18">
        <f t="shared" si="1"/>
        <v>253.54710679862583</v>
      </c>
      <c r="E10" s="18">
        <f t="shared" si="1"/>
        <v>247.53231568888322</v>
      </c>
      <c r="F10" s="18">
        <f t="shared" si="1"/>
        <v>230.9475982532751</v>
      </c>
      <c r="G10" s="18">
        <f t="shared" si="1"/>
        <v>291.6825126531384</v>
      </c>
      <c r="H10" s="18">
        <f t="shared" si="1"/>
        <v>271.08460463287463</v>
      </c>
      <c r="I10" s="18">
        <f t="shared" si="1"/>
        <v>279.75881408393445</v>
      </c>
      <c r="J10" s="18">
        <f t="shared" si="1"/>
        <v>272.0946802106847</v>
      </c>
      <c r="K10" s="18">
        <f t="shared" si="1"/>
        <v>286.24953931348136</v>
      </c>
      <c r="L10" s="18">
        <f t="shared" si="1"/>
        <v>332.9760329158818</v>
      </c>
      <c r="M10" s="18">
        <f t="shared" si="1"/>
        <v>320.620058426852</v>
      </c>
      <c r="N10" s="18">
        <f t="shared" si="1"/>
        <v>331.91317657120123</v>
      </c>
      <c r="O10" s="18">
        <f t="shared" si="1"/>
        <v>206.36674114267478</v>
      </c>
      <c r="P10" s="18">
        <f t="shared" si="1"/>
        <v>139.36332840513387</v>
      </c>
      <c r="Q10" s="18">
        <f t="shared" si="1"/>
        <v>168.33333333333331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3134.8592588148763</v>
      </c>
    </row>
    <row r="3" spans="1:18" ht="45" customHeight="1">
      <c r="A3" s="58" t="s">
        <v>96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3</v>
      </c>
    </row>
    <row r="4" spans="1:18" ht="19.5" customHeight="1">
      <c r="A4" s="39" t="s">
        <v>107</v>
      </c>
      <c r="B4" s="30"/>
      <c r="C4" s="30"/>
      <c r="D4" s="30"/>
      <c r="E4" s="30">
        <v>70.87626412849492</v>
      </c>
      <c r="F4" s="30"/>
      <c r="G4" s="30"/>
      <c r="H4" s="30"/>
      <c r="I4" s="30">
        <v>73.51585014409221</v>
      </c>
      <c r="J4" s="30">
        <v>75.11479591836735</v>
      </c>
      <c r="K4" s="30"/>
      <c r="L4" s="30"/>
      <c r="M4" s="30">
        <v>86.06242174923986</v>
      </c>
      <c r="N4" s="30">
        <v>94.03415154749199</v>
      </c>
      <c r="O4" s="30">
        <v>71.35301627832749</v>
      </c>
      <c r="P4" s="30">
        <v>56.809478401830845</v>
      </c>
      <c r="Q4" s="30">
        <v>63.66666666666667</v>
      </c>
      <c r="R4" s="12">
        <f aca="true" t="shared" si="0" ref="R4:R9">SUM(B4:Q4)</f>
        <v>591.4326448345113</v>
      </c>
    </row>
    <row r="5" spans="1:18" ht="19.5" customHeight="1">
      <c r="A5" s="38" t="s">
        <v>85</v>
      </c>
      <c r="B5" s="30"/>
      <c r="C5" s="30"/>
      <c r="D5" s="30">
        <v>78.92004292997048</v>
      </c>
      <c r="E5" s="30"/>
      <c r="F5" s="30"/>
      <c r="G5" s="30">
        <v>87.19972779857093</v>
      </c>
      <c r="H5" s="30">
        <v>84.46928688549717</v>
      </c>
      <c r="I5" s="30"/>
      <c r="J5" s="30">
        <v>77.8</v>
      </c>
      <c r="K5" s="30"/>
      <c r="L5" s="30"/>
      <c r="M5" s="30"/>
      <c r="N5" s="30"/>
      <c r="O5" s="30"/>
      <c r="P5" s="30"/>
      <c r="Q5" s="30">
        <v>65.66666666666666</v>
      </c>
      <c r="R5" s="12">
        <f t="shared" si="0"/>
        <v>394.05572428070525</v>
      </c>
    </row>
    <row r="6" spans="1:18" ht="19.5" customHeight="1">
      <c r="A6" s="39" t="s">
        <v>94</v>
      </c>
      <c r="B6" s="30"/>
      <c r="C6" s="30"/>
      <c r="D6" s="30"/>
      <c r="E6" s="30"/>
      <c r="F6" s="30">
        <v>77.41921397379913</v>
      </c>
      <c r="G6" s="30"/>
      <c r="H6" s="30"/>
      <c r="I6" s="30"/>
      <c r="J6" s="30"/>
      <c r="K6" s="30">
        <v>67.34819369715603</v>
      </c>
      <c r="L6" s="30">
        <v>88.24833209785027</v>
      </c>
      <c r="M6" s="30"/>
      <c r="N6" s="30"/>
      <c r="O6" s="30"/>
      <c r="P6" s="30">
        <v>46.812111801242246</v>
      </c>
      <c r="Q6" s="30"/>
      <c r="R6" s="12">
        <f>SUM(B6:Q6)</f>
        <v>279.82785157004764</v>
      </c>
    </row>
    <row r="7" spans="1:18" ht="19.5" customHeight="1">
      <c r="A7" s="38" t="s">
        <v>86</v>
      </c>
      <c r="B7" s="30">
        <v>59.753709198813056</v>
      </c>
      <c r="C7" s="30"/>
      <c r="D7" s="30"/>
      <c r="E7" s="30"/>
      <c r="F7" s="30">
        <v>53.838427947598255</v>
      </c>
      <c r="G7" s="30"/>
      <c r="H7" s="30"/>
      <c r="I7" s="30"/>
      <c r="J7" s="30"/>
      <c r="K7" s="30"/>
      <c r="L7" s="30"/>
      <c r="M7" s="30"/>
      <c r="N7" s="30"/>
      <c r="O7" s="30">
        <v>51.45196297478455</v>
      </c>
      <c r="P7" s="30"/>
      <c r="Q7" s="30"/>
      <c r="R7" s="12">
        <f>SUM(B7:Q7)</f>
        <v>165.04410012119587</v>
      </c>
    </row>
    <row r="8" spans="1:18" ht="19.5" customHeight="1">
      <c r="A8" s="39" t="s">
        <v>5</v>
      </c>
      <c r="B8" s="30">
        <v>92.98813056379822</v>
      </c>
      <c r="C8" s="30">
        <v>77.57758305951077</v>
      </c>
      <c r="D8" s="30"/>
      <c r="E8" s="30"/>
      <c r="F8" s="30"/>
      <c r="G8" s="30">
        <v>82.79809220985692</v>
      </c>
      <c r="H8" s="30">
        <v>83.95267392303808</v>
      </c>
      <c r="I8" s="30"/>
      <c r="J8" s="30"/>
      <c r="K8" s="30"/>
      <c r="L8" s="30"/>
      <c r="M8" s="30"/>
      <c r="N8" s="30"/>
      <c r="O8" s="30">
        <v>71.01787424194063</v>
      </c>
      <c r="P8" s="30"/>
      <c r="Q8" s="30"/>
      <c r="R8" s="12">
        <f t="shared" si="0"/>
        <v>408.3343539981446</v>
      </c>
    </row>
    <row r="9" spans="1:18" ht="19.5" customHeight="1">
      <c r="A9" s="37" t="s">
        <v>6</v>
      </c>
      <c r="B9" s="30">
        <v>95.06528189910979</v>
      </c>
      <c r="C9" s="30">
        <v>92.2420009013069</v>
      </c>
      <c r="D9" s="30">
        <v>79.54004329004327</v>
      </c>
      <c r="E9" s="30">
        <v>71.66599799398195</v>
      </c>
      <c r="F9" s="30">
        <v>77.85589519650655</v>
      </c>
      <c r="G9" s="30">
        <v>105.49783549783548</v>
      </c>
      <c r="H9" s="30">
        <v>98.93672015349455</v>
      </c>
      <c r="I9" s="30">
        <v>89.15929203539821</v>
      </c>
      <c r="J9" s="30">
        <v>87.93893129770993</v>
      </c>
      <c r="K9" s="30">
        <v>82.9535002554931</v>
      </c>
      <c r="L9" s="30">
        <v>102.94181681681681</v>
      </c>
      <c r="M9" s="30">
        <v>106.07337924483497</v>
      </c>
      <c r="N9" s="30">
        <v>117.29388942774004</v>
      </c>
      <c r="O9" s="30"/>
      <c r="P9" s="30"/>
      <c r="Q9" s="30">
        <v>89</v>
      </c>
      <c r="R9" s="12">
        <f t="shared" si="0"/>
        <v>1296.1645840102715</v>
      </c>
    </row>
    <row r="10" spans="2:17" ht="19.5" customHeight="1">
      <c r="B10" s="18">
        <f aca="true" t="shared" si="1" ref="B10:Q10">SUM(B4,B5,B6,B7,B8,B9)</f>
        <v>247.80712166172106</v>
      </c>
      <c r="C10" s="18">
        <f t="shared" si="1"/>
        <v>169.81958396081768</v>
      </c>
      <c r="D10" s="18">
        <f t="shared" si="1"/>
        <v>158.46008622001375</v>
      </c>
      <c r="E10" s="18">
        <f t="shared" si="1"/>
        <v>142.54226212247687</v>
      </c>
      <c r="F10" s="18">
        <f t="shared" si="1"/>
        <v>209.11353711790395</v>
      </c>
      <c r="G10" s="18">
        <f t="shared" si="1"/>
        <v>275.49565550626335</v>
      </c>
      <c r="H10" s="18">
        <f t="shared" si="1"/>
        <v>267.3586809620298</v>
      </c>
      <c r="I10" s="18">
        <f t="shared" si="1"/>
        <v>162.67514217949042</v>
      </c>
      <c r="J10" s="18">
        <f t="shared" si="1"/>
        <v>240.8537272160773</v>
      </c>
      <c r="K10" s="18">
        <f t="shared" si="1"/>
        <v>150.30169395264915</v>
      </c>
      <c r="L10" s="18">
        <f t="shared" si="1"/>
        <v>191.19014891466708</v>
      </c>
      <c r="M10" s="18">
        <f t="shared" si="1"/>
        <v>192.13580099407483</v>
      </c>
      <c r="N10" s="18">
        <f t="shared" si="1"/>
        <v>211.32804097523203</v>
      </c>
      <c r="O10" s="18">
        <f t="shared" si="1"/>
        <v>193.82285349505267</v>
      </c>
      <c r="P10" s="18">
        <f t="shared" si="1"/>
        <v>103.62159020307308</v>
      </c>
      <c r="Q10" s="18">
        <f t="shared" si="1"/>
        <v>218.33333333333331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2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34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135</v>
      </c>
      <c r="C3" s="61">
        <f>'METEOR "A"'!D10</f>
        <v>295.7932051071022</v>
      </c>
      <c r="D3" s="62">
        <f aca="true" t="shared" si="0" ref="D3:D18">C3-C$3</f>
        <v>0</v>
      </c>
    </row>
    <row r="4" spans="1:4" ht="23.25" customHeight="1">
      <c r="A4" s="46" t="s">
        <v>58</v>
      </c>
      <c r="B4" s="60" t="s">
        <v>33</v>
      </c>
      <c r="C4" s="61">
        <f>'NÁHRADNÍ TERMÍN'!D10</f>
        <v>259.44052852570246</v>
      </c>
      <c r="D4" s="62">
        <f t="shared" si="0"/>
        <v>-36.35267658139975</v>
      </c>
    </row>
    <row r="5" spans="1:9" ht="23.25" customHeight="1">
      <c r="A5" s="46" t="s">
        <v>59</v>
      </c>
      <c r="B5" s="60" t="s">
        <v>139</v>
      </c>
      <c r="C5" s="61">
        <f>'ŠVANDA TEAM'!D10</f>
        <v>253.54710679862583</v>
      </c>
      <c r="D5" s="62">
        <f t="shared" si="0"/>
        <v>-42.24609830847638</v>
      </c>
      <c r="H5" s="4"/>
      <c r="I5" s="5"/>
    </row>
    <row r="6" spans="1:4" ht="23.25" customHeight="1">
      <c r="A6" s="46" t="s">
        <v>60</v>
      </c>
      <c r="B6" s="41" t="s">
        <v>132</v>
      </c>
      <c r="C6" s="42">
        <f>'SK TRI'!D10</f>
        <v>233.33724733068152</v>
      </c>
      <c r="D6" s="43">
        <f t="shared" si="0"/>
        <v>-62.45595777642069</v>
      </c>
    </row>
    <row r="7" spans="1:4" ht="23.25" customHeight="1">
      <c r="A7" s="46" t="s">
        <v>61</v>
      </c>
      <c r="B7" s="41" t="s">
        <v>53</v>
      </c>
      <c r="C7" s="42">
        <f>'SK TERMIT'!D10</f>
        <v>220.2918781000885</v>
      </c>
      <c r="D7" s="43">
        <f t="shared" si="0"/>
        <v>-75.50132700701371</v>
      </c>
    </row>
    <row r="8" spans="1:4" ht="23.25" customHeight="1">
      <c r="A8" s="46" t="s">
        <v>62</v>
      </c>
      <c r="B8" s="41" t="s">
        <v>118</v>
      </c>
      <c r="C8" s="42">
        <f>'LÁĎA A LÁĎA'!D10</f>
        <v>218.47666312310434</v>
      </c>
      <c r="D8" s="43">
        <f t="shared" si="0"/>
        <v>-77.31654198399787</v>
      </c>
    </row>
    <row r="9" spans="1:4" ht="23.25" customHeight="1">
      <c r="A9" s="46" t="s">
        <v>63</v>
      </c>
      <c r="B9" s="41" t="s">
        <v>136</v>
      </c>
      <c r="C9" s="42">
        <f>'METEOR 1'!D10</f>
        <v>204.31701472098595</v>
      </c>
      <c r="D9" s="43">
        <f t="shared" si="0"/>
        <v>-91.47619038611626</v>
      </c>
    </row>
    <row r="10" spans="1:4" ht="23.25" customHeight="1">
      <c r="A10" s="46" t="s">
        <v>64</v>
      </c>
      <c r="B10" s="41" t="s">
        <v>119</v>
      </c>
      <c r="C10" s="42">
        <f>'RYCHLÝ ŠPUNTI'!D10</f>
        <v>195.8297756437929</v>
      </c>
      <c r="D10" s="43">
        <f t="shared" si="0"/>
        <v>-99.9634294633093</v>
      </c>
    </row>
    <row r="11" spans="1:4" ht="23.25" customHeight="1">
      <c r="A11" s="46" t="s">
        <v>65</v>
      </c>
      <c r="B11" s="41" t="s">
        <v>96</v>
      </c>
      <c r="C11" s="42">
        <f>'TRENÝRKOVÁ SKUPINKA'!D10</f>
        <v>158.46008622001375</v>
      </c>
      <c r="D11" s="43">
        <f t="shared" si="0"/>
        <v>-137.33311888708846</v>
      </c>
    </row>
    <row r="12" spans="1:4" ht="23.25" customHeight="1">
      <c r="A12" s="46" t="s">
        <v>66</v>
      </c>
      <c r="B12" s="41" t="s">
        <v>87</v>
      </c>
      <c r="C12" s="42">
        <f>'BOD ZLOMU'!D10</f>
        <v>149.66777649518988</v>
      </c>
      <c r="D12" s="43">
        <f t="shared" si="0"/>
        <v>-146.12542861191233</v>
      </c>
    </row>
    <row r="13" spans="1:4" ht="23.25" customHeight="1">
      <c r="A13" s="46" t="s">
        <v>67</v>
      </c>
      <c r="B13" s="41" t="s">
        <v>137</v>
      </c>
      <c r="C13" s="42">
        <f>PROPÁNAJÁNA!D10</f>
        <v>90.46763661053768</v>
      </c>
      <c r="D13" s="43">
        <f t="shared" si="0"/>
        <v>-205.32556849656453</v>
      </c>
    </row>
    <row r="14" spans="1:4" ht="23.25" customHeight="1">
      <c r="A14" s="46" t="s">
        <v>68</v>
      </c>
      <c r="B14" s="40" t="s">
        <v>134</v>
      </c>
      <c r="C14" s="42">
        <f>'FANCLUB ŽIVOUCÍ LEGENDY KLÉMY'!D10</f>
        <v>0</v>
      </c>
      <c r="D14" s="43">
        <f t="shared" si="0"/>
        <v>-295.7932051071022</v>
      </c>
    </row>
    <row r="15" spans="1:4" ht="23.25" customHeight="1">
      <c r="A15" s="46" t="s">
        <v>69</v>
      </c>
      <c r="B15" s="41" t="s">
        <v>117</v>
      </c>
      <c r="C15" s="42">
        <f>HOLUBKA!D10</f>
        <v>0</v>
      </c>
      <c r="D15" s="43">
        <f t="shared" si="0"/>
        <v>-295.7932051071022</v>
      </c>
    </row>
    <row r="16" spans="1:4" ht="23.25" customHeight="1">
      <c r="A16" s="46" t="s">
        <v>70</v>
      </c>
      <c r="B16" s="41" t="s">
        <v>40</v>
      </c>
      <c r="C16" s="42">
        <f>'CHEECHOO TEAM'!D10</f>
        <v>0</v>
      </c>
      <c r="D16" s="43">
        <f t="shared" si="0"/>
        <v>-295.7932051071022</v>
      </c>
    </row>
    <row r="17" spans="1:4" ht="23.25" customHeight="1">
      <c r="A17" s="46" t="s">
        <v>71</v>
      </c>
      <c r="B17" s="41" t="s">
        <v>24</v>
      </c>
      <c r="C17" s="42">
        <f>'JEN TAK TAK'!D10</f>
        <v>0</v>
      </c>
      <c r="D17" s="43">
        <f t="shared" si="0"/>
        <v>-295.7932051071022</v>
      </c>
    </row>
    <row r="18" spans="1:4" ht="23.25" customHeight="1">
      <c r="A18" s="46" t="s">
        <v>140</v>
      </c>
      <c r="B18" s="41" t="s">
        <v>29</v>
      </c>
      <c r="C18" s="42">
        <f>'SOKOLÍ PERO'!D10</f>
        <v>0</v>
      </c>
      <c r="D18" s="44">
        <f t="shared" si="0"/>
        <v>-295.7932051071022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13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41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139</v>
      </c>
      <c r="C3" s="61">
        <f>'ŠVANDA TEAM'!E10</f>
        <v>247.53231568888322</v>
      </c>
      <c r="D3" s="62">
        <f aca="true" t="shared" si="0" ref="D3:D12">C3-C$3</f>
        <v>0</v>
      </c>
    </row>
    <row r="4" spans="1:4" ht="23.25" customHeight="1">
      <c r="A4" s="46" t="s">
        <v>58</v>
      </c>
      <c r="B4" s="60" t="s">
        <v>135</v>
      </c>
      <c r="C4" s="61">
        <f>'METEOR "A"'!E10</f>
        <v>213.02112322367876</v>
      </c>
      <c r="D4" s="62">
        <f t="shared" si="0"/>
        <v>-34.51119246520446</v>
      </c>
    </row>
    <row r="5" spans="1:4" ht="23.25" customHeight="1">
      <c r="A5" s="46" t="s">
        <v>59</v>
      </c>
      <c r="B5" s="60" t="s">
        <v>118</v>
      </c>
      <c r="C5" s="61">
        <f>'LÁĎA A LÁĎA'!E10</f>
        <v>203.55816135794805</v>
      </c>
      <c r="D5" s="62">
        <f t="shared" si="0"/>
        <v>-43.974154330935164</v>
      </c>
    </row>
    <row r="6" spans="1:4" ht="23.25" customHeight="1">
      <c r="A6" s="46" t="s">
        <v>60</v>
      </c>
      <c r="B6" s="41" t="s">
        <v>119</v>
      </c>
      <c r="C6" s="42">
        <f>'RYCHLÝ ŠPUNTI'!E10</f>
        <v>201.31589622006646</v>
      </c>
      <c r="D6" s="43">
        <f t="shared" si="0"/>
        <v>-46.21641946881675</v>
      </c>
    </row>
    <row r="7" spans="1:4" ht="23.25" customHeight="1">
      <c r="A7" s="46" t="s">
        <v>61</v>
      </c>
      <c r="B7" s="41" t="s">
        <v>53</v>
      </c>
      <c r="C7" s="42">
        <f>'SK TERMIT'!E10</f>
        <v>199.38604269005032</v>
      </c>
      <c r="D7" s="43">
        <f t="shared" si="0"/>
        <v>-48.1462729988329</v>
      </c>
    </row>
    <row r="8" spans="1:4" ht="23.25" customHeight="1">
      <c r="A8" s="46" t="s">
        <v>62</v>
      </c>
      <c r="B8" s="41" t="s">
        <v>33</v>
      </c>
      <c r="C8" s="42">
        <f>'NÁHRADNÍ TERMÍN'!E10</f>
        <v>171.63328821725707</v>
      </c>
      <c r="D8" s="43">
        <f t="shared" si="0"/>
        <v>-75.89902747162614</v>
      </c>
    </row>
    <row r="9" spans="1:7" ht="23.25" customHeight="1">
      <c r="A9" s="46" t="s">
        <v>63</v>
      </c>
      <c r="B9" s="41" t="s">
        <v>96</v>
      </c>
      <c r="C9" s="42">
        <f>'TRENÝRKOVÁ SKUPINKA'!E10</f>
        <v>142.54226212247687</v>
      </c>
      <c r="D9" s="43">
        <f t="shared" si="0"/>
        <v>-104.99005356640635</v>
      </c>
      <c r="F9" s="8"/>
      <c r="G9" s="9"/>
    </row>
    <row r="10" spans="1:4" ht="23.25" customHeight="1">
      <c r="A10" s="46" t="s">
        <v>64</v>
      </c>
      <c r="B10" s="41" t="s">
        <v>137</v>
      </c>
      <c r="C10" s="42">
        <f>PROPÁNAJÁNA!E10</f>
        <v>139.7707116590958</v>
      </c>
      <c r="D10" s="43">
        <f t="shared" si="0"/>
        <v>-107.7616040297874</v>
      </c>
    </row>
    <row r="11" spans="1:4" ht="23.25" customHeight="1">
      <c r="A11" s="46" t="s">
        <v>65</v>
      </c>
      <c r="B11" s="41" t="s">
        <v>29</v>
      </c>
      <c r="C11" s="42">
        <f>'SOKOLÍ PERO'!E10</f>
        <v>128.42974409298475</v>
      </c>
      <c r="D11" s="43">
        <f t="shared" si="0"/>
        <v>-119.10257159589847</v>
      </c>
    </row>
    <row r="12" spans="1:4" ht="23.25" customHeight="1">
      <c r="A12" s="46" t="s">
        <v>66</v>
      </c>
      <c r="B12" s="41" t="s">
        <v>132</v>
      </c>
      <c r="C12" s="42">
        <f>'SK TRI'!E10</f>
        <v>105.00479418157573</v>
      </c>
      <c r="D12" s="43">
        <f t="shared" si="0"/>
        <v>-142.52752150730748</v>
      </c>
    </row>
    <row r="13" spans="1:4" ht="23.25" customHeight="1">
      <c r="A13" s="46" t="s">
        <v>67</v>
      </c>
      <c r="B13" s="41" t="s">
        <v>87</v>
      </c>
      <c r="C13" s="42">
        <f>'BOD ZLOMU'!E10</f>
        <v>102.09016892316909</v>
      </c>
      <c r="D13" s="43">
        <f aca="true" t="shared" si="1" ref="D13:D18">C13-C$3</f>
        <v>-145.44214676571414</v>
      </c>
    </row>
    <row r="14" spans="1:4" ht="23.25" customHeight="1">
      <c r="A14" s="46" t="s">
        <v>68</v>
      </c>
      <c r="B14" s="40" t="s">
        <v>134</v>
      </c>
      <c r="C14" s="42">
        <f>'FANCLUB ŽIVOUCÍ LEGENDY KLÉMY'!E10</f>
        <v>45</v>
      </c>
      <c r="D14" s="43">
        <f t="shared" si="1"/>
        <v>-202.53231568888322</v>
      </c>
    </row>
    <row r="15" spans="1:4" ht="23.25" customHeight="1">
      <c r="A15" s="46" t="s">
        <v>69</v>
      </c>
      <c r="B15" s="41" t="s">
        <v>117</v>
      </c>
      <c r="C15" s="42">
        <f>HOLUBKA!E10</f>
        <v>0</v>
      </c>
      <c r="D15" s="43">
        <f t="shared" si="1"/>
        <v>-247.53231568888322</v>
      </c>
    </row>
    <row r="16" spans="1:10" ht="23.25" customHeight="1">
      <c r="A16" s="46" t="s">
        <v>70</v>
      </c>
      <c r="B16" s="41" t="s">
        <v>40</v>
      </c>
      <c r="C16" s="42">
        <f>'CHEECHOO TEAM'!E10</f>
        <v>0</v>
      </c>
      <c r="D16" s="43">
        <f t="shared" si="1"/>
        <v>-247.53231568888322</v>
      </c>
      <c r="H16" s="15"/>
      <c r="I16" s="9"/>
      <c r="J16" s="13"/>
    </row>
    <row r="17" spans="1:10" ht="23.25" customHeight="1">
      <c r="A17" s="46" t="s">
        <v>71</v>
      </c>
      <c r="B17" s="41" t="s">
        <v>24</v>
      </c>
      <c r="C17" s="42">
        <f>'JEN TAK TAK'!E10</f>
        <v>0</v>
      </c>
      <c r="D17" s="43">
        <f t="shared" si="1"/>
        <v>-247.53231568888322</v>
      </c>
      <c r="H17" s="15"/>
      <c r="I17" s="9"/>
      <c r="J17" s="13"/>
    </row>
    <row r="18" spans="1:4" ht="23.25" customHeight="1">
      <c r="A18" s="46" t="s">
        <v>140</v>
      </c>
      <c r="B18" s="41" t="s">
        <v>136</v>
      </c>
      <c r="C18" s="42">
        <f>'METEOR 1'!E10</f>
        <v>0</v>
      </c>
      <c r="D18" s="44">
        <f t="shared" si="1"/>
        <v>-247.53231568888322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35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139</v>
      </c>
      <c r="C3" s="61">
        <f>'ŠVANDA TEAM'!F10</f>
        <v>230.9475982532751</v>
      </c>
      <c r="D3" s="62">
        <f aca="true" t="shared" si="0" ref="D3:D18">C3-C$3</f>
        <v>0</v>
      </c>
    </row>
    <row r="4" spans="1:4" ht="23.25" customHeight="1">
      <c r="A4" s="46" t="s">
        <v>58</v>
      </c>
      <c r="B4" s="60" t="s">
        <v>137</v>
      </c>
      <c r="C4" s="61">
        <f>PROPÁNAJÁNA!F10</f>
        <v>217.8471615720524</v>
      </c>
      <c r="D4" s="62">
        <f t="shared" si="0"/>
        <v>-13.100436681222675</v>
      </c>
    </row>
    <row r="5" spans="1:4" ht="23.25" customHeight="1">
      <c r="A5" s="46" t="s">
        <v>59</v>
      </c>
      <c r="B5" s="60" t="s">
        <v>53</v>
      </c>
      <c r="C5" s="61">
        <f>'SK TERMIT'!F10</f>
        <v>213.48034934497818</v>
      </c>
      <c r="D5" s="62">
        <f t="shared" si="0"/>
        <v>-17.46724890829691</v>
      </c>
    </row>
    <row r="6" spans="1:4" ht="23.25" customHeight="1">
      <c r="A6" s="46" t="s">
        <v>60</v>
      </c>
      <c r="B6" s="40" t="s">
        <v>134</v>
      </c>
      <c r="C6" s="42">
        <f>'FANCLUB ŽIVOUCÍ LEGENDY KLÉMY'!F10</f>
        <v>212.6069868995633</v>
      </c>
      <c r="D6" s="43">
        <f t="shared" si="0"/>
        <v>-18.34061135371178</v>
      </c>
    </row>
    <row r="7" spans="1:9" ht="23.25" customHeight="1">
      <c r="A7" s="46" t="s">
        <v>61</v>
      </c>
      <c r="B7" s="41" t="s">
        <v>96</v>
      </c>
      <c r="C7" s="42">
        <f>'TRENÝRKOVÁ SKUPINKA'!F10</f>
        <v>209.11353711790395</v>
      </c>
      <c r="D7" s="43">
        <f t="shared" si="0"/>
        <v>-21.834061135371144</v>
      </c>
      <c r="H7" s="4"/>
      <c r="I7" s="5"/>
    </row>
    <row r="8" spans="1:4" ht="23.25" customHeight="1">
      <c r="A8" s="46" t="s">
        <v>62</v>
      </c>
      <c r="B8" s="41" t="s">
        <v>118</v>
      </c>
      <c r="C8" s="42">
        <f>'LÁĎA A LÁĎA'!F10</f>
        <v>207.80349344978166</v>
      </c>
      <c r="D8" s="43">
        <f t="shared" si="0"/>
        <v>-23.144104803493434</v>
      </c>
    </row>
    <row r="9" spans="1:4" ht="23.25" customHeight="1">
      <c r="A9" s="46" t="s">
        <v>63</v>
      </c>
      <c r="B9" s="41" t="s">
        <v>33</v>
      </c>
      <c r="C9" s="42">
        <f>'NÁHRADNÍ TERMÍN'!F10</f>
        <v>202.12663755458516</v>
      </c>
      <c r="D9" s="43">
        <f t="shared" si="0"/>
        <v>-28.82096069868993</v>
      </c>
    </row>
    <row r="10" spans="1:7" ht="23.25" customHeight="1">
      <c r="A10" s="46" t="s">
        <v>64</v>
      </c>
      <c r="B10" s="41" t="s">
        <v>132</v>
      </c>
      <c r="C10" s="42">
        <f>'SK TRI'!F10</f>
        <v>199.5065502183406</v>
      </c>
      <c r="D10" s="43">
        <f t="shared" si="0"/>
        <v>-31.441048034934482</v>
      </c>
      <c r="G10" s="7"/>
    </row>
    <row r="11" spans="1:4" ht="23.25" customHeight="1">
      <c r="A11" s="46" t="s">
        <v>65</v>
      </c>
      <c r="B11" s="41" t="s">
        <v>87</v>
      </c>
      <c r="C11" s="42">
        <f>'BOD ZLOMU'!F10</f>
        <v>199.50655021834058</v>
      </c>
      <c r="D11" s="43">
        <f t="shared" si="0"/>
        <v>-31.44104803493451</v>
      </c>
    </row>
    <row r="12" spans="1:4" ht="23.25" customHeight="1">
      <c r="A12" s="46" t="s">
        <v>66</v>
      </c>
      <c r="B12" s="41" t="s">
        <v>117</v>
      </c>
      <c r="C12" s="42">
        <f>HOLUBKA!F10</f>
        <v>188.58951965065503</v>
      </c>
      <c r="D12" s="43">
        <f t="shared" si="0"/>
        <v>-42.358078602620054</v>
      </c>
    </row>
    <row r="13" spans="1:4" ht="23.25" customHeight="1">
      <c r="A13" s="46" t="s">
        <v>67</v>
      </c>
      <c r="B13" s="41" t="s">
        <v>119</v>
      </c>
      <c r="C13" s="42">
        <f>'RYCHLÝ ŠPUNTI'!F10</f>
        <v>182.9126637554585</v>
      </c>
      <c r="D13" s="43">
        <f t="shared" si="0"/>
        <v>-48.03493449781658</v>
      </c>
    </row>
    <row r="14" spans="1:4" ht="23.25" customHeight="1">
      <c r="A14" s="46" t="s">
        <v>68</v>
      </c>
      <c r="B14" s="41" t="s">
        <v>24</v>
      </c>
      <c r="C14" s="42">
        <f>'JEN TAK TAK'!F10</f>
        <v>173.74235807860262</v>
      </c>
      <c r="D14" s="43">
        <f t="shared" si="0"/>
        <v>-57.20524017467247</v>
      </c>
    </row>
    <row r="15" spans="1:4" ht="23.25" customHeight="1">
      <c r="A15" s="46" t="s">
        <v>69</v>
      </c>
      <c r="B15" s="41" t="s">
        <v>135</v>
      </c>
      <c r="C15" s="42">
        <f>'METEOR "A"'!F10</f>
        <v>155.27510917030565</v>
      </c>
      <c r="D15" s="43">
        <f t="shared" si="0"/>
        <v>-75.67248908296943</v>
      </c>
    </row>
    <row r="16" spans="1:4" ht="23.25" customHeight="1">
      <c r="A16" s="46" t="s">
        <v>70</v>
      </c>
      <c r="B16" s="41" t="s">
        <v>136</v>
      </c>
      <c r="C16" s="42">
        <f>'METEOR 1'!F10</f>
        <v>130.38427947598254</v>
      </c>
      <c r="D16" s="43">
        <f t="shared" si="0"/>
        <v>-100.56331877729255</v>
      </c>
    </row>
    <row r="17" spans="1:4" ht="23.25" customHeight="1">
      <c r="A17" s="46" t="s">
        <v>71</v>
      </c>
      <c r="B17" s="41" t="s">
        <v>29</v>
      </c>
      <c r="C17" s="42">
        <f>'SOKOLÍ PERO'!F10</f>
        <v>68.24890829694323</v>
      </c>
      <c r="D17" s="43">
        <f t="shared" si="0"/>
        <v>-162.69868995633186</v>
      </c>
    </row>
    <row r="18" spans="1:4" ht="23.25" customHeight="1">
      <c r="A18" s="46" t="s">
        <v>140</v>
      </c>
      <c r="B18" s="41" t="s">
        <v>40</v>
      </c>
      <c r="C18" s="42">
        <f>'CHEECHOO TEAM'!F10</f>
        <v>0</v>
      </c>
      <c r="D18" s="44">
        <f t="shared" si="0"/>
        <v>-230.9475982532751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42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9" ht="23.25" customHeight="1">
      <c r="A3" s="46" t="s">
        <v>57</v>
      </c>
      <c r="B3" s="60" t="s">
        <v>119</v>
      </c>
      <c r="C3" s="61">
        <f>'RYCHLÝ ŠPUNTI'!G10</f>
        <v>324.21331759934617</v>
      </c>
      <c r="D3" s="62">
        <f aca="true" t="shared" si="0" ref="D3:D18">C3-C$3</f>
        <v>0</v>
      </c>
      <c r="H3" s="4"/>
      <c r="I3" s="5"/>
    </row>
    <row r="4" spans="1:4" ht="23.25" customHeight="1">
      <c r="A4" s="46" t="s">
        <v>58</v>
      </c>
      <c r="B4" s="60" t="s">
        <v>139</v>
      </c>
      <c r="C4" s="61">
        <f>'ŠVANDA TEAM'!G10</f>
        <v>291.6825126531384</v>
      </c>
      <c r="D4" s="62">
        <f t="shared" si="0"/>
        <v>-32.53080494620775</v>
      </c>
    </row>
    <row r="5" spans="1:4" ht="23.25" customHeight="1">
      <c r="A5" s="46" t="s">
        <v>59</v>
      </c>
      <c r="B5" s="60" t="s">
        <v>132</v>
      </c>
      <c r="C5" s="61">
        <f>'SK TRI'!G10</f>
        <v>285.2158619710011</v>
      </c>
      <c r="D5" s="62">
        <f t="shared" si="0"/>
        <v>-38.99745562834505</v>
      </c>
    </row>
    <row r="6" spans="1:4" ht="23.25" customHeight="1">
      <c r="A6" s="46" t="s">
        <v>60</v>
      </c>
      <c r="B6" s="41" t="s">
        <v>118</v>
      </c>
      <c r="C6" s="42">
        <f>'LÁĎA A LÁĎA'!G10</f>
        <v>282.5025982389668</v>
      </c>
      <c r="D6" s="43">
        <f t="shared" si="0"/>
        <v>-41.71071936037936</v>
      </c>
    </row>
    <row r="7" spans="1:4" ht="23.25" customHeight="1">
      <c r="A7" s="46" t="s">
        <v>61</v>
      </c>
      <c r="B7" s="41" t="s">
        <v>87</v>
      </c>
      <c r="C7" s="42">
        <f>'BOD ZLOMU'!G10</f>
        <v>279.0695903987195</v>
      </c>
      <c r="D7" s="43">
        <f t="shared" si="0"/>
        <v>-45.14372720062664</v>
      </c>
    </row>
    <row r="8" spans="1:4" ht="23.25" customHeight="1">
      <c r="A8" s="46" t="s">
        <v>62</v>
      </c>
      <c r="B8" s="41" t="s">
        <v>53</v>
      </c>
      <c r="C8" s="42">
        <f>'SK TERMIT'!G10</f>
        <v>276.4733237776731</v>
      </c>
      <c r="D8" s="43">
        <f t="shared" si="0"/>
        <v>-47.73999382167307</v>
      </c>
    </row>
    <row r="9" spans="1:7" ht="23.25" customHeight="1">
      <c r="A9" s="46" t="s">
        <v>63</v>
      </c>
      <c r="B9" s="41" t="s">
        <v>96</v>
      </c>
      <c r="C9" s="42">
        <f>'TRENÝRKOVÁ SKUPINKA'!G10</f>
        <v>275.49565550626335</v>
      </c>
      <c r="D9" s="43">
        <f t="shared" si="0"/>
        <v>-48.71766209308282</v>
      </c>
      <c r="G9" s="7"/>
    </row>
    <row r="10" spans="1:4" ht="23.25" customHeight="1">
      <c r="A10" s="46" t="s">
        <v>64</v>
      </c>
      <c r="B10" s="41" t="s">
        <v>135</v>
      </c>
      <c r="C10" s="42">
        <f>'METEOR "A"'!G10</f>
        <v>295.7895319300105</v>
      </c>
      <c r="D10" s="43">
        <f t="shared" si="0"/>
        <v>-28.423785669335643</v>
      </c>
    </row>
    <row r="11" spans="1:4" ht="23.25" customHeight="1">
      <c r="A11" s="46" t="s">
        <v>65</v>
      </c>
      <c r="B11" s="41" t="s">
        <v>137</v>
      </c>
      <c r="C11" s="42">
        <f>PROPÁNAJÁNA!G10</f>
        <v>259.5607762920913</v>
      </c>
      <c r="D11" s="43">
        <f t="shared" si="0"/>
        <v>-64.65254130725486</v>
      </c>
    </row>
    <row r="12" spans="1:4" ht="23.25" customHeight="1">
      <c r="A12" s="46" t="s">
        <v>66</v>
      </c>
      <c r="B12" s="41" t="s">
        <v>33</v>
      </c>
      <c r="C12" s="42">
        <f>'NÁHRADNÍ TERMÍN'!G10</f>
        <v>204.74114450883116</v>
      </c>
      <c r="D12" s="43">
        <f t="shared" si="0"/>
        <v>-119.47217309051501</v>
      </c>
    </row>
    <row r="13" spans="1:4" ht="23.25" customHeight="1">
      <c r="A13" s="46" t="s">
        <v>67</v>
      </c>
      <c r="B13" s="41" t="s">
        <v>136</v>
      </c>
      <c r="C13" s="42">
        <f>'METEOR 1'!G10</f>
        <v>102.42904841402337</v>
      </c>
      <c r="D13" s="43">
        <f t="shared" si="0"/>
        <v>-221.78426918532278</v>
      </c>
    </row>
    <row r="14" spans="1:4" ht="23.25" customHeight="1">
      <c r="A14" s="46" t="s">
        <v>68</v>
      </c>
      <c r="B14" s="40" t="s">
        <v>134</v>
      </c>
      <c r="C14" s="42">
        <f>'FANCLUB ŽIVOUCÍ LEGENDY KLÉMY'!G10</f>
        <v>0</v>
      </c>
      <c r="D14" s="43">
        <f t="shared" si="0"/>
        <v>-324.21331759934617</v>
      </c>
    </row>
    <row r="15" spans="1:4" ht="23.25" customHeight="1">
      <c r="A15" s="46" t="s">
        <v>69</v>
      </c>
      <c r="B15" s="41" t="s">
        <v>117</v>
      </c>
      <c r="C15" s="42">
        <f>HOLUBKA!G10</f>
        <v>0</v>
      </c>
      <c r="D15" s="43">
        <f t="shared" si="0"/>
        <v>-324.21331759934617</v>
      </c>
    </row>
    <row r="16" spans="1:4" ht="23.25" customHeight="1">
      <c r="A16" s="46" t="s">
        <v>70</v>
      </c>
      <c r="B16" s="41" t="s">
        <v>40</v>
      </c>
      <c r="C16" s="42">
        <f>'CHEECHOO TEAM'!G10</f>
        <v>0</v>
      </c>
      <c r="D16" s="43">
        <f t="shared" si="0"/>
        <v>-324.21331759934617</v>
      </c>
    </row>
    <row r="17" spans="1:4" ht="23.25" customHeight="1">
      <c r="A17" s="46" t="s">
        <v>71</v>
      </c>
      <c r="B17" s="41" t="s">
        <v>24</v>
      </c>
      <c r="C17" s="42">
        <f>'JEN TAK TAK'!G10</f>
        <v>0</v>
      </c>
      <c r="D17" s="43">
        <f t="shared" si="0"/>
        <v>-324.21331759934617</v>
      </c>
    </row>
    <row r="18" spans="1:4" ht="23.25" customHeight="1">
      <c r="A18" s="46" t="s">
        <v>140</v>
      </c>
      <c r="B18" s="41" t="s">
        <v>29</v>
      </c>
      <c r="C18" s="42">
        <f>'SOKOLÍ PERO'!G10</f>
        <v>0</v>
      </c>
      <c r="D18" s="43">
        <f t="shared" si="0"/>
        <v>-324.21331759934617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2" customWidth="1"/>
    <col min="4" max="4" width="9.875" style="3" customWidth="1"/>
    <col min="5" max="16384" width="9.00390625" style="3" customWidth="1"/>
  </cols>
  <sheetData>
    <row r="1" spans="1:4" ht="31.5" customHeight="1">
      <c r="A1" s="78" t="s">
        <v>43</v>
      </c>
      <c r="B1" s="79"/>
      <c r="C1" s="79"/>
      <c r="D1" s="80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119</v>
      </c>
      <c r="C3" s="61">
        <f>'RYCHLÝ ŠPUNTI'!H10</f>
        <v>289.82314658889305</v>
      </c>
      <c r="D3" s="62">
        <f aca="true" t="shared" si="0" ref="D3:D18">C3-C$3</f>
        <v>0</v>
      </c>
    </row>
    <row r="4" spans="1:9" ht="23.25" customHeight="1">
      <c r="A4" s="46" t="s">
        <v>58</v>
      </c>
      <c r="B4" s="60" t="s">
        <v>118</v>
      </c>
      <c r="C4" s="61">
        <f>'LÁĎA A LÁĎA'!H10</f>
        <v>281.2701216041776</v>
      </c>
      <c r="D4" s="62">
        <f t="shared" si="0"/>
        <v>-8.553024984715478</v>
      </c>
      <c r="H4" s="4"/>
      <c r="I4" s="5"/>
    </row>
    <row r="5" spans="1:9" ht="23.25" customHeight="1">
      <c r="A5" s="46" t="s">
        <v>59</v>
      </c>
      <c r="B5" s="60" t="s">
        <v>137</v>
      </c>
      <c r="C5" s="61">
        <f>PROPÁNAJÁNA!H10</f>
        <v>274.1792685020875</v>
      </c>
      <c r="D5" s="62">
        <f t="shared" si="0"/>
        <v>-15.643878086805557</v>
      </c>
      <c r="H5" s="4"/>
      <c r="I5" s="5"/>
    </row>
    <row r="6" spans="1:4" ht="23.25" customHeight="1">
      <c r="A6" s="46" t="s">
        <v>60</v>
      </c>
      <c r="B6" s="41" t="s">
        <v>139</v>
      </c>
      <c r="C6" s="42">
        <f>'ŠVANDA TEAM'!H10</f>
        <v>271.08460463287463</v>
      </c>
      <c r="D6" s="43">
        <f t="shared" si="0"/>
        <v>-18.738541956018423</v>
      </c>
    </row>
    <row r="7" spans="1:4" ht="23.25" customHeight="1">
      <c r="A7" s="46" t="s">
        <v>61</v>
      </c>
      <c r="B7" s="41" t="s">
        <v>132</v>
      </c>
      <c r="C7" s="42">
        <f>'SK TRI'!H10</f>
        <v>270.05201137275776</v>
      </c>
      <c r="D7" s="43">
        <f t="shared" si="0"/>
        <v>-19.771135216135292</v>
      </c>
    </row>
    <row r="8" spans="1:4" ht="23.25" customHeight="1">
      <c r="A8" s="46" t="s">
        <v>62</v>
      </c>
      <c r="B8" s="41" t="s">
        <v>96</v>
      </c>
      <c r="C8" s="42">
        <f>'TRENÝRKOVÁ SKUPINKA'!H10</f>
        <v>267.3586809620298</v>
      </c>
      <c r="D8" s="43">
        <f t="shared" si="0"/>
        <v>-22.464465626863273</v>
      </c>
    </row>
    <row r="9" spans="1:4" ht="23.25" customHeight="1">
      <c r="A9" s="46" t="s">
        <v>63</v>
      </c>
      <c r="B9" s="41" t="s">
        <v>53</v>
      </c>
      <c r="C9" s="42">
        <f>'SK TERMIT'!H10</f>
        <v>265.2748463105867</v>
      </c>
      <c r="D9" s="43">
        <f t="shared" si="0"/>
        <v>-24.54830027830633</v>
      </c>
    </row>
    <row r="10" spans="1:7" ht="23.25" customHeight="1">
      <c r="A10" s="46" t="s">
        <v>64</v>
      </c>
      <c r="B10" s="41" t="s">
        <v>87</v>
      </c>
      <c r="C10" s="42">
        <f>'BOD ZLOMU'!H10</f>
        <v>264.29150118338</v>
      </c>
      <c r="D10" s="43">
        <f t="shared" si="0"/>
        <v>-25.531645405513075</v>
      </c>
      <c r="G10" s="7"/>
    </row>
    <row r="11" spans="1:4" ht="23.25" customHeight="1">
      <c r="A11" s="46" t="s">
        <v>65</v>
      </c>
      <c r="B11" s="41" t="s">
        <v>135</v>
      </c>
      <c r="C11" s="42">
        <f>'METEOR "A"'!H10</f>
        <v>190.84515478741122</v>
      </c>
      <c r="D11" s="43">
        <f t="shared" si="0"/>
        <v>-98.97799180148183</v>
      </c>
    </row>
    <row r="12" spans="1:4" ht="23.25" customHeight="1">
      <c r="A12" s="46" t="s">
        <v>66</v>
      </c>
      <c r="B12" s="41" t="s">
        <v>33</v>
      </c>
      <c r="C12" s="42">
        <f>'NÁHRADNÍ TERMÍN'!H10</f>
        <v>171.49480393427154</v>
      </c>
      <c r="D12" s="43">
        <f t="shared" si="0"/>
        <v>-118.32834265462151</v>
      </c>
    </row>
    <row r="13" spans="1:4" ht="23.25" customHeight="1">
      <c r="A13" s="46" t="s">
        <v>67</v>
      </c>
      <c r="B13" s="40" t="s">
        <v>134</v>
      </c>
      <c r="C13" s="42">
        <f>'FANCLUB ŽIVOUCÍ LEGENDY KLÉMY'!H10</f>
        <v>54.600559507017465</v>
      </c>
      <c r="D13" s="43">
        <f t="shared" si="0"/>
        <v>-235.2225870818756</v>
      </c>
    </row>
    <row r="14" spans="1:4" ht="23.25" customHeight="1">
      <c r="A14" s="46" t="s">
        <v>68</v>
      </c>
      <c r="B14" s="41" t="s">
        <v>117</v>
      </c>
      <c r="C14" s="42">
        <f>HOLUBKA!H10</f>
        <v>0</v>
      </c>
      <c r="D14" s="43">
        <f t="shared" si="0"/>
        <v>-289.82314658889305</v>
      </c>
    </row>
    <row r="15" spans="1:4" ht="23.25" customHeight="1">
      <c r="A15" s="46" t="s">
        <v>69</v>
      </c>
      <c r="B15" s="41" t="s">
        <v>40</v>
      </c>
      <c r="C15" s="42">
        <f>'CHEECHOO TEAM'!H10</f>
        <v>0</v>
      </c>
      <c r="D15" s="43">
        <f t="shared" si="0"/>
        <v>-289.82314658889305</v>
      </c>
    </row>
    <row r="16" spans="1:4" ht="23.25" customHeight="1">
      <c r="A16" s="46" t="s">
        <v>70</v>
      </c>
      <c r="B16" s="41" t="s">
        <v>24</v>
      </c>
      <c r="C16" s="42">
        <f>'JEN TAK TAK'!H10</f>
        <v>0</v>
      </c>
      <c r="D16" s="43">
        <f t="shared" si="0"/>
        <v>-289.82314658889305</v>
      </c>
    </row>
    <row r="17" spans="1:4" ht="23.25" customHeight="1">
      <c r="A17" s="46" t="s">
        <v>71</v>
      </c>
      <c r="B17" s="41" t="s">
        <v>136</v>
      </c>
      <c r="C17" s="42">
        <f>'METEOR 1'!H10</f>
        <v>0</v>
      </c>
      <c r="D17" s="43">
        <f t="shared" si="0"/>
        <v>-289.82314658889305</v>
      </c>
    </row>
    <row r="18" spans="1:4" ht="23.25" customHeight="1">
      <c r="A18" s="46" t="s">
        <v>140</v>
      </c>
      <c r="B18" s="41" t="s">
        <v>29</v>
      </c>
      <c r="C18" s="42">
        <f>'SOKOLÍ PERO'!H10</f>
        <v>0</v>
      </c>
      <c r="D18" s="43">
        <f t="shared" si="0"/>
        <v>-289.82314658889305</v>
      </c>
    </row>
    <row r="19" spans="1:3" ht="12.75">
      <c r="A19" s="6"/>
      <c r="B19" s="3"/>
      <c r="C19" s="3"/>
    </row>
    <row r="20" spans="1:3" ht="12.75">
      <c r="A20" s="6"/>
      <c r="B20" s="3"/>
      <c r="C20" s="3"/>
    </row>
    <row r="21" spans="1:3" ht="12.75">
      <c r="A21" s="6"/>
      <c r="B21" s="3"/>
      <c r="C21" s="3"/>
    </row>
    <row r="22" spans="1:3" ht="12.75">
      <c r="A22" s="6"/>
      <c r="B22" s="3"/>
      <c r="C22" s="3"/>
    </row>
    <row r="23" spans="1:3" ht="12.75">
      <c r="A23" s="6"/>
      <c r="B23" s="3"/>
      <c r="C23" s="3"/>
    </row>
    <row r="24" spans="1:3" ht="12.75">
      <c r="A24" s="6"/>
      <c r="B24" s="3"/>
      <c r="C24" s="3"/>
    </row>
    <row r="25" spans="1:3" ht="12.75">
      <c r="A25" s="6"/>
      <c r="B25" s="3"/>
      <c r="C25" s="3"/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1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6.25390625" style="2" bestFit="1" customWidth="1"/>
    <col min="3" max="3" width="9.875" style="54" customWidth="1"/>
    <col min="4" max="4" width="9.875" style="3" customWidth="1"/>
    <col min="5" max="16384" width="9.00390625" style="3" customWidth="1"/>
  </cols>
  <sheetData>
    <row r="1" spans="1:7" ht="31.5" customHeight="1">
      <c r="A1" s="78" t="s">
        <v>142</v>
      </c>
      <c r="B1" s="79"/>
      <c r="C1" s="79"/>
      <c r="D1" s="80"/>
      <c r="E1" s="32"/>
      <c r="F1" s="32"/>
      <c r="G1" s="32"/>
    </row>
    <row r="2" spans="1:4" ht="12.75">
      <c r="A2" s="45"/>
      <c r="B2" s="45" t="s">
        <v>0</v>
      </c>
      <c r="C2" s="45" t="s">
        <v>1</v>
      </c>
      <c r="D2" s="45" t="s">
        <v>2</v>
      </c>
    </row>
    <row r="3" spans="1:4" ht="23.25" customHeight="1">
      <c r="A3" s="46" t="s">
        <v>57</v>
      </c>
      <c r="B3" s="60" t="s">
        <v>139</v>
      </c>
      <c r="C3" s="61">
        <f>'ŠVANDA TEAM'!I10</f>
        <v>279.75881408393445</v>
      </c>
      <c r="D3" s="62">
        <f aca="true" t="shared" si="0" ref="D3:D18">C3-C$3</f>
        <v>0</v>
      </c>
    </row>
    <row r="4" spans="1:9" ht="23.25" customHeight="1">
      <c r="A4" s="46" t="s">
        <v>58</v>
      </c>
      <c r="B4" s="60" t="s">
        <v>135</v>
      </c>
      <c r="C4" s="61">
        <f>'METEOR "A"'!I10</f>
        <v>262.4467515249951</v>
      </c>
      <c r="D4" s="62">
        <f t="shared" si="0"/>
        <v>-17.312062558939374</v>
      </c>
      <c r="H4" s="4"/>
      <c r="I4" s="5"/>
    </row>
    <row r="5" spans="1:4" ht="23.25" customHeight="1">
      <c r="A5" s="46" t="s">
        <v>59</v>
      </c>
      <c r="B5" s="60" t="s">
        <v>118</v>
      </c>
      <c r="C5" s="61">
        <f>'LÁĎA A LÁĎA'!I10</f>
        <v>244.9940313011638</v>
      </c>
      <c r="D5" s="62">
        <f t="shared" si="0"/>
        <v>-34.76478278277065</v>
      </c>
    </row>
    <row r="6" spans="1:4" ht="23.25" customHeight="1">
      <c r="A6" s="46" t="s">
        <v>60</v>
      </c>
      <c r="B6" s="41" t="s">
        <v>53</v>
      </c>
      <c r="C6" s="42">
        <f>'SK TERMIT'!I10</f>
        <v>234.36380954436373</v>
      </c>
      <c r="D6" s="43">
        <f t="shared" si="0"/>
        <v>-45.39500453957072</v>
      </c>
    </row>
    <row r="7" spans="1:4" ht="23.25" customHeight="1">
      <c r="A7" s="46" t="s">
        <v>61</v>
      </c>
      <c r="B7" s="41" t="s">
        <v>137</v>
      </c>
      <c r="C7" s="42">
        <f>PROPÁNAJÁNA!I10</f>
        <v>233.6673357350777</v>
      </c>
      <c r="D7" s="43">
        <f t="shared" si="0"/>
        <v>-46.091478348856754</v>
      </c>
    </row>
    <row r="8" spans="1:4" ht="23.25" customHeight="1">
      <c r="A8" s="46" t="s">
        <v>62</v>
      </c>
      <c r="B8" s="41" t="s">
        <v>119</v>
      </c>
      <c r="C8" s="42">
        <f>'RYCHLÝ ŠPUNTI'!I10</f>
        <v>223.34437064281948</v>
      </c>
      <c r="D8" s="43">
        <f t="shared" si="0"/>
        <v>-56.41444344111497</v>
      </c>
    </row>
    <row r="9" spans="1:7" ht="23.25" customHeight="1">
      <c r="A9" s="46" t="s">
        <v>63</v>
      </c>
      <c r="B9" s="41" t="s">
        <v>96</v>
      </c>
      <c r="C9" s="42">
        <f>'TRENÝRKOVÁ SKUPINKA'!I10</f>
        <v>162.67514217949042</v>
      </c>
      <c r="D9" s="43">
        <f t="shared" si="0"/>
        <v>-117.08367190444403</v>
      </c>
      <c r="G9" s="7"/>
    </row>
    <row r="10" spans="1:4" ht="23.25" customHeight="1">
      <c r="A10" s="46" t="s">
        <v>64</v>
      </c>
      <c r="B10" s="41" t="s">
        <v>33</v>
      </c>
      <c r="C10" s="42">
        <f>'NÁHRADNÍ TERMÍN'!I10</f>
        <v>157.37762115400767</v>
      </c>
      <c r="D10" s="43">
        <f t="shared" si="0"/>
        <v>-122.38119292992678</v>
      </c>
    </row>
    <row r="11" spans="1:4" ht="23.25" customHeight="1">
      <c r="A11" s="46" t="s">
        <v>65</v>
      </c>
      <c r="B11" s="41" t="s">
        <v>87</v>
      </c>
      <c r="C11" s="42">
        <f>'BOD ZLOMU'!I10</f>
        <v>136.5506391347099</v>
      </c>
      <c r="D11" s="43">
        <f t="shared" si="0"/>
        <v>-143.20817494922454</v>
      </c>
    </row>
    <row r="12" spans="1:4" ht="23.25" customHeight="1">
      <c r="A12" s="46" t="s">
        <v>66</v>
      </c>
      <c r="B12" s="41" t="s">
        <v>132</v>
      </c>
      <c r="C12" s="42">
        <f>'SK TRI'!I10</f>
        <v>85.11794439764111</v>
      </c>
      <c r="D12" s="43">
        <f t="shared" si="0"/>
        <v>-194.64086968629334</v>
      </c>
    </row>
    <row r="13" spans="1:4" ht="23.25" customHeight="1">
      <c r="A13" s="46" t="s">
        <v>67</v>
      </c>
      <c r="B13" s="41" t="s">
        <v>136</v>
      </c>
      <c r="C13" s="42">
        <f>'METEOR 1'!I10</f>
        <v>75.18450184501845</v>
      </c>
      <c r="D13" s="43">
        <f t="shared" si="0"/>
        <v>-204.574312238916</v>
      </c>
    </row>
    <row r="14" spans="1:4" ht="23.25" customHeight="1">
      <c r="A14" s="46" t="s">
        <v>68</v>
      </c>
      <c r="B14" s="41" t="s">
        <v>29</v>
      </c>
      <c r="C14" s="42">
        <f>'SOKOLÍ PERO'!I10</f>
        <v>56.211631663974146</v>
      </c>
      <c r="D14" s="43">
        <f t="shared" si="0"/>
        <v>-223.5471824199603</v>
      </c>
    </row>
    <row r="15" spans="1:4" ht="23.25" customHeight="1">
      <c r="A15" s="46" t="s">
        <v>69</v>
      </c>
      <c r="B15" s="40" t="s">
        <v>134</v>
      </c>
      <c r="C15" s="42">
        <f>'FANCLUB ŽIVOUCÍ LEGENDY KLÉMY'!I10</f>
        <v>0</v>
      </c>
      <c r="D15" s="43">
        <f t="shared" si="0"/>
        <v>-279.75881408393445</v>
      </c>
    </row>
    <row r="16" spans="1:4" ht="23.25" customHeight="1">
      <c r="A16" s="46" t="s">
        <v>70</v>
      </c>
      <c r="B16" s="41" t="s">
        <v>117</v>
      </c>
      <c r="C16" s="42">
        <f>HOLUBKA!I10</f>
        <v>0</v>
      </c>
      <c r="D16" s="43">
        <f t="shared" si="0"/>
        <v>-279.75881408393445</v>
      </c>
    </row>
    <row r="17" spans="1:4" ht="23.25" customHeight="1">
      <c r="A17" s="46" t="s">
        <v>71</v>
      </c>
      <c r="B17" s="41" t="s">
        <v>40</v>
      </c>
      <c r="C17" s="42">
        <f>'CHEECHOO TEAM'!I10</f>
        <v>0</v>
      </c>
      <c r="D17" s="43">
        <f t="shared" si="0"/>
        <v>-279.75881408393445</v>
      </c>
    </row>
    <row r="18" spans="1:4" ht="23.25" customHeight="1">
      <c r="A18" s="46" t="s">
        <v>140</v>
      </c>
      <c r="B18" s="41" t="s">
        <v>24</v>
      </c>
      <c r="C18" s="42">
        <f>'JEN TAK TAK'!I10</f>
        <v>0</v>
      </c>
      <c r="D18" s="43">
        <f t="shared" si="0"/>
        <v>-279.75881408393445</v>
      </c>
    </row>
    <row r="19" spans="1:3" ht="12.75">
      <c r="A19" s="6"/>
      <c r="B19" s="3"/>
      <c r="C19" s="53"/>
    </row>
    <row r="20" spans="1:3" ht="12.75">
      <c r="A20" s="6"/>
      <c r="B20" s="3"/>
      <c r="C20" s="53"/>
    </row>
    <row r="21" spans="1:3" ht="12.75">
      <c r="A21" s="6"/>
      <c r="B21" s="3"/>
      <c r="C21" s="53"/>
    </row>
    <row r="22" spans="1:3" ht="12.75">
      <c r="A22" s="6"/>
      <c r="B22" s="3"/>
      <c r="C22" s="53"/>
    </row>
    <row r="23" spans="1:3" ht="12.75">
      <c r="A23" s="6"/>
      <c r="B23" s="3"/>
      <c r="C23" s="53"/>
    </row>
    <row r="24" spans="1:3" ht="12.75">
      <c r="A24" s="6"/>
      <c r="B24" s="3"/>
      <c r="C24" s="53"/>
    </row>
    <row r="25" spans="1:3" ht="12.75">
      <c r="A25" s="6"/>
      <c r="B25" s="3"/>
      <c r="C25" s="53"/>
    </row>
    <row r="26" spans="1:3" ht="12.75">
      <c r="A26" s="6"/>
      <c r="B26" s="3"/>
      <c r="C26" s="53"/>
    </row>
    <row r="27" spans="1:3" ht="12.75">
      <c r="A27" s="6"/>
      <c r="B27" s="3"/>
      <c r="C27" s="53"/>
    </row>
    <row r="28" spans="1:3" ht="12.75">
      <c r="A28" s="6"/>
      <c r="B28" s="3"/>
      <c r="C28" s="53"/>
    </row>
    <row r="29" spans="1:3" ht="12.75">
      <c r="A29" s="6"/>
      <c r="B29" s="3"/>
      <c r="C29" s="53"/>
    </row>
    <row r="30" spans="1:3" ht="12.75">
      <c r="A30" s="6"/>
      <c r="B30" s="3"/>
      <c r="C30" s="53"/>
    </row>
    <row r="31" spans="1:3" ht="12.75">
      <c r="A31" s="6"/>
      <c r="B31" s="3"/>
      <c r="C31" s="53"/>
    </row>
    <row r="32" spans="1:3" ht="12.75">
      <c r="A32" s="6"/>
      <c r="B32" s="3"/>
      <c r="C32" s="53"/>
    </row>
    <row r="33" spans="1:3" ht="12.75">
      <c r="A33" s="6"/>
      <c r="B33" s="3"/>
      <c r="C33" s="53"/>
    </row>
    <row r="34" spans="1:3" ht="12.75">
      <c r="A34" s="6"/>
      <c r="B34" s="3"/>
      <c r="C34" s="53"/>
    </row>
    <row r="35" spans="1:3" ht="12.75">
      <c r="A35" s="6"/>
      <c r="B35" s="3"/>
      <c r="C35" s="53"/>
    </row>
    <row r="36" spans="1:3" ht="12.75">
      <c r="A36" s="6"/>
      <c r="B36" s="3"/>
      <c r="C36" s="53"/>
    </row>
    <row r="37" spans="1:3" ht="12.75">
      <c r="A37" s="6"/>
      <c r="B37" s="3"/>
      <c r="C37" s="53"/>
    </row>
    <row r="38" spans="1:3" ht="12.75">
      <c r="A38" s="6"/>
      <c r="B38" s="3"/>
      <c r="C38" s="53"/>
    </row>
    <row r="39" spans="1:3" ht="12.75">
      <c r="A39" s="6"/>
      <c r="B39" s="3"/>
      <c r="C39" s="53"/>
    </row>
    <row r="40" spans="1:3" ht="12.75">
      <c r="A40" s="6"/>
      <c r="B40" s="3"/>
      <c r="C40" s="53"/>
    </row>
    <row r="41" spans="1:3" ht="12.75">
      <c r="A41" s="6"/>
      <c r="B41" s="3"/>
      <c r="C41" s="53"/>
    </row>
    <row r="42" spans="1:3" ht="12.75">
      <c r="A42" s="6"/>
      <c r="B42" s="3"/>
      <c r="C42" s="53"/>
    </row>
    <row r="43" spans="1:3" ht="12.75">
      <c r="A43" s="6"/>
      <c r="B43" s="3"/>
      <c r="C43" s="53"/>
    </row>
    <row r="44" spans="1:3" ht="12.75">
      <c r="A44" s="6"/>
      <c r="B44" s="3"/>
      <c r="C44" s="53"/>
    </row>
    <row r="45" spans="1:3" ht="12.75">
      <c r="A45" s="6"/>
      <c r="B45" s="3"/>
      <c r="C45" s="53"/>
    </row>
    <row r="46" spans="1:3" ht="12.75">
      <c r="A46" s="6"/>
      <c r="B46" s="3"/>
      <c r="C46" s="53"/>
    </row>
    <row r="47" spans="1:3" ht="12.75">
      <c r="A47" s="6"/>
      <c r="B47" s="3"/>
      <c r="C47" s="53"/>
    </row>
    <row r="48" spans="1:3" ht="12.75">
      <c r="A48" s="6"/>
      <c r="B48" s="3"/>
      <c r="C48" s="53"/>
    </row>
    <row r="49" spans="1:3" ht="12.75">
      <c r="A49" s="6"/>
      <c r="B49" s="3"/>
      <c r="C49" s="53"/>
    </row>
    <row r="50" spans="1:3" ht="12.75">
      <c r="A50" s="6"/>
      <c r="B50" s="3"/>
      <c r="C50" s="53"/>
    </row>
    <row r="51" spans="1:3" ht="12.75">
      <c r="A51" s="6"/>
      <c r="B51" s="3"/>
      <c r="C51" s="53"/>
    </row>
    <row r="52" spans="1:3" ht="12.75">
      <c r="A52" s="6"/>
      <c r="B52" s="3"/>
      <c r="C52" s="53"/>
    </row>
    <row r="53" spans="1:3" ht="12.75">
      <c r="A53" s="6"/>
      <c r="B53" s="3"/>
      <c r="C53" s="53"/>
    </row>
    <row r="54" spans="1:3" ht="12.75">
      <c r="A54" s="6"/>
      <c r="B54" s="3"/>
      <c r="C54" s="53"/>
    </row>
    <row r="55" spans="1:3" ht="12.75">
      <c r="A55" s="6"/>
      <c r="B55" s="3"/>
      <c r="C55" s="53"/>
    </row>
    <row r="56" spans="1:3" ht="12.75">
      <c r="A56" s="6"/>
      <c r="B56" s="3"/>
      <c r="C56" s="53"/>
    </row>
    <row r="57" spans="1:3" ht="12.75">
      <c r="A57" s="6"/>
      <c r="B57" s="3"/>
      <c r="C57" s="53"/>
    </row>
    <row r="58" spans="1:3" ht="12.75">
      <c r="A58" s="6"/>
      <c r="B58" s="3"/>
      <c r="C58" s="53"/>
    </row>
    <row r="59" spans="1:3" ht="12.75">
      <c r="A59" s="6"/>
      <c r="B59" s="3"/>
      <c r="C59" s="53"/>
    </row>
    <row r="60" spans="1:3" ht="12.75">
      <c r="A60" s="6"/>
      <c r="B60" s="3"/>
      <c r="C60" s="53"/>
    </row>
    <row r="61" spans="1:3" ht="12.75">
      <c r="A61" s="6"/>
      <c r="B61" s="3"/>
      <c r="C61" s="53"/>
    </row>
    <row r="62" spans="1:3" ht="12.75">
      <c r="A62" s="6"/>
      <c r="B62" s="3"/>
      <c r="C62" s="53"/>
    </row>
    <row r="63" spans="1:3" ht="12.75">
      <c r="A63" s="6"/>
      <c r="B63" s="3"/>
      <c r="C63" s="53"/>
    </row>
    <row r="64" spans="1:3" ht="12.75">
      <c r="A64" s="6"/>
      <c r="B64" s="3"/>
      <c r="C64" s="53"/>
    </row>
    <row r="65" spans="1:3" ht="12.75">
      <c r="A65" s="6"/>
      <c r="B65" s="3"/>
      <c r="C65" s="53"/>
    </row>
    <row r="66" spans="1:3" ht="12.75">
      <c r="A66" s="6"/>
      <c r="B66" s="3"/>
      <c r="C66" s="53"/>
    </row>
    <row r="67" spans="1:3" ht="12.75">
      <c r="A67" s="6"/>
      <c r="B67" s="3"/>
      <c r="C67" s="53"/>
    </row>
    <row r="68" spans="1:3" ht="12.75">
      <c r="A68" s="6"/>
      <c r="B68" s="3"/>
      <c r="C68" s="53"/>
    </row>
    <row r="69" spans="1:3" ht="12.75">
      <c r="A69" s="6"/>
      <c r="B69" s="3"/>
      <c r="C69" s="53"/>
    </row>
    <row r="70" spans="1:3" ht="12.75">
      <c r="A70" s="6"/>
      <c r="B70" s="3"/>
      <c r="C70" s="53"/>
    </row>
    <row r="71" spans="1:3" ht="12.75">
      <c r="A71" s="6"/>
      <c r="B71" s="3"/>
      <c r="C71" s="53"/>
    </row>
    <row r="72" spans="1:3" ht="12.75">
      <c r="A72" s="6"/>
      <c r="B72" s="3"/>
      <c r="C72" s="53"/>
    </row>
    <row r="73" spans="1:3" ht="12.75">
      <c r="A73" s="6"/>
      <c r="B73" s="3"/>
      <c r="C73" s="53"/>
    </row>
    <row r="74" spans="1:3" ht="12.75">
      <c r="A74" s="6"/>
      <c r="B74" s="3"/>
      <c r="C74" s="53"/>
    </row>
    <row r="75" spans="1:3" ht="12.75">
      <c r="A75" s="6"/>
      <c r="B75" s="3"/>
      <c r="C75" s="53"/>
    </row>
    <row r="76" spans="1:3" ht="12.75">
      <c r="A76" s="6"/>
      <c r="B76" s="3"/>
      <c r="C76" s="53"/>
    </row>
    <row r="77" spans="1:3" ht="12.75">
      <c r="A77" s="6"/>
      <c r="B77" s="3"/>
      <c r="C77" s="53"/>
    </row>
    <row r="78" spans="1:3" ht="12.75">
      <c r="A78" s="6"/>
      <c r="B78" s="3"/>
      <c r="C78" s="53"/>
    </row>
    <row r="79" spans="1:3" ht="12.75">
      <c r="A79" s="6"/>
      <c r="B79" s="3"/>
      <c r="C79" s="53"/>
    </row>
    <row r="80" spans="1:3" ht="12.75">
      <c r="A80" s="6"/>
      <c r="B80" s="3"/>
      <c r="C80" s="53"/>
    </row>
    <row r="81" spans="1:3" ht="12.75">
      <c r="A81" s="6"/>
      <c r="B81" s="3"/>
      <c r="C81" s="53"/>
    </row>
    <row r="82" spans="1:3" ht="12.75">
      <c r="A82" s="6"/>
      <c r="B82" s="3"/>
      <c r="C82" s="53"/>
    </row>
    <row r="83" spans="1:3" ht="12.75">
      <c r="A83" s="6"/>
      <c r="B83" s="3"/>
      <c r="C83" s="53"/>
    </row>
    <row r="84" spans="1:3" ht="12.75">
      <c r="A84" s="6"/>
      <c r="B84" s="3"/>
      <c r="C84" s="53"/>
    </row>
    <row r="85" spans="1:3" ht="12.75">
      <c r="A85" s="6"/>
      <c r="B85" s="3"/>
      <c r="C85" s="53"/>
    </row>
    <row r="86" spans="1:3" ht="12.75">
      <c r="A86" s="6"/>
      <c r="B86" s="3"/>
      <c r="C86" s="53"/>
    </row>
    <row r="87" spans="1:3" ht="12.75">
      <c r="A87" s="6"/>
      <c r="B87" s="3"/>
      <c r="C87" s="53"/>
    </row>
    <row r="88" spans="1:3" ht="12.75">
      <c r="A88" s="6"/>
      <c r="B88" s="3"/>
      <c r="C88" s="53"/>
    </row>
    <row r="89" spans="1:3" ht="12.75">
      <c r="A89" s="6"/>
      <c r="B89" s="3"/>
      <c r="C89" s="53"/>
    </row>
    <row r="90" spans="1:3" ht="12.75">
      <c r="A90" s="6"/>
      <c r="B90" s="3"/>
      <c r="C90" s="53"/>
    </row>
    <row r="91" spans="1:3" ht="12.75">
      <c r="A91" s="6"/>
      <c r="B91" s="3"/>
      <c r="C91" s="53"/>
    </row>
    <row r="92" spans="1:3" ht="12.75">
      <c r="A92" s="6"/>
      <c r="B92" s="3"/>
      <c r="C92" s="53"/>
    </row>
    <row r="93" spans="1:3" ht="12.75">
      <c r="A93" s="6"/>
      <c r="B93" s="3"/>
      <c r="C93" s="53"/>
    </row>
    <row r="94" spans="1:3" ht="12.75">
      <c r="A94" s="6"/>
      <c r="B94" s="3"/>
      <c r="C94" s="53"/>
    </row>
    <row r="95" spans="1:3" ht="12.75">
      <c r="A95" s="6"/>
      <c r="B95" s="3"/>
      <c r="C95" s="53"/>
    </row>
    <row r="96" spans="1:3" ht="12.75">
      <c r="A96" s="6"/>
      <c r="B96" s="3"/>
      <c r="C96" s="53"/>
    </row>
    <row r="97" spans="1:3" ht="12.75">
      <c r="A97" s="6"/>
      <c r="B97" s="3"/>
      <c r="C97" s="53"/>
    </row>
    <row r="98" spans="1:3" ht="12.75">
      <c r="A98" s="6"/>
      <c r="B98" s="3"/>
      <c r="C98" s="53"/>
    </row>
    <row r="99" spans="1:3" ht="12.75">
      <c r="A99" s="6"/>
      <c r="B99" s="3"/>
      <c r="C99" s="53"/>
    </row>
    <row r="100" spans="1:3" ht="12.75">
      <c r="A100" s="6"/>
      <c r="B100" s="3"/>
      <c r="C100" s="53"/>
    </row>
    <row r="101" spans="1:3" ht="12.75">
      <c r="A101" s="6"/>
      <c r="B101" s="3"/>
      <c r="C101" s="53"/>
    </row>
    <row r="102" spans="1:3" ht="12.75">
      <c r="A102" s="6"/>
      <c r="B102" s="3"/>
      <c r="C102" s="53"/>
    </row>
    <row r="103" spans="1:3" ht="12.75">
      <c r="A103" s="6"/>
      <c r="B103" s="3"/>
      <c r="C103" s="53"/>
    </row>
    <row r="104" spans="1:3" ht="12.75">
      <c r="A104" s="6"/>
      <c r="B104" s="3"/>
      <c r="C104" s="53"/>
    </row>
    <row r="105" spans="1:3" ht="12.75">
      <c r="A105" s="6"/>
      <c r="B105" s="3"/>
      <c r="C105" s="53"/>
    </row>
    <row r="106" spans="1:3" ht="12.75">
      <c r="A106" s="6"/>
      <c r="B106" s="3"/>
      <c r="C106" s="53"/>
    </row>
    <row r="107" spans="1:3" ht="12.75">
      <c r="A107" s="6"/>
      <c r="B107" s="3"/>
      <c r="C107" s="53"/>
    </row>
    <row r="108" spans="1:3" ht="12.75">
      <c r="A108" s="6"/>
      <c r="B108" s="3"/>
      <c r="C108" s="53"/>
    </row>
    <row r="109" spans="1:3" ht="12.75">
      <c r="A109" s="6"/>
      <c r="B109" s="3"/>
      <c r="C109" s="53"/>
    </row>
    <row r="110" spans="1:3" ht="12.75">
      <c r="A110" s="6"/>
      <c r="B110" s="3"/>
      <c r="C110" s="53"/>
    </row>
    <row r="111" spans="1:3" ht="12.75">
      <c r="A111" s="6"/>
      <c r="B111" s="3"/>
      <c r="C111" s="53"/>
    </row>
    <row r="112" spans="1:3" ht="12.75">
      <c r="A112" s="6"/>
      <c r="B112" s="3"/>
      <c r="C112" s="53"/>
    </row>
    <row r="113" spans="1:3" ht="12.75">
      <c r="A113" s="6"/>
      <c r="B113" s="3"/>
      <c r="C113" s="53"/>
    </row>
    <row r="114" spans="1:3" ht="12.75">
      <c r="A114" s="6"/>
      <c r="B114" s="3"/>
      <c r="C114" s="53"/>
    </row>
    <row r="115" spans="1:3" ht="12.75">
      <c r="A115" s="6"/>
      <c r="B115" s="3"/>
      <c r="C115" s="53"/>
    </row>
    <row r="116" spans="1:3" ht="12.75">
      <c r="A116" s="6"/>
      <c r="B116" s="3"/>
      <c r="C116" s="53"/>
    </row>
    <row r="117" spans="1:3" ht="12.75">
      <c r="A117" s="6"/>
      <c r="B117" s="3"/>
      <c r="C117" s="53"/>
    </row>
    <row r="118" spans="1:3" ht="12.75">
      <c r="A118" s="6"/>
      <c r="B118" s="3"/>
      <c r="C118" s="53"/>
    </row>
    <row r="119" spans="1:3" ht="12.75">
      <c r="A119" s="6"/>
      <c r="B119" s="3"/>
      <c r="C119" s="53"/>
    </row>
    <row r="120" spans="1:3" ht="12.75">
      <c r="A120" s="6"/>
      <c r="B120" s="3"/>
      <c r="C120" s="53"/>
    </row>
    <row r="121" spans="1:3" ht="12.75">
      <c r="A121" s="6"/>
      <c r="B121" s="3"/>
      <c r="C121" s="53"/>
    </row>
    <row r="122" spans="1:3" ht="12.75">
      <c r="A122" s="6"/>
      <c r="B122" s="3"/>
      <c r="C122" s="53"/>
    </row>
    <row r="123" spans="1:3" ht="12.75">
      <c r="A123" s="6"/>
      <c r="B123" s="3"/>
      <c r="C123" s="53"/>
    </row>
    <row r="124" spans="1:3" ht="12.75">
      <c r="A124" s="6"/>
      <c r="B124" s="3"/>
      <c r="C124" s="53"/>
    </row>
    <row r="125" spans="1:3" ht="12.75">
      <c r="A125" s="6"/>
      <c r="B125" s="3"/>
      <c r="C125" s="53"/>
    </row>
    <row r="126" spans="1:3" ht="12.75">
      <c r="A126" s="6"/>
      <c r="B126" s="3"/>
      <c r="C126" s="53"/>
    </row>
    <row r="127" spans="1:3" ht="12.75">
      <c r="A127" s="6"/>
      <c r="B127" s="3"/>
      <c r="C127" s="53"/>
    </row>
    <row r="128" spans="1:3" ht="12.75">
      <c r="A128" s="6"/>
      <c r="B128" s="3"/>
      <c r="C128" s="53"/>
    </row>
    <row r="129" spans="1:3" ht="12.75">
      <c r="A129" s="6"/>
      <c r="B129" s="3"/>
      <c r="C129" s="53"/>
    </row>
    <row r="130" spans="1:3" ht="12.75">
      <c r="A130" s="6"/>
      <c r="B130" s="3"/>
      <c r="C130" s="53"/>
    </row>
    <row r="131" spans="1:3" ht="12.75">
      <c r="A131" s="6"/>
      <c r="B131" s="3"/>
      <c r="C131" s="53"/>
    </row>
  </sheetData>
  <sheetProtection/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Martinčič</dc:creator>
  <cp:keywords/>
  <dc:description/>
  <cp:lastModifiedBy>Jakub Martinčič</cp:lastModifiedBy>
  <cp:lastPrinted>2016-04-13T14:50:00Z</cp:lastPrinted>
  <dcterms:created xsi:type="dcterms:W3CDTF">2008-06-04T15:31:35Z</dcterms:created>
  <dcterms:modified xsi:type="dcterms:W3CDTF">2019-12-02T18:28:31Z</dcterms:modified>
  <cp:category/>
  <cp:version/>
  <cp:contentType/>
  <cp:contentStatus/>
  <cp:revision>1</cp:revision>
</cp:coreProperties>
</file>