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06" windowWidth="5970" windowHeight="6600" activeTab="1"/>
  </bookViews>
  <sheets>
    <sheet name="Týmy" sheetId="1" r:id="rId1"/>
    <sheet name="Celkové výsledky" sheetId="2" r:id="rId2"/>
    <sheet name="Stolní tenis" sheetId="3" r:id="rId3"/>
    <sheet name="Lyžování" sheetId="4" r:id="rId4"/>
    <sheet name="Kuželky" sheetId="5" r:id="rId5"/>
    <sheet name="Rychlobruslení" sheetId="6" r:id="rId6"/>
    <sheet name="Cross" sheetId="7" r:id="rId7"/>
    <sheet name="Cyklistická časovka" sheetId="8" r:id="rId8"/>
    <sheet name="Plavání" sheetId="9" r:id="rId9"/>
    <sheet name="Olympijský triatlon" sheetId="10" r:id="rId10"/>
    <sheet name="Cykllistická etapa" sheetId="11" r:id="rId11"/>
    <sheet name="Koule" sheetId="12" r:id="rId12"/>
    <sheet name="Plavání - sprint" sheetId="13" r:id="rId13"/>
    <sheet name="Střelba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<sst xmlns="http://schemas.openxmlformats.org/spreadsheetml/2006/main" count="2922" uniqueCount="605">
  <si>
    <t>Stolní tenis</t>
  </si>
  <si>
    <t>Den konání</t>
  </si>
  <si>
    <t>Datum konání</t>
  </si>
  <si>
    <t>Místo konání</t>
  </si>
  <si>
    <t>Počet účastníků</t>
  </si>
  <si>
    <t>herna stolního tenisu u zimního stadionu</t>
  </si>
  <si>
    <t>Konečné výsledky</t>
  </si>
  <si>
    <t>P</t>
  </si>
  <si>
    <t>Jméno</t>
  </si>
  <si>
    <t>Příjmení</t>
  </si>
  <si>
    <t>Titul</t>
  </si>
  <si>
    <t>Smejkal</t>
  </si>
  <si>
    <t>Miloš</t>
  </si>
  <si>
    <t>Mráček</t>
  </si>
  <si>
    <t>Lubomír</t>
  </si>
  <si>
    <t>Šustr</t>
  </si>
  <si>
    <t>Jiří</t>
  </si>
  <si>
    <t>Body celkem</t>
  </si>
  <si>
    <t>Michal</t>
  </si>
  <si>
    <t>Kubíček</t>
  </si>
  <si>
    <t>Pavel</t>
  </si>
  <si>
    <t>Skořepa</t>
  </si>
  <si>
    <t>Zbyněk</t>
  </si>
  <si>
    <t>Běh na lyžích</t>
  </si>
  <si>
    <t>Vladimír</t>
  </si>
  <si>
    <t>Petr</t>
  </si>
  <si>
    <t>Karel</t>
  </si>
  <si>
    <t>Josef</t>
  </si>
  <si>
    <t>Sochor</t>
  </si>
  <si>
    <t>František</t>
  </si>
  <si>
    <t>Jiříček</t>
  </si>
  <si>
    <t>Jan</t>
  </si>
  <si>
    <t>Vedra</t>
  </si>
  <si>
    <t>Roman</t>
  </si>
  <si>
    <t>Chytrý</t>
  </si>
  <si>
    <t>Ivo</t>
  </si>
  <si>
    <t>Ing.</t>
  </si>
  <si>
    <t>MUDr.</t>
  </si>
  <si>
    <t>Kunc</t>
  </si>
  <si>
    <t>Cross</t>
  </si>
  <si>
    <t>Coufal</t>
  </si>
  <si>
    <t>Klement</t>
  </si>
  <si>
    <t>Bezchleba</t>
  </si>
  <si>
    <t>Tomáš</t>
  </si>
  <si>
    <t>Bradáč</t>
  </si>
  <si>
    <t>Alois</t>
  </si>
  <si>
    <t>Vorlíčková</t>
  </si>
  <si>
    <t>Eva</t>
  </si>
  <si>
    <t>Staněk</t>
  </si>
  <si>
    <t>Klíma</t>
  </si>
  <si>
    <t>BONUS</t>
  </si>
  <si>
    <t>200</t>
  </si>
  <si>
    <t>Holoubek</t>
  </si>
  <si>
    <t>Ivan</t>
  </si>
  <si>
    <t>Jana</t>
  </si>
  <si>
    <t>Králíček</t>
  </si>
  <si>
    <t>Jaroslav</t>
  </si>
  <si>
    <t>Živný</t>
  </si>
  <si>
    <t>Milan</t>
  </si>
  <si>
    <t>Bezchlebová</t>
  </si>
  <si>
    <t>Martina</t>
  </si>
  <si>
    <t>Mareček</t>
  </si>
  <si>
    <t>Dlouhý</t>
  </si>
  <si>
    <t>Lukeš</t>
  </si>
  <si>
    <t>Miroslav</t>
  </si>
  <si>
    <t>Štěpánek</t>
  </si>
  <si>
    <t>Havlíček</t>
  </si>
  <si>
    <t>Mička</t>
  </si>
  <si>
    <t>Stárek</t>
  </si>
  <si>
    <t>Ondřej</t>
  </si>
  <si>
    <t>Marek</t>
  </si>
  <si>
    <t>Humlíček</t>
  </si>
  <si>
    <t>Šubrt</t>
  </si>
  <si>
    <t>Václav</t>
  </si>
  <si>
    <t>Zvěřina</t>
  </si>
  <si>
    <t>Martin</t>
  </si>
  <si>
    <t>Miloslav</t>
  </si>
  <si>
    <t>Straka</t>
  </si>
  <si>
    <t>Luboš</t>
  </si>
  <si>
    <t>Mgr.</t>
  </si>
  <si>
    <t>Plavání</t>
  </si>
  <si>
    <t>Knoflíček</t>
  </si>
  <si>
    <t>Dušan</t>
  </si>
  <si>
    <t>Zdeněk</t>
  </si>
  <si>
    <t>Triatlon</t>
  </si>
  <si>
    <t>Zuzana</t>
  </si>
  <si>
    <t>Ondráček</t>
  </si>
  <si>
    <t>Cyklistika</t>
  </si>
  <si>
    <t>Dvořák</t>
  </si>
  <si>
    <t>Topinka</t>
  </si>
  <si>
    <t>Harvánek</t>
  </si>
  <si>
    <t>Gabriela</t>
  </si>
  <si>
    <t>Černý</t>
  </si>
  <si>
    <t>Pavel ml.</t>
  </si>
  <si>
    <t>Pavel st.</t>
  </si>
  <si>
    <t xml:space="preserve">Živný </t>
  </si>
  <si>
    <t>Kuželky</t>
  </si>
  <si>
    <t>Rychlobluslení</t>
  </si>
  <si>
    <t>Časovka</t>
  </si>
  <si>
    <t>Koule</t>
  </si>
  <si>
    <t>CELKEM</t>
  </si>
  <si>
    <t>Účasti</t>
  </si>
  <si>
    <t>Žďárský dvanáctiboj "LIGA MISTRŮ"</t>
  </si>
  <si>
    <t>1. Stolní tenis</t>
  </si>
  <si>
    <t>2. Běh na lyžích</t>
  </si>
  <si>
    <t>3. Kuželky</t>
  </si>
  <si>
    <t>Radek</t>
  </si>
  <si>
    <t>Ročník</t>
  </si>
  <si>
    <t>Věk</t>
  </si>
  <si>
    <t>Oddíl</t>
  </si>
  <si>
    <t>amatér</t>
  </si>
  <si>
    <t>EMONT</t>
  </si>
  <si>
    <t>Balabán</t>
  </si>
  <si>
    <t>Albrechtice</t>
  </si>
  <si>
    <t>pořadatel</t>
  </si>
  <si>
    <t>Polívka</t>
  </si>
  <si>
    <t>Zelníčková</t>
  </si>
  <si>
    <t>Eliška</t>
  </si>
  <si>
    <t>TJ ŽĎAS</t>
  </si>
  <si>
    <t>Sobotka</t>
  </si>
  <si>
    <t>Glosová</t>
  </si>
  <si>
    <t>Hana</t>
  </si>
  <si>
    <t>Štursa</t>
  </si>
  <si>
    <t>Radovan</t>
  </si>
  <si>
    <t>Nové Dvory</t>
  </si>
  <si>
    <t xml:space="preserve">Krejčí </t>
  </si>
  <si>
    <t>Vladimír ml.</t>
  </si>
  <si>
    <t>Bory</t>
  </si>
  <si>
    <t>Vladimír st.</t>
  </si>
  <si>
    <t>DDM</t>
  </si>
  <si>
    <t>Klobása</t>
  </si>
  <si>
    <t>AXIOM OrBitt</t>
  </si>
  <si>
    <t>Skalský</t>
  </si>
  <si>
    <t>Novák</t>
  </si>
  <si>
    <t>KSP ORKA</t>
  </si>
  <si>
    <t>Včela Nové Město na Moravě</t>
  </si>
  <si>
    <t>Volavý</t>
  </si>
  <si>
    <t>přítel DDM</t>
  </si>
  <si>
    <t>Volavá</t>
  </si>
  <si>
    <t>Zdena</t>
  </si>
  <si>
    <t>Musil</t>
  </si>
  <si>
    <t>KPS ORKA</t>
  </si>
  <si>
    <t>ČMSS</t>
  </si>
  <si>
    <t>Forst</t>
  </si>
  <si>
    <t>Vlastimil</t>
  </si>
  <si>
    <t>Rosomáci</t>
  </si>
  <si>
    <t>"21"</t>
  </si>
  <si>
    <t>TJ ŽĎAS cyklistika</t>
  </si>
  <si>
    <t>Vít</t>
  </si>
  <si>
    <t>Chytrá</t>
  </si>
  <si>
    <t>Veronika</t>
  </si>
  <si>
    <t>Šubrtová</t>
  </si>
  <si>
    <t>Včela NMnM</t>
  </si>
  <si>
    <t>Body s bonusem</t>
  </si>
  <si>
    <t>tratě u hotelu SKI v Novém Městě na Moravě</t>
  </si>
  <si>
    <t>Čas</t>
  </si>
  <si>
    <t xml:space="preserve">Mareček </t>
  </si>
  <si>
    <t>ATC</t>
  </si>
  <si>
    <t>ČUČKA</t>
  </si>
  <si>
    <t>Fryšava - dolní konec</t>
  </si>
  <si>
    <t>KASTAR</t>
  </si>
  <si>
    <t>RACOM</t>
  </si>
  <si>
    <t>Nové Město na Moravě</t>
  </si>
  <si>
    <t>Jaroš</t>
  </si>
  <si>
    <t>HK Vysočiny</t>
  </si>
  <si>
    <t>Zajíček</t>
  </si>
  <si>
    <t>CŘ Brno</t>
  </si>
  <si>
    <t>Černík</t>
  </si>
  <si>
    <t>Orientační sporty NMnM</t>
  </si>
  <si>
    <t>Pohanka</t>
  </si>
  <si>
    <t>SOKOL Žďár n.S.</t>
  </si>
  <si>
    <t>Kubická</t>
  </si>
  <si>
    <t>Ivana</t>
  </si>
  <si>
    <t>Jánoška</t>
  </si>
  <si>
    <t>ml.</t>
  </si>
  <si>
    <t>Kříž</t>
  </si>
  <si>
    <t>Bedra</t>
  </si>
  <si>
    <t>SOSV</t>
  </si>
  <si>
    <t>Černíková</t>
  </si>
  <si>
    <t>Zdeňka</t>
  </si>
  <si>
    <t>Krejčí</t>
  </si>
  <si>
    <t>(DDM)</t>
  </si>
  <si>
    <t>Vytlačil</t>
  </si>
  <si>
    <t>Kalousek</t>
  </si>
  <si>
    <t>Libor</t>
  </si>
  <si>
    <t>BENZINA</t>
  </si>
  <si>
    <t>Gymnázium NMnM</t>
  </si>
  <si>
    <t>Nedojela</t>
  </si>
  <si>
    <t>Fryšava - DK</t>
  </si>
  <si>
    <t>Hody</t>
  </si>
  <si>
    <t>Sirsch</t>
  </si>
  <si>
    <t>Macek</t>
  </si>
  <si>
    <t>Malcová</t>
  </si>
  <si>
    <t>Jitka</t>
  </si>
  <si>
    <t>Liška</t>
  </si>
  <si>
    <t>Velké Meziříčí</t>
  </si>
  <si>
    <t>Neplech</t>
  </si>
  <si>
    <t>Šuhaj</t>
  </si>
  <si>
    <t>Jaromír</t>
  </si>
  <si>
    <t>Bárta</t>
  </si>
  <si>
    <t>Ladislav</t>
  </si>
  <si>
    <t>Charita</t>
  </si>
  <si>
    <t>Václav ml.</t>
  </si>
  <si>
    <t>Václav st.</t>
  </si>
  <si>
    <t>BIGY</t>
  </si>
  <si>
    <t>Chytal</t>
  </si>
  <si>
    <t>EL GORDO</t>
  </si>
  <si>
    <t>Krakovič</t>
  </si>
  <si>
    <t>TRIP TEAM</t>
  </si>
  <si>
    <t>Vytlačilová</t>
  </si>
  <si>
    <t>Drahomíra</t>
  </si>
  <si>
    <t>Živná</t>
  </si>
  <si>
    <t>Monika</t>
  </si>
  <si>
    <t>Město Žďár n.S.</t>
  </si>
  <si>
    <t>Skryja</t>
  </si>
  <si>
    <t>Bořivoj</t>
  </si>
  <si>
    <t>Hasiči</t>
  </si>
  <si>
    <t>Radňovice</t>
  </si>
  <si>
    <t>Hnát</t>
  </si>
  <si>
    <t>Kastar</t>
  </si>
  <si>
    <t>Leoš</t>
  </si>
  <si>
    <t>Paclík</t>
  </si>
  <si>
    <t>Čestmír</t>
  </si>
  <si>
    <t>Lucie</t>
  </si>
  <si>
    <t>Dana</t>
  </si>
  <si>
    <t>Miko</t>
  </si>
  <si>
    <t>TJ Nové Město na Moravě</t>
  </si>
  <si>
    <t xml:space="preserve">Chytrá </t>
  </si>
  <si>
    <t>Dagmar</t>
  </si>
  <si>
    <t>Štepánek</t>
  </si>
  <si>
    <t>Sobotková</t>
  </si>
  <si>
    <t>Soukopová</t>
  </si>
  <si>
    <t>Maršoun</t>
  </si>
  <si>
    <t>Lukáš</t>
  </si>
  <si>
    <t>17.3.2001 - 18.3.2001</t>
  </si>
  <si>
    <t>kuželkárna Nové Město na Moravě</t>
  </si>
  <si>
    <t>sobota - neděle</t>
  </si>
  <si>
    <t>TOP 12</t>
  </si>
  <si>
    <t>Eva ml.</t>
  </si>
  <si>
    <t>Klub, oddíl, team</t>
  </si>
  <si>
    <t>Bc.</t>
  </si>
  <si>
    <t>Vampola</t>
  </si>
  <si>
    <t>Barbora</t>
  </si>
  <si>
    <t>Bednář</t>
  </si>
  <si>
    <t>Klusáček</t>
  </si>
  <si>
    <t>Jan st.</t>
  </si>
  <si>
    <t>Jan ml.</t>
  </si>
  <si>
    <t>Jiříčková</t>
  </si>
  <si>
    <t>Stará</t>
  </si>
  <si>
    <t>Kateřina</t>
  </si>
  <si>
    <t>Šípek</t>
  </si>
  <si>
    <t>Kubický</t>
  </si>
  <si>
    <t>Jakub</t>
  </si>
  <si>
    <t>Šturc</t>
  </si>
  <si>
    <t>Zikan</t>
  </si>
  <si>
    <t>Soukop</t>
  </si>
  <si>
    <t>Šimeček</t>
  </si>
  <si>
    <t>530</t>
  </si>
  <si>
    <t>108</t>
  </si>
  <si>
    <t>250</t>
  </si>
  <si>
    <t>410</t>
  </si>
  <si>
    <t>Odstupy</t>
  </si>
  <si>
    <t>4. Rychlobruslení</t>
  </si>
  <si>
    <t>neděle</t>
  </si>
  <si>
    <t>ovál u zimního stadionu ve Žďáře n. Sáz.</t>
  </si>
  <si>
    <t>Plavání sprinty</t>
  </si>
  <si>
    <t>Střelba ze vzduchovky</t>
  </si>
  <si>
    <t>5. Cross</t>
  </si>
  <si>
    <t>Klafárek - Dolinky - Račín (9,2 km)</t>
  </si>
  <si>
    <t>Čučka</t>
  </si>
  <si>
    <t>Štefko</t>
  </si>
  <si>
    <t>CSM - Žďár</t>
  </si>
  <si>
    <t>Velká Losenice</t>
  </si>
  <si>
    <t>Marián</t>
  </si>
  <si>
    <t>Gymnázium ZR</t>
  </si>
  <si>
    <t>Šíma</t>
  </si>
  <si>
    <t>Oldřich</t>
  </si>
  <si>
    <t>LO - Žďár</t>
  </si>
  <si>
    <t>Straník</t>
  </si>
  <si>
    <t>Refree</t>
  </si>
  <si>
    <t>Bílková</t>
  </si>
  <si>
    <t>SK Nové Město na Moravě</t>
  </si>
  <si>
    <t>Krupička</t>
  </si>
  <si>
    <t>Vítězslav</t>
  </si>
  <si>
    <t>Boskovice</t>
  </si>
  <si>
    <t>Švanda</t>
  </si>
  <si>
    <t>TJ ŽĎAS - cyklistika</t>
  </si>
  <si>
    <t>Rostislav</t>
  </si>
  <si>
    <t>OREL ZR</t>
  </si>
  <si>
    <t>Veselíčko</t>
  </si>
  <si>
    <t>Holcman</t>
  </si>
  <si>
    <t>Přibyslav</t>
  </si>
  <si>
    <t>Přemysl</t>
  </si>
  <si>
    <t>Vašínová</t>
  </si>
  <si>
    <t>Polák</t>
  </si>
  <si>
    <t>SOKOL ZR</t>
  </si>
  <si>
    <t>PaedDr.</t>
  </si>
  <si>
    <t>Šimečková</t>
  </si>
  <si>
    <t>Radka</t>
  </si>
  <si>
    <t>Stárková</t>
  </si>
  <si>
    <t>Erika</t>
  </si>
  <si>
    <t>Holemářová</t>
  </si>
  <si>
    <t>Markéta</t>
  </si>
  <si>
    <t>Marková</t>
  </si>
  <si>
    <t xml:space="preserve">Straka </t>
  </si>
  <si>
    <t>TJ ŽDAS cyklistika</t>
  </si>
  <si>
    <t>6. Cyklistická časovka</t>
  </si>
  <si>
    <t>ZR (teplárna) - Vysoké - Počítky - Sklené 7,8 km</t>
  </si>
  <si>
    <t xml:space="preserve">Štěpánek </t>
  </si>
  <si>
    <t>Koukal</t>
  </si>
  <si>
    <t xml:space="preserve">Šubrt </t>
  </si>
  <si>
    <t>CSM - Team</t>
  </si>
  <si>
    <t>Nové Město</t>
  </si>
  <si>
    <t>Večeřa</t>
  </si>
  <si>
    <t>Štíbal</t>
  </si>
  <si>
    <t>Gymnázium  Žďár</t>
  </si>
  <si>
    <t>ATC Žďár nad Sázavou</t>
  </si>
  <si>
    <t>Kalich</t>
  </si>
  <si>
    <t>Sport. Nové Město na Moravě</t>
  </si>
  <si>
    <t>Schmier</t>
  </si>
  <si>
    <t>Petr st.</t>
  </si>
  <si>
    <t>AXIOM Orbitt</t>
  </si>
  <si>
    <t>Petr ml.</t>
  </si>
  <si>
    <t>ŽĎAS</t>
  </si>
  <si>
    <t>Kosek</t>
  </si>
  <si>
    <t>Fryšava dolní konec</t>
  </si>
  <si>
    <t>SOKOL Žďár nad Sázavou</t>
  </si>
  <si>
    <t xml:space="preserve">Chytrý </t>
  </si>
  <si>
    <t>Vokounová</t>
  </si>
  <si>
    <t>Běla</t>
  </si>
  <si>
    <t>7. Plavání</t>
  </si>
  <si>
    <t>Velké Dářko 1,8 km</t>
  </si>
  <si>
    <t>nedoplavala</t>
  </si>
  <si>
    <t>Krška</t>
  </si>
  <si>
    <t>KRAUG</t>
  </si>
  <si>
    <t>ŽDAS</t>
  </si>
  <si>
    <t>Smolík</t>
  </si>
  <si>
    <t>Čochtan Club</t>
  </si>
  <si>
    <t>Pantůček</t>
  </si>
  <si>
    <t>Ostrov nad Oslavou</t>
  </si>
  <si>
    <t>540</t>
  </si>
  <si>
    <t>345</t>
  </si>
  <si>
    <t>Pilák (1,35 km) Plavání - Svratka a zpět (38 km) Kolo - 2x5km Běh</t>
  </si>
  <si>
    <t>8. Olympijský triatlon</t>
  </si>
  <si>
    <t>David</t>
  </si>
  <si>
    <t>Čumpl</t>
  </si>
  <si>
    <t>TJ Velká Losenice</t>
  </si>
  <si>
    <t>Čejka</t>
  </si>
  <si>
    <t>Nedvěd</t>
  </si>
  <si>
    <t>Cyklo Radňovice</t>
  </si>
  <si>
    <t>OkÚ</t>
  </si>
  <si>
    <t>Pořadatel</t>
  </si>
  <si>
    <t>nedokončil</t>
  </si>
  <si>
    <t>Chroustovský</t>
  </si>
  <si>
    <t>595</t>
  </si>
  <si>
    <t>9. Cyklistická etapa</t>
  </si>
  <si>
    <t>Stržanov - Cikháj - Svratka - Sněžné - Kuklík - Nové Město na Moravě - ZR</t>
  </si>
  <si>
    <t>Gymnázium Žďár</t>
  </si>
  <si>
    <t>Pomahač</t>
  </si>
  <si>
    <t>Holemář</t>
  </si>
  <si>
    <t>SK REINPO Žďár</t>
  </si>
  <si>
    <t>Němec</t>
  </si>
  <si>
    <t>Nejedlý ml.</t>
  </si>
  <si>
    <t>Nejedlý st.</t>
  </si>
  <si>
    <t>Mikula</t>
  </si>
  <si>
    <t>CSM TEAM</t>
  </si>
  <si>
    <t>Šubrt ml.</t>
  </si>
  <si>
    <t>K3 SPORT</t>
  </si>
  <si>
    <t>Schmidt</t>
  </si>
  <si>
    <t>ŽĎAS Žďár</t>
  </si>
  <si>
    <t xml:space="preserve">SOKOL Žďár </t>
  </si>
  <si>
    <t xml:space="preserve">SK REINPO Žďár </t>
  </si>
  <si>
    <t>375</t>
  </si>
  <si>
    <t>400</t>
  </si>
  <si>
    <t>460</t>
  </si>
  <si>
    <t>305</t>
  </si>
  <si>
    <t>320</t>
  </si>
  <si>
    <t>0</t>
  </si>
  <si>
    <t>Počet bodů</t>
  </si>
  <si>
    <t>10. Koule</t>
  </si>
  <si>
    <t>Uchytil Jiří</t>
  </si>
  <si>
    <t>Černý Martin</t>
  </si>
  <si>
    <t>Šolc Petr</t>
  </si>
  <si>
    <t>Krakovič Jan</t>
  </si>
  <si>
    <t>Polívka Martin</t>
  </si>
  <si>
    <t>Straka Luboš</t>
  </si>
  <si>
    <t>Polívka Zbyněk</t>
  </si>
  <si>
    <t>Bárta Ladislav</t>
  </si>
  <si>
    <t>Klusáček Jiří</t>
  </si>
  <si>
    <t>Černý Pavel</t>
  </si>
  <si>
    <t>Rouš Jaroslav</t>
  </si>
  <si>
    <t>Stárek Karel</t>
  </si>
  <si>
    <t>Volavý Vladimír</t>
  </si>
  <si>
    <t>Forst Vlastimil</t>
  </si>
  <si>
    <t>Marek Michal</t>
  </si>
  <si>
    <t>Stará Kateřina</t>
  </si>
  <si>
    <t>Tománková Libuše</t>
  </si>
  <si>
    <t>Šuhaj Miroslav</t>
  </si>
  <si>
    <t>Vedra Pavel</t>
  </si>
  <si>
    <t>Jiříček Jan</t>
  </si>
  <si>
    <t>Bezchleba Petr</t>
  </si>
  <si>
    <t>Smejkal Miloš</t>
  </si>
  <si>
    <t>Klíma Josef</t>
  </si>
  <si>
    <t>Štursa Radovan</t>
  </si>
  <si>
    <t>Libra Antonín</t>
  </si>
  <si>
    <t>Bezchlebová Eva Mgr.</t>
  </si>
  <si>
    <t>Jánoška Lubomír</t>
  </si>
  <si>
    <t>Králíček Pavel</t>
  </si>
  <si>
    <t>Křížová Veronika</t>
  </si>
  <si>
    <t>Glos Jiří</t>
  </si>
  <si>
    <t>Volavá Zdena</t>
  </si>
  <si>
    <t>Kubický Pavel</t>
  </si>
  <si>
    <t>Neplech Marek</t>
  </si>
  <si>
    <t>Marek Miloš</t>
  </si>
  <si>
    <t>Malcová Jitka</t>
  </si>
  <si>
    <t>Polívka Jaroslav</t>
  </si>
  <si>
    <t>Kříž Miroslav</t>
  </si>
  <si>
    <t>Šustr Jiří</t>
  </si>
  <si>
    <t>Bezchlebová Eva ml.</t>
  </si>
  <si>
    <t>Lukeš Miroslav</t>
  </si>
  <si>
    <t>Chytrý Ivo</t>
  </si>
  <si>
    <t>Harvánek Pavel</t>
  </si>
  <si>
    <t>Dlouhý Petr</t>
  </si>
  <si>
    <t>Nejedlý Michal st.</t>
  </si>
  <si>
    <t>Kunc Vladimír</t>
  </si>
  <si>
    <t>Sobotka Jiří</t>
  </si>
  <si>
    <t>Kubická Ivana</t>
  </si>
  <si>
    <t>Straka Miloslav</t>
  </si>
  <si>
    <t>Šubrt Václav st.</t>
  </si>
  <si>
    <t>Šturcová Hana</t>
  </si>
  <si>
    <t>Polák Přemysl</t>
  </si>
  <si>
    <t>Topinka Martin</t>
  </si>
  <si>
    <t>Štěpánek Petr</t>
  </si>
  <si>
    <t>Šustr Jiří st.</t>
  </si>
  <si>
    <t>Soukopová Ivana</t>
  </si>
  <si>
    <t>Vorlíčková Lucie</t>
  </si>
  <si>
    <t>Glosová Hana</t>
  </si>
  <si>
    <t>Šubrt Václav ml.</t>
  </si>
  <si>
    <t>Štěpánek Jiří</t>
  </si>
  <si>
    <t>Živný Vít</t>
  </si>
  <si>
    <t>Marková Lucie</t>
  </si>
  <si>
    <t>Chytrá Veronika</t>
  </si>
  <si>
    <t>Nejedlý Michal ml.</t>
  </si>
  <si>
    <t>Klement Jan</t>
  </si>
  <si>
    <t>Šturc Jan</t>
  </si>
  <si>
    <t>Šturcová Tereza</t>
  </si>
  <si>
    <t>Hody celkem</t>
  </si>
  <si>
    <t>Uchytil</t>
  </si>
  <si>
    <t>Šolc</t>
  </si>
  <si>
    <t>Rouš</t>
  </si>
  <si>
    <t>Tománková</t>
  </si>
  <si>
    <t>Libuše</t>
  </si>
  <si>
    <t>Libra</t>
  </si>
  <si>
    <t>Antonín</t>
  </si>
  <si>
    <t>Křížová</t>
  </si>
  <si>
    <t>Glos</t>
  </si>
  <si>
    <t>Michal st.</t>
  </si>
  <si>
    <t>Nejedlý</t>
  </si>
  <si>
    <t>Šturcová</t>
  </si>
  <si>
    <t>Jiří st.</t>
  </si>
  <si>
    <t>Michal ml.</t>
  </si>
  <si>
    <t>Tereza</t>
  </si>
  <si>
    <t>11. Plavání - sprint</t>
  </si>
  <si>
    <t>Plavecký bazén ZR</t>
  </si>
  <si>
    <t>Eichler</t>
  </si>
  <si>
    <t>Augustin</t>
  </si>
  <si>
    <t>Lamka</t>
  </si>
  <si>
    <t>Marian</t>
  </si>
  <si>
    <t>Rok</t>
  </si>
  <si>
    <t>Psota</t>
  </si>
  <si>
    <t>Marcel</t>
  </si>
  <si>
    <t>Klímová</t>
  </si>
  <si>
    <t>Pavlína</t>
  </si>
  <si>
    <t>Růžička</t>
  </si>
  <si>
    <t>Čirka</t>
  </si>
  <si>
    <t>Jílková</t>
  </si>
  <si>
    <t>Petra</t>
  </si>
  <si>
    <t>Šubrt ml</t>
  </si>
  <si>
    <t>Čirková</t>
  </si>
  <si>
    <t>Blanka</t>
  </si>
  <si>
    <t>Štursová</t>
  </si>
  <si>
    <t>Forstová</t>
  </si>
  <si>
    <t>Vlasta</t>
  </si>
  <si>
    <t>Klára</t>
  </si>
  <si>
    <t>Šustr st.</t>
  </si>
  <si>
    <t>Finále</t>
  </si>
  <si>
    <t>1:02.00</t>
  </si>
  <si>
    <t>00:59.77</t>
  </si>
  <si>
    <t>1:00.66</t>
  </si>
  <si>
    <t>1:00.18</t>
  </si>
  <si>
    <t>1:04.25</t>
  </si>
  <si>
    <t>1:02.58</t>
  </si>
  <si>
    <t>1:03.59</t>
  </si>
  <si>
    <t>1:03.82</t>
  </si>
  <si>
    <t>1:05.18</t>
  </si>
  <si>
    <t>1:06.02</t>
  </si>
  <si>
    <t>1:06.72</t>
  </si>
  <si>
    <t>1:07.14</t>
  </si>
  <si>
    <t>1:08.44</t>
  </si>
  <si>
    <t>1:08.21</t>
  </si>
  <si>
    <t>1:07.81</t>
  </si>
  <si>
    <t>1:08.28</t>
  </si>
  <si>
    <t>1:07.98</t>
  </si>
  <si>
    <t>1:09.01</t>
  </si>
  <si>
    <t>1:08.41</t>
  </si>
  <si>
    <t>1:09.15</t>
  </si>
  <si>
    <t>1:09.99</t>
  </si>
  <si>
    <t>1:10.26</t>
  </si>
  <si>
    <t>1:09.94</t>
  </si>
  <si>
    <t>1:10.38</t>
  </si>
  <si>
    <t>1:08.42</t>
  </si>
  <si>
    <t>1:11.33</t>
  </si>
  <si>
    <t>1:10.23</t>
  </si>
  <si>
    <t>1:12.90</t>
  </si>
  <si>
    <t>1:09.00</t>
  </si>
  <si>
    <t>1:16.14</t>
  </si>
  <si>
    <t>1:10.76</t>
  </si>
  <si>
    <t>1:10.97</t>
  </si>
  <si>
    <t>1:14.40</t>
  </si>
  <si>
    <t>1:14.65</t>
  </si>
  <si>
    <t>1:16.86</t>
  </si>
  <si>
    <t>1:18.24</t>
  </si>
  <si>
    <t>1:21.34</t>
  </si>
  <si>
    <t>1:21.68</t>
  </si>
  <si>
    <t>1:22.97</t>
  </si>
  <si>
    <t>1:23.01</t>
  </si>
  <si>
    <t>1:23.91</t>
  </si>
  <si>
    <t>1:25.38</t>
  </si>
  <si>
    <t>1:25.43</t>
  </si>
  <si>
    <t>1:25.96</t>
  </si>
  <si>
    <t>1:31.70</t>
  </si>
  <si>
    <t>1:32.31</t>
  </si>
  <si>
    <t>1:34.34</t>
  </si>
  <si>
    <t>1:39.42</t>
  </si>
  <si>
    <t>1:39.54</t>
  </si>
  <si>
    <t>1:40.82</t>
  </si>
  <si>
    <t>1:42.86</t>
  </si>
  <si>
    <t>1:43.75</t>
  </si>
  <si>
    <t>1:43.86</t>
  </si>
  <si>
    <t>1:44.48</t>
  </si>
  <si>
    <t>1:44.84</t>
  </si>
  <si>
    <t>1:44.94</t>
  </si>
  <si>
    <t>1:45.40</t>
  </si>
  <si>
    <t>1:47.16</t>
  </si>
  <si>
    <t>1:47.48</t>
  </si>
  <si>
    <t>1:48.82</t>
  </si>
  <si>
    <t>1:49.48</t>
  </si>
  <si>
    <t>1:50.71</t>
  </si>
  <si>
    <t>1:51.92</t>
  </si>
  <si>
    <t>1:54.09</t>
  </si>
  <si>
    <t>1:54.64</t>
  </si>
  <si>
    <t>1:55.29</t>
  </si>
  <si>
    <t>1:58.80</t>
  </si>
  <si>
    <t>2:01.64</t>
  </si>
  <si>
    <t>2:04.48</t>
  </si>
  <si>
    <t>2:06.18</t>
  </si>
  <si>
    <t>2:07.07</t>
  </si>
  <si>
    <t>2:09.86</t>
  </si>
  <si>
    <t>2:10.36</t>
  </si>
  <si>
    <t>2:12.25</t>
  </si>
  <si>
    <t>2:13.18</t>
  </si>
  <si>
    <t>2:13.99</t>
  </si>
  <si>
    <t>2:21.08</t>
  </si>
  <si>
    <t>2:24.67</t>
  </si>
  <si>
    <t>2:26.88</t>
  </si>
  <si>
    <t>2:26.90</t>
  </si>
  <si>
    <t>2:29.56</t>
  </si>
  <si>
    <t>2:31.24</t>
  </si>
  <si>
    <t>2:34.32</t>
  </si>
  <si>
    <t>2:39.43</t>
  </si>
  <si>
    <t>2:39.75</t>
  </si>
  <si>
    <t>2:43.38</t>
  </si>
  <si>
    <t>2:48.99</t>
  </si>
  <si>
    <t>2:50.06</t>
  </si>
  <si>
    <t>RNDr.</t>
  </si>
  <si>
    <t>JUDr.</t>
  </si>
  <si>
    <t>5. ZŠ</t>
  </si>
  <si>
    <t>Štefek</t>
  </si>
  <si>
    <t>12. Střelba ze vzduchovky</t>
  </si>
  <si>
    <t>DDM ve Žďáře nad Sázavou</t>
  </si>
  <si>
    <t>Lenka</t>
  </si>
  <si>
    <t>Pochtiol</t>
  </si>
  <si>
    <t>Polívková</t>
  </si>
  <si>
    <t>Dvořáková</t>
  </si>
  <si>
    <t>Eva Mgr.</t>
  </si>
  <si>
    <t>Skřivánková</t>
  </si>
  <si>
    <t>Věra</t>
  </si>
  <si>
    <t>Konečné pořadí 1. ročníku</t>
  </si>
  <si>
    <t>Spolek registrace</t>
  </si>
  <si>
    <t>Počet účastí</t>
  </si>
  <si>
    <t>TOP 12 / Polovina</t>
  </si>
  <si>
    <t>Úspěšnost %</t>
  </si>
  <si>
    <t>Bezchlebová Eva</t>
  </si>
  <si>
    <t>Knoflíček Dušan</t>
  </si>
  <si>
    <t>Šimeček Tomáš</t>
  </si>
  <si>
    <t>Mička Jan</t>
  </si>
  <si>
    <t>Bezchleba Tomáš</t>
  </si>
  <si>
    <t>Havlíček Tomáš</t>
  </si>
  <si>
    <t>Dvořák Jan</t>
  </si>
  <si>
    <t>Mareček Josef</t>
  </si>
  <si>
    <t>Pantůček Lukáš</t>
  </si>
  <si>
    <t>Koukal Martin</t>
  </si>
  <si>
    <t>Schmier Petr</t>
  </si>
  <si>
    <t>Coufal Pavel</t>
  </si>
  <si>
    <t>Černý Pavel ml.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</si>
</sst>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mm"/>
    <numFmt numFmtId="165" formatCode="d/mmmm\ yyyy"/>
    <numFmt numFmtId="166" formatCode="dddd"/>
    <numFmt numFmtId="167" formatCode="hh:m"/>
    <numFmt numFmtId="168" formatCode="h:mm:ss.00"/>
    <numFmt numFmtId="169" formatCode="mm:ss.00"/>
    <numFmt numFmtId="170" formatCode="d/\ mmmm\ yyyy"/>
    <numFmt numFmtId="171" formatCode="dd/mm/yy"/>
    <numFmt numFmtId="172" formatCode="m:ss.00"/>
  </numFmts>
  <fonts count="27">
    <font>
      <sz val="10"/>
      <name val="Arial CE"/>
      <family val="0"/>
    </font>
    <font>
      <b/>
      <sz val="24"/>
      <name val="Vogu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i/>
      <sz val="9"/>
      <name val="Arial CE"/>
      <family val="2"/>
    </font>
    <font>
      <sz val="5"/>
      <name val="Arial CE"/>
      <family val="2"/>
    </font>
    <font>
      <b/>
      <sz val="8"/>
      <color indexed="10"/>
      <name val="Arial CE"/>
      <family val="2"/>
    </font>
    <font>
      <b/>
      <sz val="5"/>
      <name val="Arial CE"/>
      <family val="2"/>
    </font>
    <font>
      <i/>
      <sz val="6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sz val="7"/>
      <name val="Arial CE"/>
      <family val="2"/>
    </font>
    <font>
      <b/>
      <sz val="24"/>
      <name val="Arial Narrow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2"/>
      <name val="Arial Black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b/>
      <sz val="24"/>
      <name val="Albertus Extra Bold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6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3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169" fontId="7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 textRotation="255" wrapText="1"/>
    </xf>
    <xf numFmtId="49" fontId="12" fillId="0" borderId="1" xfId="0" applyNumberFormat="1" applyFont="1" applyBorder="1" applyAlignment="1">
      <alignment horizontal="center" vertical="center" textRotation="255" wrapText="1"/>
    </xf>
    <xf numFmtId="170" fontId="3" fillId="0" borderId="0" xfId="0" applyNumberFormat="1" applyFont="1" applyAlignment="1">
      <alignment horizontal="left"/>
    </xf>
    <xf numFmtId="47" fontId="3" fillId="0" borderId="1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9" fillId="0" borderId="1" xfId="0" applyFont="1" applyBorder="1" applyAlignment="1">
      <alignment/>
    </xf>
    <xf numFmtId="46" fontId="3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1" fontId="3" fillId="0" borderId="0" xfId="0" applyNumberFormat="1" applyFont="1" applyAlignment="1">
      <alignment horizont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9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9" fontId="19" fillId="0" borderId="1" xfId="0" applyNumberFormat="1" applyFont="1" applyBorder="1" applyAlignment="1">
      <alignment horizontal="center"/>
    </xf>
    <xf numFmtId="169" fontId="19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23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14" fillId="0" borderId="1" xfId="0" applyFont="1" applyBorder="1" applyAlignment="1">
      <alignment vertical="center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0" fillId="2" borderId="1" xfId="0" applyFill="1" applyBorder="1" applyAlignment="1">
      <alignment/>
    </xf>
    <xf numFmtId="0" fontId="4" fillId="2" borderId="1" xfId="0" applyFont="1" applyFill="1" applyBorder="1" applyAlignment="1">
      <alignment/>
    </xf>
    <xf numFmtId="0" fontId="6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2" fontId="2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  <xf numFmtId="0" fontId="6" fillId="0" borderId="3" xfId="0" applyFont="1" applyBorder="1" applyAlignment="1">
      <alignment vertical="center" textRotation="255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66" fontId="3" fillId="0" borderId="0" xfId="0" applyNumberFormat="1" applyFont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atlon"/>
      <sheetName val="Koule 2001"/>
      <sheetName val="koule"/>
      <sheetName val="Penalty"/>
      <sheetName val="Šachy"/>
      <sheetName val="List4"/>
      <sheetName val="List5"/>
      <sheetName val="List6"/>
      <sheetName val="List7"/>
      <sheetName val="List8"/>
      <sheetName val="List9"/>
      <sheetName val="List10"/>
    </sheetNames>
    <sheetDataSet>
      <sheetData sheetId="1">
        <row r="5">
          <cell r="J5">
            <v>60.86</v>
          </cell>
        </row>
        <row r="6">
          <cell r="J6">
            <v>57.559999999999995</v>
          </cell>
        </row>
        <row r="7">
          <cell r="J7">
            <v>54.970000000000006</v>
          </cell>
        </row>
        <row r="8">
          <cell r="J8">
            <v>53.94</v>
          </cell>
        </row>
        <row r="9">
          <cell r="J9">
            <v>51.92</v>
          </cell>
        </row>
        <row r="10">
          <cell r="J10">
            <v>51.67999999999999</v>
          </cell>
        </row>
        <row r="11">
          <cell r="J11">
            <v>50.64000000000001</v>
          </cell>
        </row>
        <row r="12">
          <cell r="J12">
            <v>49.46999999999999</v>
          </cell>
        </row>
        <row r="13">
          <cell r="J13">
            <v>49.11</v>
          </cell>
        </row>
        <row r="14">
          <cell r="J14">
            <v>48.14</v>
          </cell>
        </row>
        <row r="15">
          <cell r="J15">
            <v>47.56</v>
          </cell>
        </row>
        <row r="16">
          <cell r="J16">
            <v>46.53</v>
          </cell>
        </row>
        <row r="17">
          <cell r="J17">
            <v>45.82</v>
          </cell>
        </row>
        <row r="18">
          <cell r="J18">
            <v>45.50000000000001</v>
          </cell>
        </row>
        <row r="19">
          <cell r="J19">
            <v>44.94999999999999</v>
          </cell>
        </row>
        <row r="20">
          <cell r="J20">
            <v>44.9</v>
          </cell>
        </row>
        <row r="21">
          <cell r="J21">
            <v>44.45</v>
          </cell>
        </row>
        <row r="22">
          <cell r="J22">
            <v>43.83</v>
          </cell>
        </row>
        <row r="23">
          <cell r="J23">
            <v>43.489999999999995</v>
          </cell>
        </row>
        <row r="24">
          <cell r="J24">
            <v>43.269999999999996</v>
          </cell>
        </row>
        <row r="25">
          <cell r="J25">
            <v>43.22</v>
          </cell>
        </row>
        <row r="26">
          <cell r="J26">
            <v>43.199999999999996</v>
          </cell>
        </row>
        <row r="27">
          <cell r="J27">
            <v>42.63</v>
          </cell>
        </row>
        <row r="28">
          <cell r="J28">
            <v>42.10999999999999</v>
          </cell>
        </row>
        <row r="29">
          <cell r="J29">
            <v>42.1</v>
          </cell>
        </row>
        <row r="30">
          <cell r="J30">
            <v>41.05</v>
          </cell>
        </row>
        <row r="31">
          <cell r="J31">
            <v>40.709999999999994</v>
          </cell>
        </row>
        <row r="32">
          <cell r="J32">
            <v>40.51</v>
          </cell>
        </row>
        <row r="33">
          <cell r="J33">
            <v>40.5</v>
          </cell>
        </row>
        <row r="34">
          <cell r="J34">
            <v>40.370000000000005</v>
          </cell>
        </row>
        <row r="35">
          <cell r="J35">
            <v>40.25</v>
          </cell>
        </row>
        <row r="36">
          <cell r="J36">
            <v>39.98</v>
          </cell>
        </row>
        <row r="37">
          <cell r="J37">
            <v>39.81999999999999</v>
          </cell>
        </row>
        <row r="38">
          <cell r="J38">
            <v>39.52</v>
          </cell>
        </row>
        <row r="39">
          <cell r="J39">
            <v>39.46</v>
          </cell>
        </row>
        <row r="40">
          <cell r="J40">
            <v>39.400000000000006</v>
          </cell>
        </row>
        <row r="41">
          <cell r="J41">
            <v>39.11</v>
          </cell>
        </row>
        <row r="42">
          <cell r="J42">
            <v>39.08</v>
          </cell>
        </row>
        <row r="43">
          <cell r="J43">
            <v>38.87</v>
          </cell>
        </row>
        <row r="44">
          <cell r="J44">
            <v>38.61</v>
          </cell>
        </row>
        <row r="45">
          <cell r="J45">
            <v>36.61</v>
          </cell>
        </row>
        <row r="46">
          <cell r="J46">
            <v>36.07999999999999</v>
          </cell>
        </row>
        <row r="47">
          <cell r="J47">
            <v>35.76</v>
          </cell>
        </row>
        <row r="48">
          <cell r="J48">
            <v>34.58</v>
          </cell>
        </row>
        <row r="49">
          <cell r="J49">
            <v>34.3</v>
          </cell>
        </row>
        <row r="50">
          <cell r="J50">
            <v>33.89</v>
          </cell>
        </row>
        <row r="51">
          <cell r="J51">
            <v>33.31</v>
          </cell>
        </row>
        <row r="52">
          <cell r="J52">
            <v>33.14</v>
          </cell>
        </row>
        <row r="53">
          <cell r="J53">
            <v>31.95</v>
          </cell>
        </row>
        <row r="54">
          <cell r="J54">
            <v>30.13</v>
          </cell>
        </row>
        <row r="55">
          <cell r="J55">
            <v>30</v>
          </cell>
        </row>
        <row r="56">
          <cell r="J56">
            <v>29.700000000000003</v>
          </cell>
        </row>
        <row r="57">
          <cell r="J57">
            <v>29.349999999999998</v>
          </cell>
        </row>
        <row r="58">
          <cell r="J58">
            <v>28.4</v>
          </cell>
        </row>
        <row r="59">
          <cell r="J59">
            <v>28.3</v>
          </cell>
        </row>
        <row r="60">
          <cell r="J60">
            <v>28.189999999999998</v>
          </cell>
        </row>
        <row r="61">
          <cell r="J61">
            <v>28.03</v>
          </cell>
        </row>
        <row r="62">
          <cell r="J62">
            <v>28</v>
          </cell>
        </row>
        <row r="63">
          <cell r="J63">
            <v>27.980000000000004</v>
          </cell>
        </row>
        <row r="64">
          <cell r="J64">
            <v>27.61</v>
          </cell>
        </row>
        <row r="65">
          <cell r="J65">
            <v>26.759999999999998</v>
          </cell>
        </row>
        <row r="66">
          <cell r="J66">
            <v>26.1</v>
          </cell>
        </row>
        <row r="67">
          <cell r="J67">
            <v>20.759999999999998</v>
          </cell>
        </row>
        <row r="68">
          <cell r="J68">
            <v>20.470000000000002</v>
          </cell>
        </row>
        <row r="69">
          <cell r="J69">
            <v>17.189999999999998</v>
          </cell>
        </row>
        <row r="70">
          <cell r="J70">
            <v>16.76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4">
      <selection activeCell="H9" sqref="H9"/>
    </sheetView>
  </sheetViews>
  <sheetFormatPr defaultColWidth="9.00390625" defaultRowHeight="12.75"/>
  <cols>
    <col min="1" max="1" width="21.875" style="0" bestFit="1" customWidth="1"/>
    <col min="2" max="2" width="12.125" style="0" customWidth="1"/>
    <col min="3" max="3" width="15.375" style="0" customWidth="1"/>
    <col min="4" max="4" width="11.625" style="0" customWidth="1"/>
  </cols>
  <sheetData>
    <row r="1" spans="1:2" ht="18" customHeight="1">
      <c r="A1" s="64" t="s">
        <v>588</v>
      </c>
      <c r="B1" s="64"/>
    </row>
    <row r="2" spans="1:5" ht="12.75">
      <c r="A2" s="57"/>
      <c r="B2" s="58" t="s">
        <v>589</v>
      </c>
      <c r="C2" s="58" t="s">
        <v>590</v>
      </c>
      <c r="D2" s="58" t="s">
        <v>591</v>
      </c>
      <c r="E2" s="57"/>
    </row>
    <row r="3" spans="1:5" ht="12.75">
      <c r="A3" s="55" t="s">
        <v>422</v>
      </c>
      <c r="B3" s="59">
        <v>12</v>
      </c>
      <c r="C3" s="59">
        <v>8</v>
      </c>
      <c r="D3" s="60">
        <f>C3/B3*100</f>
        <v>66.66666666666666</v>
      </c>
      <c r="E3" s="5">
        <v>1</v>
      </c>
    </row>
    <row r="4" spans="1:5" ht="12.75">
      <c r="A4" s="61" t="s">
        <v>395</v>
      </c>
      <c r="B4" s="62">
        <v>9</v>
      </c>
      <c r="C4" s="62">
        <v>6</v>
      </c>
      <c r="D4" s="63">
        <f aca="true" t="shared" si="0" ref="D4:D36">C4/B4*100</f>
        <v>66.66666666666666</v>
      </c>
      <c r="E4" s="5">
        <v>2</v>
      </c>
    </row>
    <row r="5" spans="1:5" ht="12.75">
      <c r="A5" s="61" t="s">
        <v>592</v>
      </c>
      <c r="B5" s="62">
        <v>12</v>
      </c>
      <c r="C5" s="62">
        <v>6</v>
      </c>
      <c r="D5" s="63">
        <f t="shared" si="0"/>
        <v>50</v>
      </c>
      <c r="E5" s="5">
        <v>3</v>
      </c>
    </row>
    <row r="6" spans="1:5" ht="12.75">
      <c r="A6" s="55" t="s">
        <v>419</v>
      </c>
      <c r="B6" s="59">
        <v>9</v>
      </c>
      <c r="C6" s="59">
        <v>5</v>
      </c>
      <c r="D6" s="60">
        <f t="shared" si="0"/>
        <v>55.55555555555556</v>
      </c>
      <c r="E6" s="5">
        <v>4</v>
      </c>
    </row>
    <row r="7" spans="1:5" ht="12.75">
      <c r="A7" s="55" t="s">
        <v>391</v>
      </c>
      <c r="B7" s="59">
        <v>10</v>
      </c>
      <c r="C7" s="59">
        <v>5</v>
      </c>
      <c r="D7" s="60">
        <f t="shared" si="0"/>
        <v>50</v>
      </c>
      <c r="E7" s="5">
        <v>5</v>
      </c>
    </row>
    <row r="8" spans="1:5" ht="12.75">
      <c r="A8" s="55" t="s">
        <v>400</v>
      </c>
      <c r="B8" s="59">
        <v>12</v>
      </c>
      <c r="C8" s="59">
        <v>5</v>
      </c>
      <c r="D8" s="60">
        <f t="shared" si="0"/>
        <v>41.66666666666667</v>
      </c>
      <c r="E8" s="5">
        <v>6</v>
      </c>
    </row>
    <row r="9" spans="1:5" ht="12.75">
      <c r="A9" s="55" t="s">
        <v>424</v>
      </c>
      <c r="B9" s="59">
        <v>12</v>
      </c>
      <c r="C9" s="59">
        <v>5</v>
      </c>
      <c r="D9" s="60">
        <f t="shared" si="0"/>
        <v>41.66666666666667</v>
      </c>
      <c r="E9" s="5">
        <v>7</v>
      </c>
    </row>
    <row r="10" spans="1:5" ht="12.75">
      <c r="A10" s="55" t="s">
        <v>593</v>
      </c>
      <c r="B10" s="59">
        <v>5</v>
      </c>
      <c r="C10" s="59">
        <v>4</v>
      </c>
      <c r="D10" s="60">
        <f t="shared" si="0"/>
        <v>80</v>
      </c>
      <c r="E10" s="5">
        <v>8</v>
      </c>
    </row>
    <row r="11" spans="1:5" ht="12.75">
      <c r="A11" s="55" t="s">
        <v>595</v>
      </c>
      <c r="B11" s="59">
        <v>3</v>
      </c>
      <c r="C11" s="59">
        <v>3</v>
      </c>
      <c r="D11" s="60">
        <f t="shared" si="0"/>
        <v>100</v>
      </c>
      <c r="E11" s="5">
        <v>9</v>
      </c>
    </row>
    <row r="12" spans="1:5" ht="12.75">
      <c r="A12" s="55" t="s">
        <v>598</v>
      </c>
      <c r="B12" s="59">
        <v>3</v>
      </c>
      <c r="C12" s="59">
        <v>3</v>
      </c>
      <c r="D12" s="60">
        <f t="shared" si="0"/>
        <v>100</v>
      </c>
      <c r="E12" s="5">
        <v>10</v>
      </c>
    </row>
    <row r="13" spans="1:5" ht="12.75">
      <c r="A13" s="55" t="s">
        <v>596</v>
      </c>
      <c r="B13" s="59">
        <v>5</v>
      </c>
      <c r="C13" s="59">
        <v>3</v>
      </c>
      <c r="D13" s="60">
        <f t="shared" si="0"/>
        <v>60</v>
      </c>
      <c r="E13" s="5">
        <v>11</v>
      </c>
    </row>
    <row r="14" spans="1:5" ht="12.75">
      <c r="A14" s="55" t="s">
        <v>383</v>
      </c>
      <c r="B14" s="59">
        <v>6</v>
      </c>
      <c r="C14" s="59">
        <v>3</v>
      </c>
      <c r="D14" s="60">
        <f t="shared" si="0"/>
        <v>50</v>
      </c>
      <c r="E14" s="5">
        <v>12</v>
      </c>
    </row>
    <row r="15" spans="1:5" ht="12.75">
      <c r="A15" s="55" t="s">
        <v>384</v>
      </c>
      <c r="B15" s="59">
        <v>9</v>
      </c>
      <c r="C15" s="59">
        <v>3</v>
      </c>
      <c r="D15" s="60">
        <f t="shared" si="0"/>
        <v>33.33333333333333</v>
      </c>
      <c r="E15" s="5">
        <v>13</v>
      </c>
    </row>
    <row r="16" spans="1:5" ht="12.75">
      <c r="A16" s="55" t="s">
        <v>403</v>
      </c>
      <c r="B16" s="59">
        <v>12</v>
      </c>
      <c r="C16" s="59">
        <v>3</v>
      </c>
      <c r="D16" s="60">
        <f t="shared" si="0"/>
        <v>25</v>
      </c>
      <c r="E16" s="5">
        <v>14</v>
      </c>
    </row>
    <row r="17" spans="1:5" ht="12.75">
      <c r="A17" s="55" t="s">
        <v>385</v>
      </c>
      <c r="B17" s="59">
        <v>12</v>
      </c>
      <c r="C17" s="59">
        <v>3</v>
      </c>
      <c r="D17" s="60">
        <f t="shared" si="0"/>
        <v>25</v>
      </c>
      <c r="E17" s="5">
        <v>15</v>
      </c>
    </row>
    <row r="18" spans="1:5" ht="12.75">
      <c r="A18" s="55" t="s">
        <v>393</v>
      </c>
      <c r="B18" s="59">
        <v>12</v>
      </c>
      <c r="C18" s="59">
        <v>3</v>
      </c>
      <c r="D18" s="60">
        <f t="shared" si="0"/>
        <v>25</v>
      </c>
      <c r="E18" s="5">
        <v>16</v>
      </c>
    </row>
    <row r="19" spans="1:5" ht="12.75">
      <c r="A19" s="55" t="s">
        <v>415</v>
      </c>
      <c r="B19" s="59">
        <v>12</v>
      </c>
      <c r="C19" s="59">
        <v>3</v>
      </c>
      <c r="D19" s="60">
        <f t="shared" si="0"/>
        <v>25</v>
      </c>
      <c r="E19" s="5">
        <v>17</v>
      </c>
    </row>
    <row r="20" spans="1:5" ht="12.75">
      <c r="A20" t="s">
        <v>600</v>
      </c>
      <c r="B20" s="53">
        <v>2</v>
      </c>
      <c r="C20" s="53">
        <v>2</v>
      </c>
      <c r="D20" s="14">
        <f t="shared" si="0"/>
        <v>100</v>
      </c>
      <c r="E20" s="5">
        <v>18</v>
      </c>
    </row>
    <row r="21" spans="1:5" ht="12.75">
      <c r="A21" t="s">
        <v>601</v>
      </c>
      <c r="B21" s="53">
        <v>2</v>
      </c>
      <c r="C21" s="53">
        <v>2</v>
      </c>
      <c r="D21" s="14">
        <f t="shared" si="0"/>
        <v>100</v>
      </c>
      <c r="E21" s="5">
        <v>19</v>
      </c>
    </row>
    <row r="22" spans="1:5" ht="12.75">
      <c r="A22" t="s">
        <v>602</v>
      </c>
      <c r="B22" s="53">
        <v>2</v>
      </c>
      <c r="C22" s="53">
        <v>2</v>
      </c>
      <c r="D22" s="14">
        <f t="shared" si="0"/>
        <v>100</v>
      </c>
      <c r="E22" s="5">
        <v>20</v>
      </c>
    </row>
    <row r="23" spans="1:5" ht="12.75">
      <c r="A23" t="s">
        <v>603</v>
      </c>
      <c r="B23" s="53">
        <v>2</v>
      </c>
      <c r="C23" s="53">
        <v>2</v>
      </c>
      <c r="D23" s="14">
        <f t="shared" si="0"/>
        <v>100</v>
      </c>
      <c r="E23" s="5">
        <v>21</v>
      </c>
    </row>
    <row r="24" spans="1:5" ht="12.75">
      <c r="A24" t="s">
        <v>604</v>
      </c>
      <c r="B24" s="53">
        <v>2</v>
      </c>
      <c r="C24" s="53">
        <v>2</v>
      </c>
      <c r="D24" s="14">
        <f t="shared" si="0"/>
        <v>100</v>
      </c>
      <c r="E24" s="5">
        <v>22</v>
      </c>
    </row>
    <row r="25" spans="1:5" ht="12.75">
      <c r="A25" s="56" t="s">
        <v>408</v>
      </c>
      <c r="B25" s="53">
        <v>2</v>
      </c>
      <c r="C25" s="53">
        <v>2</v>
      </c>
      <c r="D25" s="14">
        <f t="shared" si="0"/>
        <v>100</v>
      </c>
      <c r="E25" s="5">
        <v>23</v>
      </c>
    </row>
    <row r="26" spans="1:5" ht="12.75">
      <c r="A26" t="s">
        <v>597</v>
      </c>
      <c r="B26" s="53">
        <v>3</v>
      </c>
      <c r="C26" s="53">
        <v>2</v>
      </c>
      <c r="D26" s="14">
        <f t="shared" si="0"/>
        <v>66.66666666666666</v>
      </c>
      <c r="E26" s="5">
        <v>24</v>
      </c>
    </row>
    <row r="27" spans="1:5" ht="12.75">
      <c r="A27" t="s">
        <v>599</v>
      </c>
      <c r="B27" s="53">
        <v>3</v>
      </c>
      <c r="C27" s="53">
        <v>2</v>
      </c>
      <c r="D27" s="14">
        <f t="shared" si="0"/>
        <v>66.66666666666666</v>
      </c>
      <c r="E27" s="5">
        <v>25</v>
      </c>
    </row>
    <row r="28" spans="1:5" ht="12.75">
      <c r="A28" t="s">
        <v>432</v>
      </c>
      <c r="B28" s="53">
        <v>5</v>
      </c>
      <c r="C28" s="53">
        <v>2</v>
      </c>
      <c r="D28" s="14">
        <f t="shared" si="0"/>
        <v>40</v>
      </c>
      <c r="E28" s="5">
        <v>26</v>
      </c>
    </row>
    <row r="29" spans="1:5" ht="12.75">
      <c r="A29" t="s">
        <v>428</v>
      </c>
      <c r="B29" s="53">
        <v>6</v>
      </c>
      <c r="C29" s="53">
        <v>2</v>
      </c>
      <c r="D29" s="14">
        <f t="shared" si="0"/>
        <v>33.33333333333333</v>
      </c>
      <c r="E29" s="5">
        <v>27</v>
      </c>
    </row>
    <row r="30" spans="1:5" ht="12.75">
      <c r="A30" t="s">
        <v>594</v>
      </c>
      <c r="B30" s="53">
        <v>7</v>
      </c>
      <c r="C30" s="53">
        <v>2</v>
      </c>
      <c r="D30" s="14">
        <f t="shared" si="0"/>
        <v>28.57142857142857</v>
      </c>
      <c r="E30" s="5">
        <v>28</v>
      </c>
    </row>
    <row r="31" spans="1:5" ht="12.75">
      <c r="A31" t="s">
        <v>421</v>
      </c>
      <c r="B31" s="53">
        <v>9</v>
      </c>
      <c r="C31" s="53">
        <v>2</v>
      </c>
      <c r="D31" s="14">
        <f t="shared" si="0"/>
        <v>22.22222222222222</v>
      </c>
      <c r="E31" s="5">
        <v>29</v>
      </c>
    </row>
    <row r="32" spans="1:5" ht="12.75">
      <c r="A32" t="s">
        <v>399</v>
      </c>
      <c r="B32" s="53">
        <v>9</v>
      </c>
      <c r="C32" s="53">
        <v>2</v>
      </c>
      <c r="D32" s="14">
        <f t="shared" si="0"/>
        <v>22.22222222222222</v>
      </c>
      <c r="E32" s="5">
        <v>30</v>
      </c>
    </row>
    <row r="33" spans="1:5" ht="12.75">
      <c r="A33" t="s">
        <v>410</v>
      </c>
      <c r="B33" s="53">
        <v>10</v>
      </c>
      <c r="C33" s="53">
        <v>2</v>
      </c>
      <c r="D33" s="14">
        <f t="shared" si="0"/>
        <v>20</v>
      </c>
      <c r="E33" s="5">
        <v>31</v>
      </c>
    </row>
    <row r="34" spans="1:5" ht="12.75">
      <c r="A34" t="s">
        <v>394</v>
      </c>
      <c r="B34" s="53">
        <v>11</v>
      </c>
      <c r="C34" s="53">
        <v>2</v>
      </c>
      <c r="D34" s="14">
        <f t="shared" si="0"/>
        <v>18.181818181818183</v>
      </c>
      <c r="E34" s="5">
        <v>32</v>
      </c>
    </row>
    <row r="35" spans="1:5" ht="12.75">
      <c r="A35" t="s">
        <v>443</v>
      </c>
      <c r="B35" s="53">
        <v>11</v>
      </c>
      <c r="C35" s="53">
        <v>2</v>
      </c>
      <c r="D35" s="14">
        <f t="shared" si="0"/>
        <v>18.181818181818183</v>
      </c>
      <c r="E35" s="5">
        <v>33</v>
      </c>
    </row>
    <row r="36" spans="1:5" ht="12.75">
      <c r="A36" t="s">
        <v>407</v>
      </c>
      <c r="B36" s="53">
        <v>12</v>
      </c>
      <c r="C36" s="53">
        <v>2</v>
      </c>
      <c r="D36" s="14">
        <f t="shared" si="0"/>
        <v>16.666666666666664</v>
      </c>
      <c r="E36" s="5">
        <v>34</v>
      </c>
    </row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B17" sqref="B17"/>
    </sheetView>
  </sheetViews>
  <sheetFormatPr defaultColWidth="9.00390625" defaultRowHeight="12.75"/>
  <cols>
    <col min="1" max="1" width="2.75390625" style="0" bestFit="1" customWidth="1"/>
    <col min="2" max="2" width="12.00390625" style="0" bestFit="1" customWidth="1"/>
    <col min="3" max="3" width="10.625" style="0" bestFit="1" customWidth="1"/>
    <col min="4" max="4" width="6.25390625" style="0" bestFit="1" customWidth="1"/>
    <col min="5" max="5" width="4.875" style="0" bestFit="1" customWidth="1"/>
    <col min="6" max="6" width="12.00390625" style="0" bestFit="1" customWidth="1"/>
    <col min="7" max="7" width="10.625" style="0" customWidth="1"/>
    <col min="8" max="8" width="8.25390625" style="0" bestFit="1" customWidth="1"/>
    <col min="9" max="9" width="7.25390625" style="0" bestFit="1" customWidth="1"/>
    <col min="10" max="10" width="9.625" style="0" bestFit="1" customWidth="1"/>
    <col min="11" max="11" width="5.125" style="0" bestFit="1" customWidth="1"/>
  </cols>
  <sheetData>
    <row r="1" spans="1:11" ht="30">
      <c r="A1" s="81" t="s">
        <v>343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2.75">
      <c r="A2" s="77"/>
      <c r="B2" s="77"/>
      <c r="C2" s="77"/>
      <c r="D2" s="77"/>
      <c r="E2" s="77"/>
      <c r="F2" s="77"/>
      <c r="G2" s="77"/>
      <c r="H2" s="77"/>
      <c r="I2" s="5" t="s">
        <v>50</v>
      </c>
      <c r="J2" s="83"/>
      <c r="K2" s="83"/>
    </row>
    <row r="3" spans="1:11" ht="12.75">
      <c r="A3" s="82" t="s">
        <v>1</v>
      </c>
      <c r="B3" s="82"/>
      <c r="C3" s="3">
        <v>37108</v>
      </c>
      <c r="D3" s="84"/>
      <c r="E3" s="84"/>
      <c r="F3" s="84"/>
      <c r="G3" s="84"/>
      <c r="H3" s="84"/>
      <c r="I3" s="5">
        <v>400</v>
      </c>
      <c r="J3" s="83"/>
      <c r="K3" s="83"/>
    </row>
    <row r="4" spans="1:11" ht="12.75">
      <c r="A4" s="82" t="s">
        <v>2</v>
      </c>
      <c r="B4" s="82"/>
      <c r="C4" s="30">
        <v>37108</v>
      </c>
      <c r="D4" s="84"/>
      <c r="E4" s="84"/>
      <c r="F4" s="84"/>
      <c r="G4" s="84"/>
      <c r="H4" s="84"/>
      <c r="I4" s="83"/>
      <c r="J4" s="83"/>
      <c r="K4" s="83"/>
    </row>
    <row r="5" spans="1:11" ht="12.75">
      <c r="A5" s="82" t="s">
        <v>3</v>
      </c>
      <c r="B5" s="82"/>
      <c r="C5" s="89" t="s">
        <v>342</v>
      </c>
      <c r="D5" s="89"/>
      <c r="E5" s="89"/>
      <c r="F5" s="89"/>
      <c r="G5" s="89"/>
      <c r="H5" s="86"/>
      <c r="I5" s="83"/>
      <c r="J5" s="83"/>
      <c r="K5" s="83"/>
    </row>
    <row r="6" spans="1:11" ht="12.75">
      <c r="A6" s="82" t="s">
        <v>4</v>
      </c>
      <c r="B6" s="82"/>
      <c r="C6" s="13">
        <f>COUNTA(B10:B93)</f>
        <v>39</v>
      </c>
      <c r="D6" s="87"/>
      <c r="E6" s="87"/>
      <c r="F6" s="87"/>
      <c r="G6" s="87"/>
      <c r="H6" s="86"/>
      <c r="I6" s="83"/>
      <c r="J6" s="83"/>
      <c r="K6" s="83"/>
    </row>
    <row r="7" spans="1:11" ht="12.75">
      <c r="A7" s="79" t="s">
        <v>6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12.75">
      <c r="A8" s="85"/>
      <c r="B8" s="85"/>
      <c r="C8" s="85"/>
      <c r="D8" s="85"/>
      <c r="E8" s="14">
        <f>AVERAGE(E10:E48)</f>
        <v>33.87179487179487</v>
      </c>
      <c r="F8" s="85"/>
      <c r="G8" s="85"/>
      <c r="H8" s="85"/>
      <c r="I8" s="85"/>
      <c r="J8" s="85"/>
      <c r="K8" s="85"/>
    </row>
    <row r="9" spans="1:11" ht="12.75">
      <c r="A9" s="6" t="s">
        <v>7</v>
      </c>
      <c r="B9" s="6" t="s">
        <v>9</v>
      </c>
      <c r="C9" s="6" t="s">
        <v>8</v>
      </c>
      <c r="D9" s="6" t="s">
        <v>107</v>
      </c>
      <c r="E9" s="6" t="s">
        <v>108</v>
      </c>
      <c r="F9" s="6" t="s">
        <v>109</v>
      </c>
      <c r="G9" s="6" t="s">
        <v>10</v>
      </c>
      <c r="H9" s="6" t="s">
        <v>155</v>
      </c>
      <c r="I9" s="18" t="s">
        <v>17</v>
      </c>
      <c r="J9" s="18" t="s">
        <v>153</v>
      </c>
      <c r="K9" s="18" t="s">
        <v>261</v>
      </c>
    </row>
    <row r="10" spans="1:11" ht="12.75">
      <c r="A10" s="8">
        <v>1</v>
      </c>
      <c r="B10" s="37" t="s">
        <v>81</v>
      </c>
      <c r="C10" s="37" t="s">
        <v>82</v>
      </c>
      <c r="D10" s="8">
        <v>1975</v>
      </c>
      <c r="E10" s="7">
        <f aca="true" t="shared" si="0" ref="E10:E48">2001-D10</f>
        <v>26</v>
      </c>
      <c r="F10" s="16" t="s">
        <v>321</v>
      </c>
      <c r="G10" s="7"/>
      <c r="H10" s="32">
        <v>0.081875</v>
      </c>
      <c r="I10" s="19">
        <v>800</v>
      </c>
      <c r="J10" s="11">
        <f aca="true" t="shared" si="1" ref="J10:J46">I10+I$3</f>
        <v>1200</v>
      </c>
      <c r="K10" s="27"/>
    </row>
    <row r="11" spans="1:11" ht="12.75">
      <c r="A11" s="8">
        <v>2</v>
      </c>
      <c r="B11" s="37" t="s">
        <v>62</v>
      </c>
      <c r="C11" s="37" t="s">
        <v>25</v>
      </c>
      <c r="D11" s="8">
        <v>1976</v>
      </c>
      <c r="E11" s="7">
        <f t="shared" si="0"/>
        <v>25</v>
      </c>
      <c r="F11" s="16" t="s">
        <v>321</v>
      </c>
      <c r="G11" s="7"/>
      <c r="H11" s="32">
        <v>0.08225694444444444</v>
      </c>
      <c r="I11" s="19">
        <v>700</v>
      </c>
      <c r="J11" s="11">
        <f t="shared" si="1"/>
        <v>1100</v>
      </c>
      <c r="K11" s="27">
        <f aca="true" t="shared" si="2" ref="K11:K46">H11-H$10</f>
        <v>0.00038194444444443476</v>
      </c>
    </row>
    <row r="12" spans="1:11" ht="12.75">
      <c r="A12" s="8">
        <v>3</v>
      </c>
      <c r="B12" s="37" t="s">
        <v>309</v>
      </c>
      <c r="C12" s="37" t="s">
        <v>75</v>
      </c>
      <c r="D12" s="8">
        <v>1978</v>
      </c>
      <c r="E12" s="7">
        <f t="shared" si="0"/>
        <v>23</v>
      </c>
      <c r="F12" s="16" t="s">
        <v>321</v>
      </c>
      <c r="G12" s="7"/>
      <c r="H12" s="32">
        <v>0.08429398148148148</v>
      </c>
      <c r="I12" s="19">
        <v>650</v>
      </c>
      <c r="J12" s="11">
        <f t="shared" si="1"/>
        <v>1050</v>
      </c>
      <c r="K12" s="27">
        <f t="shared" si="2"/>
        <v>0.0024189814814814803</v>
      </c>
    </row>
    <row r="13" spans="1:11" ht="12.75">
      <c r="A13" s="8">
        <v>4</v>
      </c>
      <c r="B13" s="37" t="s">
        <v>338</v>
      </c>
      <c r="C13" s="37" t="s">
        <v>233</v>
      </c>
      <c r="D13" s="8">
        <v>1984</v>
      </c>
      <c r="E13" s="7">
        <f t="shared" si="0"/>
        <v>17</v>
      </c>
      <c r="F13" s="16" t="s">
        <v>337</v>
      </c>
      <c r="G13" s="7"/>
      <c r="H13" s="32">
        <v>0.09299768518518518</v>
      </c>
      <c r="I13" s="19">
        <v>600</v>
      </c>
      <c r="J13" s="11">
        <f t="shared" si="1"/>
        <v>1000</v>
      </c>
      <c r="K13" s="27">
        <f t="shared" si="2"/>
        <v>0.01112268518518518</v>
      </c>
    </row>
    <row r="14" spans="1:11" ht="12.75">
      <c r="A14" s="8">
        <v>5</v>
      </c>
      <c r="B14" s="37" t="s">
        <v>63</v>
      </c>
      <c r="C14" s="37" t="s">
        <v>64</v>
      </c>
      <c r="D14" s="8">
        <v>1980</v>
      </c>
      <c r="E14" s="7">
        <f t="shared" si="0"/>
        <v>21</v>
      </c>
      <c r="F14" s="16" t="s">
        <v>321</v>
      </c>
      <c r="G14" s="7"/>
      <c r="H14" s="32">
        <v>0.09320601851851852</v>
      </c>
      <c r="I14" s="19">
        <v>550</v>
      </c>
      <c r="J14" s="11">
        <f t="shared" si="1"/>
        <v>950</v>
      </c>
      <c r="K14" s="27">
        <f t="shared" si="2"/>
        <v>0.011331018518518518</v>
      </c>
    </row>
    <row r="15" spans="1:11" ht="12.75">
      <c r="A15" s="8">
        <v>6</v>
      </c>
      <c r="B15" s="37" t="s">
        <v>42</v>
      </c>
      <c r="C15" s="37" t="s">
        <v>25</v>
      </c>
      <c r="D15" s="8">
        <v>1978</v>
      </c>
      <c r="E15" s="7">
        <f t="shared" si="0"/>
        <v>23</v>
      </c>
      <c r="F15" s="16" t="s">
        <v>134</v>
      </c>
      <c r="G15" s="7"/>
      <c r="H15" s="32">
        <v>0.09480324074074074</v>
      </c>
      <c r="I15" s="19">
        <v>530</v>
      </c>
      <c r="J15" s="11">
        <f t="shared" si="1"/>
        <v>930</v>
      </c>
      <c r="K15" s="27">
        <f t="shared" si="2"/>
        <v>0.01292824074074074</v>
      </c>
    </row>
    <row r="16" spans="1:11" ht="12.75">
      <c r="A16" s="8">
        <v>7</v>
      </c>
      <c r="B16" s="37" t="s">
        <v>38</v>
      </c>
      <c r="C16" s="37" t="s">
        <v>24</v>
      </c>
      <c r="D16" s="8">
        <v>1959</v>
      </c>
      <c r="E16" s="7">
        <f t="shared" si="0"/>
        <v>42</v>
      </c>
      <c r="F16" s="16" t="s">
        <v>158</v>
      </c>
      <c r="G16" s="7" t="s">
        <v>36</v>
      </c>
      <c r="H16" s="32">
        <v>0.09489583333333333</v>
      </c>
      <c r="I16" s="19">
        <v>510</v>
      </c>
      <c r="J16" s="11">
        <f t="shared" si="1"/>
        <v>910</v>
      </c>
      <c r="K16" s="27">
        <f t="shared" si="2"/>
        <v>0.013020833333333329</v>
      </c>
    </row>
    <row r="17" spans="1:11" ht="12.75">
      <c r="A17" s="8">
        <v>8</v>
      </c>
      <c r="B17" s="38" t="s">
        <v>59</v>
      </c>
      <c r="C17" s="38" t="s">
        <v>47</v>
      </c>
      <c r="D17" s="8">
        <v>1977</v>
      </c>
      <c r="E17" s="7">
        <f t="shared" si="0"/>
        <v>24</v>
      </c>
      <c r="F17" s="16" t="s">
        <v>134</v>
      </c>
      <c r="G17" s="7" t="s">
        <v>79</v>
      </c>
      <c r="H17" s="32">
        <v>0.09723379629629629</v>
      </c>
      <c r="I17" s="19">
        <v>490</v>
      </c>
      <c r="J17" s="11">
        <f t="shared" si="1"/>
        <v>890</v>
      </c>
      <c r="K17" s="27">
        <f t="shared" si="2"/>
        <v>0.015358796296296287</v>
      </c>
    </row>
    <row r="18" spans="1:11" ht="12.75">
      <c r="A18" s="8">
        <v>9</v>
      </c>
      <c r="B18" s="37" t="s">
        <v>68</v>
      </c>
      <c r="C18" s="37" t="s">
        <v>26</v>
      </c>
      <c r="D18" s="8">
        <v>1959</v>
      </c>
      <c r="E18" s="7">
        <f t="shared" si="0"/>
        <v>42</v>
      </c>
      <c r="F18" s="16" t="s">
        <v>160</v>
      </c>
      <c r="G18" s="7" t="s">
        <v>296</v>
      </c>
      <c r="H18" s="32">
        <v>0.09736111111111112</v>
      </c>
      <c r="I18" s="19">
        <v>470</v>
      </c>
      <c r="J18" s="11">
        <f t="shared" si="1"/>
        <v>870</v>
      </c>
      <c r="K18" s="27">
        <f t="shared" si="2"/>
        <v>0.015486111111111117</v>
      </c>
    </row>
    <row r="19" spans="1:11" ht="12.75">
      <c r="A19" s="8">
        <v>10</v>
      </c>
      <c r="B19" s="37" t="s">
        <v>345</v>
      </c>
      <c r="C19" s="37" t="s">
        <v>344</v>
      </c>
      <c r="D19" s="8">
        <v>1983</v>
      </c>
      <c r="E19" s="7">
        <f t="shared" si="0"/>
        <v>18</v>
      </c>
      <c r="F19" s="16" t="s">
        <v>321</v>
      </c>
      <c r="G19" s="7"/>
      <c r="H19" s="32">
        <v>0.09767361111111111</v>
      </c>
      <c r="I19" s="19">
        <v>450</v>
      </c>
      <c r="J19" s="11">
        <f t="shared" si="1"/>
        <v>850</v>
      </c>
      <c r="K19" s="27">
        <f t="shared" si="2"/>
        <v>0.01579861111111111</v>
      </c>
    </row>
    <row r="20" spans="1:11" ht="12.75">
      <c r="A20" s="8">
        <v>11</v>
      </c>
      <c r="B20" s="37" t="s">
        <v>256</v>
      </c>
      <c r="C20" s="37" t="s">
        <v>43</v>
      </c>
      <c r="D20" s="8">
        <v>1966</v>
      </c>
      <c r="E20" s="7">
        <f t="shared" si="0"/>
        <v>35</v>
      </c>
      <c r="F20" s="16" t="s">
        <v>346</v>
      </c>
      <c r="G20" s="31"/>
      <c r="H20" s="32">
        <v>0.09782407407407408</v>
      </c>
      <c r="I20" s="19">
        <v>430</v>
      </c>
      <c r="J20" s="11">
        <f t="shared" si="1"/>
        <v>830</v>
      </c>
      <c r="K20" s="27">
        <f t="shared" si="2"/>
        <v>0.015949074074074074</v>
      </c>
    </row>
    <row r="21" spans="1:11" ht="12.75">
      <c r="A21" s="8">
        <v>12</v>
      </c>
      <c r="B21" s="37" t="s">
        <v>347</v>
      </c>
      <c r="C21" s="37" t="s">
        <v>198</v>
      </c>
      <c r="D21" s="8">
        <v>1976</v>
      </c>
      <c r="E21" s="7">
        <f t="shared" si="0"/>
        <v>25</v>
      </c>
      <c r="F21" s="16" t="s">
        <v>162</v>
      </c>
      <c r="G21" s="7"/>
      <c r="H21" s="32">
        <v>0.09787037037037037</v>
      </c>
      <c r="I21" s="19">
        <v>410</v>
      </c>
      <c r="J21" s="11">
        <f t="shared" si="1"/>
        <v>810</v>
      </c>
      <c r="K21" s="27">
        <f t="shared" si="2"/>
        <v>0.015995370370370368</v>
      </c>
    </row>
    <row r="22" spans="1:11" ht="12.75">
      <c r="A22" s="8">
        <v>13</v>
      </c>
      <c r="B22" s="38" t="s">
        <v>248</v>
      </c>
      <c r="C22" s="38" t="s">
        <v>249</v>
      </c>
      <c r="D22" s="8">
        <v>1975</v>
      </c>
      <c r="E22" s="7">
        <f t="shared" si="0"/>
        <v>26</v>
      </c>
      <c r="F22" s="16" t="s">
        <v>110</v>
      </c>
      <c r="G22" s="7"/>
      <c r="H22" s="32">
        <v>0.09810185185185184</v>
      </c>
      <c r="I22" s="19">
        <v>390</v>
      </c>
      <c r="J22" s="11">
        <f t="shared" si="1"/>
        <v>790</v>
      </c>
      <c r="K22" s="27">
        <f t="shared" si="2"/>
        <v>0.01622685185185184</v>
      </c>
    </row>
    <row r="23" spans="1:11" ht="12.75">
      <c r="A23" s="8">
        <v>13</v>
      </c>
      <c r="B23" s="37" t="s">
        <v>115</v>
      </c>
      <c r="C23" s="37" t="s">
        <v>75</v>
      </c>
      <c r="D23" s="8">
        <v>1973</v>
      </c>
      <c r="E23" s="7">
        <f t="shared" si="0"/>
        <v>28</v>
      </c>
      <c r="F23" s="16" t="s">
        <v>110</v>
      </c>
      <c r="G23" s="7"/>
      <c r="H23" s="32">
        <v>0.09810185185185184</v>
      </c>
      <c r="I23" s="19">
        <v>370</v>
      </c>
      <c r="J23" s="11">
        <v>790</v>
      </c>
      <c r="K23" s="27">
        <f t="shared" si="2"/>
        <v>0.01622685185185184</v>
      </c>
    </row>
    <row r="24" spans="1:11" ht="12.75">
      <c r="A24" s="8">
        <v>15</v>
      </c>
      <c r="B24" s="37" t="s">
        <v>143</v>
      </c>
      <c r="C24" s="37" t="s">
        <v>144</v>
      </c>
      <c r="D24" s="8">
        <v>1956</v>
      </c>
      <c r="E24" s="7">
        <f t="shared" si="0"/>
        <v>45</v>
      </c>
      <c r="F24" s="16" t="s">
        <v>161</v>
      </c>
      <c r="G24" s="7"/>
      <c r="H24" s="32">
        <v>0.09871527777777778</v>
      </c>
      <c r="I24" s="19">
        <v>350</v>
      </c>
      <c r="J24" s="11">
        <f t="shared" si="1"/>
        <v>750</v>
      </c>
      <c r="K24" s="27">
        <f t="shared" si="2"/>
        <v>0.016840277777777773</v>
      </c>
    </row>
    <row r="25" spans="1:11" ht="12.75">
      <c r="A25" s="8">
        <v>16</v>
      </c>
      <c r="B25" s="37" t="s">
        <v>70</v>
      </c>
      <c r="C25" s="37" t="s">
        <v>12</v>
      </c>
      <c r="D25" s="8">
        <v>1962</v>
      </c>
      <c r="E25" s="7">
        <f t="shared" si="0"/>
        <v>39</v>
      </c>
      <c r="F25" s="16" t="s">
        <v>162</v>
      </c>
      <c r="G25" s="7"/>
      <c r="H25" s="32">
        <v>0.09883101851851851</v>
      </c>
      <c r="I25" s="19">
        <v>340</v>
      </c>
      <c r="J25" s="11">
        <f t="shared" si="1"/>
        <v>740</v>
      </c>
      <c r="K25" s="27">
        <f t="shared" si="2"/>
        <v>0.01695601851851851</v>
      </c>
    </row>
    <row r="26" spans="1:11" ht="12.75">
      <c r="A26" s="8">
        <v>17</v>
      </c>
      <c r="B26" s="37" t="s">
        <v>115</v>
      </c>
      <c r="C26" s="37" t="s">
        <v>22</v>
      </c>
      <c r="D26" s="8">
        <v>1976</v>
      </c>
      <c r="E26" s="7">
        <f t="shared" si="0"/>
        <v>25</v>
      </c>
      <c r="F26" s="16" t="s">
        <v>110</v>
      </c>
      <c r="G26" s="7"/>
      <c r="H26" s="32">
        <v>0.10065972222222223</v>
      </c>
      <c r="I26" s="19">
        <v>330</v>
      </c>
      <c r="J26" s="11">
        <f t="shared" si="1"/>
        <v>730</v>
      </c>
      <c r="K26" s="27">
        <f t="shared" si="2"/>
        <v>0.01878472222222223</v>
      </c>
    </row>
    <row r="27" spans="1:11" ht="12.75">
      <c r="A27" s="8">
        <v>18</v>
      </c>
      <c r="B27" s="37" t="s">
        <v>251</v>
      </c>
      <c r="C27" s="37" t="s">
        <v>20</v>
      </c>
      <c r="D27" s="8">
        <v>1965</v>
      </c>
      <c r="E27" s="7">
        <f t="shared" si="0"/>
        <v>36</v>
      </c>
      <c r="F27" s="16" t="s">
        <v>162</v>
      </c>
      <c r="G27" s="7"/>
      <c r="H27" s="32">
        <v>0.10119212962962963</v>
      </c>
      <c r="I27" s="19">
        <v>320</v>
      </c>
      <c r="J27" s="11">
        <f t="shared" si="1"/>
        <v>720</v>
      </c>
      <c r="K27" s="27">
        <f t="shared" si="2"/>
        <v>0.01931712962962963</v>
      </c>
    </row>
    <row r="28" spans="1:11" ht="12.75">
      <c r="A28" s="8">
        <v>19</v>
      </c>
      <c r="B28" s="37" t="s">
        <v>122</v>
      </c>
      <c r="C28" s="37" t="s">
        <v>123</v>
      </c>
      <c r="D28" s="8">
        <v>1968</v>
      </c>
      <c r="E28" s="7">
        <f t="shared" si="0"/>
        <v>33</v>
      </c>
      <c r="F28" s="16" t="s">
        <v>124</v>
      </c>
      <c r="G28" s="7"/>
      <c r="H28" s="32">
        <v>0.10144675925925926</v>
      </c>
      <c r="I28" s="19">
        <v>310</v>
      </c>
      <c r="J28" s="11">
        <f t="shared" si="1"/>
        <v>710</v>
      </c>
      <c r="K28" s="27">
        <f t="shared" si="2"/>
        <v>0.01957175925925926</v>
      </c>
    </row>
    <row r="29" spans="1:11" ht="12.75">
      <c r="A29" s="8">
        <v>20</v>
      </c>
      <c r="B29" s="37" t="s">
        <v>90</v>
      </c>
      <c r="C29" s="37" t="s">
        <v>20</v>
      </c>
      <c r="D29" s="8">
        <v>1948</v>
      </c>
      <c r="E29" s="7">
        <f t="shared" si="0"/>
        <v>53</v>
      </c>
      <c r="F29" s="16" t="s">
        <v>162</v>
      </c>
      <c r="G29" s="7"/>
      <c r="H29" s="32">
        <v>0.10171296296296296</v>
      </c>
      <c r="I29" s="19">
        <v>300</v>
      </c>
      <c r="J29" s="11">
        <f t="shared" si="1"/>
        <v>700</v>
      </c>
      <c r="K29" s="27">
        <f t="shared" si="2"/>
        <v>0.01983796296296296</v>
      </c>
    </row>
    <row r="30" spans="1:11" ht="12.75">
      <c r="A30" s="8">
        <v>21</v>
      </c>
      <c r="B30" s="37" t="s">
        <v>173</v>
      </c>
      <c r="C30" s="37" t="s">
        <v>14</v>
      </c>
      <c r="D30" s="8">
        <v>1954</v>
      </c>
      <c r="E30" s="7">
        <f t="shared" si="0"/>
        <v>47</v>
      </c>
      <c r="F30" s="16" t="s">
        <v>110</v>
      </c>
      <c r="G30" s="7"/>
      <c r="H30" s="32">
        <v>0.10175925925925926</v>
      </c>
      <c r="I30" s="19">
        <v>290</v>
      </c>
      <c r="J30" s="11">
        <f t="shared" si="1"/>
        <v>690</v>
      </c>
      <c r="K30" s="27">
        <f t="shared" si="2"/>
        <v>0.019884259259259254</v>
      </c>
    </row>
    <row r="31" spans="1:11" ht="12.75">
      <c r="A31" s="8">
        <v>22</v>
      </c>
      <c r="B31" s="37" t="s">
        <v>34</v>
      </c>
      <c r="C31" s="37" t="s">
        <v>35</v>
      </c>
      <c r="D31" s="8">
        <v>1954</v>
      </c>
      <c r="E31" s="7">
        <f t="shared" si="0"/>
        <v>47</v>
      </c>
      <c r="F31" s="16" t="s">
        <v>110</v>
      </c>
      <c r="G31" s="7" t="s">
        <v>37</v>
      </c>
      <c r="H31" s="32">
        <v>0.10309027777777778</v>
      </c>
      <c r="I31" s="19">
        <v>280</v>
      </c>
      <c r="J31" s="11">
        <f t="shared" si="1"/>
        <v>680</v>
      </c>
      <c r="K31" s="27">
        <f t="shared" si="2"/>
        <v>0.021215277777777777</v>
      </c>
    </row>
    <row r="32" spans="1:11" ht="12.75">
      <c r="A32" s="8">
        <v>23</v>
      </c>
      <c r="B32" s="37" t="s">
        <v>336</v>
      </c>
      <c r="C32" s="37" t="s">
        <v>25</v>
      </c>
      <c r="D32" s="8">
        <v>1964</v>
      </c>
      <c r="E32" s="7">
        <f t="shared" si="0"/>
        <v>37</v>
      </c>
      <c r="F32" s="16" t="s">
        <v>337</v>
      </c>
      <c r="G32" s="7"/>
      <c r="H32" s="32">
        <v>0.10567129629629629</v>
      </c>
      <c r="I32" s="19">
        <v>270</v>
      </c>
      <c r="J32" s="11">
        <f t="shared" si="1"/>
        <v>670</v>
      </c>
      <c r="K32" s="27">
        <f t="shared" si="2"/>
        <v>0.023796296296296288</v>
      </c>
    </row>
    <row r="33" spans="1:11" ht="12.75">
      <c r="A33" s="8">
        <v>24</v>
      </c>
      <c r="B33" s="37" t="s">
        <v>348</v>
      </c>
      <c r="C33" s="37" t="s">
        <v>31</v>
      </c>
      <c r="D33" s="8">
        <v>1969</v>
      </c>
      <c r="E33" s="7">
        <f t="shared" si="0"/>
        <v>32</v>
      </c>
      <c r="F33" s="16" t="s">
        <v>349</v>
      </c>
      <c r="G33" s="7"/>
      <c r="H33" s="32">
        <v>0.10674768518518518</v>
      </c>
      <c r="I33" s="19">
        <v>260</v>
      </c>
      <c r="J33" s="11">
        <f t="shared" si="1"/>
        <v>660</v>
      </c>
      <c r="K33" s="27">
        <f t="shared" si="2"/>
        <v>0.024872685185185178</v>
      </c>
    </row>
    <row r="34" spans="1:11" ht="12.75">
      <c r="A34" s="8">
        <v>25</v>
      </c>
      <c r="B34" s="37" t="s">
        <v>70</v>
      </c>
      <c r="C34" s="37" t="s">
        <v>18</v>
      </c>
      <c r="D34" s="8">
        <v>1960</v>
      </c>
      <c r="E34" s="7">
        <f t="shared" si="0"/>
        <v>41</v>
      </c>
      <c r="F34" s="16" t="s">
        <v>349</v>
      </c>
      <c r="G34" s="7"/>
      <c r="H34" s="32">
        <v>0.10775462962962963</v>
      </c>
      <c r="I34" s="19">
        <v>250</v>
      </c>
      <c r="J34" s="11">
        <f t="shared" si="1"/>
        <v>650</v>
      </c>
      <c r="K34" s="27">
        <f t="shared" si="2"/>
        <v>0.025879629629629627</v>
      </c>
    </row>
    <row r="35" spans="1:11" ht="12.75">
      <c r="A35" s="8">
        <v>26</v>
      </c>
      <c r="B35" s="37" t="s">
        <v>55</v>
      </c>
      <c r="C35" s="37" t="s">
        <v>20</v>
      </c>
      <c r="D35" s="8">
        <v>1978</v>
      </c>
      <c r="E35" s="7">
        <f t="shared" si="0"/>
        <v>23</v>
      </c>
      <c r="F35" s="16" t="s">
        <v>134</v>
      </c>
      <c r="G35" s="7"/>
      <c r="H35" s="32">
        <v>0.10927083333333333</v>
      </c>
      <c r="I35" s="19">
        <v>240</v>
      </c>
      <c r="J35" s="11">
        <f t="shared" si="1"/>
        <v>640</v>
      </c>
      <c r="K35" s="27">
        <f t="shared" si="2"/>
        <v>0.027395833333333328</v>
      </c>
    </row>
    <row r="36" spans="1:11" ht="12.75">
      <c r="A36" s="8">
        <v>27</v>
      </c>
      <c r="B36" s="37" t="s">
        <v>304</v>
      </c>
      <c r="C36" s="37" t="s">
        <v>78</v>
      </c>
      <c r="D36" s="8">
        <v>1957</v>
      </c>
      <c r="E36" s="7">
        <f t="shared" si="0"/>
        <v>44</v>
      </c>
      <c r="F36" s="16" t="s">
        <v>129</v>
      </c>
      <c r="G36" s="7" t="s">
        <v>79</v>
      </c>
      <c r="H36" s="32">
        <v>0.11056712962962963</v>
      </c>
      <c r="I36" s="19">
        <v>230</v>
      </c>
      <c r="J36" s="11">
        <f t="shared" si="1"/>
        <v>630</v>
      </c>
      <c r="K36" s="27">
        <f t="shared" si="2"/>
        <v>0.028692129629629623</v>
      </c>
    </row>
    <row r="37" spans="1:11" ht="12.75">
      <c r="A37" s="8">
        <v>28</v>
      </c>
      <c r="B37" s="38" t="s">
        <v>171</v>
      </c>
      <c r="C37" s="38" t="s">
        <v>172</v>
      </c>
      <c r="D37" s="8">
        <v>1967</v>
      </c>
      <c r="E37" s="7">
        <f t="shared" si="0"/>
        <v>34</v>
      </c>
      <c r="F37" s="16" t="s">
        <v>162</v>
      </c>
      <c r="G37" s="7"/>
      <c r="H37" s="32">
        <v>0.11099537037037037</v>
      </c>
      <c r="I37" s="19">
        <v>220</v>
      </c>
      <c r="J37" s="11">
        <f t="shared" si="1"/>
        <v>620</v>
      </c>
      <c r="K37" s="27">
        <f t="shared" si="2"/>
        <v>0.029120370370370366</v>
      </c>
    </row>
    <row r="38" spans="1:11" ht="12.75">
      <c r="A38" s="8">
        <v>29</v>
      </c>
      <c r="B38" s="37" t="s">
        <v>169</v>
      </c>
      <c r="C38" s="37" t="s">
        <v>16</v>
      </c>
      <c r="D38" s="8">
        <v>1962</v>
      </c>
      <c r="E38" s="7">
        <f t="shared" si="0"/>
        <v>39</v>
      </c>
      <c r="F38" s="16" t="s">
        <v>110</v>
      </c>
      <c r="G38" s="7"/>
      <c r="H38" s="32">
        <v>0.11252314814814814</v>
      </c>
      <c r="I38" s="19">
        <v>210</v>
      </c>
      <c r="J38" s="11">
        <f t="shared" si="1"/>
        <v>610</v>
      </c>
      <c r="K38" s="27">
        <f t="shared" si="2"/>
        <v>0.030648148148148133</v>
      </c>
    </row>
    <row r="39" spans="1:11" ht="12.75">
      <c r="A39" s="8">
        <v>30</v>
      </c>
      <c r="B39" s="37" t="s">
        <v>244</v>
      </c>
      <c r="C39" s="37" t="s">
        <v>16</v>
      </c>
      <c r="D39" s="8">
        <v>1955</v>
      </c>
      <c r="E39" s="7">
        <f t="shared" si="0"/>
        <v>46</v>
      </c>
      <c r="F39" s="16" t="s">
        <v>350</v>
      </c>
      <c r="G39" s="7"/>
      <c r="H39" s="32">
        <v>0.11364583333333333</v>
      </c>
      <c r="I39" s="19">
        <v>200</v>
      </c>
      <c r="J39" s="11">
        <f t="shared" si="1"/>
        <v>600</v>
      </c>
      <c r="K39" s="27">
        <f t="shared" si="2"/>
        <v>0.03177083333333333</v>
      </c>
    </row>
    <row r="40" spans="1:11" ht="12.75">
      <c r="A40" s="8">
        <v>31</v>
      </c>
      <c r="B40" s="37" t="s">
        <v>115</v>
      </c>
      <c r="C40" s="37" t="s">
        <v>56</v>
      </c>
      <c r="D40" s="8">
        <v>1947</v>
      </c>
      <c r="E40" s="7">
        <f t="shared" si="0"/>
        <v>54</v>
      </c>
      <c r="F40" s="16" t="s">
        <v>118</v>
      </c>
      <c r="G40" s="7"/>
      <c r="H40" s="32">
        <v>0.1178587962962963</v>
      </c>
      <c r="I40" s="19">
        <v>195</v>
      </c>
      <c r="J40" s="11">
        <f t="shared" si="1"/>
        <v>595</v>
      </c>
      <c r="K40" s="27">
        <f t="shared" si="2"/>
        <v>0.03598379629629629</v>
      </c>
    </row>
    <row r="41" spans="1:11" ht="12.75">
      <c r="A41" s="8">
        <v>32</v>
      </c>
      <c r="B41" s="37" t="s">
        <v>199</v>
      </c>
      <c r="C41" s="37" t="s">
        <v>200</v>
      </c>
      <c r="D41" s="8">
        <v>1970</v>
      </c>
      <c r="E41" s="7">
        <f t="shared" si="0"/>
        <v>31</v>
      </c>
      <c r="F41" s="16" t="s">
        <v>201</v>
      </c>
      <c r="G41" s="7" t="s">
        <v>240</v>
      </c>
      <c r="H41" s="32">
        <v>0.12221064814814815</v>
      </c>
      <c r="I41" s="19">
        <v>190</v>
      </c>
      <c r="J41" s="11">
        <f t="shared" si="1"/>
        <v>590</v>
      </c>
      <c r="K41" s="27">
        <f t="shared" si="2"/>
        <v>0.04033564814814815</v>
      </c>
    </row>
    <row r="42" spans="1:11" ht="12.75">
      <c r="A42" s="8">
        <v>33</v>
      </c>
      <c r="B42" s="37" t="s">
        <v>72</v>
      </c>
      <c r="C42" s="37" t="s">
        <v>73</v>
      </c>
      <c r="D42" s="8">
        <v>1986</v>
      </c>
      <c r="E42" s="7">
        <f t="shared" si="0"/>
        <v>15</v>
      </c>
      <c r="F42" s="16" t="s">
        <v>147</v>
      </c>
      <c r="G42" s="7"/>
      <c r="H42" s="32">
        <v>0.12310185185185185</v>
      </c>
      <c r="I42" s="19">
        <v>185</v>
      </c>
      <c r="J42" s="11">
        <f t="shared" si="1"/>
        <v>585</v>
      </c>
      <c r="K42" s="27">
        <f t="shared" si="2"/>
        <v>0.04122685185185185</v>
      </c>
    </row>
    <row r="43" spans="1:11" ht="12.75">
      <c r="A43" s="8">
        <v>34</v>
      </c>
      <c r="B43" s="37" t="s">
        <v>57</v>
      </c>
      <c r="C43" s="37" t="s">
        <v>148</v>
      </c>
      <c r="D43" s="8">
        <v>1987</v>
      </c>
      <c r="E43" s="7">
        <f t="shared" si="0"/>
        <v>14</v>
      </c>
      <c r="F43" s="16" t="s">
        <v>134</v>
      </c>
      <c r="G43" s="7"/>
      <c r="H43" s="32">
        <v>0.12761574074074075</v>
      </c>
      <c r="I43" s="19">
        <v>180</v>
      </c>
      <c r="J43" s="11">
        <f t="shared" si="1"/>
        <v>580</v>
      </c>
      <c r="K43" s="27">
        <f t="shared" si="2"/>
        <v>0.04574074074074075</v>
      </c>
    </row>
    <row r="44" spans="1:11" ht="12.75">
      <c r="A44" s="8">
        <v>35</v>
      </c>
      <c r="B44" s="37" t="s">
        <v>15</v>
      </c>
      <c r="C44" s="37" t="s">
        <v>16</v>
      </c>
      <c r="D44" s="8">
        <v>1954</v>
      </c>
      <c r="E44" s="7">
        <f t="shared" si="0"/>
        <v>47</v>
      </c>
      <c r="F44" s="16" t="s">
        <v>351</v>
      </c>
      <c r="G44" s="7"/>
      <c r="H44" s="32">
        <v>0.14030092592592594</v>
      </c>
      <c r="I44" s="19">
        <v>175</v>
      </c>
      <c r="J44" s="11">
        <f t="shared" si="1"/>
        <v>575</v>
      </c>
      <c r="K44" s="27">
        <f t="shared" si="2"/>
        <v>0.05842592592592594</v>
      </c>
    </row>
    <row r="45" spans="1:11" ht="12.75">
      <c r="A45" s="8">
        <v>36</v>
      </c>
      <c r="B45" s="37" t="s">
        <v>133</v>
      </c>
      <c r="C45" s="37" t="s">
        <v>35</v>
      </c>
      <c r="D45" s="8">
        <v>1963</v>
      </c>
      <c r="E45" s="7">
        <f t="shared" si="0"/>
        <v>38</v>
      </c>
      <c r="F45" s="16" t="s">
        <v>337</v>
      </c>
      <c r="G45" s="7"/>
      <c r="H45" s="32">
        <v>0.14075231481481482</v>
      </c>
      <c r="I45" s="19">
        <v>170</v>
      </c>
      <c r="J45" s="11">
        <f t="shared" si="1"/>
        <v>570</v>
      </c>
      <c r="K45" s="27">
        <f t="shared" si="2"/>
        <v>0.05887731481481481</v>
      </c>
    </row>
    <row r="46" spans="1:11" ht="12.75">
      <c r="A46" s="8">
        <v>37</v>
      </c>
      <c r="B46" s="37" t="s">
        <v>175</v>
      </c>
      <c r="C46" s="37" t="s">
        <v>64</v>
      </c>
      <c r="D46" s="8">
        <v>1952</v>
      </c>
      <c r="E46" s="7">
        <f t="shared" si="0"/>
        <v>49</v>
      </c>
      <c r="F46" s="16" t="s">
        <v>295</v>
      </c>
      <c r="G46" s="7"/>
      <c r="H46" s="32">
        <v>0.1544675925925926</v>
      </c>
      <c r="I46" s="19">
        <v>165</v>
      </c>
      <c r="J46" s="11">
        <f t="shared" si="1"/>
        <v>565</v>
      </c>
      <c r="K46" s="27">
        <f t="shared" si="2"/>
        <v>0.0725925925925926</v>
      </c>
    </row>
    <row r="47" spans="1:11" ht="12.75">
      <c r="A47" s="8">
        <v>38</v>
      </c>
      <c r="B47" s="37" t="s">
        <v>294</v>
      </c>
      <c r="C47" s="37" t="s">
        <v>292</v>
      </c>
      <c r="D47" s="8">
        <v>1954</v>
      </c>
      <c r="E47" s="7">
        <f t="shared" si="0"/>
        <v>47</v>
      </c>
      <c r="F47" s="16" t="s">
        <v>339</v>
      </c>
      <c r="G47" s="7"/>
      <c r="H47" s="32" t="s">
        <v>352</v>
      </c>
      <c r="I47" s="19"/>
      <c r="J47" s="11"/>
      <c r="K47" s="27"/>
    </row>
    <row r="48" spans="1:11" ht="12.75">
      <c r="A48" s="8">
        <v>39</v>
      </c>
      <c r="B48" s="37" t="s">
        <v>353</v>
      </c>
      <c r="C48" s="37" t="s">
        <v>198</v>
      </c>
      <c r="D48" s="8">
        <v>1971</v>
      </c>
      <c r="E48" s="7">
        <f t="shared" si="0"/>
        <v>30</v>
      </c>
      <c r="F48" s="16" t="s">
        <v>110</v>
      </c>
      <c r="G48" s="7"/>
      <c r="H48" s="32" t="s">
        <v>352</v>
      </c>
      <c r="I48" s="19"/>
      <c r="J48" s="11"/>
      <c r="K48" s="27"/>
    </row>
  </sheetData>
  <mergeCells count="15">
    <mergeCell ref="A8:D8"/>
    <mergeCell ref="F8:K8"/>
    <mergeCell ref="I4:K6"/>
    <mergeCell ref="A5:B5"/>
    <mergeCell ref="H5:H6"/>
    <mergeCell ref="A6:B6"/>
    <mergeCell ref="D6:G6"/>
    <mergeCell ref="A4:B4"/>
    <mergeCell ref="D3:H4"/>
    <mergeCell ref="A7:K7"/>
    <mergeCell ref="C5:G5"/>
    <mergeCell ref="A3:B3"/>
    <mergeCell ref="A1:K1"/>
    <mergeCell ref="A2:H2"/>
    <mergeCell ref="J2:K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&amp;L&amp;"Arial CE,tučné"&amp;8http:\\zrliga.hyperlink.cz&amp;R&amp;8&amp;D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A1" sqref="A1:K1"/>
    </sheetView>
  </sheetViews>
  <sheetFormatPr defaultColWidth="9.00390625" defaultRowHeight="12.75"/>
  <cols>
    <col min="1" max="1" width="2.75390625" style="0" bestFit="1" customWidth="1"/>
    <col min="2" max="2" width="12.00390625" style="0" bestFit="1" customWidth="1"/>
    <col min="3" max="3" width="10.625" style="0" bestFit="1" customWidth="1"/>
    <col min="4" max="4" width="6.25390625" style="0" bestFit="1" customWidth="1"/>
    <col min="5" max="5" width="4.875" style="0" bestFit="1" customWidth="1"/>
    <col min="6" max="6" width="12.00390625" style="0" bestFit="1" customWidth="1"/>
    <col min="7" max="7" width="10.625" style="0" customWidth="1"/>
    <col min="8" max="8" width="8.25390625" style="0" bestFit="1" customWidth="1"/>
    <col min="9" max="9" width="7.25390625" style="0" bestFit="1" customWidth="1"/>
    <col min="10" max="10" width="9.625" style="0" bestFit="1" customWidth="1"/>
    <col min="11" max="11" width="5.125" style="0" bestFit="1" customWidth="1"/>
  </cols>
  <sheetData>
    <row r="1" spans="1:11" ht="30">
      <c r="A1" s="81" t="s">
        <v>355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2.75">
      <c r="A2" s="77"/>
      <c r="B2" s="77"/>
      <c r="C2" s="77"/>
      <c r="D2" s="77"/>
      <c r="E2" s="77"/>
      <c r="F2" s="77"/>
      <c r="G2" s="77"/>
      <c r="H2" s="77"/>
      <c r="I2" s="5" t="s">
        <v>50</v>
      </c>
      <c r="J2" s="83"/>
      <c r="K2" s="83"/>
    </row>
    <row r="3" spans="1:11" ht="12.75">
      <c r="A3" s="82" t="s">
        <v>1</v>
      </c>
      <c r="B3" s="82"/>
      <c r="C3" s="3">
        <v>37143</v>
      </c>
      <c r="D3" s="84"/>
      <c r="E3" s="84"/>
      <c r="F3" s="84"/>
      <c r="G3" s="84"/>
      <c r="H3" s="84"/>
      <c r="I3" s="5">
        <v>200</v>
      </c>
      <c r="J3" s="83"/>
      <c r="K3" s="83"/>
    </row>
    <row r="4" spans="1:11" ht="12.75">
      <c r="A4" s="82" t="s">
        <v>2</v>
      </c>
      <c r="B4" s="82"/>
      <c r="C4" s="30">
        <v>37143</v>
      </c>
      <c r="D4" s="84"/>
      <c r="E4" s="84"/>
      <c r="F4" s="84"/>
      <c r="G4" s="84"/>
      <c r="H4" s="84"/>
      <c r="I4" s="83"/>
      <c r="J4" s="83"/>
      <c r="K4" s="83"/>
    </row>
    <row r="5" spans="1:11" ht="12.75">
      <c r="A5" s="82" t="s">
        <v>3</v>
      </c>
      <c r="B5" s="82"/>
      <c r="C5" s="90" t="s">
        <v>356</v>
      </c>
      <c r="D5" s="90"/>
      <c r="E5" s="90"/>
      <c r="F5" s="90"/>
      <c r="G5" s="90"/>
      <c r="H5" s="86"/>
      <c r="I5" s="83"/>
      <c r="J5" s="83"/>
      <c r="K5" s="83"/>
    </row>
    <row r="6" spans="1:11" ht="12.75">
      <c r="A6" s="82" t="s">
        <v>4</v>
      </c>
      <c r="B6" s="82"/>
      <c r="C6" s="13">
        <f>COUNTA(B10:B104)</f>
        <v>50</v>
      </c>
      <c r="D6" s="87"/>
      <c r="E6" s="87"/>
      <c r="F6" s="87"/>
      <c r="G6" s="87"/>
      <c r="H6" s="86"/>
      <c r="I6" s="83"/>
      <c r="J6" s="83"/>
      <c r="K6" s="83"/>
    </row>
    <row r="7" spans="1:11" ht="12.75">
      <c r="A7" s="79" t="s">
        <v>6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12.75">
      <c r="A8" s="85"/>
      <c r="B8" s="85"/>
      <c r="C8" s="85"/>
      <c r="D8" s="85"/>
      <c r="E8" s="14">
        <f>AVERAGE(E10:E59)</f>
        <v>32.74</v>
      </c>
      <c r="F8" s="85"/>
      <c r="G8" s="85"/>
      <c r="H8" s="85"/>
      <c r="I8" s="85"/>
      <c r="J8" s="85"/>
      <c r="K8" s="85"/>
    </row>
    <row r="9" spans="1:11" ht="12.75">
      <c r="A9" s="6" t="s">
        <v>7</v>
      </c>
      <c r="B9" s="6" t="s">
        <v>9</v>
      </c>
      <c r="C9" s="6" t="s">
        <v>8</v>
      </c>
      <c r="D9" s="6" t="s">
        <v>107</v>
      </c>
      <c r="E9" s="6" t="s">
        <v>108</v>
      </c>
      <c r="F9" s="6" t="s">
        <v>109</v>
      </c>
      <c r="G9" s="6" t="s">
        <v>10</v>
      </c>
      <c r="H9" s="6" t="s">
        <v>155</v>
      </c>
      <c r="I9" s="18" t="s">
        <v>17</v>
      </c>
      <c r="J9" s="18" t="s">
        <v>153</v>
      </c>
      <c r="K9" s="18" t="s">
        <v>261</v>
      </c>
    </row>
    <row r="10" spans="1:11" ht="12.75">
      <c r="A10" s="8">
        <v>1</v>
      </c>
      <c r="B10" s="37" t="s">
        <v>319</v>
      </c>
      <c r="C10" s="37" t="s">
        <v>25</v>
      </c>
      <c r="D10" s="8">
        <v>1964</v>
      </c>
      <c r="E10" s="7">
        <f aca="true" t="shared" si="0" ref="E10:E59">2001-D10</f>
        <v>37</v>
      </c>
      <c r="F10" s="16" t="s">
        <v>321</v>
      </c>
      <c r="G10" s="7"/>
      <c r="H10" s="39">
        <v>0.06822916666666666</v>
      </c>
      <c r="I10" s="19">
        <v>800</v>
      </c>
      <c r="J10" s="11">
        <f aca="true" t="shared" si="1" ref="J10:J58">I10+I$3</f>
        <v>1000</v>
      </c>
      <c r="K10" s="27"/>
    </row>
    <row r="11" spans="1:11" ht="12.75">
      <c r="A11" s="8">
        <v>2</v>
      </c>
      <c r="B11" s="37" t="s">
        <v>359</v>
      </c>
      <c r="C11" s="37" t="s">
        <v>27</v>
      </c>
      <c r="D11" s="8">
        <v>1979</v>
      </c>
      <c r="E11" s="7">
        <f t="shared" si="0"/>
        <v>22</v>
      </c>
      <c r="F11" s="16" t="s">
        <v>360</v>
      </c>
      <c r="G11" s="7"/>
      <c r="H11" s="39">
        <v>0.06822916666666666</v>
      </c>
      <c r="I11" s="19">
        <v>700</v>
      </c>
      <c r="J11" s="11">
        <f t="shared" si="1"/>
        <v>900</v>
      </c>
      <c r="K11" s="27">
        <f aca="true" t="shared" si="2" ref="K11:K58">H11-H$10</f>
        <v>0</v>
      </c>
    </row>
    <row r="12" spans="1:11" ht="12.75">
      <c r="A12" s="8">
        <v>3</v>
      </c>
      <c r="B12" s="37" t="s">
        <v>62</v>
      </c>
      <c r="C12" s="37" t="s">
        <v>25</v>
      </c>
      <c r="D12" s="8">
        <v>1976</v>
      </c>
      <c r="E12" s="7">
        <f t="shared" si="0"/>
        <v>25</v>
      </c>
      <c r="F12" s="16" t="s">
        <v>321</v>
      </c>
      <c r="G12" s="31"/>
      <c r="H12" s="39">
        <v>0.06822916666666666</v>
      </c>
      <c r="I12" s="19">
        <v>650</v>
      </c>
      <c r="J12" s="11">
        <f t="shared" si="1"/>
        <v>850</v>
      </c>
      <c r="K12" s="27">
        <f t="shared" si="2"/>
        <v>0</v>
      </c>
    </row>
    <row r="13" spans="1:11" ht="12.75">
      <c r="A13" s="8">
        <v>4</v>
      </c>
      <c r="B13" s="37" t="s">
        <v>65</v>
      </c>
      <c r="C13" s="37" t="s">
        <v>25</v>
      </c>
      <c r="D13" s="8">
        <v>1980</v>
      </c>
      <c r="E13" s="7">
        <f t="shared" si="0"/>
        <v>21</v>
      </c>
      <c r="F13" s="16" t="s">
        <v>147</v>
      </c>
      <c r="G13" s="7"/>
      <c r="H13" s="39">
        <v>0.06822916666666666</v>
      </c>
      <c r="I13" s="19">
        <v>600</v>
      </c>
      <c r="J13" s="11">
        <f t="shared" si="1"/>
        <v>800</v>
      </c>
      <c r="K13" s="27">
        <f t="shared" si="2"/>
        <v>0</v>
      </c>
    </row>
    <row r="14" spans="1:11" ht="12.75">
      <c r="A14" s="8">
        <v>5</v>
      </c>
      <c r="B14" s="37" t="s">
        <v>88</v>
      </c>
      <c r="C14" s="37" t="s">
        <v>31</v>
      </c>
      <c r="D14" s="8">
        <v>1959</v>
      </c>
      <c r="E14" s="7">
        <f t="shared" si="0"/>
        <v>42</v>
      </c>
      <c r="F14" s="16" t="s">
        <v>365</v>
      </c>
      <c r="G14" s="7"/>
      <c r="H14" s="39">
        <v>0.06822916666666666</v>
      </c>
      <c r="I14" s="19">
        <v>550</v>
      </c>
      <c r="J14" s="11">
        <f t="shared" si="1"/>
        <v>750</v>
      </c>
      <c r="K14" s="27">
        <f t="shared" si="2"/>
        <v>0</v>
      </c>
    </row>
    <row r="15" spans="1:11" ht="12.75">
      <c r="A15" s="8">
        <v>6</v>
      </c>
      <c r="B15" s="37" t="s">
        <v>66</v>
      </c>
      <c r="C15" s="37" t="s">
        <v>43</v>
      </c>
      <c r="D15" s="8">
        <v>1983</v>
      </c>
      <c r="E15" s="7">
        <f t="shared" si="0"/>
        <v>18</v>
      </c>
      <c r="F15" s="16" t="s">
        <v>321</v>
      </c>
      <c r="G15" s="7"/>
      <c r="H15" s="39">
        <v>0.06822916666666666</v>
      </c>
      <c r="I15" s="19">
        <v>530</v>
      </c>
      <c r="J15" s="11">
        <f t="shared" si="1"/>
        <v>730</v>
      </c>
      <c r="K15" s="27">
        <f t="shared" si="2"/>
        <v>0</v>
      </c>
    </row>
    <row r="16" spans="1:11" ht="12.75">
      <c r="A16" s="8">
        <v>7</v>
      </c>
      <c r="B16" s="37" t="s">
        <v>68</v>
      </c>
      <c r="C16" s="37" t="s">
        <v>26</v>
      </c>
      <c r="D16" s="8">
        <v>1957</v>
      </c>
      <c r="E16" s="7">
        <f t="shared" si="0"/>
        <v>44</v>
      </c>
      <c r="F16" s="16" t="s">
        <v>160</v>
      </c>
      <c r="G16" s="7" t="s">
        <v>296</v>
      </c>
      <c r="H16" s="39">
        <v>0.06967592592592593</v>
      </c>
      <c r="I16" s="19">
        <v>510</v>
      </c>
      <c r="J16" s="11">
        <f t="shared" si="1"/>
        <v>710</v>
      </c>
      <c r="K16" s="27">
        <f t="shared" si="2"/>
        <v>0.0014467592592592726</v>
      </c>
    </row>
    <row r="17" spans="1:11" ht="12.75">
      <c r="A17" s="8">
        <v>8</v>
      </c>
      <c r="B17" s="37" t="s">
        <v>89</v>
      </c>
      <c r="C17" s="37" t="s">
        <v>75</v>
      </c>
      <c r="D17" s="8">
        <v>1984</v>
      </c>
      <c r="E17" s="7">
        <f t="shared" si="0"/>
        <v>17</v>
      </c>
      <c r="F17" s="16" t="s">
        <v>147</v>
      </c>
      <c r="G17" s="7"/>
      <c r="H17" s="39">
        <v>0.07130787037037037</v>
      </c>
      <c r="I17" s="19">
        <v>490</v>
      </c>
      <c r="J17" s="11">
        <f t="shared" si="1"/>
        <v>690</v>
      </c>
      <c r="K17" s="27">
        <f t="shared" si="2"/>
        <v>0.0030787037037037085</v>
      </c>
    </row>
    <row r="18" spans="1:11" ht="12.75">
      <c r="A18" s="8">
        <v>9</v>
      </c>
      <c r="B18" s="37" t="s">
        <v>358</v>
      </c>
      <c r="C18" s="37" t="s">
        <v>26</v>
      </c>
      <c r="D18" s="8">
        <v>1962</v>
      </c>
      <c r="E18" s="7">
        <f t="shared" si="0"/>
        <v>39</v>
      </c>
      <c r="F18" s="16" t="s">
        <v>110</v>
      </c>
      <c r="G18" s="7"/>
      <c r="H18" s="39">
        <v>0.07133101851851852</v>
      </c>
      <c r="I18" s="19">
        <v>470</v>
      </c>
      <c r="J18" s="11">
        <f t="shared" si="1"/>
        <v>670</v>
      </c>
      <c r="K18" s="27">
        <f t="shared" si="2"/>
        <v>0.0031018518518518556</v>
      </c>
    </row>
    <row r="19" spans="1:11" ht="12.75">
      <c r="A19" s="8">
        <v>10</v>
      </c>
      <c r="B19" s="37" t="s">
        <v>38</v>
      </c>
      <c r="C19" s="37" t="s">
        <v>24</v>
      </c>
      <c r="D19" s="8">
        <v>1959</v>
      </c>
      <c r="E19" s="7">
        <f t="shared" si="0"/>
        <v>42</v>
      </c>
      <c r="F19" s="16" t="s">
        <v>158</v>
      </c>
      <c r="G19" s="7" t="s">
        <v>36</v>
      </c>
      <c r="H19" s="39">
        <v>0.0717824074074074</v>
      </c>
      <c r="I19" s="19">
        <v>450</v>
      </c>
      <c r="J19" s="11">
        <f t="shared" si="1"/>
        <v>650</v>
      </c>
      <c r="K19" s="27">
        <f t="shared" si="2"/>
        <v>0.0035532407407407457</v>
      </c>
    </row>
    <row r="20" spans="1:11" ht="12.75">
      <c r="A20" s="8">
        <v>11</v>
      </c>
      <c r="B20" s="37" t="s">
        <v>55</v>
      </c>
      <c r="C20" s="37" t="s">
        <v>20</v>
      </c>
      <c r="D20" s="8">
        <v>1978</v>
      </c>
      <c r="E20" s="7">
        <f t="shared" si="0"/>
        <v>23</v>
      </c>
      <c r="F20" s="16" t="s">
        <v>134</v>
      </c>
      <c r="G20" s="7"/>
      <c r="H20" s="39">
        <v>0.0719212962962963</v>
      </c>
      <c r="I20" s="19">
        <v>430</v>
      </c>
      <c r="J20" s="11">
        <f t="shared" si="1"/>
        <v>630</v>
      </c>
      <c r="K20" s="27">
        <f t="shared" si="2"/>
        <v>0.0036921296296296424</v>
      </c>
    </row>
    <row r="21" spans="1:11" ht="12.75">
      <c r="A21" s="8">
        <v>12</v>
      </c>
      <c r="B21" s="37" t="s">
        <v>42</v>
      </c>
      <c r="C21" s="37" t="s">
        <v>25</v>
      </c>
      <c r="D21" s="8">
        <v>1978</v>
      </c>
      <c r="E21" s="7">
        <f t="shared" si="0"/>
        <v>23</v>
      </c>
      <c r="F21" s="16" t="s">
        <v>134</v>
      </c>
      <c r="G21" s="7"/>
      <c r="H21" s="39">
        <v>0.07200231481481481</v>
      </c>
      <c r="I21" s="19">
        <v>410</v>
      </c>
      <c r="J21" s="11">
        <f t="shared" si="1"/>
        <v>610</v>
      </c>
      <c r="K21" s="27">
        <f t="shared" si="2"/>
        <v>0.0037731481481481505</v>
      </c>
    </row>
    <row r="22" spans="1:11" ht="12.75">
      <c r="A22" s="8">
        <v>13</v>
      </c>
      <c r="B22" s="37" t="s">
        <v>115</v>
      </c>
      <c r="C22" s="37" t="s">
        <v>22</v>
      </c>
      <c r="D22" s="8">
        <v>1976</v>
      </c>
      <c r="E22" s="7">
        <f t="shared" si="0"/>
        <v>25</v>
      </c>
      <c r="F22" s="16" t="s">
        <v>110</v>
      </c>
      <c r="G22" s="7"/>
      <c r="H22" s="39">
        <v>0.0721875</v>
      </c>
      <c r="I22" s="19">
        <v>390</v>
      </c>
      <c r="J22" s="11">
        <f t="shared" si="1"/>
        <v>590</v>
      </c>
      <c r="K22" s="27">
        <f t="shared" si="2"/>
        <v>0.0039583333333333415</v>
      </c>
    </row>
    <row r="23" spans="1:11" ht="12.75">
      <c r="A23" s="8">
        <v>14</v>
      </c>
      <c r="B23" s="37" t="s">
        <v>256</v>
      </c>
      <c r="C23" s="37" t="s">
        <v>43</v>
      </c>
      <c r="D23" s="8">
        <v>1966</v>
      </c>
      <c r="E23" s="7">
        <f t="shared" si="0"/>
        <v>35</v>
      </c>
      <c r="F23" s="16" t="s">
        <v>272</v>
      </c>
      <c r="G23" s="7"/>
      <c r="H23" s="39">
        <v>0.0724074074074074</v>
      </c>
      <c r="I23" s="19">
        <v>370</v>
      </c>
      <c r="J23" s="11">
        <f t="shared" si="1"/>
        <v>570</v>
      </c>
      <c r="K23" s="27">
        <f t="shared" si="2"/>
        <v>0.004178240740740746</v>
      </c>
    </row>
    <row r="24" spans="1:11" ht="12.75">
      <c r="A24" s="8">
        <v>15</v>
      </c>
      <c r="B24" s="37" t="s">
        <v>115</v>
      </c>
      <c r="C24" s="37" t="s">
        <v>75</v>
      </c>
      <c r="D24" s="8">
        <v>1973</v>
      </c>
      <c r="E24" s="7">
        <f t="shared" si="0"/>
        <v>28</v>
      </c>
      <c r="F24" s="16" t="s">
        <v>110</v>
      </c>
      <c r="G24" s="7"/>
      <c r="H24" s="39">
        <v>0.07253472222222222</v>
      </c>
      <c r="I24" s="19">
        <v>350</v>
      </c>
      <c r="J24" s="11">
        <f t="shared" si="1"/>
        <v>550</v>
      </c>
      <c r="K24" s="27">
        <f t="shared" si="2"/>
        <v>0.0043055555555555625</v>
      </c>
    </row>
    <row r="25" spans="1:11" ht="12.75">
      <c r="A25" s="8">
        <v>16</v>
      </c>
      <c r="B25" s="37" t="s">
        <v>364</v>
      </c>
      <c r="C25" s="37" t="s">
        <v>76</v>
      </c>
      <c r="D25" s="8">
        <v>1954</v>
      </c>
      <c r="E25" s="7">
        <f t="shared" si="0"/>
        <v>47</v>
      </c>
      <c r="F25" s="16" t="s">
        <v>110</v>
      </c>
      <c r="G25" s="7"/>
      <c r="H25" s="39">
        <v>0.07372685185185185</v>
      </c>
      <c r="I25" s="19">
        <v>340</v>
      </c>
      <c r="J25" s="11">
        <f t="shared" si="1"/>
        <v>540</v>
      </c>
      <c r="K25" s="27">
        <f t="shared" si="2"/>
        <v>0.005497685185185189</v>
      </c>
    </row>
    <row r="26" spans="1:11" ht="12.75">
      <c r="A26" s="8">
        <v>17</v>
      </c>
      <c r="B26" s="37" t="s">
        <v>65</v>
      </c>
      <c r="C26" s="37" t="s">
        <v>16</v>
      </c>
      <c r="D26" s="8">
        <v>1958</v>
      </c>
      <c r="E26" s="7">
        <f t="shared" si="0"/>
        <v>43</v>
      </c>
      <c r="F26" s="16" t="s">
        <v>147</v>
      </c>
      <c r="G26" s="7"/>
      <c r="H26" s="39">
        <v>0.07442129629629629</v>
      </c>
      <c r="I26" s="19">
        <v>330</v>
      </c>
      <c r="J26" s="11">
        <f t="shared" si="1"/>
        <v>530</v>
      </c>
      <c r="K26" s="27">
        <f t="shared" si="2"/>
        <v>0.006192129629629631</v>
      </c>
    </row>
    <row r="27" spans="1:11" ht="12.75">
      <c r="A27" s="8">
        <v>18</v>
      </c>
      <c r="B27" s="37" t="s">
        <v>90</v>
      </c>
      <c r="C27" s="37" t="s">
        <v>20</v>
      </c>
      <c r="D27" s="8">
        <v>1948</v>
      </c>
      <c r="E27" s="7">
        <f t="shared" si="0"/>
        <v>53</v>
      </c>
      <c r="F27" s="16" t="s">
        <v>162</v>
      </c>
      <c r="G27" s="7"/>
      <c r="H27" s="39">
        <v>0.07442129629629629</v>
      </c>
      <c r="I27" s="19">
        <v>320</v>
      </c>
      <c r="J27" s="11">
        <f t="shared" si="1"/>
        <v>520</v>
      </c>
      <c r="K27" s="27">
        <f t="shared" si="2"/>
        <v>0.006192129629629631</v>
      </c>
    </row>
    <row r="28" spans="1:11" ht="12.75">
      <c r="A28" s="8">
        <v>19</v>
      </c>
      <c r="B28" s="37" t="s">
        <v>363</v>
      </c>
      <c r="C28" s="37" t="s">
        <v>18</v>
      </c>
      <c r="D28" s="8">
        <v>1965</v>
      </c>
      <c r="E28" s="7">
        <f t="shared" si="0"/>
        <v>36</v>
      </c>
      <c r="F28" s="16" t="s">
        <v>147</v>
      </c>
      <c r="G28" s="7"/>
      <c r="H28" s="39">
        <v>0.07579861111111111</v>
      </c>
      <c r="I28" s="19">
        <v>310</v>
      </c>
      <c r="J28" s="11">
        <f t="shared" si="1"/>
        <v>510</v>
      </c>
      <c r="K28" s="27">
        <f t="shared" si="2"/>
        <v>0.007569444444444448</v>
      </c>
    </row>
    <row r="29" spans="1:11" ht="12.75">
      <c r="A29" s="8">
        <v>20</v>
      </c>
      <c r="B29" s="38" t="s">
        <v>248</v>
      </c>
      <c r="C29" s="38" t="s">
        <v>249</v>
      </c>
      <c r="D29" s="8">
        <v>1975</v>
      </c>
      <c r="E29" s="7">
        <f t="shared" si="0"/>
        <v>26</v>
      </c>
      <c r="F29" s="16" t="s">
        <v>110</v>
      </c>
      <c r="G29" s="7"/>
      <c r="H29" s="39">
        <v>0.07581018518518519</v>
      </c>
      <c r="I29" s="19">
        <v>300</v>
      </c>
      <c r="J29" s="11">
        <f t="shared" si="1"/>
        <v>500</v>
      </c>
      <c r="K29" s="27">
        <f t="shared" si="2"/>
        <v>0.007581018518518529</v>
      </c>
    </row>
    <row r="30" spans="1:11" ht="12.75">
      <c r="A30" s="8">
        <v>21</v>
      </c>
      <c r="B30" s="37" t="s">
        <v>173</v>
      </c>
      <c r="C30" s="37" t="s">
        <v>273</v>
      </c>
      <c r="D30" s="8">
        <v>1983</v>
      </c>
      <c r="E30" s="7">
        <f t="shared" si="0"/>
        <v>18</v>
      </c>
      <c r="F30" s="16" t="s">
        <v>357</v>
      </c>
      <c r="G30" s="7"/>
      <c r="H30" s="39">
        <v>0.07582175925925926</v>
      </c>
      <c r="I30" s="19">
        <v>290</v>
      </c>
      <c r="J30" s="11">
        <f t="shared" si="1"/>
        <v>490</v>
      </c>
      <c r="K30" s="27">
        <f t="shared" si="2"/>
        <v>0.007592592592592595</v>
      </c>
    </row>
    <row r="31" spans="1:11" ht="12.75">
      <c r="A31" s="8">
        <v>22</v>
      </c>
      <c r="B31" s="37" t="s">
        <v>70</v>
      </c>
      <c r="C31" s="37" t="s">
        <v>12</v>
      </c>
      <c r="D31" s="8">
        <v>1962</v>
      </c>
      <c r="E31" s="7">
        <f t="shared" si="0"/>
        <v>39</v>
      </c>
      <c r="F31" s="16" t="s">
        <v>349</v>
      </c>
      <c r="G31" s="7"/>
      <c r="H31" s="39">
        <v>0.07650462962962963</v>
      </c>
      <c r="I31" s="19">
        <v>280</v>
      </c>
      <c r="J31" s="11">
        <f t="shared" si="1"/>
        <v>480</v>
      </c>
      <c r="K31" s="27">
        <f t="shared" si="2"/>
        <v>0.00827546296296297</v>
      </c>
    </row>
    <row r="32" spans="1:11" ht="12.75">
      <c r="A32" s="8">
        <v>23</v>
      </c>
      <c r="B32" s="37" t="s">
        <v>251</v>
      </c>
      <c r="C32" s="37" t="s">
        <v>20</v>
      </c>
      <c r="D32" s="8">
        <v>1965</v>
      </c>
      <c r="E32" s="7">
        <f t="shared" si="0"/>
        <v>36</v>
      </c>
      <c r="F32" s="16" t="s">
        <v>367</v>
      </c>
      <c r="G32" s="7"/>
      <c r="H32" s="39">
        <v>0.07653935185185186</v>
      </c>
      <c r="I32" s="19">
        <v>270</v>
      </c>
      <c r="J32" s="11">
        <f t="shared" si="1"/>
        <v>470</v>
      </c>
      <c r="K32" s="27">
        <f t="shared" si="2"/>
        <v>0.008310185185185198</v>
      </c>
    </row>
    <row r="33" spans="1:11" ht="12.75">
      <c r="A33" s="8">
        <v>24</v>
      </c>
      <c r="B33" s="37" t="s">
        <v>30</v>
      </c>
      <c r="C33" s="37" t="s">
        <v>31</v>
      </c>
      <c r="D33" s="8">
        <v>1964</v>
      </c>
      <c r="E33" s="7">
        <f t="shared" si="0"/>
        <v>37</v>
      </c>
      <c r="F33" s="16" t="s">
        <v>162</v>
      </c>
      <c r="G33" s="7"/>
      <c r="H33" s="39">
        <v>0.07659722222222222</v>
      </c>
      <c r="I33" s="19">
        <v>260</v>
      </c>
      <c r="J33" s="11">
        <f t="shared" si="1"/>
        <v>460</v>
      </c>
      <c r="K33" s="27">
        <f t="shared" si="2"/>
        <v>0.00836805555555556</v>
      </c>
    </row>
    <row r="34" spans="1:11" ht="12.75">
      <c r="A34" s="8">
        <v>25</v>
      </c>
      <c r="B34" s="37" t="s">
        <v>122</v>
      </c>
      <c r="C34" s="37" t="s">
        <v>123</v>
      </c>
      <c r="D34" s="8">
        <v>1968</v>
      </c>
      <c r="E34" s="7">
        <f t="shared" si="0"/>
        <v>33</v>
      </c>
      <c r="F34" s="16" t="s">
        <v>124</v>
      </c>
      <c r="G34" s="7"/>
      <c r="H34" s="39">
        <v>0.07761574074074074</v>
      </c>
      <c r="I34" s="19">
        <v>250</v>
      </c>
      <c r="J34" s="11">
        <f t="shared" si="1"/>
        <v>450</v>
      </c>
      <c r="K34" s="27">
        <f t="shared" si="2"/>
        <v>0.009386574074074075</v>
      </c>
    </row>
    <row r="35" spans="1:11" ht="12.75">
      <c r="A35" s="8">
        <v>26</v>
      </c>
      <c r="B35" s="37" t="s">
        <v>34</v>
      </c>
      <c r="C35" s="37" t="s">
        <v>35</v>
      </c>
      <c r="D35" s="8">
        <v>1954</v>
      </c>
      <c r="E35" s="7">
        <f t="shared" si="0"/>
        <v>47</v>
      </c>
      <c r="F35" s="16" t="s">
        <v>110</v>
      </c>
      <c r="G35" s="7" t="s">
        <v>37</v>
      </c>
      <c r="H35" s="39">
        <v>0.07820601851851851</v>
      </c>
      <c r="I35" s="19">
        <v>240</v>
      </c>
      <c r="J35" s="11">
        <f t="shared" si="1"/>
        <v>440</v>
      </c>
      <c r="K35" s="27">
        <f t="shared" si="2"/>
        <v>0.009976851851851848</v>
      </c>
    </row>
    <row r="36" spans="1:11" ht="12.75">
      <c r="A36" s="8">
        <v>27</v>
      </c>
      <c r="B36" s="37" t="s">
        <v>366</v>
      </c>
      <c r="C36" s="37" t="s">
        <v>73</v>
      </c>
      <c r="D36" s="8">
        <v>1986</v>
      </c>
      <c r="E36" s="7">
        <f t="shared" si="0"/>
        <v>15</v>
      </c>
      <c r="F36" s="16" t="s">
        <v>147</v>
      </c>
      <c r="G36" s="7"/>
      <c r="H36" s="39">
        <v>0.08145833333333334</v>
      </c>
      <c r="I36" s="19">
        <v>230</v>
      </c>
      <c r="J36" s="11">
        <f t="shared" si="1"/>
        <v>430</v>
      </c>
      <c r="K36" s="27">
        <f t="shared" si="2"/>
        <v>0.01322916666666668</v>
      </c>
    </row>
    <row r="37" spans="1:11" ht="12.75">
      <c r="A37" s="8">
        <v>28</v>
      </c>
      <c r="B37" s="37" t="s">
        <v>115</v>
      </c>
      <c r="C37" s="37" t="s">
        <v>56</v>
      </c>
      <c r="D37" s="8">
        <v>1947</v>
      </c>
      <c r="E37" s="7">
        <f t="shared" si="0"/>
        <v>54</v>
      </c>
      <c r="F37" s="16" t="s">
        <v>369</v>
      </c>
      <c r="G37" s="7"/>
      <c r="H37" s="39">
        <v>0.08246527777777778</v>
      </c>
      <c r="I37" s="19">
        <v>220</v>
      </c>
      <c r="J37" s="11">
        <f t="shared" si="1"/>
        <v>420</v>
      </c>
      <c r="K37" s="27">
        <f t="shared" si="2"/>
        <v>0.014236111111111116</v>
      </c>
    </row>
    <row r="38" spans="1:11" ht="12.75">
      <c r="A38" s="8">
        <v>29</v>
      </c>
      <c r="B38" s="37" t="s">
        <v>205</v>
      </c>
      <c r="C38" s="37" t="s">
        <v>83</v>
      </c>
      <c r="D38" s="8">
        <v>1962</v>
      </c>
      <c r="E38" s="7">
        <f t="shared" si="0"/>
        <v>39</v>
      </c>
      <c r="F38" s="16" t="s">
        <v>206</v>
      </c>
      <c r="G38" s="7"/>
      <c r="H38" s="39">
        <v>0.08246527777777778</v>
      </c>
      <c r="I38" s="19">
        <v>210</v>
      </c>
      <c r="J38" s="11">
        <f t="shared" si="1"/>
        <v>410</v>
      </c>
      <c r="K38" s="27">
        <f t="shared" si="2"/>
        <v>0.014236111111111116</v>
      </c>
    </row>
    <row r="39" spans="1:11" ht="12.75">
      <c r="A39" s="8">
        <v>30</v>
      </c>
      <c r="B39" s="37" t="s">
        <v>77</v>
      </c>
      <c r="C39" s="37" t="s">
        <v>78</v>
      </c>
      <c r="D39" s="8">
        <v>1957</v>
      </c>
      <c r="E39" s="7">
        <f t="shared" si="0"/>
        <v>44</v>
      </c>
      <c r="F39" s="16" t="s">
        <v>129</v>
      </c>
      <c r="G39" s="7" t="s">
        <v>79</v>
      </c>
      <c r="H39" s="39">
        <v>0.08246527777777778</v>
      </c>
      <c r="I39" s="19">
        <v>200</v>
      </c>
      <c r="J39" s="11">
        <f t="shared" si="1"/>
        <v>400</v>
      </c>
      <c r="K39" s="27">
        <f t="shared" si="2"/>
        <v>0.014236111111111116</v>
      </c>
    </row>
    <row r="40" spans="1:11" ht="12.75">
      <c r="A40" s="8">
        <v>31</v>
      </c>
      <c r="B40" s="37" t="s">
        <v>368</v>
      </c>
      <c r="C40" s="37" t="s">
        <v>31</v>
      </c>
      <c r="D40" s="8">
        <v>1988</v>
      </c>
      <c r="E40" s="7">
        <f t="shared" si="0"/>
        <v>13</v>
      </c>
      <c r="F40" s="16" t="s">
        <v>369</v>
      </c>
      <c r="G40" s="7"/>
      <c r="H40" s="39">
        <v>0.08309027777777778</v>
      </c>
      <c r="I40" s="19">
        <v>195</v>
      </c>
      <c r="J40" s="11">
        <f t="shared" si="1"/>
        <v>395</v>
      </c>
      <c r="K40" s="27">
        <f t="shared" si="2"/>
        <v>0.014861111111111117</v>
      </c>
    </row>
    <row r="41" spans="1:11" ht="12.75">
      <c r="A41" s="8">
        <v>32</v>
      </c>
      <c r="B41" s="37" t="s">
        <v>244</v>
      </c>
      <c r="C41" s="37" t="s">
        <v>16</v>
      </c>
      <c r="D41" s="8">
        <v>1955</v>
      </c>
      <c r="E41" s="7">
        <f t="shared" si="0"/>
        <v>46</v>
      </c>
      <c r="F41" s="16" t="s">
        <v>110</v>
      </c>
      <c r="G41" s="7"/>
      <c r="H41" s="39">
        <v>0.08315972222222222</v>
      </c>
      <c r="I41" s="19">
        <v>190</v>
      </c>
      <c r="J41" s="11">
        <f t="shared" si="1"/>
        <v>390</v>
      </c>
      <c r="K41" s="27">
        <f t="shared" si="2"/>
        <v>0.014930555555555558</v>
      </c>
    </row>
    <row r="42" spans="1:11" ht="12.75">
      <c r="A42" s="8">
        <v>33</v>
      </c>
      <c r="B42" s="37" t="s">
        <v>173</v>
      </c>
      <c r="C42" s="37" t="s">
        <v>14</v>
      </c>
      <c r="D42" s="8">
        <v>1954</v>
      </c>
      <c r="E42" s="7">
        <f t="shared" si="0"/>
        <v>47</v>
      </c>
      <c r="F42" s="16" t="s">
        <v>110</v>
      </c>
      <c r="G42" s="7"/>
      <c r="H42" s="39">
        <v>0.08327546296296297</v>
      </c>
      <c r="I42" s="19">
        <v>185</v>
      </c>
      <c r="J42" s="11">
        <f t="shared" si="1"/>
        <v>385</v>
      </c>
      <c r="K42" s="27">
        <f t="shared" si="2"/>
        <v>0.015046296296296308</v>
      </c>
    </row>
    <row r="43" spans="1:11" ht="12.75">
      <c r="A43" s="8">
        <v>34</v>
      </c>
      <c r="B43" s="37" t="s">
        <v>314</v>
      </c>
      <c r="C43" s="37" t="s">
        <v>75</v>
      </c>
      <c r="D43" s="8">
        <v>1986</v>
      </c>
      <c r="E43" s="7">
        <f t="shared" si="0"/>
        <v>15</v>
      </c>
      <c r="F43" s="16" t="s">
        <v>110</v>
      </c>
      <c r="G43" s="7"/>
      <c r="H43" s="39">
        <v>0.08335648148148149</v>
      </c>
      <c r="I43" s="19">
        <v>180</v>
      </c>
      <c r="J43" s="11">
        <f t="shared" si="1"/>
        <v>380</v>
      </c>
      <c r="K43" s="27">
        <f t="shared" si="2"/>
        <v>0.01512731481481483</v>
      </c>
    </row>
    <row r="44" spans="1:11" ht="12.75">
      <c r="A44" s="8">
        <v>35</v>
      </c>
      <c r="B44" s="37" t="s">
        <v>143</v>
      </c>
      <c r="C44" s="37" t="s">
        <v>144</v>
      </c>
      <c r="D44" s="8">
        <v>1956</v>
      </c>
      <c r="E44" s="7">
        <f t="shared" si="0"/>
        <v>45</v>
      </c>
      <c r="F44" s="16" t="s">
        <v>161</v>
      </c>
      <c r="G44" s="7"/>
      <c r="H44" s="39">
        <v>0.08425925925925926</v>
      </c>
      <c r="I44" s="19">
        <v>175</v>
      </c>
      <c r="J44" s="11">
        <f t="shared" si="1"/>
        <v>375</v>
      </c>
      <c r="K44" s="27">
        <f t="shared" si="2"/>
        <v>0.016030092592592596</v>
      </c>
    </row>
    <row r="45" spans="1:11" ht="12.75">
      <c r="A45" s="8">
        <v>36</v>
      </c>
      <c r="B45" s="38" t="s">
        <v>59</v>
      </c>
      <c r="C45" s="38" t="s">
        <v>47</v>
      </c>
      <c r="D45" s="8">
        <v>1977</v>
      </c>
      <c r="E45" s="7">
        <f t="shared" si="0"/>
        <v>24</v>
      </c>
      <c r="F45" s="16" t="s">
        <v>134</v>
      </c>
      <c r="G45" s="7" t="s">
        <v>79</v>
      </c>
      <c r="H45" s="39">
        <v>0.08541666666666665</v>
      </c>
      <c r="I45" s="19">
        <v>170</v>
      </c>
      <c r="J45" s="11">
        <f t="shared" si="1"/>
        <v>370</v>
      </c>
      <c r="K45" s="27">
        <f t="shared" si="2"/>
        <v>0.017187499999999994</v>
      </c>
    </row>
    <row r="46" spans="1:11" ht="12.75">
      <c r="A46" s="8">
        <v>37</v>
      </c>
      <c r="B46" s="37" t="s">
        <v>361</v>
      </c>
      <c r="C46" s="37" t="s">
        <v>64</v>
      </c>
      <c r="D46" s="8">
        <v>1944</v>
      </c>
      <c r="E46" s="7">
        <f t="shared" si="0"/>
        <v>57</v>
      </c>
      <c r="F46" s="16" t="s">
        <v>110</v>
      </c>
      <c r="G46" s="7"/>
      <c r="H46" s="39">
        <v>0.08578703703703704</v>
      </c>
      <c r="I46" s="19">
        <v>165</v>
      </c>
      <c r="J46" s="11">
        <f t="shared" si="1"/>
        <v>365</v>
      </c>
      <c r="K46" s="27">
        <f t="shared" si="2"/>
        <v>0.017557870370370376</v>
      </c>
    </row>
    <row r="47" spans="1:11" ht="12.75">
      <c r="A47" s="8">
        <v>38</v>
      </c>
      <c r="B47" s="37" t="s">
        <v>81</v>
      </c>
      <c r="C47" s="37" t="s">
        <v>82</v>
      </c>
      <c r="D47" s="8">
        <v>1975</v>
      </c>
      <c r="E47" s="7">
        <f t="shared" si="0"/>
        <v>26</v>
      </c>
      <c r="F47" s="16" t="s">
        <v>321</v>
      </c>
      <c r="G47" s="7"/>
      <c r="H47" s="39">
        <v>0.0857986111111111</v>
      </c>
      <c r="I47" s="19">
        <v>160</v>
      </c>
      <c r="J47" s="11">
        <f t="shared" si="1"/>
        <v>360</v>
      </c>
      <c r="K47" s="27">
        <f t="shared" si="2"/>
        <v>0.017569444444444443</v>
      </c>
    </row>
    <row r="48" spans="1:11" ht="12.75">
      <c r="A48" s="8">
        <v>39</v>
      </c>
      <c r="B48" s="38" t="s">
        <v>171</v>
      </c>
      <c r="C48" s="38" t="s">
        <v>172</v>
      </c>
      <c r="D48" s="8">
        <v>1967</v>
      </c>
      <c r="E48" s="7">
        <f t="shared" si="0"/>
        <v>34</v>
      </c>
      <c r="F48" s="16" t="s">
        <v>367</v>
      </c>
      <c r="G48" s="7"/>
      <c r="H48" s="39">
        <v>0.088125</v>
      </c>
      <c r="I48" s="19">
        <v>155</v>
      </c>
      <c r="J48" s="11">
        <f t="shared" si="1"/>
        <v>355</v>
      </c>
      <c r="K48" s="27">
        <f t="shared" si="2"/>
        <v>0.019895833333333335</v>
      </c>
    </row>
    <row r="49" spans="1:11" ht="12.75">
      <c r="A49" s="8">
        <v>40</v>
      </c>
      <c r="B49" s="37" t="s">
        <v>70</v>
      </c>
      <c r="C49" s="37" t="s">
        <v>18</v>
      </c>
      <c r="D49" s="8">
        <v>1960</v>
      </c>
      <c r="E49" s="7">
        <f t="shared" si="0"/>
        <v>41</v>
      </c>
      <c r="F49" s="16" t="s">
        <v>349</v>
      </c>
      <c r="G49" s="7"/>
      <c r="H49" s="39">
        <v>0.08813657407407406</v>
      </c>
      <c r="I49" s="19">
        <v>150</v>
      </c>
      <c r="J49" s="11">
        <f t="shared" si="1"/>
        <v>350</v>
      </c>
      <c r="K49" s="27">
        <f t="shared" si="2"/>
        <v>0.0199074074074074</v>
      </c>
    </row>
    <row r="50" spans="1:11" ht="12.75">
      <c r="A50" s="8">
        <v>41</v>
      </c>
      <c r="B50" s="37" t="s">
        <v>169</v>
      </c>
      <c r="C50" s="37" t="s">
        <v>16</v>
      </c>
      <c r="D50" s="8">
        <v>1962</v>
      </c>
      <c r="E50" s="7">
        <f t="shared" si="0"/>
        <v>39</v>
      </c>
      <c r="F50" s="16" t="s">
        <v>110</v>
      </c>
      <c r="G50" s="7"/>
      <c r="H50" s="39">
        <v>0.08813657407407406</v>
      </c>
      <c r="I50" s="19">
        <v>145</v>
      </c>
      <c r="J50" s="11">
        <f t="shared" si="1"/>
        <v>345</v>
      </c>
      <c r="K50" s="27">
        <f t="shared" si="2"/>
        <v>0.0199074074074074</v>
      </c>
    </row>
    <row r="51" spans="1:11" ht="12.75">
      <c r="A51" s="8">
        <v>42</v>
      </c>
      <c r="B51" s="37" t="s">
        <v>362</v>
      </c>
      <c r="C51" s="37" t="s">
        <v>18</v>
      </c>
      <c r="D51" s="8">
        <v>1987</v>
      </c>
      <c r="E51" s="7">
        <f t="shared" si="0"/>
        <v>14</v>
      </c>
      <c r="F51" s="16" t="s">
        <v>147</v>
      </c>
      <c r="G51" s="7"/>
      <c r="H51" s="39">
        <v>0.09277777777777778</v>
      </c>
      <c r="I51" s="19">
        <v>140</v>
      </c>
      <c r="J51" s="11">
        <f t="shared" si="1"/>
        <v>340</v>
      </c>
      <c r="K51" s="27">
        <f t="shared" si="2"/>
        <v>0.02454861111111112</v>
      </c>
    </row>
    <row r="52" spans="1:11" ht="12.75">
      <c r="A52" s="8">
        <v>43</v>
      </c>
      <c r="B52" s="37" t="s">
        <v>15</v>
      </c>
      <c r="C52" s="37" t="s">
        <v>16</v>
      </c>
      <c r="D52" s="8">
        <v>1954</v>
      </c>
      <c r="E52" s="7">
        <f t="shared" si="0"/>
        <v>47</v>
      </c>
      <c r="F52" s="16" t="s">
        <v>351</v>
      </c>
      <c r="G52" s="7"/>
      <c r="H52" s="39">
        <v>0.09278935185185185</v>
      </c>
      <c r="I52" s="19">
        <v>135</v>
      </c>
      <c r="J52" s="11">
        <f t="shared" si="1"/>
        <v>335</v>
      </c>
      <c r="K52" s="27">
        <f t="shared" si="2"/>
        <v>0.024560185185185185</v>
      </c>
    </row>
    <row r="53" spans="1:11" ht="12.75">
      <c r="A53" s="8">
        <v>44</v>
      </c>
      <c r="B53" s="37" t="s">
        <v>199</v>
      </c>
      <c r="C53" s="37" t="s">
        <v>200</v>
      </c>
      <c r="D53" s="8">
        <v>1970</v>
      </c>
      <c r="E53" s="7">
        <f t="shared" si="0"/>
        <v>31</v>
      </c>
      <c r="F53" s="16" t="s">
        <v>201</v>
      </c>
      <c r="G53" s="7" t="s">
        <v>240</v>
      </c>
      <c r="H53" s="39">
        <v>0.09486111111111112</v>
      </c>
      <c r="I53" s="19">
        <v>130</v>
      </c>
      <c r="J53" s="11">
        <f t="shared" si="1"/>
        <v>330</v>
      </c>
      <c r="K53" s="27">
        <f t="shared" si="2"/>
        <v>0.026631944444444458</v>
      </c>
    </row>
    <row r="54" spans="1:11" ht="12.75">
      <c r="A54" s="8">
        <v>45</v>
      </c>
      <c r="B54" s="38" t="s">
        <v>138</v>
      </c>
      <c r="C54" s="38" t="s">
        <v>139</v>
      </c>
      <c r="D54" s="8">
        <v>1971</v>
      </c>
      <c r="E54" s="7">
        <f t="shared" si="0"/>
        <v>30</v>
      </c>
      <c r="F54" s="16" t="s">
        <v>129</v>
      </c>
      <c r="G54" s="7"/>
      <c r="H54" s="39">
        <v>0.10030092592592593</v>
      </c>
      <c r="I54" s="19">
        <v>125</v>
      </c>
      <c r="J54" s="11">
        <f t="shared" si="1"/>
        <v>325</v>
      </c>
      <c r="K54" s="27">
        <f t="shared" si="2"/>
        <v>0.03207175925925927</v>
      </c>
    </row>
    <row r="55" spans="1:11" ht="12.75">
      <c r="A55" s="8">
        <v>46</v>
      </c>
      <c r="B55" s="37" t="s">
        <v>136</v>
      </c>
      <c r="C55" s="37" t="s">
        <v>24</v>
      </c>
      <c r="D55" s="8">
        <v>1972</v>
      </c>
      <c r="E55" s="7">
        <f t="shared" si="0"/>
        <v>29</v>
      </c>
      <c r="F55" s="16" t="s">
        <v>129</v>
      </c>
      <c r="G55" s="7"/>
      <c r="H55" s="39">
        <v>0.10689814814814814</v>
      </c>
      <c r="I55" s="19">
        <v>120</v>
      </c>
      <c r="J55" s="11">
        <f t="shared" si="1"/>
        <v>320</v>
      </c>
      <c r="K55" s="27">
        <f t="shared" si="2"/>
        <v>0.038668981481481485</v>
      </c>
    </row>
    <row r="56" spans="1:11" ht="12.75">
      <c r="A56" s="8">
        <v>47</v>
      </c>
      <c r="B56" s="37" t="s">
        <v>88</v>
      </c>
      <c r="C56" s="37" t="s">
        <v>25</v>
      </c>
      <c r="D56" s="8">
        <v>1988</v>
      </c>
      <c r="E56" s="7">
        <f t="shared" si="0"/>
        <v>13</v>
      </c>
      <c r="F56" s="16" t="s">
        <v>110</v>
      </c>
      <c r="G56" s="7"/>
      <c r="H56" s="39">
        <v>0.1120138888888889</v>
      </c>
      <c r="I56" s="19">
        <v>115</v>
      </c>
      <c r="J56" s="11">
        <f t="shared" si="1"/>
        <v>315</v>
      </c>
      <c r="K56" s="27">
        <f t="shared" si="2"/>
        <v>0.04378472222222224</v>
      </c>
    </row>
    <row r="57" spans="1:11" ht="12.75">
      <c r="A57" s="8">
        <v>48</v>
      </c>
      <c r="B57" s="37" t="s">
        <v>175</v>
      </c>
      <c r="C57" s="37" t="s">
        <v>64</v>
      </c>
      <c r="D57" s="8">
        <v>1952</v>
      </c>
      <c r="E57" s="7">
        <f t="shared" si="0"/>
        <v>49</v>
      </c>
      <c r="F57" s="16" t="s">
        <v>370</v>
      </c>
      <c r="G57" s="7" t="s">
        <v>37</v>
      </c>
      <c r="H57" s="39">
        <v>0.11515046296296295</v>
      </c>
      <c r="I57" s="19">
        <v>110</v>
      </c>
      <c r="J57" s="11">
        <f t="shared" si="1"/>
        <v>310</v>
      </c>
      <c r="K57" s="27">
        <f t="shared" si="2"/>
        <v>0.046921296296296294</v>
      </c>
    </row>
    <row r="58" spans="1:11" ht="12.75">
      <c r="A58" s="8">
        <v>49</v>
      </c>
      <c r="B58" s="37" t="s">
        <v>41</v>
      </c>
      <c r="C58" s="37" t="s">
        <v>31</v>
      </c>
      <c r="D58" s="8">
        <v>1986</v>
      </c>
      <c r="E58" s="7">
        <f t="shared" si="0"/>
        <v>15</v>
      </c>
      <c r="F58" s="16" t="s">
        <v>134</v>
      </c>
      <c r="G58" s="7"/>
      <c r="H58" s="39">
        <v>0.11606481481481483</v>
      </c>
      <c r="I58" s="19">
        <v>105</v>
      </c>
      <c r="J58" s="11">
        <f t="shared" si="1"/>
        <v>305</v>
      </c>
      <c r="K58" s="27">
        <f t="shared" si="2"/>
        <v>0.04783564814814817</v>
      </c>
    </row>
    <row r="59" spans="1:11" ht="12.75">
      <c r="A59" s="8">
        <v>50</v>
      </c>
      <c r="B59" s="37" t="s">
        <v>57</v>
      </c>
      <c r="C59" s="37" t="s">
        <v>148</v>
      </c>
      <c r="D59" s="8">
        <v>1987</v>
      </c>
      <c r="E59" s="7">
        <f t="shared" si="0"/>
        <v>14</v>
      </c>
      <c r="F59" s="16" t="s">
        <v>134</v>
      </c>
      <c r="G59" s="7"/>
      <c r="H59" s="39" t="s">
        <v>352</v>
      </c>
      <c r="I59" s="19"/>
      <c r="J59" s="11"/>
      <c r="K59" s="27"/>
    </row>
  </sheetData>
  <mergeCells count="15">
    <mergeCell ref="C5:G5"/>
    <mergeCell ref="A3:B3"/>
    <mergeCell ref="A1:K1"/>
    <mergeCell ref="A2:H2"/>
    <mergeCell ref="J2:K3"/>
    <mergeCell ref="A8:D8"/>
    <mergeCell ref="F8:K8"/>
    <mergeCell ref="I4:K6"/>
    <mergeCell ref="A5:B5"/>
    <mergeCell ref="H5:H6"/>
    <mergeCell ref="A6:B6"/>
    <mergeCell ref="D6:G6"/>
    <mergeCell ref="A4:B4"/>
    <mergeCell ref="D3:H4"/>
    <mergeCell ref="A7:K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&amp;L&amp;"Arial CE,tučné"&amp;8http:\\zrliga.hyperlink.cz&amp;R&amp;8&amp;D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1">
      <selection activeCell="A1" sqref="A1:H1"/>
    </sheetView>
  </sheetViews>
  <sheetFormatPr defaultColWidth="9.00390625" defaultRowHeight="12.75"/>
  <cols>
    <col min="1" max="1" width="2.75390625" style="0" bestFit="1" customWidth="1"/>
    <col min="2" max="2" width="17.875" style="0" bestFit="1" customWidth="1"/>
    <col min="3" max="3" width="6.25390625" style="0" bestFit="1" customWidth="1"/>
    <col min="4" max="4" width="4.875" style="0" bestFit="1" customWidth="1"/>
    <col min="5" max="5" width="11.125" style="0" bestFit="1" customWidth="1"/>
    <col min="6" max="6" width="7.25390625" style="0" bestFit="1" customWidth="1"/>
    <col min="7" max="7" width="9.625" style="0" bestFit="1" customWidth="1"/>
    <col min="8" max="8" width="5.125" style="0" bestFit="1" customWidth="1"/>
  </cols>
  <sheetData>
    <row r="1" spans="1:8" ht="30">
      <c r="A1" s="81" t="s">
        <v>379</v>
      </c>
      <c r="B1" s="81"/>
      <c r="C1" s="81"/>
      <c r="D1" s="81"/>
      <c r="E1" s="81"/>
      <c r="F1" s="81"/>
      <c r="G1" s="81"/>
      <c r="H1" s="81"/>
    </row>
    <row r="2" spans="1:8" ht="12.75">
      <c r="A2" s="77"/>
      <c r="B2" s="77"/>
      <c r="C2" s="77"/>
      <c r="D2" s="77"/>
      <c r="E2" s="77"/>
      <c r="F2" s="5" t="s">
        <v>50</v>
      </c>
      <c r="G2" s="83"/>
      <c r="H2" s="83"/>
    </row>
    <row r="3" spans="1:8" ht="12.75">
      <c r="A3" s="82" t="s">
        <v>1</v>
      </c>
      <c r="B3" s="82"/>
      <c r="C3" s="84"/>
      <c r="D3" s="84"/>
      <c r="E3" s="84"/>
      <c r="F3" s="5">
        <v>20</v>
      </c>
      <c r="G3" s="83"/>
      <c r="H3" s="83"/>
    </row>
    <row r="4" spans="1:8" ht="12.75">
      <c r="A4" s="82" t="s">
        <v>2</v>
      </c>
      <c r="B4" s="82"/>
      <c r="C4" s="84"/>
      <c r="D4" s="84"/>
      <c r="E4" s="84"/>
      <c r="F4" s="83"/>
      <c r="G4" s="83"/>
      <c r="H4" s="83"/>
    </row>
    <row r="5" spans="1:8" ht="12.75">
      <c r="A5" s="82" t="s">
        <v>3</v>
      </c>
      <c r="B5" s="82"/>
      <c r="C5" s="90"/>
      <c r="D5" s="90"/>
      <c r="E5" s="86"/>
      <c r="F5" s="83"/>
      <c r="G5" s="83"/>
      <c r="H5" s="83"/>
    </row>
    <row r="6" spans="1:8" ht="12.75">
      <c r="A6" s="82" t="s">
        <v>4</v>
      </c>
      <c r="B6" s="82"/>
      <c r="C6" s="87"/>
      <c r="D6" s="87"/>
      <c r="E6" s="86"/>
      <c r="F6" s="83"/>
      <c r="G6" s="83"/>
      <c r="H6" s="83"/>
    </row>
    <row r="7" spans="1:8" ht="12.75">
      <c r="A7" s="79" t="s">
        <v>6</v>
      </c>
      <c r="B7" s="79"/>
      <c r="C7" s="79"/>
      <c r="D7" s="79"/>
      <c r="E7" s="79"/>
      <c r="F7" s="79"/>
      <c r="G7" s="79"/>
      <c r="H7" s="79"/>
    </row>
    <row r="8" spans="1:8" ht="12.75">
      <c r="A8" s="85"/>
      <c r="B8" s="85"/>
      <c r="C8" s="85"/>
      <c r="D8" s="14">
        <f>AVERAGE(D10:D75)</f>
        <v>32.54545454545455</v>
      </c>
      <c r="E8" s="85"/>
      <c r="F8" s="85"/>
      <c r="G8" s="85"/>
      <c r="H8" s="85"/>
    </row>
    <row r="9" spans="1:8" ht="12.75">
      <c r="A9" s="6" t="s">
        <v>7</v>
      </c>
      <c r="B9" s="6" t="s">
        <v>8</v>
      </c>
      <c r="C9" s="6" t="s">
        <v>107</v>
      </c>
      <c r="D9" s="6" t="s">
        <v>108</v>
      </c>
      <c r="E9" s="6" t="s">
        <v>446</v>
      </c>
      <c r="F9" s="18" t="s">
        <v>17</v>
      </c>
      <c r="G9" s="18" t="s">
        <v>153</v>
      </c>
      <c r="H9" s="18" t="s">
        <v>261</v>
      </c>
    </row>
    <row r="10" spans="1:8" ht="12.75">
      <c r="A10" s="8">
        <v>1</v>
      </c>
      <c r="B10" s="37" t="s">
        <v>380</v>
      </c>
      <c r="C10" s="8">
        <v>1979</v>
      </c>
      <c r="D10" s="7">
        <f aca="true" t="shared" si="0" ref="D10:D73">2001-C10</f>
        <v>22</v>
      </c>
      <c r="E10" s="40">
        <f>'[1]Koule 2001'!J5</f>
        <v>60.86</v>
      </c>
      <c r="F10" s="19">
        <v>800</v>
      </c>
      <c r="G10" s="11">
        <f aca="true" t="shared" si="1" ref="G10:G73">F10+F$3</f>
        <v>820</v>
      </c>
      <c r="H10" s="27"/>
    </row>
    <row r="11" spans="1:8" ht="12.75">
      <c r="A11" s="8">
        <v>2</v>
      </c>
      <c r="B11" s="37" t="s">
        <v>381</v>
      </c>
      <c r="C11" s="8">
        <v>1978</v>
      </c>
      <c r="D11" s="7">
        <f t="shared" si="0"/>
        <v>23</v>
      </c>
      <c r="E11" s="40">
        <f>'[1]Koule 2001'!J6</f>
        <v>57.559999999999995</v>
      </c>
      <c r="F11" s="19">
        <v>700</v>
      </c>
      <c r="G11" s="11">
        <f t="shared" si="1"/>
        <v>720</v>
      </c>
      <c r="H11" s="41">
        <f>E$10-E11</f>
        <v>3.3000000000000043</v>
      </c>
    </row>
    <row r="12" spans="1:8" ht="12.75">
      <c r="A12" s="8">
        <v>3</v>
      </c>
      <c r="B12" s="37" t="s">
        <v>382</v>
      </c>
      <c r="C12" s="8">
        <v>1971</v>
      </c>
      <c r="D12" s="7">
        <f t="shared" si="0"/>
        <v>30</v>
      </c>
      <c r="E12" s="40">
        <f>'[1]Koule 2001'!J7</f>
        <v>54.970000000000006</v>
      </c>
      <c r="F12" s="19">
        <v>650</v>
      </c>
      <c r="G12" s="11">
        <f t="shared" si="1"/>
        <v>670</v>
      </c>
      <c r="H12" s="41">
        <f aca="true" t="shared" si="2" ref="H12:H75">E$10-E12</f>
        <v>5.8899999999999935</v>
      </c>
    </row>
    <row r="13" spans="1:8" ht="12.75">
      <c r="A13" s="8">
        <v>4</v>
      </c>
      <c r="B13" s="37" t="s">
        <v>383</v>
      </c>
      <c r="C13" s="8">
        <v>1963</v>
      </c>
      <c r="D13" s="7">
        <f t="shared" si="0"/>
        <v>38</v>
      </c>
      <c r="E13" s="40">
        <f>'[1]Koule 2001'!J8</f>
        <v>53.94</v>
      </c>
      <c r="F13" s="19">
        <v>600</v>
      </c>
      <c r="G13" s="11">
        <f t="shared" si="1"/>
        <v>620</v>
      </c>
      <c r="H13" s="41">
        <f t="shared" si="2"/>
        <v>6.920000000000002</v>
      </c>
    </row>
    <row r="14" spans="1:8" ht="12.75">
      <c r="A14" s="8">
        <v>5</v>
      </c>
      <c r="B14" s="37" t="s">
        <v>384</v>
      </c>
      <c r="C14" s="8">
        <v>1973</v>
      </c>
      <c r="D14" s="7">
        <f t="shared" si="0"/>
        <v>28</v>
      </c>
      <c r="E14" s="40">
        <f>'[1]Koule 2001'!J9</f>
        <v>51.92</v>
      </c>
      <c r="F14" s="19">
        <v>550</v>
      </c>
      <c r="G14" s="11">
        <f t="shared" si="1"/>
        <v>570</v>
      </c>
      <c r="H14" s="41">
        <f t="shared" si="2"/>
        <v>8.939999999999998</v>
      </c>
    </row>
    <row r="15" spans="1:8" ht="12.75">
      <c r="A15" s="8">
        <v>6</v>
      </c>
      <c r="B15" s="37" t="s">
        <v>385</v>
      </c>
      <c r="C15" s="8">
        <v>1957</v>
      </c>
      <c r="D15" s="7">
        <f t="shared" si="0"/>
        <v>44</v>
      </c>
      <c r="E15" s="40">
        <f>'[1]Koule 2001'!J10</f>
        <v>51.67999999999999</v>
      </c>
      <c r="F15" s="19">
        <v>530</v>
      </c>
      <c r="G15" s="11">
        <f t="shared" si="1"/>
        <v>550</v>
      </c>
      <c r="H15" s="41">
        <f t="shared" si="2"/>
        <v>9.180000000000007</v>
      </c>
    </row>
    <row r="16" spans="1:8" ht="12.75">
      <c r="A16" s="8">
        <v>7</v>
      </c>
      <c r="B16" s="37" t="s">
        <v>386</v>
      </c>
      <c r="C16" s="8">
        <v>1976</v>
      </c>
      <c r="D16" s="7">
        <f t="shared" si="0"/>
        <v>25</v>
      </c>
      <c r="E16" s="40">
        <f>'[1]Koule 2001'!J11</f>
        <v>50.64000000000001</v>
      </c>
      <c r="F16" s="19">
        <v>510</v>
      </c>
      <c r="G16" s="11">
        <f t="shared" si="1"/>
        <v>530</v>
      </c>
      <c r="H16" s="41">
        <f t="shared" si="2"/>
        <v>10.219999999999992</v>
      </c>
    </row>
    <row r="17" spans="1:8" ht="12.75">
      <c r="A17" s="8">
        <v>8</v>
      </c>
      <c r="B17" s="37" t="s">
        <v>387</v>
      </c>
      <c r="C17" s="8">
        <v>1970</v>
      </c>
      <c r="D17" s="7">
        <f t="shared" si="0"/>
        <v>31</v>
      </c>
      <c r="E17" s="40">
        <f>'[1]Koule 2001'!J12</f>
        <v>49.46999999999999</v>
      </c>
      <c r="F17" s="19">
        <v>490</v>
      </c>
      <c r="G17" s="11">
        <f t="shared" si="1"/>
        <v>510</v>
      </c>
      <c r="H17" s="41">
        <f t="shared" si="2"/>
        <v>11.390000000000008</v>
      </c>
    </row>
    <row r="18" spans="1:8" ht="12.75">
      <c r="A18" s="8">
        <v>9</v>
      </c>
      <c r="B18" s="37" t="s">
        <v>388</v>
      </c>
      <c r="C18" s="8">
        <v>1955</v>
      </c>
      <c r="D18" s="7">
        <f t="shared" si="0"/>
        <v>46</v>
      </c>
      <c r="E18" s="40">
        <f>'[1]Koule 2001'!J13</f>
        <v>49.11</v>
      </c>
      <c r="F18" s="19">
        <v>470</v>
      </c>
      <c r="G18" s="11">
        <f t="shared" si="1"/>
        <v>490</v>
      </c>
      <c r="H18" s="41">
        <f t="shared" si="2"/>
        <v>11.75</v>
      </c>
    </row>
    <row r="19" spans="1:8" ht="12.75">
      <c r="A19" s="8">
        <v>10</v>
      </c>
      <c r="B19" s="37" t="s">
        <v>389</v>
      </c>
      <c r="C19" s="8">
        <v>1984</v>
      </c>
      <c r="D19" s="7">
        <f t="shared" si="0"/>
        <v>17</v>
      </c>
      <c r="E19" s="40">
        <f>'[1]Koule 2001'!J14</f>
        <v>48.14</v>
      </c>
      <c r="F19" s="19">
        <v>450</v>
      </c>
      <c r="G19" s="11">
        <f t="shared" si="1"/>
        <v>470</v>
      </c>
      <c r="H19" s="41">
        <f t="shared" si="2"/>
        <v>12.719999999999999</v>
      </c>
    </row>
    <row r="20" spans="1:8" ht="12.75">
      <c r="A20" s="8">
        <v>11</v>
      </c>
      <c r="B20" s="37" t="s">
        <v>390</v>
      </c>
      <c r="C20" s="8">
        <v>1966</v>
      </c>
      <c r="D20" s="7">
        <f t="shared" si="0"/>
        <v>35</v>
      </c>
      <c r="E20" s="40">
        <f>'[1]Koule 2001'!J15</f>
        <v>47.56</v>
      </c>
      <c r="F20" s="19">
        <v>430</v>
      </c>
      <c r="G20" s="11">
        <f t="shared" si="1"/>
        <v>450</v>
      </c>
      <c r="H20" s="41">
        <f t="shared" si="2"/>
        <v>13.299999999999997</v>
      </c>
    </row>
    <row r="21" spans="1:8" ht="12.75">
      <c r="A21" s="8">
        <v>12</v>
      </c>
      <c r="B21" s="37" t="s">
        <v>391</v>
      </c>
      <c r="C21" s="8">
        <v>1958</v>
      </c>
      <c r="D21" s="7">
        <f t="shared" si="0"/>
        <v>43</v>
      </c>
      <c r="E21" s="40">
        <f>'[1]Koule 2001'!J16</f>
        <v>46.53</v>
      </c>
      <c r="F21" s="19">
        <v>410</v>
      </c>
      <c r="G21" s="11">
        <f t="shared" si="1"/>
        <v>430</v>
      </c>
      <c r="H21" s="41">
        <f t="shared" si="2"/>
        <v>14.329999999999998</v>
      </c>
    </row>
    <row r="22" spans="1:8" ht="12.75">
      <c r="A22" s="8">
        <v>13</v>
      </c>
      <c r="B22" s="37" t="s">
        <v>392</v>
      </c>
      <c r="C22" s="8">
        <v>1972</v>
      </c>
      <c r="D22" s="7">
        <f t="shared" si="0"/>
        <v>29</v>
      </c>
      <c r="E22" s="40">
        <f>'[1]Koule 2001'!J17</f>
        <v>45.82</v>
      </c>
      <c r="F22" s="19">
        <v>390</v>
      </c>
      <c r="G22" s="11">
        <f t="shared" si="1"/>
        <v>410</v>
      </c>
      <c r="H22" s="41">
        <f t="shared" si="2"/>
        <v>15.04</v>
      </c>
    </row>
    <row r="23" spans="1:8" ht="12.75">
      <c r="A23" s="8">
        <v>14</v>
      </c>
      <c r="B23" s="37" t="s">
        <v>393</v>
      </c>
      <c r="C23" s="8">
        <v>1956</v>
      </c>
      <c r="D23" s="7">
        <f t="shared" si="0"/>
        <v>45</v>
      </c>
      <c r="E23" s="40">
        <f>'[1]Koule 2001'!J18</f>
        <v>45.50000000000001</v>
      </c>
      <c r="F23" s="19">
        <v>370</v>
      </c>
      <c r="G23" s="11">
        <f t="shared" si="1"/>
        <v>390</v>
      </c>
      <c r="H23" s="41">
        <f t="shared" si="2"/>
        <v>15.359999999999992</v>
      </c>
    </row>
    <row r="24" spans="1:8" ht="12.75">
      <c r="A24" s="8">
        <v>15</v>
      </c>
      <c r="B24" s="37" t="s">
        <v>394</v>
      </c>
      <c r="C24" s="8">
        <v>1960</v>
      </c>
      <c r="D24" s="7">
        <f t="shared" si="0"/>
        <v>41</v>
      </c>
      <c r="E24" s="40">
        <f>'[1]Koule 2001'!J19</f>
        <v>44.94999999999999</v>
      </c>
      <c r="F24" s="19">
        <v>350</v>
      </c>
      <c r="G24" s="11">
        <f t="shared" si="1"/>
        <v>370</v>
      </c>
      <c r="H24" s="41">
        <f t="shared" si="2"/>
        <v>15.91000000000001</v>
      </c>
    </row>
    <row r="25" spans="1:8" ht="12.75">
      <c r="A25" s="8">
        <v>16</v>
      </c>
      <c r="B25" s="37" t="s">
        <v>395</v>
      </c>
      <c r="C25" s="8">
        <v>1975</v>
      </c>
      <c r="D25" s="7">
        <f t="shared" si="0"/>
        <v>26</v>
      </c>
      <c r="E25" s="40">
        <f>'[1]Koule 2001'!J20</f>
        <v>44.9</v>
      </c>
      <c r="F25" s="19">
        <v>340</v>
      </c>
      <c r="G25" s="11">
        <f t="shared" si="1"/>
        <v>360</v>
      </c>
      <c r="H25" s="41">
        <f t="shared" si="2"/>
        <v>15.96</v>
      </c>
    </row>
    <row r="26" spans="1:8" ht="12.75">
      <c r="A26" s="8">
        <v>17</v>
      </c>
      <c r="B26" s="37" t="s">
        <v>396</v>
      </c>
      <c r="C26" s="8">
        <v>1977</v>
      </c>
      <c r="D26" s="7">
        <f t="shared" si="0"/>
        <v>24</v>
      </c>
      <c r="E26" s="40">
        <f>'[1]Koule 2001'!J21</f>
        <v>44.45</v>
      </c>
      <c r="F26" s="19">
        <v>330</v>
      </c>
      <c r="G26" s="11">
        <f t="shared" si="1"/>
        <v>350</v>
      </c>
      <c r="H26" s="41">
        <f t="shared" si="2"/>
        <v>16.409999999999997</v>
      </c>
    </row>
    <row r="27" spans="1:8" ht="12.75">
      <c r="A27" s="8">
        <v>18</v>
      </c>
      <c r="B27" s="37" t="s">
        <v>397</v>
      </c>
      <c r="C27" s="8">
        <v>1965</v>
      </c>
      <c r="D27" s="7">
        <f t="shared" si="0"/>
        <v>36</v>
      </c>
      <c r="E27" s="40">
        <f>'[1]Koule 2001'!J22</f>
        <v>43.83</v>
      </c>
      <c r="F27" s="19">
        <v>320</v>
      </c>
      <c r="G27" s="11">
        <f t="shared" si="1"/>
        <v>340</v>
      </c>
      <c r="H27" s="41">
        <f t="shared" si="2"/>
        <v>17.03</v>
      </c>
    </row>
    <row r="28" spans="1:8" ht="12.75">
      <c r="A28" s="8">
        <v>19</v>
      </c>
      <c r="B28" s="37" t="s">
        <v>398</v>
      </c>
      <c r="C28" s="8">
        <v>1962</v>
      </c>
      <c r="D28" s="7">
        <f t="shared" si="0"/>
        <v>39</v>
      </c>
      <c r="E28" s="40">
        <f>'[1]Koule 2001'!J23</f>
        <v>43.489999999999995</v>
      </c>
      <c r="F28" s="19">
        <v>310</v>
      </c>
      <c r="G28" s="11">
        <f t="shared" si="1"/>
        <v>330</v>
      </c>
      <c r="H28" s="41">
        <f t="shared" si="2"/>
        <v>17.370000000000005</v>
      </c>
    </row>
    <row r="29" spans="1:8" ht="12.75">
      <c r="A29" s="8">
        <v>20</v>
      </c>
      <c r="B29" s="37" t="s">
        <v>399</v>
      </c>
      <c r="C29" s="8">
        <v>1964</v>
      </c>
      <c r="D29" s="7">
        <f t="shared" si="0"/>
        <v>37</v>
      </c>
      <c r="E29" s="40">
        <f>'[1]Koule 2001'!J24</f>
        <v>43.269999999999996</v>
      </c>
      <c r="F29" s="19">
        <v>300</v>
      </c>
      <c r="G29" s="11">
        <f t="shared" si="1"/>
        <v>320</v>
      </c>
      <c r="H29" s="41">
        <f t="shared" si="2"/>
        <v>17.590000000000003</v>
      </c>
    </row>
    <row r="30" spans="1:8" ht="12.75">
      <c r="A30" s="8">
        <v>21</v>
      </c>
      <c r="B30" s="37" t="s">
        <v>400</v>
      </c>
      <c r="C30" s="8">
        <v>1978</v>
      </c>
      <c r="D30" s="7">
        <f t="shared" si="0"/>
        <v>23</v>
      </c>
      <c r="E30" s="40">
        <f>'[1]Koule 2001'!J25</f>
        <v>43.22</v>
      </c>
      <c r="F30" s="19">
        <v>290</v>
      </c>
      <c r="G30" s="11">
        <f t="shared" si="1"/>
        <v>310</v>
      </c>
      <c r="H30" s="41">
        <f t="shared" si="2"/>
        <v>17.64</v>
      </c>
    </row>
    <row r="31" spans="1:8" ht="12.75">
      <c r="A31" s="8">
        <v>22</v>
      </c>
      <c r="B31" s="37" t="s">
        <v>401</v>
      </c>
      <c r="C31" s="8">
        <v>1957</v>
      </c>
      <c r="D31" s="7">
        <f t="shared" si="0"/>
        <v>44</v>
      </c>
      <c r="E31" s="40">
        <f>'[1]Koule 2001'!J26</f>
        <v>43.199999999999996</v>
      </c>
      <c r="F31" s="19">
        <v>280</v>
      </c>
      <c r="G31" s="11">
        <f t="shared" si="1"/>
        <v>300</v>
      </c>
      <c r="H31" s="41">
        <f t="shared" si="2"/>
        <v>17.660000000000004</v>
      </c>
    </row>
    <row r="32" spans="1:8" ht="12.75">
      <c r="A32" s="8">
        <v>23</v>
      </c>
      <c r="B32" s="37" t="s">
        <v>402</v>
      </c>
      <c r="C32" s="8">
        <v>1959</v>
      </c>
      <c r="D32" s="7">
        <f t="shared" si="0"/>
        <v>42</v>
      </c>
      <c r="E32" s="40">
        <f>'[1]Koule 2001'!J27</f>
        <v>42.63</v>
      </c>
      <c r="F32" s="19">
        <v>270</v>
      </c>
      <c r="G32" s="11">
        <f t="shared" si="1"/>
        <v>290</v>
      </c>
      <c r="H32" s="41">
        <f t="shared" si="2"/>
        <v>18.229999999999997</v>
      </c>
    </row>
    <row r="33" spans="1:8" ht="12.75">
      <c r="A33" s="8">
        <v>24</v>
      </c>
      <c r="B33" s="37" t="s">
        <v>403</v>
      </c>
      <c r="C33" s="8">
        <v>1968</v>
      </c>
      <c r="D33" s="7">
        <f t="shared" si="0"/>
        <v>33</v>
      </c>
      <c r="E33" s="40">
        <f>'[1]Koule 2001'!J28</f>
        <v>42.10999999999999</v>
      </c>
      <c r="F33" s="19">
        <v>260</v>
      </c>
      <c r="G33" s="11">
        <f t="shared" si="1"/>
        <v>280</v>
      </c>
      <c r="H33" s="41">
        <f t="shared" si="2"/>
        <v>18.750000000000007</v>
      </c>
    </row>
    <row r="34" spans="1:8" ht="12.75">
      <c r="A34" s="8">
        <v>25</v>
      </c>
      <c r="B34" s="37" t="s">
        <v>404</v>
      </c>
      <c r="C34" s="8">
        <v>1979</v>
      </c>
      <c r="D34" s="7">
        <f t="shared" si="0"/>
        <v>22</v>
      </c>
      <c r="E34" s="40">
        <f>'[1]Koule 2001'!J29</f>
        <v>42.1</v>
      </c>
      <c r="F34" s="19">
        <v>250</v>
      </c>
      <c r="G34" s="11">
        <f t="shared" si="1"/>
        <v>270</v>
      </c>
      <c r="H34" s="41">
        <f t="shared" si="2"/>
        <v>18.759999999999998</v>
      </c>
    </row>
    <row r="35" spans="1:8" ht="12.75">
      <c r="A35" s="8">
        <v>26</v>
      </c>
      <c r="B35" s="37" t="s">
        <v>405</v>
      </c>
      <c r="C35" s="8">
        <v>1977</v>
      </c>
      <c r="D35" s="7">
        <f t="shared" si="0"/>
        <v>24</v>
      </c>
      <c r="E35" s="40">
        <f>'[1]Koule 2001'!J30</f>
        <v>41.05</v>
      </c>
      <c r="F35" s="19">
        <v>240</v>
      </c>
      <c r="G35" s="11">
        <f t="shared" si="1"/>
        <v>260</v>
      </c>
      <c r="H35" s="41">
        <f t="shared" si="2"/>
        <v>19.810000000000002</v>
      </c>
    </row>
    <row r="36" spans="1:8" ht="12.75">
      <c r="A36" s="8">
        <v>27</v>
      </c>
      <c r="B36" s="37" t="s">
        <v>406</v>
      </c>
      <c r="C36" s="8">
        <v>1954</v>
      </c>
      <c r="D36" s="7">
        <f t="shared" si="0"/>
        <v>47</v>
      </c>
      <c r="E36" s="40">
        <f>'[1]Koule 2001'!J31</f>
        <v>40.709999999999994</v>
      </c>
      <c r="F36" s="19">
        <v>230</v>
      </c>
      <c r="G36" s="11">
        <f t="shared" si="1"/>
        <v>250</v>
      </c>
      <c r="H36" s="41">
        <f t="shared" si="2"/>
        <v>20.150000000000006</v>
      </c>
    </row>
    <row r="37" spans="1:8" ht="12.75">
      <c r="A37" s="8">
        <v>28</v>
      </c>
      <c r="B37" s="37" t="s">
        <v>407</v>
      </c>
      <c r="C37" s="8">
        <v>1978</v>
      </c>
      <c r="D37" s="7">
        <f t="shared" si="0"/>
        <v>23</v>
      </c>
      <c r="E37" s="40">
        <f>'[1]Koule 2001'!J32</f>
        <v>40.51</v>
      </c>
      <c r="F37" s="19">
        <v>220</v>
      </c>
      <c r="G37" s="11">
        <f t="shared" si="1"/>
        <v>240</v>
      </c>
      <c r="H37" s="41">
        <f t="shared" si="2"/>
        <v>20.35</v>
      </c>
    </row>
    <row r="38" spans="1:8" ht="12.75">
      <c r="A38" s="8">
        <v>29</v>
      </c>
      <c r="B38" s="37" t="s">
        <v>408</v>
      </c>
      <c r="C38" s="8">
        <v>1981</v>
      </c>
      <c r="D38" s="7">
        <f t="shared" si="0"/>
        <v>20</v>
      </c>
      <c r="E38" s="40">
        <f>'[1]Koule 2001'!J33</f>
        <v>40.5</v>
      </c>
      <c r="F38" s="19">
        <v>210</v>
      </c>
      <c r="G38" s="11">
        <f t="shared" si="1"/>
        <v>230</v>
      </c>
      <c r="H38" s="41">
        <f t="shared" si="2"/>
        <v>20.36</v>
      </c>
    </row>
    <row r="39" spans="1:8" ht="12.75">
      <c r="A39" s="8">
        <v>30</v>
      </c>
      <c r="B39" s="37" t="s">
        <v>409</v>
      </c>
      <c r="C39" s="8">
        <v>1962</v>
      </c>
      <c r="D39" s="7">
        <f t="shared" si="0"/>
        <v>39</v>
      </c>
      <c r="E39" s="40">
        <f>'[1]Koule 2001'!J34</f>
        <v>40.370000000000005</v>
      </c>
      <c r="F39" s="19">
        <v>200</v>
      </c>
      <c r="G39" s="11">
        <f t="shared" si="1"/>
        <v>220</v>
      </c>
      <c r="H39" s="41">
        <f t="shared" si="2"/>
        <v>20.489999999999995</v>
      </c>
    </row>
    <row r="40" spans="1:8" ht="12.75">
      <c r="A40" s="8">
        <v>31</v>
      </c>
      <c r="B40" s="37" t="s">
        <v>410</v>
      </c>
      <c r="C40" s="8">
        <v>1971</v>
      </c>
      <c r="D40" s="7">
        <f t="shared" si="0"/>
        <v>30</v>
      </c>
      <c r="E40" s="40">
        <f>'[1]Koule 2001'!J35</f>
        <v>40.25</v>
      </c>
      <c r="F40" s="19">
        <v>195</v>
      </c>
      <c r="G40" s="11">
        <f t="shared" si="1"/>
        <v>215</v>
      </c>
      <c r="H40" s="41">
        <f t="shared" si="2"/>
        <v>20.61</v>
      </c>
    </row>
    <row r="41" spans="1:8" ht="12.75">
      <c r="A41" s="8">
        <v>32</v>
      </c>
      <c r="B41" s="37" t="s">
        <v>411</v>
      </c>
      <c r="C41" s="8">
        <v>1965</v>
      </c>
      <c r="D41" s="7">
        <f t="shared" si="0"/>
        <v>36</v>
      </c>
      <c r="E41" s="40">
        <f>'[1]Koule 2001'!J36</f>
        <v>39.98</v>
      </c>
      <c r="F41" s="19">
        <v>190</v>
      </c>
      <c r="G41" s="11">
        <f t="shared" si="1"/>
        <v>210</v>
      </c>
      <c r="H41" s="41">
        <f t="shared" si="2"/>
        <v>20.880000000000003</v>
      </c>
    </row>
    <row r="42" spans="1:8" ht="12.75">
      <c r="A42" s="8">
        <v>33</v>
      </c>
      <c r="B42" s="37" t="s">
        <v>412</v>
      </c>
      <c r="C42" s="8">
        <v>1969</v>
      </c>
      <c r="D42" s="7">
        <f t="shared" si="0"/>
        <v>32</v>
      </c>
      <c r="E42" s="40">
        <f>'[1]Koule 2001'!J37</f>
        <v>39.81999999999999</v>
      </c>
      <c r="F42" s="19">
        <v>185</v>
      </c>
      <c r="G42" s="11">
        <f t="shared" si="1"/>
        <v>205</v>
      </c>
      <c r="H42" s="41">
        <f t="shared" si="2"/>
        <v>21.040000000000006</v>
      </c>
    </row>
    <row r="43" spans="1:8" ht="12.75">
      <c r="A43" s="8">
        <v>34</v>
      </c>
      <c r="B43" s="37" t="s">
        <v>413</v>
      </c>
      <c r="C43" s="8">
        <v>1962</v>
      </c>
      <c r="D43" s="7">
        <f t="shared" si="0"/>
        <v>39</v>
      </c>
      <c r="E43" s="40">
        <f>'[1]Koule 2001'!J38</f>
        <v>39.52</v>
      </c>
      <c r="F43" s="19">
        <v>180</v>
      </c>
      <c r="G43" s="11">
        <f t="shared" si="1"/>
        <v>200</v>
      </c>
      <c r="H43" s="41">
        <f t="shared" si="2"/>
        <v>21.339999999999996</v>
      </c>
    </row>
    <row r="44" spans="1:8" ht="12.75">
      <c r="A44" s="8">
        <v>35</v>
      </c>
      <c r="B44" s="37" t="s">
        <v>414</v>
      </c>
      <c r="C44" s="8">
        <v>1959</v>
      </c>
      <c r="D44" s="7">
        <f t="shared" si="0"/>
        <v>42</v>
      </c>
      <c r="E44" s="40">
        <f>'[1]Koule 2001'!J39</f>
        <v>39.46</v>
      </c>
      <c r="F44" s="19">
        <v>175</v>
      </c>
      <c r="G44" s="11">
        <f t="shared" si="1"/>
        <v>195</v>
      </c>
      <c r="H44" s="41">
        <f t="shared" si="2"/>
        <v>21.4</v>
      </c>
    </row>
    <row r="45" spans="1:8" ht="12.75">
      <c r="A45" s="8">
        <v>36</v>
      </c>
      <c r="B45" s="37" t="s">
        <v>415</v>
      </c>
      <c r="C45" s="8">
        <v>1947</v>
      </c>
      <c r="D45" s="7">
        <f t="shared" si="0"/>
        <v>54</v>
      </c>
      <c r="E45" s="40">
        <f>'[1]Koule 2001'!J40</f>
        <v>39.400000000000006</v>
      </c>
      <c r="F45" s="19">
        <v>170</v>
      </c>
      <c r="G45" s="11">
        <f t="shared" si="1"/>
        <v>190</v>
      </c>
      <c r="H45" s="41">
        <f t="shared" si="2"/>
        <v>21.459999999999994</v>
      </c>
    </row>
    <row r="46" spans="1:8" ht="12.75">
      <c r="A46" s="8">
        <v>37</v>
      </c>
      <c r="B46" s="37" t="s">
        <v>416</v>
      </c>
      <c r="C46" s="8">
        <v>1952</v>
      </c>
      <c r="D46" s="7">
        <f t="shared" si="0"/>
        <v>49</v>
      </c>
      <c r="E46" s="40">
        <f>'[1]Koule 2001'!J41</f>
        <v>39.11</v>
      </c>
      <c r="F46" s="19">
        <v>165</v>
      </c>
      <c r="G46" s="11">
        <f t="shared" si="1"/>
        <v>185</v>
      </c>
      <c r="H46" s="41">
        <f t="shared" si="2"/>
        <v>21.75</v>
      </c>
    </row>
    <row r="47" spans="1:8" ht="12.75">
      <c r="A47" s="8">
        <v>38</v>
      </c>
      <c r="B47" s="37" t="s">
        <v>417</v>
      </c>
      <c r="C47" s="8">
        <v>1954</v>
      </c>
      <c r="D47" s="7">
        <f t="shared" si="0"/>
        <v>47</v>
      </c>
      <c r="E47" s="40">
        <f>'[1]Koule 2001'!J42</f>
        <v>39.08</v>
      </c>
      <c r="F47" s="19">
        <v>160</v>
      </c>
      <c r="G47" s="11">
        <f t="shared" si="1"/>
        <v>180</v>
      </c>
      <c r="H47" s="41">
        <f t="shared" si="2"/>
        <v>21.78</v>
      </c>
    </row>
    <row r="48" spans="1:8" ht="12.75">
      <c r="A48" s="8">
        <v>39</v>
      </c>
      <c r="B48" s="37" t="s">
        <v>418</v>
      </c>
      <c r="C48" s="8">
        <v>1983</v>
      </c>
      <c r="D48" s="7">
        <f t="shared" si="0"/>
        <v>18</v>
      </c>
      <c r="E48" s="40">
        <f>'[1]Koule 2001'!J43</f>
        <v>38.87</v>
      </c>
      <c r="F48" s="19">
        <v>155</v>
      </c>
      <c r="G48" s="11">
        <f t="shared" si="1"/>
        <v>175</v>
      </c>
      <c r="H48" s="41">
        <f t="shared" si="2"/>
        <v>21.990000000000002</v>
      </c>
    </row>
    <row r="49" spans="1:8" ht="12.75">
      <c r="A49" s="8">
        <v>40</v>
      </c>
      <c r="B49" s="37" t="s">
        <v>419</v>
      </c>
      <c r="C49" s="8">
        <v>1980</v>
      </c>
      <c r="D49" s="7">
        <f t="shared" si="0"/>
        <v>21</v>
      </c>
      <c r="E49" s="40">
        <f>'[1]Koule 2001'!J44</f>
        <v>38.61</v>
      </c>
      <c r="F49" s="19">
        <v>150</v>
      </c>
      <c r="G49" s="11">
        <f t="shared" si="1"/>
        <v>170</v>
      </c>
      <c r="H49" s="41">
        <f t="shared" si="2"/>
        <v>22.25</v>
      </c>
    </row>
    <row r="50" spans="1:8" ht="12.75">
      <c r="A50" s="8">
        <v>41</v>
      </c>
      <c r="B50" s="37" t="s">
        <v>420</v>
      </c>
      <c r="C50" s="8">
        <v>1954</v>
      </c>
      <c r="D50" s="7">
        <f t="shared" si="0"/>
        <v>47</v>
      </c>
      <c r="E50" s="40">
        <f>'[1]Koule 2001'!J45</f>
        <v>36.61</v>
      </c>
      <c r="F50" s="19">
        <v>145</v>
      </c>
      <c r="G50" s="11">
        <f t="shared" si="1"/>
        <v>165</v>
      </c>
      <c r="H50" s="41">
        <f t="shared" si="2"/>
        <v>24.25</v>
      </c>
    </row>
    <row r="51" spans="1:8" ht="12.75">
      <c r="A51" s="8">
        <v>42</v>
      </c>
      <c r="B51" s="37" t="s">
        <v>421</v>
      </c>
      <c r="C51" s="8">
        <v>1948</v>
      </c>
      <c r="D51" s="7">
        <f t="shared" si="0"/>
        <v>53</v>
      </c>
      <c r="E51" s="40">
        <f>'[1]Koule 2001'!J46</f>
        <v>36.07999999999999</v>
      </c>
      <c r="F51" s="19">
        <v>140</v>
      </c>
      <c r="G51" s="11">
        <f t="shared" si="1"/>
        <v>160</v>
      </c>
      <c r="H51" s="41">
        <f t="shared" si="2"/>
        <v>24.78000000000001</v>
      </c>
    </row>
    <row r="52" spans="1:8" ht="12.75">
      <c r="A52" s="8">
        <v>43</v>
      </c>
      <c r="B52" s="37" t="s">
        <v>422</v>
      </c>
      <c r="C52" s="8">
        <v>1976</v>
      </c>
      <c r="D52" s="7">
        <f t="shared" si="0"/>
        <v>25</v>
      </c>
      <c r="E52" s="40">
        <f>'[1]Koule 2001'!J47</f>
        <v>35.76</v>
      </c>
      <c r="F52" s="19">
        <v>135</v>
      </c>
      <c r="G52" s="11">
        <f t="shared" si="1"/>
        <v>155</v>
      </c>
      <c r="H52" s="41">
        <f t="shared" si="2"/>
        <v>25.1</v>
      </c>
    </row>
    <row r="53" spans="1:8" ht="12.75">
      <c r="A53" s="8">
        <v>44</v>
      </c>
      <c r="B53" s="37" t="s">
        <v>423</v>
      </c>
      <c r="C53" s="8">
        <v>1965</v>
      </c>
      <c r="D53" s="7">
        <f t="shared" si="0"/>
        <v>36</v>
      </c>
      <c r="E53" s="40">
        <f>'[1]Koule 2001'!J48</f>
        <v>34.58</v>
      </c>
      <c r="F53" s="19">
        <v>130</v>
      </c>
      <c r="G53" s="11">
        <f t="shared" si="1"/>
        <v>150</v>
      </c>
      <c r="H53" s="41">
        <f t="shared" si="2"/>
        <v>26.28</v>
      </c>
    </row>
    <row r="54" spans="1:8" ht="12.75">
      <c r="A54" s="8">
        <v>45</v>
      </c>
      <c r="B54" s="37" t="s">
        <v>424</v>
      </c>
      <c r="C54" s="8">
        <v>1959</v>
      </c>
      <c r="D54" s="7">
        <f t="shared" si="0"/>
        <v>42</v>
      </c>
      <c r="E54" s="40">
        <f>'[1]Koule 2001'!J49</f>
        <v>34.3</v>
      </c>
      <c r="F54" s="19">
        <v>125</v>
      </c>
      <c r="G54" s="11">
        <f t="shared" si="1"/>
        <v>145</v>
      </c>
      <c r="H54" s="41">
        <f t="shared" si="2"/>
        <v>26.560000000000002</v>
      </c>
    </row>
    <row r="55" spans="1:8" ht="12.75">
      <c r="A55" s="8">
        <v>46</v>
      </c>
      <c r="B55" s="37" t="s">
        <v>425</v>
      </c>
      <c r="C55" s="8">
        <v>1947</v>
      </c>
      <c r="D55" s="7">
        <f t="shared" si="0"/>
        <v>54</v>
      </c>
      <c r="E55" s="40">
        <f>'[1]Koule 2001'!J50</f>
        <v>33.89</v>
      </c>
      <c r="F55" s="19">
        <v>120</v>
      </c>
      <c r="G55" s="11">
        <f t="shared" si="1"/>
        <v>140</v>
      </c>
      <c r="H55" s="41">
        <f t="shared" si="2"/>
        <v>26.97</v>
      </c>
    </row>
    <row r="56" spans="1:8" ht="12.75">
      <c r="A56" s="8">
        <v>47</v>
      </c>
      <c r="B56" s="37" t="s">
        <v>426</v>
      </c>
      <c r="C56" s="8">
        <v>1967</v>
      </c>
      <c r="D56" s="7">
        <f t="shared" si="0"/>
        <v>34</v>
      </c>
      <c r="E56" s="40">
        <f>'[1]Koule 2001'!J51</f>
        <v>33.31</v>
      </c>
      <c r="F56" s="19">
        <v>115</v>
      </c>
      <c r="G56" s="11">
        <f t="shared" si="1"/>
        <v>135</v>
      </c>
      <c r="H56" s="41">
        <f t="shared" si="2"/>
        <v>27.549999999999997</v>
      </c>
    </row>
    <row r="57" spans="1:8" ht="12.75">
      <c r="A57" s="8">
        <v>48</v>
      </c>
      <c r="B57" s="37" t="s">
        <v>427</v>
      </c>
      <c r="C57" s="8">
        <v>1949</v>
      </c>
      <c r="D57" s="7">
        <f t="shared" si="0"/>
        <v>52</v>
      </c>
      <c r="E57" s="40">
        <f>'[1]Koule 2001'!J52</f>
        <v>33.14</v>
      </c>
      <c r="F57" s="19">
        <v>110</v>
      </c>
      <c r="G57" s="11">
        <f t="shared" si="1"/>
        <v>130</v>
      </c>
      <c r="H57" s="41">
        <f t="shared" si="2"/>
        <v>27.72</v>
      </c>
    </row>
    <row r="58" spans="1:8" ht="12.75">
      <c r="A58" s="8">
        <v>49</v>
      </c>
      <c r="B58" s="37" t="s">
        <v>428</v>
      </c>
      <c r="C58" s="8">
        <v>1956</v>
      </c>
      <c r="D58" s="7">
        <f t="shared" si="0"/>
        <v>45</v>
      </c>
      <c r="E58" s="40">
        <f>'[1]Koule 2001'!J53</f>
        <v>31.95</v>
      </c>
      <c r="F58" s="19">
        <v>105</v>
      </c>
      <c r="G58" s="11">
        <f t="shared" si="1"/>
        <v>125</v>
      </c>
      <c r="H58" s="41">
        <f t="shared" si="2"/>
        <v>28.91</v>
      </c>
    </row>
    <row r="59" spans="1:8" ht="12.75">
      <c r="A59" s="8">
        <v>50</v>
      </c>
      <c r="B59" s="37" t="s">
        <v>429</v>
      </c>
      <c r="C59" s="8">
        <v>1969</v>
      </c>
      <c r="D59" s="7">
        <f t="shared" si="0"/>
        <v>32</v>
      </c>
      <c r="E59" s="40">
        <f>'[1]Koule 2001'!J54</f>
        <v>30.13</v>
      </c>
      <c r="F59" s="19">
        <v>100</v>
      </c>
      <c r="G59" s="11">
        <f t="shared" si="1"/>
        <v>120</v>
      </c>
      <c r="H59" s="41">
        <f t="shared" si="2"/>
        <v>30.73</v>
      </c>
    </row>
    <row r="60" spans="1:8" ht="12.75">
      <c r="A60" s="8">
        <v>51</v>
      </c>
      <c r="B60" s="37" t="s">
        <v>430</v>
      </c>
      <c r="C60" s="8">
        <v>1954</v>
      </c>
      <c r="D60" s="7">
        <f t="shared" si="0"/>
        <v>47</v>
      </c>
      <c r="E60" s="40">
        <f>'[1]Koule 2001'!J55</f>
        <v>30</v>
      </c>
      <c r="F60" s="19">
        <v>98</v>
      </c>
      <c r="G60" s="11">
        <f t="shared" si="1"/>
        <v>118</v>
      </c>
      <c r="H60" s="41">
        <f t="shared" si="2"/>
        <v>30.86</v>
      </c>
    </row>
    <row r="61" spans="1:8" ht="12.75">
      <c r="A61" s="8">
        <v>52</v>
      </c>
      <c r="B61" s="37" t="s">
        <v>431</v>
      </c>
      <c r="C61" s="8">
        <v>1984</v>
      </c>
      <c r="D61" s="7">
        <f t="shared" si="0"/>
        <v>17</v>
      </c>
      <c r="E61" s="40">
        <f>'[1]Koule 2001'!J56</f>
        <v>29.700000000000003</v>
      </c>
      <c r="F61" s="19">
        <v>96</v>
      </c>
      <c r="G61" s="11">
        <f t="shared" si="1"/>
        <v>116</v>
      </c>
      <c r="H61" s="41">
        <f t="shared" si="2"/>
        <v>31.159999999999997</v>
      </c>
    </row>
    <row r="62" spans="1:8" ht="12.75">
      <c r="A62" s="8">
        <v>53</v>
      </c>
      <c r="B62" s="37" t="s">
        <v>432</v>
      </c>
      <c r="C62" s="8">
        <v>1980</v>
      </c>
      <c r="D62" s="7">
        <f t="shared" si="0"/>
        <v>21</v>
      </c>
      <c r="E62" s="40">
        <f>'[1]Koule 2001'!J57</f>
        <v>29.349999999999998</v>
      </c>
      <c r="F62" s="19">
        <v>94</v>
      </c>
      <c r="G62" s="11">
        <f t="shared" si="1"/>
        <v>114</v>
      </c>
      <c r="H62" s="41">
        <f t="shared" si="2"/>
        <v>31.51</v>
      </c>
    </row>
    <row r="63" spans="1:8" ht="12.75">
      <c r="A63" s="8">
        <v>54</v>
      </c>
      <c r="B63" s="37" t="s">
        <v>433</v>
      </c>
      <c r="C63" s="8">
        <v>1928</v>
      </c>
      <c r="D63" s="7">
        <f t="shared" si="0"/>
        <v>73</v>
      </c>
      <c r="E63" s="40">
        <f>'[1]Koule 2001'!J58</f>
        <v>28.4</v>
      </c>
      <c r="F63" s="19">
        <v>92</v>
      </c>
      <c r="G63" s="11">
        <f t="shared" si="1"/>
        <v>112</v>
      </c>
      <c r="H63" s="41">
        <f t="shared" si="2"/>
        <v>32.46</v>
      </c>
    </row>
    <row r="64" spans="1:8" ht="12.75">
      <c r="A64" s="8">
        <v>55</v>
      </c>
      <c r="B64" s="37" t="s">
        <v>434</v>
      </c>
      <c r="C64" s="8">
        <v>1970</v>
      </c>
      <c r="D64" s="7">
        <f t="shared" si="0"/>
        <v>31</v>
      </c>
      <c r="E64" s="40">
        <f>'[1]Koule 2001'!J59</f>
        <v>28.3</v>
      </c>
      <c r="F64" s="19">
        <v>90</v>
      </c>
      <c r="G64" s="11">
        <f t="shared" si="1"/>
        <v>110</v>
      </c>
      <c r="H64" s="41">
        <f t="shared" si="2"/>
        <v>32.56</v>
      </c>
    </row>
    <row r="65" spans="1:8" ht="12.75">
      <c r="A65" s="8">
        <v>56</v>
      </c>
      <c r="B65" s="37" t="s">
        <v>435</v>
      </c>
      <c r="C65" s="8">
        <v>1987</v>
      </c>
      <c r="D65" s="7">
        <f t="shared" si="0"/>
        <v>14</v>
      </c>
      <c r="E65" s="40">
        <f>'[1]Koule 2001'!J60</f>
        <v>28.189999999999998</v>
      </c>
      <c r="F65" s="19">
        <v>88</v>
      </c>
      <c r="G65" s="11">
        <f t="shared" si="1"/>
        <v>108</v>
      </c>
      <c r="H65" s="41">
        <f t="shared" si="2"/>
        <v>32.67</v>
      </c>
    </row>
    <row r="66" spans="1:8" ht="12.75">
      <c r="A66" s="8">
        <v>57</v>
      </c>
      <c r="B66" s="37" t="s">
        <v>436</v>
      </c>
      <c r="C66" s="8">
        <v>1974</v>
      </c>
      <c r="D66" s="7">
        <f t="shared" si="0"/>
        <v>27</v>
      </c>
      <c r="E66" s="40">
        <f>'[1]Koule 2001'!J61</f>
        <v>28.03</v>
      </c>
      <c r="F66" s="19">
        <v>86</v>
      </c>
      <c r="G66" s="11">
        <f t="shared" si="1"/>
        <v>106</v>
      </c>
      <c r="H66" s="41">
        <f t="shared" si="2"/>
        <v>32.83</v>
      </c>
    </row>
    <row r="67" spans="1:8" ht="12.75">
      <c r="A67" s="8">
        <v>58</v>
      </c>
      <c r="B67" s="37" t="s">
        <v>437</v>
      </c>
      <c r="C67" s="8">
        <v>1986</v>
      </c>
      <c r="D67" s="7">
        <f t="shared" si="0"/>
        <v>15</v>
      </c>
      <c r="E67" s="40">
        <f>'[1]Koule 2001'!J62</f>
        <v>28</v>
      </c>
      <c r="F67" s="19">
        <v>84</v>
      </c>
      <c r="G67" s="11">
        <f t="shared" si="1"/>
        <v>104</v>
      </c>
      <c r="H67" s="41">
        <f t="shared" si="2"/>
        <v>32.86</v>
      </c>
    </row>
    <row r="68" spans="1:8" ht="12.75">
      <c r="A68" s="8">
        <v>59</v>
      </c>
      <c r="B68" s="37" t="s">
        <v>438</v>
      </c>
      <c r="C68" s="8">
        <v>1958</v>
      </c>
      <c r="D68" s="7">
        <f t="shared" si="0"/>
        <v>43</v>
      </c>
      <c r="E68" s="40">
        <f>'[1]Koule 2001'!J63</f>
        <v>27.980000000000004</v>
      </c>
      <c r="F68" s="19">
        <v>82</v>
      </c>
      <c r="G68" s="11">
        <f t="shared" si="1"/>
        <v>102</v>
      </c>
      <c r="H68" s="41">
        <f t="shared" si="2"/>
        <v>32.879999999999995</v>
      </c>
    </row>
    <row r="69" spans="1:8" ht="12.75">
      <c r="A69" s="8">
        <v>60</v>
      </c>
      <c r="B69" s="37" t="s">
        <v>439</v>
      </c>
      <c r="C69" s="8">
        <v>1987</v>
      </c>
      <c r="D69" s="7">
        <f t="shared" si="0"/>
        <v>14</v>
      </c>
      <c r="E69" s="40">
        <f>'[1]Koule 2001'!J64</f>
        <v>27.61</v>
      </c>
      <c r="F69" s="19">
        <v>80</v>
      </c>
      <c r="G69" s="11">
        <f t="shared" si="1"/>
        <v>100</v>
      </c>
      <c r="H69" s="41">
        <f t="shared" si="2"/>
        <v>33.25</v>
      </c>
    </row>
    <row r="70" spans="1:8" ht="12.75">
      <c r="A70" s="8">
        <v>61</v>
      </c>
      <c r="B70" s="37" t="s">
        <v>440</v>
      </c>
      <c r="C70" s="8">
        <v>1986</v>
      </c>
      <c r="D70" s="7">
        <f t="shared" si="0"/>
        <v>15</v>
      </c>
      <c r="E70" s="40">
        <f>'[1]Koule 2001'!J65</f>
        <v>26.759999999999998</v>
      </c>
      <c r="F70" s="19">
        <v>78</v>
      </c>
      <c r="G70" s="11">
        <f t="shared" si="1"/>
        <v>98</v>
      </c>
      <c r="H70" s="41">
        <f t="shared" si="2"/>
        <v>34.1</v>
      </c>
    </row>
    <row r="71" spans="1:8" ht="12.75">
      <c r="A71" s="8">
        <v>62</v>
      </c>
      <c r="B71" s="37" t="s">
        <v>441</v>
      </c>
      <c r="C71" s="8">
        <v>1984</v>
      </c>
      <c r="D71" s="7">
        <f t="shared" si="0"/>
        <v>17</v>
      </c>
      <c r="E71" s="40">
        <f>'[1]Koule 2001'!J66</f>
        <v>26.1</v>
      </c>
      <c r="F71" s="19">
        <v>76</v>
      </c>
      <c r="G71" s="11">
        <f t="shared" si="1"/>
        <v>96</v>
      </c>
      <c r="H71" s="41">
        <f t="shared" si="2"/>
        <v>34.76</v>
      </c>
    </row>
    <row r="72" spans="1:8" ht="12.75">
      <c r="A72" s="8">
        <v>63</v>
      </c>
      <c r="B72" s="37" t="s">
        <v>442</v>
      </c>
      <c r="C72" s="8">
        <v>1987</v>
      </c>
      <c r="D72" s="7">
        <f t="shared" si="0"/>
        <v>14</v>
      </c>
      <c r="E72" s="40">
        <f>'[1]Koule 2001'!J67</f>
        <v>20.759999999999998</v>
      </c>
      <c r="F72" s="19">
        <v>74</v>
      </c>
      <c r="G72" s="11">
        <f t="shared" si="1"/>
        <v>94</v>
      </c>
      <c r="H72" s="41">
        <f t="shared" si="2"/>
        <v>40.1</v>
      </c>
    </row>
    <row r="73" spans="1:8" ht="12.75">
      <c r="A73" s="8">
        <v>64</v>
      </c>
      <c r="B73" s="37" t="s">
        <v>443</v>
      </c>
      <c r="C73" s="8">
        <v>1986</v>
      </c>
      <c r="D73" s="7">
        <f t="shared" si="0"/>
        <v>15</v>
      </c>
      <c r="E73" s="40">
        <f>'[1]Koule 2001'!J68</f>
        <v>20.470000000000002</v>
      </c>
      <c r="F73" s="19">
        <v>72</v>
      </c>
      <c r="G73" s="11">
        <f t="shared" si="1"/>
        <v>92</v>
      </c>
      <c r="H73" s="41">
        <f t="shared" si="2"/>
        <v>40.39</v>
      </c>
    </row>
    <row r="74" spans="1:8" ht="12.75">
      <c r="A74" s="8">
        <v>65</v>
      </c>
      <c r="B74" s="37" t="s">
        <v>444</v>
      </c>
      <c r="C74" s="8">
        <v>1990</v>
      </c>
      <c r="D74" s="7">
        <f>2001-C74</f>
        <v>11</v>
      </c>
      <c r="E74" s="40">
        <f>'[1]Koule 2001'!J69</f>
        <v>17.189999999999998</v>
      </c>
      <c r="F74" s="19">
        <v>70</v>
      </c>
      <c r="G74" s="11">
        <f>F74+F$3</f>
        <v>90</v>
      </c>
      <c r="H74" s="41">
        <f t="shared" si="2"/>
        <v>43.67</v>
      </c>
    </row>
    <row r="75" spans="1:8" ht="12.75">
      <c r="A75" s="8">
        <v>66</v>
      </c>
      <c r="B75" s="37" t="s">
        <v>445</v>
      </c>
      <c r="C75" s="8">
        <v>1991</v>
      </c>
      <c r="D75" s="7">
        <f>2001-C75</f>
        <v>10</v>
      </c>
      <c r="E75" s="40">
        <f>'[1]Koule 2001'!J70</f>
        <v>16.76</v>
      </c>
      <c r="F75" s="19">
        <v>68</v>
      </c>
      <c r="G75" s="11">
        <f>F75+F$3</f>
        <v>88</v>
      </c>
      <c r="H75" s="41">
        <f t="shared" si="2"/>
        <v>44.099999999999994</v>
      </c>
    </row>
  </sheetData>
  <mergeCells count="15">
    <mergeCell ref="A8:C8"/>
    <mergeCell ref="E8:H8"/>
    <mergeCell ref="F4:H6"/>
    <mergeCell ref="A5:B5"/>
    <mergeCell ref="E5:E6"/>
    <mergeCell ref="A6:B6"/>
    <mergeCell ref="C6:D6"/>
    <mergeCell ref="A4:B4"/>
    <mergeCell ref="C3:E4"/>
    <mergeCell ref="A7:H7"/>
    <mergeCell ref="C5:D5"/>
    <mergeCell ref="A3:B3"/>
    <mergeCell ref="A1:H1"/>
    <mergeCell ref="A2:E2"/>
    <mergeCell ref="G2:H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&amp;L&amp;"Arial CE,tučné"&amp;8http:\\zrliga.hyperlink.cz&amp;R&amp;8&amp;D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1">
      <selection activeCell="A61" sqref="A61"/>
    </sheetView>
  </sheetViews>
  <sheetFormatPr defaultColWidth="9.00390625" defaultRowHeight="12.75"/>
  <cols>
    <col min="1" max="1" width="2.75390625" style="0" bestFit="1" customWidth="1"/>
    <col min="2" max="2" width="12.875" style="0" customWidth="1"/>
    <col min="3" max="3" width="10.375" style="0" customWidth="1"/>
    <col min="4" max="4" width="6.375" style="0" customWidth="1"/>
    <col min="5" max="5" width="10.25390625" style="0" customWidth="1"/>
    <col min="6" max="6" width="11.125" style="0" bestFit="1" customWidth="1"/>
    <col min="7" max="7" width="7.25390625" style="0" bestFit="1" customWidth="1"/>
    <col min="8" max="8" width="9.625" style="0" bestFit="1" customWidth="1"/>
  </cols>
  <sheetData>
    <row r="1" spans="1:8" ht="30">
      <c r="A1" s="91" t="s">
        <v>462</v>
      </c>
      <c r="B1" s="91"/>
      <c r="C1" s="91"/>
      <c r="D1" s="91"/>
      <c r="E1" s="91"/>
      <c r="F1" s="91"/>
      <c r="G1" s="91"/>
      <c r="H1" s="91"/>
    </row>
    <row r="2" spans="1:8" ht="12.75">
      <c r="A2" s="77"/>
      <c r="B2" s="77"/>
      <c r="C2" s="77"/>
      <c r="D2" s="77"/>
      <c r="E2" s="77"/>
      <c r="F2" s="77"/>
      <c r="G2" s="5" t="s">
        <v>50</v>
      </c>
      <c r="H2" s="83"/>
    </row>
    <row r="3" spans="1:8" ht="12.75">
      <c r="A3" s="82" t="s">
        <v>1</v>
      </c>
      <c r="B3" s="82"/>
      <c r="C3" s="42">
        <v>37206</v>
      </c>
      <c r="D3" s="42"/>
      <c r="E3" s="42"/>
      <c r="F3" s="42"/>
      <c r="G3" s="5">
        <v>20</v>
      </c>
      <c r="H3" s="83"/>
    </row>
    <row r="4" spans="1:8" ht="12.75">
      <c r="A4" s="82" t="s">
        <v>2</v>
      </c>
      <c r="B4" s="82"/>
      <c r="C4" s="44">
        <v>37206</v>
      </c>
      <c r="D4" s="42"/>
      <c r="E4" s="42"/>
      <c r="F4" s="42"/>
      <c r="G4" s="83"/>
      <c r="H4" s="83"/>
    </row>
    <row r="5" spans="1:8" ht="12.75">
      <c r="A5" s="82" t="s">
        <v>3</v>
      </c>
      <c r="B5" s="82"/>
      <c r="C5" s="90" t="s">
        <v>463</v>
      </c>
      <c r="D5" s="90"/>
      <c r="E5" s="43"/>
      <c r="F5" s="86"/>
      <c r="G5" s="83"/>
      <c r="H5" s="83"/>
    </row>
    <row r="6" spans="1:8" ht="12.75">
      <c r="A6" s="82" t="s">
        <v>4</v>
      </c>
      <c r="B6" s="82"/>
      <c r="C6" s="87">
        <f>COUNTA(B10:B95)</f>
        <v>73</v>
      </c>
      <c r="D6" s="87"/>
      <c r="E6" s="13"/>
      <c r="F6" s="86"/>
      <c r="G6" s="83"/>
      <c r="H6" s="83"/>
    </row>
    <row r="7" spans="1:8" ht="12.75">
      <c r="A7" s="79" t="s">
        <v>6</v>
      </c>
      <c r="B7" s="79"/>
      <c r="C7" s="79"/>
      <c r="D7" s="79"/>
      <c r="E7" s="79"/>
      <c r="F7" s="79"/>
      <c r="G7" s="79"/>
      <c r="H7" s="79"/>
    </row>
    <row r="8" spans="1:8" ht="12.75">
      <c r="A8" s="85"/>
      <c r="B8" s="85"/>
      <c r="C8" s="85"/>
      <c r="D8" s="14"/>
      <c r="E8" s="14"/>
      <c r="F8" s="85"/>
      <c r="G8" s="85"/>
      <c r="H8" s="85"/>
    </row>
    <row r="9" spans="1:8" ht="12.75">
      <c r="A9" s="6" t="s">
        <v>7</v>
      </c>
      <c r="B9" s="6" t="s">
        <v>9</v>
      </c>
      <c r="C9" s="6" t="s">
        <v>8</v>
      </c>
      <c r="D9" s="6" t="s">
        <v>468</v>
      </c>
      <c r="E9" s="6" t="s">
        <v>155</v>
      </c>
      <c r="F9" s="6" t="s">
        <v>485</v>
      </c>
      <c r="G9" s="18" t="s">
        <v>17</v>
      </c>
      <c r="H9" s="18" t="s">
        <v>153</v>
      </c>
    </row>
    <row r="10" spans="1:8" ht="15" customHeight="1">
      <c r="A10" s="8">
        <v>1</v>
      </c>
      <c r="B10" s="45" t="s">
        <v>42</v>
      </c>
      <c r="C10" s="45" t="s">
        <v>25</v>
      </c>
      <c r="D10" s="46">
        <v>1978</v>
      </c>
      <c r="E10" s="47" t="s">
        <v>486</v>
      </c>
      <c r="F10" s="50" t="s">
        <v>487</v>
      </c>
      <c r="G10" s="19">
        <v>800</v>
      </c>
      <c r="H10" s="11">
        <f>G10+20</f>
        <v>820</v>
      </c>
    </row>
    <row r="11" spans="1:8" ht="15" customHeight="1">
      <c r="A11" s="8">
        <v>2</v>
      </c>
      <c r="B11" s="45" t="s">
        <v>140</v>
      </c>
      <c r="C11" s="45" t="s">
        <v>25</v>
      </c>
      <c r="D11" s="46">
        <v>1985</v>
      </c>
      <c r="E11" s="47" t="s">
        <v>488</v>
      </c>
      <c r="F11" s="50" t="s">
        <v>489</v>
      </c>
      <c r="G11" s="19">
        <v>700</v>
      </c>
      <c r="H11" s="11">
        <f aca="true" t="shared" si="0" ref="H11:H24">G11+20</f>
        <v>720</v>
      </c>
    </row>
    <row r="12" spans="1:8" ht="15" customHeight="1">
      <c r="A12" s="8">
        <v>3</v>
      </c>
      <c r="B12" s="45" t="s">
        <v>67</v>
      </c>
      <c r="C12" s="45" t="s">
        <v>31</v>
      </c>
      <c r="D12" s="46">
        <v>1976</v>
      </c>
      <c r="E12" s="47" t="s">
        <v>490</v>
      </c>
      <c r="F12" s="50" t="s">
        <v>491</v>
      </c>
      <c r="G12" s="19">
        <v>650</v>
      </c>
      <c r="H12" s="11">
        <f t="shared" si="0"/>
        <v>670</v>
      </c>
    </row>
    <row r="13" spans="1:8" ht="15" customHeight="1">
      <c r="A13" s="8">
        <v>4</v>
      </c>
      <c r="B13" s="45" t="s">
        <v>464</v>
      </c>
      <c r="C13" s="45" t="s">
        <v>220</v>
      </c>
      <c r="D13" s="46">
        <v>1971</v>
      </c>
      <c r="E13" s="47" t="s">
        <v>492</v>
      </c>
      <c r="F13" s="50" t="s">
        <v>493</v>
      </c>
      <c r="G13" s="19">
        <v>600</v>
      </c>
      <c r="H13" s="11">
        <f t="shared" si="0"/>
        <v>620</v>
      </c>
    </row>
    <row r="14" spans="1:8" ht="15" customHeight="1">
      <c r="A14" s="8">
        <v>5</v>
      </c>
      <c r="B14" s="45" t="s">
        <v>42</v>
      </c>
      <c r="C14" s="45" t="s">
        <v>43</v>
      </c>
      <c r="D14" s="46">
        <v>1983</v>
      </c>
      <c r="E14" s="47" t="s">
        <v>494</v>
      </c>
      <c r="F14" s="50" t="s">
        <v>495</v>
      </c>
      <c r="G14" s="19">
        <v>550</v>
      </c>
      <c r="H14" s="11">
        <f t="shared" si="0"/>
        <v>570</v>
      </c>
    </row>
    <row r="15" spans="1:8" ht="15" customHeight="1">
      <c r="A15" s="8">
        <v>6</v>
      </c>
      <c r="B15" s="45" t="s">
        <v>465</v>
      </c>
      <c r="C15" s="45" t="s">
        <v>18</v>
      </c>
      <c r="D15" s="46">
        <v>1974</v>
      </c>
      <c r="E15" s="47" t="s">
        <v>496</v>
      </c>
      <c r="F15" s="50" t="s">
        <v>497</v>
      </c>
      <c r="G15" s="19">
        <v>530</v>
      </c>
      <c r="H15" s="11">
        <f t="shared" si="0"/>
        <v>550</v>
      </c>
    </row>
    <row r="16" spans="1:8" ht="15" customHeight="1">
      <c r="A16" s="8">
        <v>7</v>
      </c>
      <c r="B16" s="45" t="s">
        <v>55</v>
      </c>
      <c r="C16" s="45" t="s">
        <v>20</v>
      </c>
      <c r="D16" s="46">
        <v>1978</v>
      </c>
      <c r="E16" s="47" t="s">
        <v>500</v>
      </c>
      <c r="F16" s="50" t="s">
        <v>501</v>
      </c>
      <c r="G16" s="19">
        <v>510</v>
      </c>
      <c r="H16" s="11">
        <f t="shared" si="0"/>
        <v>530</v>
      </c>
    </row>
    <row r="17" spans="1:8" ht="15" customHeight="1">
      <c r="A17" s="8">
        <v>8</v>
      </c>
      <c r="B17" s="45" t="s">
        <v>466</v>
      </c>
      <c r="C17" s="45" t="s">
        <v>33</v>
      </c>
      <c r="D17" s="46">
        <v>1968</v>
      </c>
      <c r="E17" s="47" t="s">
        <v>502</v>
      </c>
      <c r="F17" s="50" t="s">
        <v>503</v>
      </c>
      <c r="G17" s="19">
        <v>490</v>
      </c>
      <c r="H17" s="11">
        <f t="shared" si="0"/>
        <v>510</v>
      </c>
    </row>
    <row r="18" spans="1:8" ht="15" customHeight="1">
      <c r="A18" s="8">
        <v>9</v>
      </c>
      <c r="B18" s="45" t="s">
        <v>59</v>
      </c>
      <c r="C18" s="45" t="s">
        <v>47</v>
      </c>
      <c r="D18" s="46">
        <v>1977</v>
      </c>
      <c r="E18" s="47" t="s">
        <v>504</v>
      </c>
      <c r="F18" s="50" t="s">
        <v>505</v>
      </c>
      <c r="G18" s="19">
        <v>470</v>
      </c>
      <c r="H18" s="11">
        <f t="shared" si="0"/>
        <v>490</v>
      </c>
    </row>
    <row r="19" spans="1:8" ht="15" customHeight="1">
      <c r="A19" s="8">
        <v>10</v>
      </c>
      <c r="B19" s="45" t="s">
        <v>70</v>
      </c>
      <c r="C19" s="45" t="s">
        <v>18</v>
      </c>
      <c r="D19" s="46">
        <v>1960</v>
      </c>
      <c r="E19" s="47" t="s">
        <v>510</v>
      </c>
      <c r="F19" s="50" t="s">
        <v>511</v>
      </c>
      <c r="G19" s="19">
        <v>450</v>
      </c>
      <c r="H19" s="11">
        <f t="shared" si="0"/>
        <v>470</v>
      </c>
    </row>
    <row r="20" spans="1:8" ht="15" customHeight="1">
      <c r="A20" s="8">
        <v>11</v>
      </c>
      <c r="B20" s="45" t="s">
        <v>81</v>
      </c>
      <c r="C20" s="45" t="s">
        <v>82</v>
      </c>
      <c r="D20" s="46">
        <v>1975</v>
      </c>
      <c r="E20" s="47" t="s">
        <v>498</v>
      </c>
      <c r="F20" s="50" t="s">
        <v>499</v>
      </c>
      <c r="G20" s="19">
        <v>430</v>
      </c>
      <c r="H20" s="11">
        <f t="shared" si="0"/>
        <v>450</v>
      </c>
    </row>
    <row r="21" spans="1:8" ht="15" customHeight="1">
      <c r="A21" s="8">
        <v>12</v>
      </c>
      <c r="B21" s="45" t="s">
        <v>62</v>
      </c>
      <c r="C21" s="45" t="s">
        <v>25</v>
      </c>
      <c r="D21" s="46">
        <v>1976</v>
      </c>
      <c r="E21" s="47" t="s">
        <v>506</v>
      </c>
      <c r="F21" s="50" t="s">
        <v>507</v>
      </c>
      <c r="G21" s="19">
        <v>410</v>
      </c>
      <c r="H21" s="11">
        <f t="shared" si="0"/>
        <v>430</v>
      </c>
    </row>
    <row r="22" spans="1:8" ht="15" customHeight="1">
      <c r="A22" s="8">
        <v>13</v>
      </c>
      <c r="B22" s="45" t="s">
        <v>41</v>
      </c>
      <c r="C22" s="45" t="s">
        <v>31</v>
      </c>
      <c r="D22" s="46">
        <v>1986</v>
      </c>
      <c r="E22" s="47" t="s">
        <v>508</v>
      </c>
      <c r="F22" s="47" t="s">
        <v>509</v>
      </c>
      <c r="G22" s="19">
        <v>390</v>
      </c>
      <c r="H22" s="11">
        <f t="shared" si="0"/>
        <v>410</v>
      </c>
    </row>
    <row r="23" spans="1:8" ht="15" customHeight="1">
      <c r="A23" s="8">
        <v>14</v>
      </c>
      <c r="B23" s="45" t="s">
        <v>232</v>
      </c>
      <c r="C23" s="45" t="s">
        <v>233</v>
      </c>
      <c r="D23" s="46">
        <v>1978</v>
      </c>
      <c r="E23" s="47" t="s">
        <v>512</v>
      </c>
      <c r="F23" s="47" t="s">
        <v>513</v>
      </c>
      <c r="G23" s="19">
        <v>370</v>
      </c>
      <c r="H23" s="11">
        <f t="shared" si="0"/>
        <v>390</v>
      </c>
    </row>
    <row r="24" spans="1:8" ht="15" customHeight="1">
      <c r="A24" s="8">
        <v>15</v>
      </c>
      <c r="B24" s="45" t="s">
        <v>173</v>
      </c>
      <c r="C24" s="45" t="s">
        <v>467</v>
      </c>
      <c r="D24" s="46">
        <v>1983</v>
      </c>
      <c r="E24" s="48" t="s">
        <v>514</v>
      </c>
      <c r="F24" s="47" t="s">
        <v>515</v>
      </c>
      <c r="G24" s="19">
        <v>350</v>
      </c>
      <c r="H24" s="11">
        <f t="shared" si="0"/>
        <v>370</v>
      </c>
    </row>
    <row r="25" spans="1:8" ht="15" customHeight="1">
      <c r="A25" s="8">
        <v>16</v>
      </c>
      <c r="B25" s="45" t="s">
        <v>115</v>
      </c>
      <c r="C25" s="45" t="s">
        <v>75</v>
      </c>
      <c r="D25" s="46">
        <v>1973</v>
      </c>
      <c r="E25" s="47" t="s">
        <v>516</v>
      </c>
      <c r="F25" s="49"/>
      <c r="G25" s="19">
        <v>340</v>
      </c>
      <c r="H25" s="11">
        <f aca="true" t="shared" si="1" ref="H25:H74">G25+20</f>
        <v>360</v>
      </c>
    </row>
    <row r="26" spans="1:8" ht="15" customHeight="1">
      <c r="A26" s="8">
        <v>17</v>
      </c>
      <c r="B26" s="45" t="s">
        <v>70</v>
      </c>
      <c r="C26" s="45" t="s">
        <v>12</v>
      </c>
      <c r="D26" s="46">
        <v>1962</v>
      </c>
      <c r="E26" s="47" t="s">
        <v>517</v>
      </c>
      <c r="F26" s="49"/>
      <c r="G26" s="19">
        <v>330</v>
      </c>
      <c r="H26" s="11">
        <f t="shared" si="1"/>
        <v>350</v>
      </c>
    </row>
    <row r="27" spans="1:8" ht="15" customHeight="1">
      <c r="A27" s="8">
        <v>18</v>
      </c>
      <c r="B27" s="45" t="s">
        <v>454</v>
      </c>
      <c r="C27" s="45" t="s">
        <v>150</v>
      </c>
      <c r="D27" s="46">
        <v>1981</v>
      </c>
      <c r="E27" s="47" t="s">
        <v>518</v>
      </c>
      <c r="F27" s="49"/>
      <c r="G27" s="19">
        <v>320</v>
      </c>
      <c r="H27" s="11">
        <f t="shared" si="1"/>
        <v>340</v>
      </c>
    </row>
    <row r="28" spans="1:8" ht="15" customHeight="1">
      <c r="A28" s="8">
        <v>19</v>
      </c>
      <c r="B28" s="45" t="s">
        <v>46</v>
      </c>
      <c r="C28" s="45" t="s">
        <v>223</v>
      </c>
      <c r="D28" s="46">
        <v>1987</v>
      </c>
      <c r="E28" s="47" t="s">
        <v>519</v>
      </c>
      <c r="F28" s="49"/>
      <c r="G28" s="19">
        <v>310</v>
      </c>
      <c r="H28" s="11">
        <f t="shared" si="1"/>
        <v>330</v>
      </c>
    </row>
    <row r="29" spans="1:8" ht="15" customHeight="1">
      <c r="A29" s="8">
        <v>20</v>
      </c>
      <c r="B29" s="45" t="s">
        <v>122</v>
      </c>
      <c r="C29" s="45" t="s">
        <v>123</v>
      </c>
      <c r="D29" s="46">
        <v>1968</v>
      </c>
      <c r="E29" s="47" t="s">
        <v>520</v>
      </c>
      <c r="F29" s="49"/>
      <c r="G29" s="19">
        <v>300</v>
      </c>
      <c r="H29" s="11">
        <f t="shared" si="1"/>
        <v>320</v>
      </c>
    </row>
    <row r="30" spans="1:8" ht="15" customHeight="1">
      <c r="A30" s="8">
        <v>21</v>
      </c>
      <c r="B30" s="45" t="s">
        <v>57</v>
      </c>
      <c r="C30" s="45" t="s">
        <v>148</v>
      </c>
      <c r="D30" s="46">
        <v>1987</v>
      </c>
      <c r="E30" s="47" t="s">
        <v>521</v>
      </c>
      <c r="F30" s="49"/>
      <c r="G30" s="19">
        <v>290</v>
      </c>
      <c r="H30" s="11">
        <f t="shared" si="1"/>
        <v>310</v>
      </c>
    </row>
    <row r="31" spans="1:8" ht="15" customHeight="1">
      <c r="A31" s="8">
        <v>22</v>
      </c>
      <c r="B31" s="45" t="s">
        <v>115</v>
      </c>
      <c r="C31" s="45" t="s">
        <v>22</v>
      </c>
      <c r="D31" s="46">
        <v>1976</v>
      </c>
      <c r="E31" s="47" t="s">
        <v>522</v>
      </c>
      <c r="F31" s="49"/>
      <c r="G31" s="19">
        <v>280</v>
      </c>
      <c r="H31" s="11">
        <f t="shared" si="1"/>
        <v>300</v>
      </c>
    </row>
    <row r="32" spans="1:8" ht="15" customHeight="1">
      <c r="A32" s="8">
        <v>23</v>
      </c>
      <c r="B32" s="45" t="s">
        <v>68</v>
      </c>
      <c r="C32" s="45" t="s">
        <v>26</v>
      </c>
      <c r="D32" s="46">
        <v>1958</v>
      </c>
      <c r="E32" s="47" t="s">
        <v>523</v>
      </c>
      <c r="F32" s="49"/>
      <c r="G32" s="19">
        <v>270</v>
      </c>
      <c r="H32" s="11">
        <f t="shared" si="1"/>
        <v>290</v>
      </c>
    </row>
    <row r="33" spans="1:8" ht="15" customHeight="1">
      <c r="A33" s="8">
        <v>24</v>
      </c>
      <c r="B33" s="45" t="s">
        <v>138</v>
      </c>
      <c r="C33" s="45" t="s">
        <v>139</v>
      </c>
      <c r="D33" s="46">
        <v>1971</v>
      </c>
      <c r="E33" s="47" t="s">
        <v>524</v>
      </c>
      <c r="F33" s="49"/>
      <c r="G33" s="19">
        <v>260</v>
      </c>
      <c r="H33" s="11">
        <f t="shared" si="1"/>
        <v>280</v>
      </c>
    </row>
    <row r="34" spans="1:8" ht="15" customHeight="1">
      <c r="A34" s="8">
        <v>25</v>
      </c>
      <c r="B34" s="45" t="s">
        <v>143</v>
      </c>
      <c r="C34" s="45" t="s">
        <v>144</v>
      </c>
      <c r="D34" s="46">
        <v>1956</v>
      </c>
      <c r="E34" s="47" t="s">
        <v>525</v>
      </c>
      <c r="F34" s="49"/>
      <c r="G34" s="19">
        <v>250</v>
      </c>
      <c r="H34" s="11">
        <f t="shared" si="1"/>
        <v>270</v>
      </c>
    </row>
    <row r="35" spans="1:8" ht="15" customHeight="1">
      <c r="A35" s="8">
        <v>26</v>
      </c>
      <c r="B35" s="45" t="s">
        <v>63</v>
      </c>
      <c r="C35" s="45" t="s">
        <v>64</v>
      </c>
      <c r="D35" s="46">
        <v>1980</v>
      </c>
      <c r="E35" s="47" t="s">
        <v>526</v>
      </c>
      <c r="F35" s="49"/>
      <c r="G35" s="19">
        <v>240</v>
      </c>
      <c r="H35" s="11">
        <f t="shared" si="1"/>
        <v>260</v>
      </c>
    </row>
    <row r="36" spans="1:8" ht="15" customHeight="1">
      <c r="A36" s="8">
        <v>27</v>
      </c>
      <c r="B36" s="45" t="s">
        <v>59</v>
      </c>
      <c r="C36" s="45" t="s">
        <v>47</v>
      </c>
      <c r="D36" s="46">
        <v>1983</v>
      </c>
      <c r="E36" s="47" t="s">
        <v>527</v>
      </c>
      <c r="F36" s="49"/>
      <c r="G36" s="19">
        <v>230</v>
      </c>
      <c r="H36" s="11">
        <f t="shared" si="1"/>
        <v>250</v>
      </c>
    </row>
    <row r="37" spans="1:8" ht="15" customHeight="1">
      <c r="A37" s="8">
        <v>28</v>
      </c>
      <c r="B37" s="45" t="s">
        <v>248</v>
      </c>
      <c r="C37" s="45" t="s">
        <v>249</v>
      </c>
      <c r="D37" s="46">
        <v>1975</v>
      </c>
      <c r="E37" s="47" t="s">
        <v>528</v>
      </c>
      <c r="F37" s="49"/>
      <c r="G37" s="19">
        <v>220</v>
      </c>
      <c r="H37" s="11">
        <f t="shared" si="1"/>
        <v>240</v>
      </c>
    </row>
    <row r="38" spans="1:8" ht="15" customHeight="1">
      <c r="A38" s="8">
        <v>29</v>
      </c>
      <c r="B38" s="45" t="s">
        <v>469</v>
      </c>
      <c r="C38" s="45" t="s">
        <v>31</v>
      </c>
      <c r="D38" s="46">
        <v>1983</v>
      </c>
      <c r="E38" s="47" t="s">
        <v>529</v>
      </c>
      <c r="F38" s="49"/>
      <c r="G38" s="19">
        <v>210</v>
      </c>
      <c r="H38" s="11">
        <f t="shared" si="1"/>
        <v>230</v>
      </c>
    </row>
    <row r="39" spans="1:8" ht="15" customHeight="1">
      <c r="A39" s="8">
        <v>30</v>
      </c>
      <c r="B39" s="9" t="s">
        <v>173</v>
      </c>
      <c r="C39" s="9" t="s">
        <v>14</v>
      </c>
      <c r="D39" s="8">
        <v>1954</v>
      </c>
      <c r="E39" s="48" t="s">
        <v>530</v>
      </c>
      <c r="F39" s="49"/>
      <c r="G39" s="19">
        <v>200</v>
      </c>
      <c r="H39" s="11">
        <f t="shared" si="1"/>
        <v>220</v>
      </c>
    </row>
    <row r="40" spans="1:8" ht="15" customHeight="1">
      <c r="A40" s="8">
        <v>31</v>
      </c>
      <c r="B40" s="45" t="s">
        <v>77</v>
      </c>
      <c r="C40" s="45" t="s">
        <v>78</v>
      </c>
      <c r="D40" s="46">
        <v>1957</v>
      </c>
      <c r="E40" s="47" t="s">
        <v>531</v>
      </c>
      <c r="F40" s="49"/>
      <c r="G40" s="19">
        <v>195</v>
      </c>
      <c r="H40" s="11">
        <f t="shared" si="1"/>
        <v>215</v>
      </c>
    </row>
    <row r="41" spans="1:8" ht="15" customHeight="1">
      <c r="A41" s="8">
        <v>32</v>
      </c>
      <c r="B41" s="45" t="s">
        <v>205</v>
      </c>
      <c r="C41" s="45" t="s">
        <v>83</v>
      </c>
      <c r="D41" s="46">
        <v>1962</v>
      </c>
      <c r="E41" s="47" t="s">
        <v>532</v>
      </c>
      <c r="F41" s="49"/>
      <c r="G41" s="19">
        <v>190</v>
      </c>
      <c r="H41" s="11">
        <f t="shared" si="1"/>
        <v>210</v>
      </c>
    </row>
    <row r="42" spans="1:8" ht="15" customHeight="1">
      <c r="A42" s="8">
        <v>33</v>
      </c>
      <c r="B42" s="45" t="s">
        <v>19</v>
      </c>
      <c r="C42" s="45" t="s">
        <v>470</v>
      </c>
      <c r="D42" s="46">
        <v>1992</v>
      </c>
      <c r="E42" s="47" t="s">
        <v>533</v>
      </c>
      <c r="F42" s="49"/>
      <c r="G42" s="19">
        <v>185</v>
      </c>
      <c r="H42" s="11">
        <f t="shared" si="1"/>
        <v>205</v>
      </c>
    </row>
    <row r="43" spans="1:8" ht="15" customHeight="1">
      <c r="A43" s="8">
        <v>34</v>
      </c>
      <c r="B43" s="45" t="s">
        <v>207</v>
      </c>
      <c r="C43" s="45" t="s">
        <v>31</v>
      </c>
      <c r="D43" s="46">
        <v>1963</v>
      </c>
      <c r="E43" s="48" t="s">
        <v>534</v>
      </c>
      <c r="F43" s="49"/>
      <c r="G43" s="19">
        <v>180</v>
      </c>
      <c r="H43" s="11">
        <f t="shared" si="1"/>
        <v>200</v>
      </c>
    </row>
    <row r="44" spans="1:8" ht="15" customHeight="1">
      <c r="A44" s="8">
        <v>35</v>
      </c>
      <c r="B44" s="45" t="s">
        <v>30</v>
      </c>
      <c r="C44" s="45" t="s">
        <v>31</v>
      </c>
      <c r="D44" s="46">
        <v>1964</v>
      </c>
      <c r="E44" s="47" t="s">
        <v>535</v>
      </c>
      <c r="F44" s="49"/>
      <c r="G44" s="19">
        <v>175</v>
      </c>
      <c r="H44" s="11">
        <f t="shared" si="1"/>
        <v>195</v>
      </c>
    </row>
    <row r="45" spans="1:8" ht="15" customHeight="1">
      <c r="A45" s="8">
        <v>36</v>
      </c>
      <c r="B45" s="45" t="s">
        <v>457</v>
      </c>
      <c r="C45" s="45" t="s">
        <v>18</v>
      </c>
      <c r="D45" s="46">
        <v>1965</v>
      </c>
      <c r="E45" s="47" t="s">
        <v>536</v>
      </c>
      <c r="F45" s="49"/>
      <c r="G45" s="19">
        <v>170</v>
      </c>
      <c r="H45" s="11">
        <f t="shared" si="1"/>
        <v>190</v>
      </c>
    </row>
    <row r="46" spans="1:8" ht="15" customHeight="1">
      <c r="A46" s="8">
        <v>37</v>
      </c>
      <c r="B46" s="45" t="s">
        <v>244</v>
      </c>
      <c r="C46" s="45" t="s">
        <v>16</v>
      </c>
      <c r="D46" s="46">
        <v>1955</v>
      </c>
      <c r="E46" s="47" t="s">
        <v>537</v>
      </c>
      <c r="F46" s="49"/>
      <c r="G46" s="19">
        <v>165</v>
      </c>
      <c r="H46" s="11">
        <f t="shared" si="1"/>
        <v>185</v>
      </c>
    </row>
    <row r="47" spans="1:8" ht="15" customHeight="1">
      <c r="A47" s="8">
        <v>38</v>
      </c>
      <c r="B47" s="9" t="s">
        <v>196</v>
      </c>
      <c r="C47" s="9" t="s">
        <v>70</v>
      </c>
      <c r="D47" s="46">
        <v>1969</v>
      </c>
      <c r="E47" s="48" t="s">
        <v>538</v>
      </c>
      <c r="F47" s="49"/>
      <c r="G47" s="19">
        <v>160</v>
      </c>
      <c r="H47" s="11">
        <f t="shared" si="1"/>
        <v>180</v>
      </c>
    </row>
    <row r="48" spans="1:8" ht="15" customHeight="1">
      <c r="A48" s="8">
        <v>39</v>
      </c>
      <c r="B48" s="9" t="s">
        <v>38</v>
      </c>
      <c r="C48" s="9" t="s">
        <v>24</v>
      </c>
      <c r="D48" s="8">
        <v>1959</v>
      </c>
      <c r="E48" s="48" t="s">
        <v>539</v>
      </c>
      <c r="F48" s="49"/>
      <c r="G48" s="19">
        <v>155</v>
      </c>
      <c r="H48" s="11">
        <f t="shared" si="1"/>
        <v>175</v>
      </c>
    </row>
    <row r="49" spans="1:8" ht="15" customHeight="1">
      <c r="A49" s="8">
        <v>40</v>
      </c>
      <c r="B49" s="9" t="s">
        <v>251</v>
      </c>
      <c r="C49" s="9" t="s">
        <v>20</v>
      </c>
      <c r="D49" s="46">
        <v>1965</v>
      </c>
      <c r="E49" s="48" t="s">
        <v>540</v>
      </c>
      <c r="F49" s="49"/>
      <c r="G49" s="19">
        <v>150</v>
      </c>
      <c r="H49" s="11">
        <f t="shared" si="1"/>
        <v>170</v>
      </c>
    </row>
    <row r="50" spans="1:8" ht="15" customHeight="1">
      <c r="A50" s="8">
        <v>41</v>
      </c>
      <c r="B50" s="45" t="s">
        <v>15</v>
      </c>
      <c r="C50" s="45" t="s">
        <v>16</v>
      </c>
      <c r="D50" s="46">
        <v>1954</v>
      </c>
      <c r="E50" s="47" t="s">
        <v>541</v>
      </c>
      <c r="F50" s="49"/>
      <c r="G50" s="19">
        <v>145</v>
      </c>
      <c r="H50" s="11">
        <f t="shared" si="1"/>
        <v>165</v>
      </c>
    </row>
    <row r="51" spans="1:8" ht="15" customHeight="1">
      <c r="A51" s="8">
        <v>42</v>
      </c>
      <c r="B51" s="45" t="s">
        <v>90</v>
      </c>
      <c r="C51" s="45" t="s">
        <v>20</v>
      </c>
      <c r="D51" s="46">
        <v>1948</v>
      </c>
      <c r="E51" s="47" t="s">
        <v>542</v>
      </c>
      <c r="F51" s="49"/>
      <c r="G51" s="19">
        <v>140</v>
      </c>
      <c r="H51" s="11">
        <f t="shared" si="1"/>
        <v>160</v>
      </c>
    </row>
    <row r="52" spans="1:8" ht="15" customHeight="1">
      <c r="A52" s="8">
        <v>43</v>
      </c>
      <c r="B52" s="45" t="s">
        <v>471</v>
      </c>
      <c r="C52" s="45" t="s">
        <v>472</v>
      </c>
      <c r="D52" s="46">
        <v>1991</v>
      </c>
      <c r="E52" s="47" t="s">
        <v>543</v>
      </c>
      <c r="F52" s="49"/>
      <c r="G52" s="19">
        <v>135</v>
      </c>
      <c r="H52" s="11">
        <f t="shared" si="1"/>
        <v>155</v>
      </c>
    </row>
    <row r="53" spans="1:8" ht="15" customHeight="1">
      <c r="A53" s="8">
        <v>44</v>
      </c>
      <c r="B53" s="45" t="s">
        <v>34</v>
      </c>
      <c r="C53" s="45" t="s">
        <v>35</v>
      </c>
      <c r="D53" s="46">
        <v>1954</v>
      </c>
      <c r="E53" s="47" t="s">
        <v>544</v>
      </c>
      <c r="F53" s="49"/>
      <c r="G53" s="19">
        <v>130</v>
      </c>
      <c r="H53" s="11">
        <f t="shared" si="1"/>
        <v>150</v>
      </c>
    </row>
    <row r="54" spans="1:8" ht="15" customHeight="1">
      <c r="A54" s="8">
        <v>45</v>
      </c>
      <c r="B54" s="45" t="s">
        <v>473</v>
      </c>
      <c r="C54" s="45" t="s">
        <v>31</v>
      </c>
      <c r="D54" s="46">
        <v>1985</v>
      </c>
      <c r="E54" s="47" t="s">
        <v>545</v>
      </c>
      <c r="F54" s="49"/>
      <c r="G54" s="19">
        <v>125</v>
      </c>
      <c r="H54" s="11">
        <f t="shared" si="1"/>
        <v>145</v>
      </c>
    </row>
    <row r="55" spans="1:8" ht="15" customHeight="1">
      <c r="A55" s="8">
        <v>46</v>
      </c>
      <c r="B55" s="9" t="s">
        <v>32</v>
      </c>
      <c r="C55" s="9" t="s">
        <v>20</v>
      </c>
      <c r="D55" s="46">
        <v>1962</v>
      </c>
      <c r="E55" s="48" t="s">
        <v>546</v>
      </c>
      <c r="F55" s="49"/>
      <c r="G55" s="19">
        <v>120</v>
      </c>
      <c r="H55" s="11">
        <f t="shared" si="1"/>
        <v>140</v>
      </c>
    </row>
    <row r="56" spans="1:8" ht="15" customHeight="1">
      <c r="A56" s="8">
        <v>47</v>
      </c>
      <c r="B56" s="45" t="s">
        <v>328</v>
      </c>
      <c r="C56" s="45" t="s">
        <v>329</v>
      </c>
      <c r="D56" s="46">
        <v>1964</v>
      </c>
      <c r="E56" s="47" t="s">
        <v>547</v>
      </c>
      <c r="F56" s="49"/>
      <c r="G56" s="19">
        <v>115</v>
      </c>
      <c r="H56" s="11">
        <f t="shared" si="1"/>
        <v>135</v>
      </c>
    </row>
    <row r="57" spans="1:8" ht="15" customHeight="1">
      <c r="A57" s="8">
        <v>48</v>
      </c>
      <c r="B57" s="45" t="s">
        <v>474</v>
      </c>
      <c r="C57" s="45" t="s">
        <v>31</v>
      </c>
      <c r="D57" s="46">
        <v>1991</v>
      </c>
      <c r="E57" s="47" t="s">
        <v>548</v>
      </c>
      <c r="F57" s="49"/>
      <c r="G57" s="19">
        <v>110</v>
      </c>
      <c r="H57" s="11">
        <f t="shared" si="1"/>
        <v>130</v>
      </c>
    </row>
    <row r="58" spans="1:8" ht="15" customHeight="1">
      <c r="A58" s="8">
        <v>49</v>
      </c>
      <c r="B58" s="45" t="s">
        <v>192</v>
      </c>
      <c r="C58" s="45" t="s">
        <v>193</v>
      </c>
      <c r="D58" s="46">
        <v>1959</v>
      </c>
      <c r="E58" s="47" t="s">
        <v>549</v>
      </c>
      <c r="F58" s="49"/>
      <c r="G58" s="19">
        <v>105</v>
      </c>
      <c r="H58" s="11">
        <f t="shared" si="1"/>
        <v>125</v>
      </c>
    </row>
    <row r="59" spans="1:8" ht="15" customHeight="1">
      <c r="A59" s="8">
        <v>50</v>
      </c>
      <c r="B59" s="45" t="s">
        <v>474</v>
      </c>
      <c r="C59" s="45" t="s">
        <v>27</v>
      </c>
      <c r="D59" s="46">
        <v>1954</v>
      </c>
      <c r="E59" s="47" t="s">
        <v>550</v>
      </c>
      <c r="F59" s="49"/>
      <c r="G59" s="19">
        <v>100</v>
      </c>
      <c r="H59" s="11">
        <f t="shared" si="1"/>
        <v>120</v>
      </c>
    </row>
    <row r="60" spans="1:8" ht="15" customHeight="1">
      <c r="A60" s="8">
        <v>51</v>
      </c>
      <c r="B60" s="45" t="s">
        <v>475</v>
      </c>
      <c r="C60" s="45" t="s">
        <v>476</v>
      </c>
      <c r="D60" s="46">
        <v>1971</v>
      </c>
      <c r="E60" s="47" t="s">
        <v>551</v>
      </c>
      <c r="F60" s="49"/>
      <c r="G60" s="19">
        <v>98</v>
      </c>
      <c r="H60" s="11">
        <f t="shared" si="1"/>
        <v>118</v>
      </c>
    </row>
    <row r="61" spans="1:8" ht="15" customHeight="1">
      <c r="A61" s="8">
        <v>52</v>
      </c>
      <c r="B61" s="9" t="s">
        <v>294</v>
      </c>
      <c r="C61" s="9" t="s">
        <v>292</v>
      </c>
      <c r="D61" s="46">
        <v>1954</v>
      </c>
      <c r="E61" s="48" t="s">
        <v>552</v>
      </c>
      <c r="F61" s="49"/>
      <c r="G61" s="19">
        <v>96</v>
      </c>
      <c r="H61" s="11">
        <f t="shared" si="1"/>
        <v>116</v>
      </c>
    </row>
    <row r="62" spans="1:8" ht="15" customHeight="1">
      <c r="A62" s="8">
        <v>53</v>
      </c>
      <c r="B62" s="45" t="s">
        <v>473</v>
      </c>
      <c r="C62" s="45" t="s">
        <v>20</v>
      </c>
      <c r="D62" s="46">
        <v>1986</v>
      </c>
      <c r="E62" s="47" t="s">
        <v>553</v>
      </c>
      <c r="F62" s="49"/>
      <c r="G62" s="19">
        <v>94</v>
      </c>
      <c r="H62" s="11">
        <f t="shared" si="1"/>
        <v>114</v>
      </c>
    </row>
    <row r="63" spans="1:8" ht="15" customHeight="1">
      <c r="A63" s="8">
        <v>54</v>
      </c>
      <c r="B63" s="45" t="s">
        <v>477</v>
      </c>
      <c r="C63" s="45" t="s">
        <v>73</v>
      </c>
      <c r="D63" s="46">
        <v>1986</v>
      </c>
      <c r="E63" s="47" t="s">
        <v>554</v>
      </c>
      <c r="F63" s="49"/>
      <c r="G63" s="19">
        <v>92</v>
      </c>
      <c r="H63" s="11">
        <f t="shared" si="1"/>
        <v>112</v>
      </c>
    </row>
    <row r="64" spans="1:8" ht="15" customHeight="1">
      <c r="A64" s="8">
        <v>55</v>
      </c>
      <c r="B64" s="45" t="s">
        <v>478</v>
      </c>
      <c r="C64" s="45" t="s">
        <v>479</v>
      </c>
      <c r="D64" s="46">
        <v>1962</v>
      </c>
      <c r="E64" s="47" t="s">
        <v>555</v>
      </c>
      <c r="F64" s="49"/>
      <c r="G64" s="19">
        <v>90</v>
      </c>
      <c r="H64" s="11">
        <f t="shared" si="1"/>
        <v>110</v>
      </c>
    </row>
    <row r="65" spans="1:8" ht="15" customHeight="1">
      <c r="A65" s="8">
        <v>56</v>
      </c>
      <c r="B65" s="45" t="s">
        <v>136</v>
      </c>
      <c r="C65" s="45" t="s">
        <v>24</v>
      </c>
      <c r="D65" s="46">
        <v>1972</v>
      </c>
      <c r="E65" s="47" t="s">
        <v>556</v>
      </c>
      <c r="F65" s="49"/>
      <c r="G65" s="19">
        <v>88</v>
      </c>
      <c r="H65" s="11">
        <f t="shared" si="1"/>
        <v>108</v>
      </c>
    </row>
    <row r="66" spans="1:8" ht="15" customHeight="1">
      <c r="A66" s="8">
        <v>57</v>
      </c>
      <c r="B66" s="45" t="s">
        <v>149</v>
      </c>
      <c r="C66" s="45" t="s">
        <v>150</v>
      </c>
      <c r="D66" s="46">
        <v>1984</v>
      </c>
      <c r="E66" s="47" t="s">
        <v>557</v>
      </c>
      <c r="F66" s="49"/>
      <c r="G66" s="19">
        <v>86</v>
      </c>
      <c r="H66" s="11">
        <f t="shared" si="1"/>
        <v>106</v>
      </c>
    </row>
    <row r="67" spans="1:8" ht="15" customHeight="1">
      <c r="A67" s="8">
        <v>58</v>
      </c>
      <c r="B67" s="45" t="s">
        <v>285</v>
      </c>
      <c r="C67" s="45" t="s">
        <v>78</v>
      </c>
      <c r="D67" s="46">
        <v>1944</v>
      </c>
      <c r="E67" s="47" t="s">
        <v>558</v>
      </c>
      <c r="F67" s="49"/>
      <c r="G67" s="19">
        <v>84</v>
      </c>
      <c r="H67" s="11">
        <f t="shared" si="1"/>
        <v>104</v>
      </c>
    </row>
    <row r="68" spans="1:8" ht="15" customHeight="1">
      <c r="A68" s="8">
        <v>59</v>
      </c>
      <c r="B68" s="9" t="s">
        <v>199</v>
      </c>
      <c r="C68" s="9" t="s">
        <v>200</v>
      </c>
      <c r="D68" s="46">
        <v>1970</v>
      </c>
      <c r="E68" s="48" t="s">
        <v>559</v>
      </c>
      <c r="F68" s="49"/>
      <c r="G68" s="19">
        <v>82</v>
      </c>
      <c r="H68" s="11">
        <f t="shared" si="1"/>
        <v>102</v>
      </c>
    </row>
    <row r="69" spans="1:8" ht="15" customHeight="1">
      <c r="A69" s="8">
        <v>60</v>
      </c>
      <c r="B69" s="45" t="s">
        <v>169</v>
      </c>
      <c r="C69" s="45" t="s">
        <v>16</v>
      </c>
      <c r="D69" s="46">
        <v>1962</v>
      </c>
      <c r="E69" s="47" t="s">
        <v>560</v>
      </c>
      <c r="F69" s="49"/>
      <c r="G69" s="19">
        <v>80</v>
      </c>
      <c r="H69" s="11">
        <f t="shared" si="1"/>
        <v>100</v>
      </c>
    </row>
    <row r="70" spans="1:8" ht="15" customHeight="1">
      <c r="A70" s="8">
        <v>61</v>
      </c>
      <c r="B70" s="9" t="s">
        <v>171</v>
      </c>
      <c r="C70" s="9" t="s">
        <v>172</v>
      </c>
      <c r="D70" s="46">
        <v>1967</v>
      </c>
      <c r="E70" s="48" t="s">
        <v>561</v>
      </c>
      <c r="F70" s="49"/>
      <c r="G70" s="19">
        <v>78</v>
      </c>
      <c r="H70" s="11">
        <f t="shared" si="1"/>
        <v>98</v>
      </c>
    </row>
    <row r="71" spans="1:8" ht="15" customHeight="1">
      <c r="A71" s="8">
        <v>62</v>
      </c>
      <c r="B71" s="45" t="s">
        <v>49</v>
      </c>
      <c r="C71" s="45" t="s">
        <v>27</v>
      </c>
      <c r="D71" s="46">
        <v>1959</v>
      </c>
      <c r="E71" s="47" t="s">
        <v>562</v>
      </c>
      <c r="F71" s="49"/>
      <c r="G71" s="19">
        <v>76</v>
      </c>
      <c r="H71" s="11">
        <f t="shared" si="1"/>
        <v>96</v>
      </c>
    </row>
    <row r="72" spans="1:8" ht="15" customHeight="1">
      <c r="A72" s="8">
        <v>63</v>
      </c>
      <c r="B72" s="45" t="s">
        <v>285</v>
      </c>
      <c r="C72" s="45" t="s">
        <v>25</v>
      </c>
      <c r="D72" s="46">
        <v>1983</v>
      </c>
      <c r="E72" s="47" t="s">
        <v>563</v>
      </c>
      <c r="F72" s="49"/>
      <c r="G72" s="19">
        <v>74</v>
      </c>
      <c r="H72" s="11">
        <f t="shared" si="1"/>
        <v>94</v>
      </c>
    </row>
    <row r="73" spans="1:8" ht="15" customHeight="1">
      <c r="A73" s="8">
        <v>64</v>
      </c>
      <c r="B73" s="9" t="s">
        <v>115</v>
      </c>
      <c r="C73" s="9" t="s">
        <v>56</v>
      </c>
      <c r="D73" s="46">
        <v>1947</v>
      </c>
      <c r="E73" s="48" t="s">
        <v>564</v>
      </c>
      <c r="F73" s="49"/>
      <c r="G73" s="19">
        <v>72</v>
      </c>
      <c r="H73" s="11">
        <f t="shared" si="1"/>
        <v>92</v>
      </c>
    </row>
    <row r="74" spans="1:8" ht="15" customHeight="1">
      <c r="A74" s="8">
        <v>65</v>
      </c>
      <c r="B74" s="9" t="s">
        <v>251</v>
      </c>
      <c r="C74" s="9" t="s">
        <v>252</v>
      </c>
      <c r="D74" s="46">
        <v>1989</v>
      </c>
      <c r="E74" s="48" t="s">
        <v>565</v>
      </c>
      <c r="F74" s="49"/>
      <c r="G74" s="19">
        <v>70</v>
      </c>
      <c r="H74" s="11">
        <f t="shared" si="1"/>
        <v>90</v>
      </c>
    </row>
    <row r="75" spans="1:8" ht="15" customHeight="1">
      <c r="A75" s="8">
        <v>66</v>
      </c>
      <c r="B75" s="45" t="s">
        <v>230</v>
      </c>
      <c r="C75" s="45" t="s">
        <v>85</v>
      </c>
      <c r="D75" s="46">
        <v>1970</v>
      </c>
      <c r="E75" s="47" t="s">
        <v>566</v>
      </c>
      <c r="F75" s="49"/>
      <c r="G75" s="19">
        <v>68</v>
      </c>
      <c r="H75" s="11">
        <f aca="true" t="shared" si="2" ref="H75:H82">G75+20</f>
        <v>88</v>
      </c>
    </row>
    <row r="76" spans="1:8" ht="15" customHeight="1">
      <c r="A76" s="8">
        <v>67</v>
      </c>
      <c r="B76" s="45" t="s">
        <v>480</v>
      </c>
      <c r="C76" s="45" t="s">
        <v>47</v>
      </c>
      <c r="D76" s="46">
        <v>1990</v>
      </c>
      <c r="E76" s="47" t="s">
        <v>567</v>
      </c>
      <c r="F76" s="49"/>
      <c r="G76" s="19">
        <v>66</v>
      </c>
      <c r="H76" s="11">
        <f t="shared" si="2"/>
        <v>86</v>
      </c>
    </row>
    <row r="77" spans="1:8" ht="15" customHeight="1">
      <c r="A77" s="8">
        <v>68</v>
      </c>
      <c r="B77" s="45" t="s">
        <v>481</v>
      </c>
      <c r="C77" s="45" t="s">
        <v>482</v>
      </c>
      <c r="D77" s="46">
        <v>1930</v>
      </c>
      <c r="E77" s="47" t="s">
        <v>568</v>
      </c>
      <c r="F77" s="49"/>
      <c r="G77" s="19">
        <v>64</v>
      </c>
      <c r="H77" s="11">
        <f t="shared" si="2"/>
        <v>84</v>
      </c>
    </row>
    <row r="78" spans="1:8" ht="15" customHeight="1">
      <c r="A78" s="8">
        <v>69</v>
      </c>
      <c r="B78" s="45" t="s">
        <v>230</v>
      </c>
      <c r="C78" s="45" t="s">
        <v>483</v>
      </c>
      <c r="D78" s="46">
        <v>1992</v>
      </c>
      <c r="E78" s="47" t="s">
        <v>569</v>
      </c>
      <c r="F78" s="49"/>
      <c r="G78" s="19">
        <v>62</v>
      </c>
      <c r="H78" s="11">
        <f t="shared" si="2"/>
        <v>82</v>
      </c>
    </row>
    <row r="79" spans="1:8" ht="15" customHeight="1">
      <c r="A79" s="8">
        <v>70</v>
      </c>
      <c r="B79" s="45" t="s">
        <v>231</v>
      </c>
      <c r="C79" s="45" t="s">
        <v>172</v>
      </c>
      <c r="D79" s="46">
        <v>1970</v>
      </c>
      <c r="E79" s="47" t="s">
        <v>570</v>
      </c>
      <c r="F79" s="49"/>
      <c r="G79" s="19">
        <v>60</v>
      </c>
      <c r="H79" s="11">
        <f t="shared" si="2"/>
        <v>80</v>
      </c>
    </row>
    <row r="80" spans="1:8" ht="15" customHeight="1">
      <c r="A80" s="8">
        <v>71</v>
      </c>
      <c r="B80" s="9" t="s">
        <v>72</v>
      </c>
      <c r="C80" s="9" t="s">
        <v>73</v>
      </c>
      <c r="D80" s="46">
        <v>1956</v>
      </c>
      <c r="E80" s="48" t="s">
        <v>571</v>
      </c>
      <c r="F80" s="49"/>
      <c r="G80" s="19">
        <v>58</v>
      </c>
      <c r="H80" s="11">
        <f t="shared" si="2"/>
        <v>78</v>
      </c>
    </row>
    <row r="81" spans="1:8" ht="15" customHeight="1">
      <c r="A81" s="8">
        <v>72</v>
      </c>
      <c r="B81" s="45" t="s">
        <v>484</v>
      </c>
      <c r="C81" s="45" t="s">
        <v>16</v>
      </c>
      <c r="D81" s="46">
        <v>1928</v>
      </c>
      <c r="E81" s="47" t="s">
        <v>572</v>
      </c>
      <c r="F81" s="49"/>
      <c r="G81" s="19">
        <v>57</v>
      </c>
      <c r="H81" s="11">
        <f t="shared" si="2"/>
        <v>77</v>
      </c>
    </row>
    <row r="82" spans="1:8" ht="15" customHeight="1">
      <c r="A82" s="8">
        <v>73</v>
      </c>
      <c r="B82" s="45" t="s">
        <v>362</v>
      </c>
      <c r="C82" s="45" t="s">
        <v>18</v>
      </c>
      <c r="D82" s="46">
        <v>1987</v>
      </c>
      <c r="E82" s="47" t="s">
        <v>573</v>
      </c>
      <c r="F82" s="49"/>
      <c r="G82" s="19">
        <v>56</v>
      </c>
      <c r="H82" s="11">
        <f t="shared" si="2"/>
        <v>76</v>
      </c>
    </row>
  </sheetData>
  <mergeCells count="14">
    <mergeCell ref="A3:B3"/>
    <mergeCell ref="A1:H1"/>
    <mergeCell ref="A2:F2"/>
    <mergeCell ref="H2:H3"/>
    <mergeCell ref="A8:C8"/>
    <mergeCell ref="F8:H8"/>
    <mergeCell ref="G4:H6"/>
    <mergeCell ref="A5:B5"/>
    <mergeCell ref="F5:F6"/>
    <mergeCell ref="A6:B6"/>
    <mergeCell ref="C6:D6"/>
    <mergeCell ref="A4:B4"/>
    <mergeCell ref="A7:H7"/>
    <mergeCell ref="C5:D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&amp;L&amp;"Arial CE,tučné"&amp;6http:\\zrliga.zrnet.cz&amp;R&amp;6&amp;D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58">
      <selection activeCell="B77" sqref="B77"/>
    </sheetView>
  </sheetViews>
  <sheetFormatPr defaultColWidth="9.00390625" defaultRowHeight="12.75"/>
  <cols>
    <col min="1" max="1" width="2.75390625" style="0" bestFit="1" customWidth="1"/>
    <col min="2" max="2" width="11.375" style="0" bestFit="1" customWidth="1"/>
    <col min="3" max="3" width="10.375" style="0" bestFit="1" customWidth="1"/>
    <col min="4" max="4" width="9.875" style="0" bestFit="1" customWidth="1"/>
    <col min="5" max="5" width="10.25390625" style="0" customWidth="1"/>
    <col min="6" max="6" width="11.125" style="0" bestFit="1" customWidth="1"/>
    <col min="7" max="7" width="7.375" style="0" bestFit="1" customWidth="1"/>
    <col min="8" max="8" width="9.75390625" style="0" bestFit="1" customWidth="1"/>
  </cols>
  <sheetData>
    <row r="1" spans="1:8" ht="30">
      <c r="A1" s="91" t="s">
        <v>578</v>
      </c>
      <c r="B1" s="91"/>
      <c r="C1" s="91"/>
      <c r="D1" s="91"/>
      <c r="E1" s="91"/>
      <c r="F1" s="91"/>
      <c r="G1" s="91"/>
      <c r="H1" s="91"/>
    </row>
    <row r="2" spans="1:8" ht="12.75">
      <c r="A2" s="77"/>
      <c r="B2" s="77"/>
      <c r="C2" s="77"/>
      <c r="D2" s="77"/>
      <c r="E2" s="77"/>
      <c r="F2" s="77"/>
      <c r="G2" s="5" t="s">
        <v>50</v>
      </c>
      <c r="H2" s="83"/>
    </row>
    <row r="3" spans="1:8" ht="12.75">
      <c r="A3" s="82" t="s">
        <v>1</v>
      </c>
      <c r="B3" s="82"/>
      <c r="C3" s="42">
        <v>37234</v>
      </c>
      <c r="D3" s="42"/>
      <c r="E3" s="42"/>
      <c r="F3" s="42"/>
      <c r="G3" s="5">
        <v>20</v>
      </c>
      <c r="H3" s="83"/>
    </row>
    <row r="4" spans="1:8" ht="12.75">
      <c r="A4" s="82" t="s">
        <v>2</v>
      </c>
      <c r="B4" s="82"/>
      <c r="C4" s="44">
        <v>37234</v>
      </c>
      <c r="D4" s="42"/>
      <c r="E4" s="42"/>
      <c r="F4" s="42"/>
      <c r="G4" s="83"/>
      <c r="H4" s="83"/>
    </row>
    <row r="5" spans="1:8" ht="12.75">
      <c r="A5" s="82" t="s">
        <v>3</v>
      </c>
      <c r="B5" s="82"/>
      <c r="C5" s="90" t="s">
        <v>579</v>
      </c>
      <c r="D5" s="90"/>
      <c r="E5" s="43"/>
      <c r="F5" s="86"/>
      <c r="G5" s="83"/>
      <c r="H5" s="83"/>
    </row>
    <row r="6" spans="1:8" ht="12.75">
      <c r="A6" s="82" t="s">
        <v>4</v>
      </c>
      <c r="B6" s="82"/>
      <c r="C6" s="87">
        <f>COUNTA(B10:B93)</f>
        <v>71</v>
      </c>
      <c r="D6" s="87"/>
      <c r="E6" s="13"/>
      <c r="F6" s="86"/>
      <c r="G6" s="83"/>
      <c r="H6" s="83"/>
    </row>
    <row r="7" spans="1:8" ht="12.75">
      <c r="A7" s="79" t="s">
        <v>6</v>
      </c>
      <c r="B7" s="79"/>
      <c r="C7" s="79"/>
      <c r="D7" s="79"/>
      <c r="E7" s="79"/>
      <c r="F7" s="79"/>
      <c r="G7" s="79"/>
      <c r="H7" s="79"/>
    </row>
    <row r="8" spans="1:8" ht="12.75">
      <c r="A8" s="85"/>
      <c r="B8" s="85"/>
      <c r="C8" s="85"/>
      <c r="D8" s="14"/>
      <c r="E8" s="14"/>
      <c r="F8" s="85"/>
      <c r="G8" s="85"/>
      <c r="H8" s="85"/>
    </row>
    <row r="9" spans="1:8" ht="12.75">
      <c r="A9" s="6" t="s">
        <v>7</v>
      </c>
      <c r="B9" s="6" t="s">
        <v>9</v>
      </c>
      <c r="C9" s="6" t="s">
        <v>8</v>
      </c>
      <c r="D9" s="6" t="s">
        <v>378</v>
      </c>
      <c r="E9" s="6"/>
      <c r="F9" s="6"/>
      <c r="G9" s="18" t="s">
        <v>17</v>
      </c>
      <c r="H9" s="18" t="s">
        <v>153</v>
      </c>
    </row>
    <row r="10" spans="1:8" ht="15" customHeight="1">
      <c r="A10" s="8">
        <v>1</v>
      </c>
      <c r="B10" s="45" t="s">
        <v>133</v>
      </c>
      <c r="C10" s="45" t="s">
        <v>35</v>
      </c>
      <c r="D10" s="46">
        <v>164</v>
      </c>
      <c r="E10" s="47"/>
      <c r="F10" s="50"/>
      <c r="G10" s="19">
        <v>800</v>
      </c>
      <c r="H10" s="11">
        <f aca="true" t="shared" si="0" ref="H10:H41">G10+20</f>
        <v>820</v>
      </c>
    </row>
    <row r="11" spans="1:8" ht="15" customHeight="1">
      <c r="A11" s="8">
        <v>2</v>
      </c>
      <c r="B11" s="45" t="s">
        <v>72</v>
      </c>
      <c r="C11" s="45" t="s">
        <v>203</v>
      </c>
      <c r="D11" s="46">
        <v>159</v>
      </c>
      <c r="E11" s="47"/>
      <c r="F11" s="50"/>
      <c r="G11" s="19">
        <v>700</v>
      </c>
      <c r="H11" s="11">
        <f t="shared" si="0"/>
        <v>720</v>
      </c>
    </row>
    <row r="12" spans="1:8" ht="15" customHeight="1">
      <c r="A12" s="8">
        <v>3</v>
      </c>
      <c r="B12" s="45" t="s">
        <v>167</v>
      </c>
      <c r="C12" s="45" t="s">
        <v>83</v>
      </c>
      <c r="D12" s="46">
        <v>154</v>
      </c>
      <c r="E12" s="47"/>
      <c r="F12" s="50"/>
      <c r="G12" s="19">
        <v>650</v>
      </c>
      <c r="H12" s="11">
        <f t="shared" si="0"/>
        <v>670</v>
      </c>
    </row>
    <row r="13" spans="1:8" ht="15" customHeight="1">
      <c r="A13" s="8">
        <v>4</v>
      </c>
      <c r="B13" s="54" t="s">
        <v>151</v>
      </c>
      <c r="C13" s="54" t="s">
        <v>91</v>
      </c>
      <c r="D13" s="46">
        <v>151</v>
      </c>
      <c r="E13" s="47"/>
      <c r="F13" s="50"/>
      <c r="G13" s="19">
        <v>600</v>
      </c>
      <c r="H13" s="11">
        <f t="shared" si="0"/>
        <v>620</v>
      </c>
    </row>
    <row r="14" spans="1:8" ht="15" customHeight="1">
      <c r="A14" s="8">
        <v>5</v>
      </c>
      <c r="B14" s="45" t="s">
        <v>77</v>
      </c>
      <c r="C14" s="45" t="s">
        <v>78</v>
      </c>
      <c r="D14" s="46">
        <v>147</v>
      </c>
      <c r="E14" s="47"/>
      <c r="F14" s="50"/>
      <c r="G14" s="19">
        <v>550</v>
      </c>
      <c r="H14" s="11">
        <f t="shared" si="0"/>
        <v>570</v>
      </c>
    </row>
    <row r="15" spans="1:8" ht="15" customHeight="1">
      <c r="A15" s="8">
        <v>6</v>
      </c>
      <c r="B15" s="45" t="s">
        <v>72</v>
      </c>
      <c r="C15" s="45" t="s">
        <v>202</v>
      </c>
      <c r="D15" s="46">
        <v>146</v>
      </c>
      <c r="E15" s="47"/>
      <c r="F15" s="50"/>
      <c r="G15" s="19">
        <v>530</v>
      </c>
      <c r="H15" s="11">
        <f t="shared" si="0"/>
        <v>550</v>
      </c>
    </row>
    <row r="16" spans="1:8" ht="15" customHeight="1">
      <c r="A16" s="8">
        <v>7</v>
      </c>
      <c r="B16" s="45" t="s">
        <v>115</v>
      </c>
      <c r="C16" s="45" t="s">
        <v>75</v>
      </c>
      <c r="D16" s="46">
        <v>144</v>
      </c>
      <c r="E16" s="47"/>
      <c r="F16" s="50"/>
      <c r="G16" s="19">
        <v>510</v>
      </c>
      <c r="H16" s="11">
        <f t="shared" si="0"/>
        <v>530</v>
      </c>
    </row>
    <row r="17" spans="1:8" ht="15" customHeight="1">
      <c r="A17" s="8">
        <v>8</v>
      </c>
      <c r="B17" s="45" t="s">
        <v>169</v>
      </c>
      <c r="C17" s="45" t="s">
        <v>16</v>
      </c>
      <c r="D17" s="46">
        <v>142</v>
      </c>
      <c r="E17" s="47"/>
      <c r="F17" s="50"/>
      <c r="G17" s="19">
        <v>490</v>
      </c>
      <c r="H17" s="11">
        <f t="shared" si="0"/>
        <v>510</v>
      </c>
    </row>
    <row r="18" spans="1:8" ht="15" customHeight="1">
      <c r="A18" s="8">
        <v>9</v>
      </c>
      <c r="B18" s="45" t="s">
        <v>115</v>
      </c>
      <c r="C18" s="45" t="s">
        <v>56</v>
      </c>
      <c r="D18" s="46">
        <v>137</v>
      </c>
      <c r="E18" s="47"/>
      <c r="F18" s="50"/>
      <c r="G18" s="19">
        <v>470</v>
      </c>
      <c r="H18" s="11">
        <f t="shared" si="0"/>
        <v>490</v>
      </c>
    </row>
    <row r="19" spans="1:8" ht="15" customHeight="1">
      <c r="A19" s="8">
        <v>10</v>
      </c>
      <c r="B19" s="45" t="s">
        <v>143</v>
      </c>
      <c r="C19" s="45" t="s">
        <v>144</v>
      </c>
      <c r="D19" s="46">
        <v>131</v>
      </c>
      <c r="E19" s="47"/>
      <c r="F19" s="50"/>
      <c r="G19" s="19">
        <v>450</v>
      </c>
      <c r="H19" s="11">
        <f t="shared" si="0"/>
        <v>470</v>
      </c>
    </row>
    <row r="20" spans="1:8" ht="15" customHeight="1">
      <c r="A20" s="8">
        <v>11</v>
      </c>
      <c r="B20" s="54" t="s">
        <v>151</v>
      </c>
      <c r="C20" s="54" t="s">
        <v>580</v>
      </c>
      <c r="D20" s="46">
        <v>122</v>
      </c>
      <c r="E20" s="47"/>
      <c r="F20" s="50"/>
      <c r="G20" s="19">
        <v>430</v>
      </c>
      <c r="H20" s="11">
        <f t="shared" si="0"/>
        <v>450</v>
      </c>
    </row>
    <row r="21" spans="1:8" ht="15" customHeight="1">
      <c r="A21" s="8">
        <v>12</v>
      </c>
      <c r="B21" s="45" t="s">
        <v>70</v>
      </c>
      <c r="C21" s="45" t="s">
        <v>18</v>
      </c>
      <c r="D21" s="46">
        <v>120</v>
      </c>
      <c r="E21" s="47"/>
      <c r="F21" s="50"/>
      <c r="G21" s="19">
        <v>410</v>
      </c>
      <c r="H21" s="11">
        <f t="shared" si="0"/>
        <v>430</v>
      </c>
    </row>
    <row r="22" spans="1:8" ht="15" customHeight="1">
      <c r="A22" s="8">
        <v>13</v>
      </c>
      <c r="B22" s="45" t="s">
        <v>52</v>
      </c>
      <c r="C22" s="45" t="s">
        <v>53</v>
      </c>
      <c r="D22" s="46">
        <v>120</v>
      </c>
      <c r="E22" s="47"/>
      <c r="F22" s="47"/>
      <c r="G22" s="19">
        <v>390</v>
      </c>
      <c r="H22" s="11">
        <f t="shared" si="0"/>
        <v>410</v>
      </c>
    </row>
    <row r="23" spans="1:8" ht="15" customHeight="1">
      <c r="A23" s="8">
        <v>14</v>
      </c>
      <c r="B23" s="45" t="s">
        <v>57</v>
      </c>
      <c r="C23" s="45" t="s">
        <v>12</v>
      </c>
      <c r="D23" s="46">
        <v>118</v>
      </c>
      <c r="E23" s="47"/>
      <c r="F23" s="47"/>
      <c r="G23" s="19">
        <v>370</v>
      </c>
      <c r="H23" s="11">
        <f t="shared" si="0"/>
        <v>390</v>
      </c>
    </row>
    <row r="24" spans="1:8" ht="15" customHeight="1">
      <c r="A24" s="8">
        <v>15</v>
      </c>
      <c r="B24" s="45" t="s">
        <v>15</v>
      </c>
      <c r="C24" s="45" t="s">
        <v>16</v>
      </c>
      <c r="D24" s="46">
        <v>117</v>
      </c>
      <c r="E24" s="48"/>
      <c r="F24" s="47"/>
      <c r="G24" s="19">
        <v>350</v>
      </c>
      <c r="H24" s="11">
        <f t="shared" si="0"/>
        <v>370</v>
      </c>
    </row>
    <row r="25" spans="1:8" ht="15" customHeight="1">
      <c r="A25" s="8">
        <v>16</v>
      </c>
      <c r="B25" s="45" t="s">
        <v>90</v>
      </c>
      <c r="C25" s="45" t="s">
        <v>20</v>
      </c>
      <c r="D25" s="46">
        <v>116</v>
      </c>
      <c r="E25" s="47"/>
      <c r="F25" s="49"/>
      <c r="G25" s="19">
        <v>340</v>
      </c>
      <c r="H25" s="11">
        <f t="shared" si="0"/>
        <v>360</v>
      </c>
    </row>
    <row r="26" spans="1:8" ht="15" customHeight="1">
      <c r="A26" s="8">
        <v>17</v>
      </c>
      <c r="B26" s="54" t="s">
        <v>192</v>
      </c>
      <c r="C26" s="54" t="s">
        <v>193</v>
      </c>
      <c r="D26" s="46">
        <v>110</v>
      </c>
      <c r="E26" s="47"/>
      <c r="F26" s="49"/>
      <c r="G26" s="19">
        <v>330</v>
      </c>
      <c r="H26" s="11">
        <f t="shared" si="0"/>
        <v>350</v>
      </c>
    </row>
    <row r="27" spans="1:8" ht="15" customHeight="1">
      <c r="A27" s="8">
        <v>18</v>
      </c>
      <c r="B27" s="45" t="s">
        <v>173</v>
      </c>
      <c r="C27" s="45" t="s">
        <v>14</v>
      </c>
      <c r="D27" s="46">
        <v>107</v>
      </c>
      <c r="E27" s="47"/>
      <c r="F27" s="49"/>
      <c r="G27" s="19">
        <v>320</v>
      </c>
      <c r="H27" s="11">
        <f t="shared" si="0"/>
        <v>340</v>
      </c>
    </row>
    <row r="28" spans="1:8" ht="15" customHeight="1">
      <c r="A28" s="8">
        <v>19</v>
      </c>
      <c r="B28" s="45" t="s">
        <v>196</v>
      </c>
      <c r="C28" s="45" t="s">
        <v>70</v>
      </c>
      <c r="D28" s="46">
        <v>105</v>
      </c>
      <c r="E28" s="47"/>
      <c r="F28" s="49"/>
      <c r="G28" s="19">
        <v>310</v>
      </c>
      <c r="H28" s="11">
        <f t="shared" si="0"/>
        <v>330</v>
      </c>
    </row>
    <row r="29" spans="1:8" ht="15" customHeight="1">
      <c r="A29" s="8">
        <v>20</v>
      </c>
      <c r="B29" s="45" t="s">
        <v>62</v>
      </c>
      <c r="C29" s="45" t="s">
        <v>25</v>
      </c>
      <c r="D29" s="46">
        <v>104</v>
      </c>
      <c r="E29" s="47"/>
      <c r="F29" s="49"/>
      <c r="G29" s="19">
        <v>300</v>
      </c>
      <c r="H29" s="11">
        <f t="shared" si="0"/>
        <v>320</v>
      </c>
    </row>
    <row r="30" spans="1:8" ht="15" customHeight="1">
      <c r="A30" s="8">
        <v>21</v>
      </c>
      <c r="B30" s="54" t="s">
        <v>230</v>
      </c>
      <c r="C30" s="54" t="s">
        <v>85</v>
      </c>
      <c r="D30" s="46">
        <v>104</v>
      </c>
      <c r="E30" s="47"/>
      <c r="F30" s="49"/>
      <c r="G30" s="19">
        <v>290</v>
      </c>
      <c r="H30" s="11">
        <f t="shared" si="0"/>
        <v>310</v>
      </c>
    </row>
    <row r="31" spans="1:8" ht="15" customHeight="1">
      <c r="A31" s="8">
        <v>22</v>
      </c>
      <c r="B31" s="45" t="s">
        <v>115</v>
      </c>
      <c r="C31" s="45" t="s">
        <v>22</v>
      </c>
      <c r="D31" s="46">
        <v>103</v>
      </c>
      <c r="E31" s="47"/>
      <c r="F31" s="49"/>
      <c r="G31" s="19">
        <v>280</v>
      </c>
      <c r="H31" s="11">
        <f t="shared" si="0"/>
        <v>300</v>
      </c>
    </row>
    <row r="32" spans="1:8" ht="15" customHeight="1">
      <c r="A32" s="8">
        <v>23</v>
      </c>
      <c r="B32" s="45" t="s">
        <v>294</v>
      </c>
      <c r="C32" s="45" t="s">
        <v>292</v>
      </c>
      <c r="D32" s="46">
        <v>102</v>
      </c>
      <c r="E32" s="47"/>
      <c r="F32" s="49"/>
      <c r="G32" s="19">
        <v>270</v>
      </c>
      <c r="H32" s="11">
        <f t="shared" si="0"/>
        <v>290</v>
      </c>
    </row>
    <row r="33" spans="1:8" ht="15" customHeight="1">
      <c r="A33" s="8">
        <v>24</v>
      </c>
      <c r="B33" s="45" t="s">
        <v>285</v>
      </c>
      <c r="C33" s="45" t="s">
        <v>78</v>
      </c>
      <c r="D33" s="46">
        <v>97</v>
      </c>
      <c r="E33" s="47"/>
      <c r="F33" s="49"/>
      <c r="G33" s="19">
        <v>260</v>
      </c>
      <c r="H33" s="11">
        <f t="shared" si="0"/>
        <v>280</v>
      </c>
    </row>
    <row r="34" spans="1:8" ht="15" customHeight="1">
      <c r="A34" s="8">
        <v>25</v>
      </c>
      <c r="B34" s="45" t="s">
        <v>581</v>
      </c>
      <c r="C34" s="45" t="s">
        <v>43</v>
      </c>
      <c r="D34" s="46">
        <v>97</v>
      </c>
      <c r="E34" s="47"/>
      <c r="F34" s="49"/>
      <c r="G34" s="19">
        <v>250</v>
      </c>
      <c r="H34" s="11">
        <f t="shared" si="0"/>
        <v>270</v>
      </c>
    </row>
    <row r="35" spans="1:8" ht="15" customHeight="1">
      <c r="A35" s="8">
        <v>26</v>
      </c>
      <c r="B35" s="45" t="s">
        <v>183</v>
      </c>
      <c r="C35" s="45" t="s">
        <v>184</v>
      </c>
      <c r="D35" s="46">
        <v>97</v>
      </c>
      <c r="E35" s="47"/>
      <c r="F35" s="49"/>
      <c r="G35" s="19">
        <v>240</v>
      </c>
      <c r="H35" s="11">
        <f t="shared" si="0"/>
        <v>260</v>
      </c>
    </row>
    <row r="36" spans="1:8" ht="15" customHeight="1">
      <c r="A36" s="8">
        <v>27</v>
      </c>
      <c r="B36" s="45" t="s">
        <v>244</v>
      </c>
      <c r="C36" s="45" t="s">
        <v>16</v>
      </c>
      <c r="D36" s="46">
        <v>96</v>
      </c>
      <c r="E36" s="47"/>
      <c r="F36" s="49"/>
      <c r="G36" s="19">
        <v>230</v>
      </c>
      <c r="H36" s="11">
        <f t="shared" si="0"/>
        <v>250</v>
      </c>
    </row>
    <row r="37" spans="1:8" ht="15" customHeight="1">
      <c r="A37" s="8">
        <v>28</v>
      </c>
      <c r="B37" s="45" t="s">
        <v>582</v>
      </c>
      <c r="C37" s="45" t="s">
        <v>172</v>
      </c>
      <c r="D37" s="46">
        <v>96</v>
      </c>
      <c r="E37" s="47"/>
      <c r="F37" s="49"/>
      <c r="G37" s="19">
        <v>220</v>
      </c>
      <c r="H37" s="11">
        <f t="shared" si="0"/>
        <v>240</v>
      </c>
    </row>
    <row r="38" spans="1:8" ht="15" customHeight="1">
      <c r="A38" s="8">
        <v>29</v>
      </c>
      <c r="B38" s="45" t="s">
        <v>583</v>
      </c>
      <c r="C38" s="45" t="s">
        <v>298</v>
      </c>
      <c r="D38" s="46">
        <v>95</v>
      </c>
      <c r="E38" s="47"/>
      <c r="F38" s="49"/>
      <c r="G38" s="19">
        <v>210</v>
      </c>
      <c r="H38" s="11">
        <f t="shared" si="0"/>
        <v>230</v>
      </c>
    </row>
    <row r="39" spans="1:8" ht="15" customHeight="1">
      <c r="A39" s="8">
        <v>30</v>
      </c>
      <c r="B39" s="45" t="s">
        <v>42</v>
      </c>
      <c r="C39" s="45" t="s">
        <v>56</v>
      </c>
      <c r="D39" s="8">
        <v>95</v>
      </c>
      <c r="E39" s="48"/>
      <c r="F39" s="49"/>
      <c r="G39" s="19">
        <v>200</v>
      </c>
      <c r="H39" s="11">
        <f t="shared" si="0"/>
        <v>220</v>
      </c>
    </row>
    <row r="40" spans="1:8" ht="15" customHeight="1">
      <c r="A40" s="8">
        <v>31</v>
      </c>
      <c r="B40" s="45" t="s">
        <v>122</v>
      </c>
      <c r="C40" s="45" t="s">
        <v>123</v>
      </c>
      <c r="D40" s="46">
        <v>95</v>
      </c>
      <c r="E40" s="47"/>
      <c r="F40" s="49"/>
      <c r="G40" s="19">
        <v>195</v>
      </c>
      <c r="H40" s="11">
        <f t="shared" si="0"/>
        <v>215</v>
      </c>
    </row>
    <row r="41" spans="1:8" ht="15" customHeight="1">
      <c r="A41" s="8">
        <v>32</v>
      </c>
      <c r="B41" s="45" t="s">
        <v>89</v>
      </c>
      <c r="C41" s="45" t="s">
        <v>75</v>
      </c>
      <c r="D41" s="46">
        <v>93</v>
      </c>
      <c r="E41" s="47"/>
      <c r="F41" s="49"/>
      <c r="G41" s="19">
        <v>190</v>
      </c>
      <c r="H41" s="11">
        <f t="shared" si="0"/>
        <v>210</v>
      </c>
    </row>
    <row r="42" spans="1:8" ht="15" customHeight="1">
      <c r="A42" s="8">
        <v>33</v>
      </c>
      <c r="B42" s="45" t="s">
        <v>49</v>
      </c>
      <c r="C42" s="45" t="s">
        <v>27</v>
      </c>
      <c r="D42" s="46">
        <v>93</v>
      </c>
      <c r="E42" s="47"/>
      <c r="F42" s="49"/>
      <c r="G42" s="19">
        <v>185</v>
      </c>
      <c r="H42" s="11">
        <f aca="true" t="shared" si="1" ref="H42:H73">G42+20</f>
        <v>205</v>
      </c>
    </row>
    <row r="43" spans="1:8" ht="15" customHeight="1">
      <c r="A43" s="8">
        <v>34</v>
      </c>
      <c r="B43" s="45" t="s">
        <v>38</v>
      </c>
      <c r="C43" s="45" t="s">
        <v>128</v>
      </c>
      <c r="D43" s="46">
        <v>92</v>
      </c>
      <c r="E43" s="48"/>
      <c r="F43" s="49"/>
      <c r="G43" s="19">
        <v>180</v>
      </c>
      <c r="H43" s="11">
        <f t="shared" si="1"/>
        <v>200</v>
      </c>
    </row>
    <row r="44" spans="1:8" ht="15" customHeight="1">
      <c r="A44" s="8">
        <v>35</v>
      </c>
      <c r="B44" s="45" t="s">
        <v>178</v>
      </c>
      <c r="C44" s="45" t="s">
        <v>179</v>
      </c>
      <c r="D44" s="46">
        <v>91</v>
      </c>
      <c r="E44" s="47"/>
      <c r="F44" s="49"/>
      <c r="G44" s="19">
        <v>175</v>
      </c>
      <c r="H44" s="11">
        <f t="shared" si="1"/>
        <v>195</v>
      </c>
    </row>
    <row r="45" spans="1:8" ht="15" customHeight="1">
      <c r="A45" s="8">
        <v>36</v>
      </c>
      <c r="B45" s="45" t="s">
        <v>59</v>
      </c>
      <c r="C45" s="45" t="s">
        <v>584</v>
      </c>
      <c r="D45" s="46">
        <v>88</v>
      </c>
      <c r="E45" s="47"/>
      <c r="F45" s="49"/>
      <c r="G45" s="19">
        <v>170</v>
      </c>
      <c r="H45" s="11">
        <f t="shared" si="1"/>
        <v>190</v>
      </c>
    </row>
    <row r="46" spans="1:8" ht="15" customHeight="1">
      <c r="A46" s="8">
        <v>37</v>
      </c>
      <c r="B46" s="45" t="s">
        <v>473</v>
      </c>
      <c r="C46" s="45" t="s">
        <v>31</v>
      </c>
      <c r="D46" s="46">
        <v>86</v>
      </c>
      <c r="E46" s="47"/>
      <c r="F46" s="49"/>
      <c r="G46" s="19">
        <v>165</v>
      </c>
      <c r="H46" s="11">
        <f t="shared" si="1"/>
        <v>185</v>
      </c>
    </row>
    <row r="47" spans="1:8" ht="15" customHeight="1">
      <c r="A47" s="8">
        <v>38</v>
      </c>
      <c r="B47" s="45" t="s">
        <v>136</v>
      </c>
      <c r="C47" s="45" t="s">
        <v>24</v>
      </c>
      <c r="D47" s="46">
        <v>86</v>
      </c>
      <c r="E47" s="48"/>
      <c r="F47" s="49"/>
      <c r="G47" s="19">
        <v>160</v>
      </c>
      <c r="H47" s="11">
        <f t="shared" si="1"/>
        <v>180</v>
      </c>
    </row>
    <row r="48" spans="1:8" ht="15" customHeight="1">
      <c r="A48" s="8">
        <v>39</v>
      </c>
      <c r="B48" s="45" t="s">
        <v>199</v>
      </c>
      <c r="C48" s="45" t="s">
        <v>200</v>
      </c>
      <c r="D48" s="8">
        <v>83</v>
      </c>
      <c r="E48" s="48"/>
      <c r="F48" s="49"/>
      <c r="G48" s="19">
        <v>155</v>
      </c>
      <c r="H48" s="11">
        <f t="shared" si="1"/>
        <v>175</v>
      </c>
    </row>
    <row r="49" spans="1:8" ht="15" customHeight="1">
      <c r="A49" s="8">
        <v>40</v>
      </c>
      <c r="B49" s="45" t="s">
        <v>65</v>
      </c>
      <c r="C49" s="45" t="s">
        <v>16</v>
      </c>
      <c r="D49" s="46">
        <v>81</v>
      </c>
      <c r="E49" s="48"/>
      <c r="F49" s="49"/>
      <c r="G49" s="19">
        <v>150</v>
      </c>
      <c r="H49" s="11">
        <f t="shared" si="1"/>
        <v>170</v>
      </c>
    </row>
    <row r="50" spans="1:8" ht="15" customHeight="1">
      <c r="A50" s="8">
        <v>41</v>
      </c>
      <c r="B50" s="45" t="s">
        <v>227</v>
      </c>
      <c r="C50" s="45" t="s">
        <v>150</v>
      </c>
      <c r="D50" s="46">
        <v>80</v>
      </c>
      <c r="E50" s="47"/>
      <c r="F50" s="49"/>
      <c r="G50" s="19">
        <v>145</v>
      </c>
      <c r="H50" s="11">
        <f t="shared" si="1"/>
        <v>165</v>
      </c>
    </row>
    <row r="51" spans="1:8" ht="15" customHeight="1">
      <c r="A51" s="8">
        <v>42</v>
      </c>
      <c r="B51" s="45" t="s">
        <v>457</v>
      </c>
      <c r="C51" s="45" t="s">
        <v>456</v>
      </c>
      <c r="D51" s="46">
        <v>78</v>
      </c>
      <c r="E51" s="47"/>
      <c r="F51" s="49"/>
      <c r="G51" s="19">
        <v>140</v>
      </c>
      <c r="H51" s="11">
        <f t="shared" si="1"/>
        <v>160</v>
      </c>
    </row>
    <row r="52" spans="1:8" ht="15" customHeight="1">
      <c r="A52" s="8">
        <v>43</v>
      </c>
      <c r="B52" s="45" t="s">
        <v>248</v>
      </c>
      <c r="C52" s="45" t="s">
        <v>249</v>
      </c>
      <c r="D52" s="46">
        <v>75</v>
      </c>
      <c r="E52" s="47"/>
      <c r="F52" s="49"/>
      <c r="G52" s="19">
        <v>135</v>
      </c>
      <c r="H52" s="11">
        <f t="shared" si="1"/>
        <v>155</v>
      </c>
    </row>
    <row r="53" spans="1:8" ht="15" customHeight="1">
      <c r="A53" s="8">
        <v>44</v>
      </c>
      <c r="B53" s="45" t="s">
        <v>59</v>
      </c>
      <c r="C53" s="45" t="s">
        <v>47</v>
      </c>
      <c r="D53" s="46">
        <v>74</v>
      </c>
      <c r="E53" s="47"/>
      <c r="F53" s="49"/>
      <c r="G53" s="19">
        <v>130</v>
      </c>
      <c r="H53" s="11">
        <f t="shared" si="1"/>
        <v>150</v>
      </c>
    </row>
    <row r="54" spans="1:8" ht="15" customHeight="1">
      <c r="A54" s="8">
        <v>45</v>
      </c>
      <c r="B54" s="45" t="s">
        <v>256</v>
      </c>
      <c r="C54" s="45" t="s">
        <v>43</v>
      </c>
      <c r="D54" s="46">
        <v>73</v>
      </c>
      <c r="E54" s="47"/>
      <c r="F54" s="49"/>
      <c r="G54" s="19">
        <v>125</v>
      </c>
      <c r="H54" s="11">
        <f t="shared" si="1"/>
        <v>145</v>
      </c>
    </row>
    <row r="55" spans="1:8" ht="15" customHeight="1">
      <c r="A55" s="8">
        <v>46</v>
      </c>
      <c r="B55" s="45" t="s">
        <v>327</v>
      </c>
      <c r="C55" s="45" t="s">
        <v>35</v>
      </c>
      <c r="D55" s="46">
        <v>71</v>
      </c>
      <c r="E55" s="48"/>
      <c r="F55" s="49"/>
      <c r="G55" s="19">
        <v>120</v>
      </c>
      <c r="H55" s="11">
        <f t="shared" si="1"/>
        <v>140</v>
      </c>
    </row>
    <row r="56" spans="1:8" ht="15" customHeight="1">
      <c r="A56" s="8">
        <v>47</v>
      </c>
      <c r="B56" s="45" t="s">
        <v>55</v>
      </c>
      <c r="C56" s="45" t="s">
        <v>20</v>
      </c>
      <c r="D56" s="46">
        <v>68</v>
      </c>
      <c r="E56" s="47"/>
      <c r="F56" s="49"/>
      <c r="G56" s="19">
        <v>115</v>
      </c>
      <c r="H56" s="11">
        <f t="shared" si="1"/>
        <v>135</v>
      </c>
    </row>
    <row r="57" spans="1:8" ht="15" customHeight="1">
      <c r="A57" s="8">
        <v>48</v>
      </c>
      <c r="B57" s="45" t="s">
        <v>251</v>
      </c>
      <c r="C57" s="45" t="s">
        <v>20</v>
      </c>
      <c r="D57" s="46">
        <v>67</v>
      </c>
      <c r="E57" s="47"/>
      <c r="F57" s="49"/>
      <c r="G57" s="19">
        <v>110</v>
      </c>
      <c r="H57" s="11">
        <f t="shared" si="1"/>
        <v>130</v>
      </c>
    </row>
    <row r="58" spans="1:8" ht="15" customHeight="1">
      <c r="A58" s="8">
        <v>49</v>
      </c>
      <c r="B58" s="45" t="s">
        <v>138</v>
      </c>
      <c r="C58" s="45" t="s">
        <v>139</v>
      </c>
      <c r="D58" s="46">
        <v>62</v>
      </c>
      <c r="E58" s="47"/>
      <c r="F58" s="49"/>
      <c r="G58" s="19">
        <v>105</v>
      </c>
      <c r="H58" s="11">
        <f t="shared" si="1"/>
        <v>125</v>
      </c>
    </row>
    <row r="59" spans="1:8" ht="15" customHeight="1">
      <c r="A59" s="8">
        <v>50</v>
      </c>
      <c r="B59" s="45" t="s">
        <v>41</v>
      </c>
      <c r="C59" s="45" t="s">
        <v>31</v>
      </c>
      <c r="D59" s="46">
        <v>61</v>
      </c>
      <c r="E59" s="47"/>
      <c r="F59" s="49"/>
      <c r="G59" s="19">
        <v>100</v>
      </c>
      <c r="H59" s="11">
        <f t="shared" si="1"/>
        <v>120</v>
      </c>
    </row>
    <row r="60" spans="1:8" ht="15" customHeight="1">
      <c r="A60" s="8">
        <v>51</v>
      </c>
      <c r="B60" s="45" t="s">
        <v>207</v>
      </c>
      <c r="C60" s="45" t="s">
        <v>31</v>
      </c>
      <c r="D60" s="46">
        <v>60</v>
      </c>
      <c r="E60" s="47"/>
      <c r="F60" s="49"/>
      <c r="G60" s="19">
        <v>98</v>
      </c>
      <c r="H60" s="11">
        <f t="shared" si="1"/>
        <v>118</v>
      </c>
    </row>
    <row r="61" spans="1:8" ht="15" customHeight="1">
      <c r="A61" s="8">
        <v>52</v>
      </c>
      <c r="B61" s="45" t="s">
        <v>65</v>
      </c>
      <c r="C61" s="45" t="s">
        <v>25</v>
      </c>
      <c r="D61" s="46">
        <v>57</v>
      </c>
      <c r="E61" s="48"/>
      <c r="F61" s="49"/>
      <c r="G61" s="19">
        <v>96</v>
      </c>
      <c r="H61" s="11">
        <f t="shared" si="1"/>
        <v>116</v>
      </c>
    </row>
    <row r="62" spans="1:8" ht="15" customHeight="1">
      <c r="A62" s="8">
        <v>53</v>
      </c>
      <c r="B62" s="45" t="s">
        <v>70</v>
      </c>
      <c r="C62" s="45" t="s">
        <v>12</v>
      </c>
      <c r="D62" s="46">
        <v>54</v>
      </c>
      <c r="E62" s="47"/>
      <c r="F62" s="49"/>
      <c r="G62" s="19">
        <v>94</v>
      </c>
      <c r="H62" s="11">
        <f t="shared" si="1"/>
        <v>114</v>
      </c>
    </row>
    <row r="63" spans="1:8" ht="15" customHeight="1">
      <c r="A63" s="8">
        <v>54</v>
      </c>
      <c r="B63" s="45" t="s">
        <v>171</v>
      </c>
      <c r="C63" s="45" t="s">
        <v>172</v>
      </c>
      <c r="D63" s="46">
        <v>53</v>
      </c>
      <c r="E63" s="47"/>
      <c r="F63" s="49"/>
      <c r="G63" s="19">
        <v>92</v>
      </c>
      <c r="H63" s="11">
        <f t="shared" si="1"/>
        <v>112</v>
      </c>
    </row>
    <row r="64" spans="1:8" ht="15" customHeight="1">
      <c r="A64" s="8">
        <v>55</v>
      </c>
      <c r="B64" s="45" t="s">
        <v>59</v>
      </c>
      <c r="C64" s="45" t="s">
        <v>224</v>
      </c>
      <c r="D64" s="46">
        <v>51</v>
      </c>
      <c r="E64" s="47"/>
      <c r="F64" s="49"/>
      <c r="G64" s="19">
        <v>90</v>
      </c>
      <c r="H64" s="11">
        <f t="shared" si="1"/>
        <v>110</v>
      </c>
    </row>
    <row r="65" spans="1:8" ht="15" customHeight="1">
      <c r="A65" s="8">
        <v>56</v>
      </c>
      <c r="B65" s="45" t="s">
        <v>585</v>
      </c>
      <c r="C65" s="45" t="s">
        <v>586</v>
      </c>
      <c r="D65" s="46">
        <v>50</v>
      </c>
      <c r="E65" s="47"/>
      <c r="F65" s="49"/>
      <c r="G65" s="19">
        <v>88</v>
      </c>
      <c r="H65" s="11">
        <f t="shared" si="1"/>
        <v>108</v>
      </c>
    </row>
    <row r="66" spans="1:8" ht="15" customHeight="1">
      <c r="A66" s="8">
        <v>57</v>
      </c>
      <c r="B66" s="45" t="s">
        <v>119</v>
      </c>
      <c r="C66" s="45" t="s">
        <v>16</v>
      </c>
      <c r="D66" s="46">
        <v>47</v>
      </c>
      <c r="E66" s="47"/>
      <c r="F66" s="49"/>
      <c r="G66" s="19">
        <v>86</v>
      </c>
      <c r="H66" s="11">
        <f t="shared" si="1"/>
        <v>106</v>
      </c>
    </row>
    <row r="67" spans="1:8" ht="15" customHeight="1">
      <c r="A67" s="8">
        <v>58</v>
      </c>
      <c r="B67" s="45" t="s">
        <v>473</v>
      </c>
      <c r="C67" s="45" t="s">
        <v>20</v>
      </c>
      <c r="D67" s="46">
        <v>45</v>
      </c>
      <c r="E67" s="47"/>
      <c r="F67" s="49"/>
      <c r="G67" s="19">
        <v>84</v>
      </c>
      <c r="H67" s="11">
        <f t="shared" si="1"/>
        <v>104</v>
      </c>
    </row>
    <row r="68" spans="1:8" ht="15" customHeight="1">
      <c r="A68" s="8">
        <v>59</v>
      </c>
      <c r="B68" s="45" t="s">
        <v>32</v>
      </c>
      <c r="C68" s="45" t="s">
        <v>20</v>
      </c>
      <c r="D68" s="46">
        <v>45</v>
      </c>
      <c r="E68" s="48"/>
      <c r="F68" s="49"/>
      <c r="G68" s="19">
        <v>82</v>
      </c>
      <c r="H68" s="11">
        <f t="shared" si="1"/>
        <v>102</v>
      </c>
    </row>
    <row r="69" spans="1:8" ht="15" customHeight="1">
      <c r="A69" s="8">
        <v>60</v>
      </c>
      <c r="B69" s="45" t="s">
        <v>42</v>
      </c>
      <c r="C69" s="45" t="s">
        <v>25</v>
      </c>
      <c r="D69" s="46">
        <v>42</v>
      </c>
      <c r="E69" s="47"/>
      <c r="F69" s="49"/>
      <c r="G69" s="19">
        <v>80</v>
      </c>
      <c r="H69" s="11">
        <f t="shared" si="1"/>
        <v>100</v>
      </c>
    </row>
    <row r="70" spans="1:8" ht="15" customHeight="1">
      <c r="A70" s="8">
        <v>61</v>
      </c>
      <c r="B70" s="45" t="s">
        <v>328</v>
      </c>
      <c r="C70" s="45" t="s">
        <v>329</v>
      </c>
      <c r="D70" s="46">
        <v>41</v>
      </c>
      <c r="E70" s="48"/>
      <c r="F70" s="49"/>
      <c r="G70" s="19">
        <v>78</v>
      </c>
      <c r="H70" s="11">
        <f t="shared" si="1"/>
        <v>98</v>
      </c>
    </row>
    <row r="71" spans="1:8" ht="15" customHeight="1">
      <c r="A71" s="8">
        <v>62</v>
      </c>
      <c r="B71" s="45" t="s">
        <v>253</v>
      </c>
      <c r="C71" s="45" t="s">
        <v>246</v>
      </c>
      <c r="D71" s="46">
        <v>39</v>
      </c>
      <c r="E71" s="47"/>
      <c r="F71" s="49"/>
      <c r="G71" s="19">
        <v>76</v>
      </c>
      <c r="H71" s="11">
        <f t="shared" si="1"/>
        <v>96</v>
      </c>
    </row>
    <row r="72" spans="1:8" ht="15" customHeight="1">
      <c r="A72" s="8">
        <v>63</v>
      </c>
      <c r="B72" s="45" t="s">
        <v>457</v>
      </c>
      <c r="C72" s="45" t="s">
        <v>460</v>
      </c>
      <c r="D72" s="46">
        <v>38</v>
      </c>
      <c r="E72" s="47"/>
      <c r="F72" s="49"/>
      <c r="G72" s="19">
        <v>74</v>
      </c>
      <c r="H72" s="11">
        <f t="shared" si="1"/>
        <v>94</v>
      </c>
    </row>
    <row r="73" spans="1:8" ht="15" customHeight="1">
      <c r="A73" s="8">
        <v>64</v>
      </c>
      <c r="B73" s="45" t="s">
        <v>211</v>
      </c>
      <c r="C73" s="45" t="s">
        <v>586</v>
      </c>
      <c r="D73" s="46">
        <v>34</v>
      </c>
      <c r="E73" s="48"/>
      <c r="F73" s="49"/>
      <c r="G73" s="19">
        <v>72</v>
      </c>
      <c r="H73" s="11">
        <f t="shared" si="1"/>
        <v>92</v>
      </c>
    </row>
    <row r="74" spans="1:8" ht="15" customHeight="1">
      <c r="A74" s="8">
        <v>65</v>
      </c>
      <c r="B74" s="45" t="s">
        <v>232</v>
      </c>
      <c r="C74" s="45" t="s">
        <v>233</v>
      </c>
      <c r="D74" s="46">
        <v>26</v>
      </c>
      <c r="E74" s="48"/>
      <c r="F74" s="49"/>
      <c r="G74" s="19">
        <v>70</v>
      </c>
      <c r="H74" s="11">
        <f aca="true" t="shared" si="2" ref="H74:H80">G74+20</f>
        <v>90</v>
      </c>
    </row>
    <row r="75" spans="1:8" ht="15" customHeight="1">
      <c r="A75" s="8">
        <v>66</v>
      </c>
      <c r="B75" s="45" t="s">
        <v>57</v>
      </c>
      <c r="C75" s="45" t="s">
        <v>148</v>
      </c>
      <c r="D75" s="46">
        <v>25</v>
      </c>
      <c r="E75" s="47"/>
      <c r="F75" s="49"/>
      <c r="G75" s="19">
        <v>68</v>
      </c>
      <c r="H75" s="11">
        <f t="shared" si="2"/>
        <v>88</v>
      </c>
    </row>
    <row r="76" spans="1:8" ht="15" customHeight="1">
      <c r="A76" s="8">
        <v>67</v>
      </c>
      <c r="B76" s="45" t="s">
        <v>19</v>
      </c>
      <c r="C76" s="45" t="s">
        <v>470</v>
      </c>
      <c r="D76" s="46">
        <v>19</v>
      </c>
      <c r="E76" s="47"/>
      <c r="F76" s="49"/>
      <c r="G76" s="19">
        <v>66</v>
      </c>
      <c r="H76" s="11">
        <f t="shared" si="2"/>
        <v>86</v>
      </c>
    </row>
    <row r="77" spans="1:8" ht="15" customHeight="1">
      <c r="A77" s="8">
        <v>68</v>
      </c>
      <c r="B77" s="45" t="s">
        <v>122</v>
      </c>
      <c r="C77" s="45" t="s">
        <v>106</v>
      </c>
      <c r="D77" s="46">
        <v>14</v>
      </c>
      <c r="E77" s="47"/>
      <c r="F77" s="49"/>
      <c r="G77" s="19">
        <v>64</v>
      </c>
      <c r="H77" s="11">
        <f t="shared" si="2"/>
        <v>84</v>
      </c>
    </row>
    <row r="78" spans="1:8" ht="15" customHeight="1">
      <c r="A78" s="8">
        <v>69</v>
      </c>
      <c r="B78" s="45" t="s">
        <v>255</v>
      </c>
      <c r="C78" s="45" t="s">
        <v>31</v>
      </c>
      <c r="D78" s="46">
        <v>12</v>
      </c>
      <c r="E78" s="47"/>
      <c r="F78" s="49"/>
      <c r="G78" s="19">
        <v>62</v>
      </c>
      <c r="H78" s="11">
        <f t="shared" si="2"/>
        <v>82</v>
      </c>
    </row>
    <row r="79" spans="1:8" ht="15" customHeight="1">
      <c r="A79" s="8">
        <v>70</v>
      </c>
      <c r="B79" s="45" t="s">
        <v>328</v>
      </c>
      <c r="C79" s="45" t="s">
        <v>223</v>
      </c>
      <c r="D79" s="46">
        <v>3</v>
      </c>
      <c r="E79" s="47"/>
      <c r="F79" s="49"/>
      <c r="G79" s="19">
        <v>60</v>
      </c>
      <c r="H79" s="11">
        <f t="shared" si="2"/>
        <v>80</v>
      </c>
    </row>
    <row r="80" spans="1:8" ht="15" customHeight="1">
      <c r="A80" s="8">
        <v>71</v>
      </c>
      <c r="B80" s="45" t="s">
        <v>231</v>
      </c>
      <c r="C80" s="45" t="s">
        <v>172</v>
      </c>
      <c r="D80" s="46">
        <v>3</v>
      </c>
      <c r="E80" s="48"/>
      <c r="F80" s="49"/>
      <c r="G80" s="19">
        <v>58</v>
      </c>
      <c r="H80" s="11">
        <f t="shared" si="2"/>
        <v>78</v>
      </c>
    </row>
  </sheetData>
  <mergeCells count="14">
    <mergeCell ref="A8:C8"/>
    <mergeCell ref="F8:H8"/>
    <mergeCell ref="G4:H6"/>
    <mergeCell ref="A5:B5"/>
    <mergeCell ref="F5:F6"/>
    <mergeCell ref="A6:B6"/>
    <mergeCell ref="C6:D6"/>
    <mergeCell ref="A4:B4"/>
    <mergeCell ref="A7:H7"/>
    <mergeCell ref="C5:D5"/>
    <mergeCell ref="A3:B3"/>
    <mergeCell ref="A1:H1"/>
    <mergeCell ref="A2:F2"/>
    <mergeCell ref="H2:H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&amp;L&amp;"Arial CE,tučné"&amp;6http:\\zrliga.zrnet.cz&amp;R&amp;6&amp;D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10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00390625" defaultRowHeight="12.75"/>
  <cols>
    <col min="1" max="1" width="3.625" style="0" bestFit="1" customWidth="1"/>
    <col min="2" max="2" width="2.75390625" style="0" bestFit="1" customWidth="1"/>
    <col min="3" max="3" width="10.75390625" style="0" bestFit="1" customWidth="1"/>
    <col min="4" max="4" width="10.00390625" style="0" bestFit="1" customWidth="1"/>
    <col min="5" max="5" width="4.75390625" style="0" bestFit="1" customWidth="1"/>
    <col min="6" max="6" width="3.25390625" style="0" bestFit="1" customWidth="1"/>
    <col min="7" max="7" width="11.875" style="0" bestFit="1" customWidth="1"/>
    <col min="8" max="11" width="2.75390625" style="0" bestFit="1" customWidth="1"/>
    <col min="12" max="12" width="3.00390625" style="0" bestFit="1" customWidth="1"/>
    <col min="13" max="13" width="2.75390625" style="0" bestFit="1" customWidth="1"/>
    <col min="14" max="17" width="3.00390625" style="0" bestFit="1" customWidth="1"/>
    <col min="18" max="19" width="3.625" style="0" bestFit="1" customWidth="1"/>
    <col min="20" max="20" width="4.375" style="0" bestFit="1" customWidth="1"/>
    <col min="21" max="22" width="3.00390625" style="0" bestFit="1" customWidth="1"/>
  </cols>
  <sheetData>
    <row r="1" spans="1:22" ht="33" customHeight="1">
      <c r="A1" s="65" t="s">
        <v>102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8:22" ht="12.75" customHeight="1">
      <c r="H2" s="7">
        <f aca="true" t="shared" si="0" ref="H2:O2">COUNTA(H5:H210)</f>
        <v>45</v>
      </c>
      <c r="I2" s="7">
        <f t="shared" si="0"/>
        <v>54</v>
      </c>
      <c r="J2" s="7">
        <f t="shared" si="0"/>
        <v>76</v>
      </c>
      <c r="K2" s="7">
        <f t="shared" si="0"/>
        <v>68</v>
      </c>
      <c r="L2" s="7">
        <f t="shared" si="0"/>
        <v>77</v>
      </c>
      <c r="M2" s="7">
        <f t="shared" si="0"/>
        <v>68</v>
      </c>
      <c r="N2" s="7">
        <f t="shared" si="0"/>
        <v>44</v>
      </c>
      <c r="O2" s="7">
        <f t="shared" si="0"/>
        <v>38</v>
      </c>
      <c r="P2" s="7">
        <f>COUNTA(P5:P213)</f>
        <v>50</v>
      </c>
      <c r="Q2" s="7">
        <f>COUNTA(Q5:Q221)</f>
        <v>66</v>
      </c>
      <c r="R2" s="7">
        <f>COUNTA(R5:R210)</f>
        <v>73</v>
      </c>
      <c r="S2" s="7">
        <f>COUNTA(S5:S210)</f>
        <v>71</v>
      </c>
      <c r="T2" s="66" t="s">
        <v>100</v>
      </c>
      <c r="U2" s="66" t="s">
        <v>101</v>
      </c>
      <c r="V2" s="66" t="s">
        <v>237</v>
      </c>
    </row>
    <row r="3" spans="1:22" ht="120" customHeight="1">
      <c r="A3" s="69" t="s">
        <v>587</v>
      </c>
      <c r="B3" s="70"/>
      <c r="C3" s="70"/>
      <c r="D3" s="70"/>
      <c r="E3" s="71"/>
      <c r="F3" s="23"/>
      <c r="G3" s="75" t="s">
        <v>239</v>
      </c>
      <c r="H3" s="28" t="s">
        <v>0</v>
      </c>
      <c r="I3" s="28" t="s">
        <v>23</v>
      </c>
      <c r="J3" s="28" t="s">
        <v>96</v>
      </c>
      <c r="K3" s="29" t="s">
        <v>97</v>
      </c>
      <c r="L3" s="28" t="s">
        <v>39</v>
      </c>
      <c r="M3" s="28" t="s">
        <v>98</v>
      </c>
      <c r="N3" s="28" t="s">
        <v>80</v>
      </c>
      <c r="O3" s="28" t="s">
        <v>84</v>
      </c>
      <c r="P3" s="28" t="s">
        <v>87</v>
      </c>
      <c r="Q3" s="28" t="s">
        <v>99</v>
      </c>
      <c r="R3" s="29" t="s">
        <v>265</v>
      </c>
      <c r="S3" s="29" t="s">
        <v>266</v>
      </c>
      <c r="T3" s="67"/>
      <c r="U3" s="67"/>
      <c r="V3" s="67"/>
    </row>
    <row r="4" spans="1:22" ht="15" customHeight="1">
      <c r="A4" s="72"/>
      <c r="B4" s="73"/>
      <c r="C4" s="73"/>
      <c r="D4" s="73"/>
      <c r="E4" s="74"/>
      <c r="F4" s="24">
        <f>AVERAGE(F5:F228)</f>
        <v>30.742424242424242</v>
      </c>
      <c r="G4" s="76"/>
      <c r="H4" s="12">
        <v>1</v>
      </c>
      <c r="I4" s="12">
        <v>2</v>
      </c>
      <c r="J4" s="12">
        <v>3</v>
      </c>
      <c r="K4" s="12">
        <v>4</v>
      </c>
      <c r="L4" s="12">
        <v>5</v>
      </c>
      <c r="M4" s="12">
        <v>6</v>
      </c>
      <c r="N4" s="12">
        <v>7</v>
      </c>
      <c r="O4" s="12">
        <v>8</v>
      </c>
      <c r="P4" s="12">
        <v>9</v>
      </c>
      <c r="Q4" s="12">
        <v>10</v>
      </c>
      <c r="R4" s="12">
        <v>11</v>
      </c>
      <c r="S4" s="12">
        <v>12</v>
      </c>
      <c r="T4" s="68"/>
      <c r="U4" s="68"/>
      <c r="V4" s="68"/>
    </row>
    <row r="5" spans="1:22" ht="12.75">
      <c r="A5" s="8">
        <v>1</v>
      </c>
      <c r="B5" s="25">
        <v>1</v>
      </c>
      <c r="C5" s="51" t="s">
        <v>62</v>
      </c>
      <c r="D5" s="51" t="s">
        <v>25</v>
      </c>
      <c r="E5" s="22"/>
      <c r="F5" s="22">
        <v>25</v>
      </c>
      <c r="G5" s="21" t="s">
        <v>131</v>
      </c>
      <c r="H5" s="22">
        <v>350</v>
      </c>
      <c r="I5" s="22">
        <v>470</v>
      </c>
      <c r="J5" s="22">
        <v>450</v>
      </c>
      <c r="K5" s="22">
        <v>570</v>
      </c>
      <c r="L5" s="22">
        <v>800</v>
      </c>
      <c r="M5" s="22">
        <v>800</v>
      </c>
      <c r="N5" s="22">
        <v>750</v>
      </c>
      <c r="O5" s="22">
        <v>1100</v>
      </c>
      <c r="P5" s="22">
        <v>850</v>
      </c>
      <c r="Q5" s="22">
        <v>155</v>
      </c>
      <c r="R5" s="22">
        <v>430</v>
      </c>
      <c r="S5" s="22">
        <v>320</v>
      </c>
      <c r="T5" s="26">
        <f aca="true" t="shared" si="1" ref="T5:T44">H5+I5+J5+K5+L5+M5+N5+O5+P5+Q5+R5+S5</f>
        <v>7045</v>
      </c>
      <c r="U5" s="22">
        <f aca="true" t="shared" si="2" ref="U5:U38">COUNTA(H5:S5)</f>
        <v>12</v>
      </c>
      <c r="V5" s="22">
        <v>8</v>
      </c>
    </row>
    <row r="6" spans="1:22" ht="12.75">
      <c r="A6" s="8">
        <v>2</v>
      </c>
      <c r="B6" s="25">
        <v>2</v>
      </c>
      <c r="C6" s="51" t="s">
        <v>42</v>
      </c>
      <c r="D6" s="51" t="s">
        <v>25</v>
      </c>
      <c r="E6" s="22"/>
      <c r="F6" s="22">
        <v>23</v>
      </c>
      <c r="G6" s="21" t="s">
        <v>134</v>
      </c>
      <c r="H6" s="22">
        <v>165</v>
      </c>
      <c r="I6" s="22">
        <v>295</v>
      </c>
      <c r="J6" s="22">
        <v>210</v>
      </c>
      <c r="K6" s="22">
        <v>270</v>
      </c>
      <c r="L6" s="22">
        <v>550</v>
      </c>
      <c r="M6" s="22">
        <v>530</v>
      </c>
      <c r="N6" s="22">
        <v>710</v>
      </c>
      <c r="O6" s="22">
        <v>930</v>
      </c>
      <c r="P6" s="22">
        <v>610</v>
      </c>
      <c r="Q6" s="22">
        <v>310</v>
      </c>
      <c r="R6" s="22">
        <v>820</v>
      </c>
      <c r="S6" s="22">
        <v>100</v>
      </c>
      <c r="T6" s="26">
        <f t="shared" si="1"/>
        <v>5500</v>
      </c>
      <c r="U6" s="22">
        <f t="shared" si="2"/>
        <v>12</v>
      </c>
      <c r="V6" s="22">
        <v>5</v>
      </c>
    </row>
    <row r="7" spans="1:22" ht="12.75">
      <c r="A7" s="8">
        <v>3</v>
      </c>
      <c r="B7" s="25">
        <v>3</v>
      </c>
      <c r="C7" s="51" t="s">
        <v>68</v>
      </c>
      <c r="D7" s="51" t="s">
        <v>26</v>
      </c>
      <c r="E7" s="22" t="s">
        <v>296</v>
      </c>
      <c r="F7" s="22">
        <v>43</v>
      </c>
      <c r="G7" s="21" t="s">
        <v>160</v>
      </c>
      <c r="H7" s="22"/>
      <c r="I7" s="22">
        <v>610</v>
      </c>
      <c r="J7" s="22">
        <v>170</v>
      </c>
      <c r="K7" s="22">
        <v>720</v>
      </c>
      <c r="L7" s="22">
        <v>325</v>
      </c>
      <c r="M7" s="22">
        <v>630</v>
      </c>
      <c r="N7" s="22">
        <v>510</v>
      </c>
      <c r="O7" s="22">
        <v>870</v>
      </c>
      <c r="P7" s="22">
        <v>710</v>
      </c>
      <c r="Q7" s="22">
        <v>430</v>
      </c>
      <c r="R7" s="22">
        <v>290</v>
      </c>
      <c r="S7" s="22"/>
      <c r="T7" s="26">
        <f t="shared" si="1"/>
        <v>5265</v>
      </c>
      <c r="U7" s="22">
        <f t="shared" si="2"/>
        <v>10</v>
      </c>
      <c r="V7" s="22">
        <v>5</v>
      </c>
    </row>
    <row r="8" spans="1:22" ht="12.75">
      <c r="A8" s="8">
        <v>4</v>
      </c>
      <c r="B8" s="25">
        <v>4</v>
      </c>
      <c r="C8" s="51" t="s">
        <v>38</v>
      </c>
      <c r="D8" s="51" t="s">
        <v>128</v>
      </c>
      <c r="E8" s="22" t="s">
        <v>36</v>
      </c>
      <c r="F8" s="22">
        <v>42</v>
      </c>
      <c r="G8" s="21" t="s">
        <v>158</v>
      </c>
      <c r="H8" s="22">
        <v>360</v>
      </c>
      <c r="I8" s="22">
        <v>650</v>
      </c>
      <c r="J8" s="22">
        <v>104</v>
      </c>
      <c r="K8" s="22">
        <v>350</v>
      </c>
      <c r="L8" s="22">
        <v>750</v>
      </c>
      <c r="M8" s="22">
        <v>550</v>
      </c>
      <c r="N8" s="22">
        <v>390</v>
      </c>
      <c r="O8" s="22">
        <v>910</v>
      </c>
      <c r="P8" s="22">
        <v>650</v>
      </c>
      <c r="Q8" s="22">
        <v>145</v>
      </c>
      <c r="R8" s="22">
        <v>175</v>
      </c>
      <c r="S8" s="22">
        <v>200</v>
      </c>
      <c r="T8" s="26">
        <f t="shared" si="1"/>
        <v>5234</v>
      </c>
      <c r="U8" s="22">
        <f t="shared" si="2"/>
        <v>12</v>
      </c>
      <c r="V8" s="22">
        <v>5</v>
      </c>
    </row>
    <row r="9" spans="1:22" ht="12.75">
      <c r="A9" s="8">
        <v>5</v>
      </c>
      <c r="B9" s="25">
        <v>5</v>
      </c>
      <c r="C9" s="51" t="s">
        <v>122</v>
      </c>
      <c r="D9" s="51" t="s">
        <v>123</v>
      </c>
      <c r="E9" s="22" t="s">
        <v>36</v>
      </c>
      <c r="F9" s="22">
        <v>33</v>
      </c>
      <c r="G9" s="21" t="s">
        <v>124</v>
      </c>
      <c r="H9" s="22">
        <v>450</v>
      </c>
      <c r="I9" s="22">
        <v>340</v>
      </c>
      <c r="J9" s="22">
        <v>510</v>
      </c>
      <c r="K9" s="22">
        <v>510</v>
      </c>
      <c r="L9" s="22">
        <v>540</v>
      </c>
      <c r="M9" s="22">
        <v>330</v>
      </c>
      <c r="N9" s="35" t="s">
        <v>340</v>
      </c>
      <c r="O9" s="22">
        <v>710</v>
      </c>
      <c r="P9" s="22">
        <v>450</v>
      </c>
      <c r="Q9" s="22">
        <v>280</v>
      </c>
      <c r="R9" s="22">
        <v>320</v>
      </c>
      <c r="S9" s="22">
        <v>215</v>
      </c>
      <c r="T9" s="26">
        <f>H9+I9+J9+K9+L9+M9+N9+O9+P9+Q9+R9+S9</f>
        <v>5195</v>
      </c>
      <c r="U9" s="22">
        <f>COUNTA(H9:S9)</f>
        <v>12</v>
      </c>
      <c r="V9" s="22">
        <v>3</v>
      </c>
    </row>
    <row r="10" spans="1:22" ht="12.75">
      <c r="A10" s="8">
        <v>6</v>
      </c>
      <c r="B10" s="25">
        <v>7</v>
      </c>
      <c r="C10" s="51" t="s">
        <v>115</v>
      </c>
      <c r="D10" s="51" t="s">
        <v>75</v>
      </c>
      <c r="E10" s="22"/>
      <c r="F10" s="22">
        <v>28</v>
      </c>
      <c r="G10" s="21" t="s">
        <v>110</v>
      </c>
      <c r="H10" s="22"/>
      <c r="I10" s="22"/>
      <c r="J10" s="22"/>
      <c r="K10" s="22">
        <v>670</v>
      </c>
      <c r="L10" s="22">
        <v>570</v>
      </c>
      <c r="M10" s="22">
        <v>470</v>
      </c>
      <c r="N10" s="22">
        <v>550</v>
      </c>
      <c r="O10" s="22">
        <v>790</v>
      </c>
      <c r="P10" s="22">
        <v>550</v>
      </c>
      <c r="Q10" s="22">
        <v>570</v>
      </c>
      <c r="R10" s="22">
        <v>360</v>
      </c>
      <c r="S10" s="22">
        <v>530</v>
      </c>
      <c r="T10" s="26">
        <f t="shared" si="1"/>
        <v>5060</v>
      </c>
      <c r="U10" s="22">
        <f t="shared" si="2"/>
        <v>9</v>
      </c>
      <c r="V10" s="22">
        <v>3</v>
      </c>
    </row>
    <row r="11" spans="1:22" ht="12.75">
      <c r="A11" s="8">
        <v>7</v>
      </c>
      <c r="B11" s="25">
        <v>9</v>
      </c>
      <c r="C11" s="51" t="s">
        <v>77</v>
      </c>
      <c r="D11" s="51" t="s">
        <v>78</v>
      </c>
      <c r="E11" s="22" t="s">
        <v>79</v>
      </c>
      <c r="F11" s="22">
        <v>44</v>
      </c>
      <c r="G11" s="21" t="s">
        <v>129</v>
      </c>
      <c r="H11" s="22">
        <v>390</v>
      </c>
      <c r="I11" s="22">
        <v>490</v>
      </c>
      <c r="J11" s="22">
        <v>510</v>
      </c>
      <c r="K11" s="22">
        <v>280</v>
      </c>
      <c r="L11" s="22">
        <v>282</v>
      </c>
      <c r="M11" s="22">
        <v>240</v>
      </c>
      <c r="N11" s="22">
        <v>420</v>
      </c>
      <c r="O11" s="22">
        <v>630</v>
      </c>
      <c r="P11" s="35" t="s">
        <v>373</v>
      </c>
      <c r="Q11" s="22">
        <v>550</v>
      </c>
      <c r="R11" s="22">
        <v>215</v>
      </c>
      <c r="S11" s="22">
        <v>570</v>
      </c>
      <c r="T11" s="26">
        <f t="shared" si="1"/>
        <v>4977</v>
      </c>
      <c r="U11" s="22">
        <f t="shared" si="2"/>
        <v>12</v>
      </c>
      <c r="V11" s="22">
        <v>3</v>
      </c>
    </row>
    <row r="12" spans="1:22" ht="12.75">
      <c r="A12" s="8">
        <v>8</v>
      </c>
      <c r="B12" s="25">
        <v>8</v>
      </c>
      <c r="C12" s="51" t="s">
        <v>143</v>
      </c>
      <c r="D12" s="51" t="s">
        <v>144</v>
      </c>
      <c r="E12" s="22"/>
      <c r="F12" s="22">
        <v>44</v>
      </c>
      <c r="G12" s="21" t="s">
        <v>110</v>
      </c>
      <c r="H12" s="22">
        <v>220</v>
      </c>
      <c r="I12" s="22">
        <v>590</v>
      </c>
      <c r="J12" s="22">
        <v>210</v>
      </c>
      <c r="K12" s="22">
        <v>470</v>
      </c>
      <c r="L12" s="22">
        <v>395</v>
      </c>
      <c r="M12" s="22">
        <v>285</v>
      </c>
      <c r="N12" s="22">
        <v>530</v>
      </c>
      <c r="O12" s="22">
        <v>750</v>
      </c>
      <c r="P12" s="35" t="s">
        <v>372</v>
      </c>
      <c r="Q12" s="22">
        <v>390</v>
      </c>
      <c r="R12" s="22">
        <v>270</v>
      </c>
      <c r="S12" s="22">
        <v>470</v>
      </c>
      <c r="T12" s="26">
        <f t="shared" si="1"/>
        <v>4955</v>
      </c>
      <c r="U12" s="22">
        <f t="shared" si="2"/>
        <v>12</v>
      </c>
      <c r="V12" s="22">
        <v>3</v>
      </c>
    </row>
    <row r="13" spans="1:22" ht="12.75">
      <c r="A13" s="8">
        <v>9</v>
      </c>
      <c r="B13" s="25">
        <v>6</v>
      </c>
      <c r="C13" s="51" t="s">
        <v>63</v>
      </c>
      <c r="D13" s="51" t="s">
        <v>64</v>
      </c>
      <c r="E13" s="22"/>
      <c r="F13" s="22">
        <v>21</v>
      </c>
      <c r="G13" s="21" t="s">
        <v>131</v>
      </c>
      <c r="H13" s="22"/>
      <c r="I13" s="22">
        <v>900</v>
      </c>
      <c r="J13" s="22">
        <v>150</v>
      </c>
      <c r="K13" s="22">
        <v>490</v>
      </c>
      <c r="L13" s="22">
        <v>850</v>
      </c>
      <c r="M13" s="22">
        <v>750</v>
      </c>
      <c r="N13" s="22">
        <v>400</v>
      </c>
      <c r="O13" s="22">
        <v>950</v>
      </c>
      <c r="P13" s="22"/>
      <c r="Q13" s="22">
        <v>170</v>
      </c>
      <c r="R13" s="22">
        <v>260</v>
      </c>
      <c r="S13" s="22"/>
      <c r="T13" s="26">
        <f t="shared" si="1"/>
        <v>4920</v>
      </c>
      <c r="U13" s="22">
        <f t="shared" si="2"/>
        <v>9</v>
      </c>
      <c r="V13" s="22">
        <v>5</v>
      </c>
    </row>
    <row r="14" spans="1:22" ht="12.75">
      <c r="A14" s="8">
        <v>10</v>
      </c>
      <c r="B14" s="25">
        <v>13</v>
      </c>
      <c r="C14" s="51" t="s">
        <v>115</v>
      </c>
      <c r="D14" s="51" t="s">
        <v>56</v>
      </c>
      <c r="E14" s="22"/>
      <c r="F14" s="22">
        <v>54</v>
      </c>
      <c r="G14" s="21" t="s">
        <v>118</v>
      </c>
      <c r="H14" s="22">
        <v>550</v>
      </c>
      <c r="I14" s="22">
        <v>400</v>
      </c>
      <c r="J14" s="22">
        <v>310</v>
      </c>
      <c r="K14" s="35" t="s">
        <v>257</v>
      </c>
      <c r="L14" s="22">
        <v>315</v>
      </c>
      <c r="M14" s="22">
        <v>380</v>
      </c>
      <c r="N14" s="35" t="s">
        <v>341</v>
      </c>
      <c r="O14" s="35" t="s">
        <v>354</v>
      </c>
      <c r="P14" s="22">
        <v>420</v>
      </c>
      <c r="Q14" s="22">
        <v>190</v>
      </c>
      <c r="R14" s="22">
        <v>92</v>
      </c>
      <c r="S14" s="22">
        <v>490</v>
      </c>
      <c r="T14" s="26">
        <f t="shared" si="1"/>
        <v>4617</v>
      </c>
      <c r="U14" s="22">
        <f t="shared" si="2"/>
        <v>12</v>
      </c>
      <c r="V14" s="22">
        <v>3</v>
      </c>
    </row>
    <row r="15" spans="1:22" ht="12.75">
      <c r="A15" s="8">
        <v>11</v>
      </c>
      <c r="B15" s="25">
        <v>10</v>
      </c>
      <c r="C15" s="51" t="s">
        <v>115</v>
      </c>
      <c r="D15" s="51" t="s">
        <v>22</v>
      </c>
      <c r="E15" s="22"/>
      <c r="F15" s="22">
        <v>25</v>
      </c>
      <c r="G15" s="21" t="s">
        <v>110</v>
      </c>
      <c r="H15" s="22"/>
      <c r="I15" s="22"/>
      <c r="J15" s="22"/>
      <c r="K15" s="22">
        <v>820</v>
      </c>
      <c r="L15" s="22">
        <v>350</v>
      </c>
      <c r="M15" s="22">
        <v>440</v>
      </c>
      <c r="N15" s="22">
        <v>470</v>
      </c>
      <c r="O15" s="22">
        <v>730</v>
      </c>
      <c r="P15" s="22">
        <v>590</v>
      </c>
      <c r="Q15" s="22">
        <v>530</v>
      </c>
      <c r="R15" s="22">
        <v>300</v>
      </c>
      <c r="S15" s="22">
        <v>300</v>
      </c>
      <c r="T15" s="26">
        <f t="shared" si="1"/>
        <v>4530</v>
      </c>
      <c r="U15" s="22">
        <f t="shared" si="2"/>
        <v>9</v>
      </c>
      <c r="V15" s="22">
        <v>1</v>
      </c>
    </row>
    <row r="16" spans="1:22" ht="12.75">
      <c r="A16" s="8">
        <v>12</v>
      </c>
      <c r="B16" s="25">
        <v>11</v>
      </c>
      <c r="C16" s="52" t="s">
        <v>59</v>
      </c>
      <c r="D16" s="52" t="s">
        <v>47</v>
      </c>
      <c r="E16" s="22" t="s">
        <v>79</v>
      </c>
      <c r="F16" s="22">
        <v>24</v>
      </c>
      <c r="G16" s="21" t="s">
        <v>134</v>
      </c>
      <c r="H16" s="22">
        <v>150</v>
      </c>
      <c r="I16" s="22">
        <v>280</v>
      </c>
      <c r="J16" s="22">
        <v>90</v>
      </c>
      <c r="K16" s="22">
        <v>310</v>
      </c>
      <c r="L16" s="22">
        <v>390</v>
      </c>
      <c r="M16" s="22">
        <v>265</v>
      </c>
      <c r="N16" s="22">
        <v>730</v>
      </c>
      <c r="O16" s="22">
        <v>890</v>
      </c>
      <c r="P16" s="22">
        <v>370</v>
      </c>
      <c r="Q16" s="22">
        <v>260</v>
      </c>
      <c r="R16" s="22">
        <v>490</v>
      </c>
      <c r="S16" s="22">
        <v>190</v>
      </c>
      <c r="T16" s="26">
        <f t="shared" si="1"/>
        <v>4415</v>
      </c>
      <c r="U16" s="22">
        <f>COUNTA(H16:S16)</f>
        <v>12</v>
      </c>
      <c r="V16" s="22">
        <v>6</v>
      </c>
    </row>
    <row r="17" spans="1:22" ht="12.75">
      <c r="A17" s="8">
        <v>13</v>
      </c>
      <c r="B17" s="25">
        <v>12</v>
      </c>
      <c r="C17" s="15" t="s">
        <v>55</v>
      </c>
      <c r="D17" s="15" t="s">
        <v>20</v>
      </c>
      <c r="E17" s="22"/>
      <c r="F17" s="22">
        <v>23</v>
      </c>
      <c r="G17" s="21" t="s">
        <v>134</v>
      </c>
      <c r="H17" s="22">
        <v>155</v>
      </c>
      <c r="I17" s="22">
        <v>270</v>
      </c>
      <c r="J17" s="22">
        <v>350</v>
      </c>
      <c r="K17" s="22">
        <v>220</v>
      </c>
      <c r="L17" s="22">
        <v>290</v>
      </c>
      <c r="M17" s="22">
        <v>295</v>
      </c>
      <c r="N17" s="22">
        <v>590</v>
      </c>
      <c r="O17" s="22">
        <v>640</v>
      </c>
      <c r="P17" s="22">
        <v>630</v>
      </c>
      <c r="Q17" s="22">
        <v>240</v>
      </c>
      <c r="R17" s="22">
        <v>530</v>
      </c>
      <c r="S17" s="22">
        <v>135</v>
      </c>
      <c r="T17" s="26">
        <f t="shared" si="1"/>
        <v>4345</v>
      </c>
      <c r="U17" s="22">
        <f t="shared" si="2"/>
        <v>12</v>
      </c>
      <c r="V17" s="22">
        <v>2</v>
      </c>
    </row>
    <row r="18" spans="1:22" ht="12.75">
      <c r="A18" s="8">
        <v>14</v>
      </c>
      <c r="B18" s="25">
        <v>15</v>
      </c>
      <c r="C18" s="15" t="s">
        <v>70</v>
      </c>
      <c r="D18" s="15" t="s">
        <v>12</v>
      </c>
      <c r="E18" s="22"/>
      <c r="F18" s="22">
        <v>41</v>
      </c>
      <c r="G18" s="21" t="s">
        <v>349</v>
      </c>
      <c r="H18" s="22"/>
      <c r="I18" s="22">
        <v>380</v>
      </c>
      <c r="J18" s="22">
        <v>150</v>
      </c>
      <c r="K18" s="22">
        <v>185</v>
      </c>
      <c r="L18" s="22">
        <v>355</v>
      </c>
      <c r="M18" s="22">
        <v>420</v>
      </c>
      <c r="N18" s="22">
        <v>570</v>
      </c>
      <c r="O18" s="22">
        <v>740</v>
      </c>
      <c r="P18" s="22">
        <v>480</v>
      </c>
      <c r="Q18" s="22">
        <v>200</v>
      </c>
      <c r="R18" s="22">
        <v>350</v>
      </c>
      <c r="S18" s="22">
        <v>114</v>
      </c>
      <c r="T18" s="26">
        <f t="shared" si="1"/>
        <v>3944</v>
      </c>
      <c r="U18" s="22">
        <f t="shared" si="2"/>
        <v>11</v>
      </c>
      <c r="V18" s="22"/>
    </row>
    <row r="19" spans="1:22" ht="12.75">
      <c r="A19" s="8">
        <v>15</v>
      </c>
      <c r="B19" s="25">
        <v>14</v>
      </c>
      <c r="C19" s="15" t="s">
        <v>81</v>
      </c>
      <c r="D19" s="15" t="s">
        <v>82</v>
      </c>
      <c r="E19" s="22"/>
      <c r="F19" s="22">
        <v>26</v>
      </c>
      <c r="G19" s="21" t="s">
        <v>131</v>
      </c>
      <c r="H19" s="22"/>
      <c r="I19" s="22"/>
      <c r="J19" s="22"/>
      <c r="K19" s="22"/>
      <c r="L19" s="22">
        <v>1000</v>
      </c>
      <c r="M19" s="22"/>
      <c r="N19" s="22">
        <v>850</v>
      </c>
      <c r="O19" s="22">
        <v>1200</v>
      </c>
      <c r="P19" s="22">
        <v>360</v>
      </c>
      <c r="Q19" s="22"/>
      <c r="R19" s="22">
        <v>450</v>
      </c>
      <c r="S19" s="22"/>
      <c r="T19" s="26">
        <f t="shared" si="1"/>
        <v>3860</v>
      </c>
      <c r="U19" s="22">
        <f t="shared" si="2"/>
        <v>5</v>
      </c>
      <c r="V19" s="22">
        <v>4</v>
      </c>
    </row>
    <row r="20" spans="1:22" ht="12.75">
      <c r="A20" s="8">
        <v>16</v>
      </c>
      <c r="B20" s="25">
        <v>20</v>
      </c>
      <c r="C20" s="15" t="s">
        <v>70</v>
      </c>
      <c r="D20" s="15" t="s">
        <v>18</v>
      </c>
      <c r="E20" s="22"/>
      <c r="F20" s="22">
        <v>39</v>
      </c>
      <c r="G20" s="21" t="s">
        <v>349</v>
      </c>
      <c r="H20" s="22"/>
      <c r="I20" s="22">
        <v>320</v>
      </c>
      <c r="J20" s="22">
        <v>98</v>
      </c>
      <c r="K20" s="22">
        <v>112</v>
      </c>
      <c r="L20" s="22">
        <v>296</v>
      </c>
      <c r="M20" s="22">
        <v>220</v>
      </c>
      <c r="N20" s="22">
        <v>480</v>
      </c>
      <c r="O20" s="22">
        <v>650</v>
      </c>
      <c r="P20" s="22">
        <v>350</v>
      </c>
      <c r="Q20" s="22">
        <v>370</v>
      </c>
      <c r="R20" s="22">
        <v>470</v>
      </c>
      <c r="S20" s="22">
        <v>430</v>
      </c>
      <c r="T20" s="26">
        <f t="shared" si="1"/>
        <v>3796</v>
      </c>
      <c r="U20" s="22">
        <f t="shared" si="2"/>
        <v>11</v>
      </c>
      <c r="V20" s="22">
        <v>2</v>
      </c>
    </row>
    <row r="21" spans="1:22" ht="12.75">
      <c r="A21" s="8">
        <v>17</v>
      </c>
      <c r="B21" s="25">
        <v>18</v>
      </c>
      <c r="C21" s="15" t="s">
        <v>90</v>
      </c>
      <c r="D21" s="15" t="s">
        <v>20</v>
      </c>
      <c r="E21" s="22"/>
      <c r="F21" s="22">
        <v>53</v>
      </c>
      <c r="G21" s="21" t="s">
        <v>162</v>
      </c>
      <c r="H21" s="22"/>
      <c r="I21" s="22">
        <v>570</v>
      </c>
      <c r="J21" s="22"/>
      <c r="K21" s="22">
        <v>450</v>
      </c>
      <c r="L21" s="22"/>
      <c r="M21" s="22">
        <v>450</v>
      </c>
      <c r="N21" s="22">
        <v>395</v>
      </c>
      <c r="O21" s="22">
        <v>700</v>
      </c>
      <c r="P21" s="22">
        <v>520</v>
      </c>
      <c r="Q21" s="22">
        <v>160</v>
      </c>
      <c r="R21" s="22">
        <v>160</v>
      </c>
      <c r="S21" s="22">
        <v>360</v>
      </c>
      <c r="T21" s="26">
        <f t="shared" si="1"/>
        <v>3765</v>
      </c>
      <c r="U21" s="22">
        <f t="shared" si="2"/>
        <v>9</v>
      </c>
      <c r="V21" s="22">
        <v>2</v>
      </c>
    </row>
    <row r="22" spans="1:22" ht="12.75">
      <c r="A22" s="8">
        <v>18</v>
      </c>
      <c r="B22" s="25">
        <v>21</v>
      </c>
      <c r="C22" s="15" t="s">
        <v>15</v>
      </c>
      <c r="D22" s="15" t="s">
        <v>16</v>
      </c>
      <c r="E22" s="22"/>
      <c r="F22" s="22">
        <v>47</v>
      </c>
      <c r="G22" s="21" t="s">
        <v>114</v>
      </c>
      <c r="H22" s="22">
        <v>570</v>
      </c>
      <c r="I22" s="22">
        <v>196</v>
      </c>
      <c r="J22" s="22">
        <v>290</v>
      </c>
      <c r="K22" s="35" t="s">
        <v>258</v>
      </c>
      <c r="L22" s="22">
        <v>258</v>
      </c>
      <c r="M22" s="22">
        <v>200</v>
      </c>
      <c r="N22" s="22">
        <v>460</v>
      </c>
      <c r="O22" s="22">
        <v>575</v>
      </c>
      <c r="P22" s="22">
        <v>335</v>
      </c>
      <c r="Q22" s="22">
        <v>180</v>
      </c>
      <c r="R22" s="22">
        <v>165</v>
      </c>
      <c r="S22" s="22">
        <v>370</v>
      </c>
      <c r="T22" s="26">
        <f t="shared" si="1"/>
        <v>3707</v>
      </c>
      <c r="U22" s="22">
        <f t="shared" si="2"/>
        <v>12</v>
      </c>
      <c r="V22" s="22">
        <v>1</v>
      </c>
    </row>
    <row r="23" spans="1:22" ht="12.75">
      <c r="A23" s="8">
        <v>19</v>
      </c>
      <c r="B23" s="25">
        <v>23</v>
      </c>
      <c r="C23" s="15" t="s">
        <v>173</v>
      </c>
      <c r="D23" s="15" t="s">
        <v>14</v>
      </c>
      <c r="E23" s="22"/>
      <c r="F23" s="22">
        <v>47</v>
      </c>
      <c r="G23" s="21" t="s">
        <v>110</v>
      </c>
      <c r="H23" s="22"/>
      <c r="I23" s="22">
        <v>300</v>
      </c>
      <c r="J23" s="22">
        <v>140</v>
      </c>
      <c r="K23" s="22">
        <v>215</v>
      </c>
      <c r="L23" s="22">
        <v>420</v>
      </c>
      <c r="M23" s="22">
        <v>245</v>
      </c>
      <c r="N23" s="22">
        <v>440</v>
      </c>
      <c r="O23" s="22">
        <v>690</v>
      </c>
      <c r="P23" s="22">
        <v>385</v>
      </c>
      <c r="Q23" s="22">
        <v>250</v>
      </c>
      <c r="R23" s="22">
        <v>220</v>
      </c>
      <c r="S23" s="22">
        <v>340</v>
      </c>
      <c r="T23" s="26">
        <f t="shared" si="1"/>
        <v>3645</v>
      </c>
      <c r="U23" s="22">
        <f t="shared" si="2"/>
        <v>11</v>
      </c>
      <c r="V23" s="22"/>
    </row>
    <row r="24" spans="1:22" ht="12.75">
      <c r="A24" s="8">
        <v>20</v>
      </c>
      <c r="B24" s="25">
        <v>17</v>
      </c>
      <c r="C24" s="34" t="s">
        <v>248</v>
      </c>
      <c r="D24" s="34" t="s">
        <v>249</v>
      </c>
      <c r="E24" s="22"/>
      <c r="F24" s="22">
        <v>26</v>
      </c>
      <c r="G24" s="21" t="s">
        <v>110</v>
      </c>
      <c r="H24" s="22"/>
      <c r="I24" s="22"/>
      <c r="J24" s="22"/>
      <c r="K24" s="22">
        <v>370</v>
      </c>
      <c r="L24" s="22">
        <v>410</v>
      </c>
      <c r="M24" s="22">
        <v>400</v>
      </c>
      <c r="N24" s="22">
        <v>410</v>
      </c>
      <c r="O24" s="22">
        <v>790</v>
      </c>
      <c r="P24" s="22">
        <v>500</v>
      </c>
      <c r="Q24" s="22">
        <v>360</v>
      </c>
      <c r="R24" s="22">
        <v>240</v>
      </c>
      <c r="S24" s="22">
        <v>155</v>
      </c>
      <c r="T24" s="26">
        <f t="shared" si="1"/>
        <v>3635</v>
      </c>
      <c r="U24" s="22">
        <f t="shared" si="2"/>
        <v>9</v>
      </c>
      <c r="V24" s="22">
        <v>6</v>
      </c>
    </row>
    <row r="25" spans="1:22" ht="12.75">
      <c r="A25" s="8">
        <v>21</v>
      </c>
      <c r="B25" s="25">
        <v>16</v>
      </c>
      <c r="C25" s="15" t="s">
        <v>30</v>
      </c>
      <c r="D25" s="15" t="s">
        <v>31</v>
      </c>
      <c r="E25" s="22"/>
      <c r="F25" s="22">
        <v>37</v>
      </c>
      <c r="G25" s="21" t="s">
        <v>111</v>
      </c>
      <c r="H25" s="22">
        <v>720</v>
      </c>
      <c r="I25" s="22">
        <v>245</v>
      </c>
      <c r="J25" s="22">
        <v>720</v>
      </c>
      <c r="K25" s="35" t="s">
        <v>51</v>
      </c>
      <c r="L25" s="22"/>
      <c r="M25" s="22">
        <v>320</v>
      </c>
      <c r="N25" s="22">
        <v>370</v>
      </c>
      <c r="O25" s="35"/>
      <c r="P25" s="35" t="s">
        <v>374</v>
      </c>
      <c r="Q25" s="22">
        <v>320</v>
      </c>
      <c r="R25" s="22">
        <v>195</v>
      </c>
      <c r="S25" s="22"/>
      <c r="T25" s="26">
        <f t="shared" si="1"/>
        <v>3550</v>
      </c>
      <c r="U25" s="22">
        <f t="shared" si="2"/>
        <v>9</v>
      </c>
      <c r="V25" s="22">
        <v>2</v>
      </c>
    </row>
    <row r="26" spans="1:22" ht="12.75">
      <c r="A26" s="8">
        <v>22</v>
      </c>
      <c r="B26" s="25">
        <v>19</v>
      </c>
      <c r="C26" s="15" t="s">
        <v>34</v>
      </c>
      <c r="D26" s="15" t="s">
        <v>35</v>
      </c>
      <c r="E26" s="22" t="s">
        <v>37</v>
      </c>
      <c r="F26" s="22">
        <v>47</v>
      </c>
      <c r="G26" s="21" t="s">
        <v>110</v>
      </c>
      <c r="H26" s="22">
        <v>170</v>
      </c>
      <c r="I26" s="22">
        <v>275</v>
      </c>
      <c r="J26" s="22">
        <v>350</v>
      </c>
      <c r="K26" s="22">
        <v>160</v>
      </c>
      <c r="L26" s="22">
        <v>300</v>
      </c>
      <c r="M26" s="22">
        <v>260</v>
      </c>
      <c r="N26" s="22">
        <v>450</v>
      </c>
      <c r="O26" s="22">
        <v>680</v>
      </c>
      <c r="P26" s="22">
        <v>440</v>
      </c>
      <c r="Q26" s="22">
        <v>165</v>
      </c>
      <c r="R26" s="22">
        <v>150</v>
      </c>
      <c r="S26" s="22">
        <v>140</v>
      </c>
      <c r="T26" s="26">
        <f t="shared" si="1"/>
        <v>3540</v>
      </c>
      <c r="U26" s="22">
        <f t="shared" si="2"/>
        <v>12</v>
      </c>
      <c r="V26" s="22"/>
    </row>
    <row r="27" spans="1:22" ht="12.75">
      <c r="A27" s="8">
        <v>23</v>
      </c>
      <c r="B27" s="25">
        <v>25</v>
      </c>
      <c r="C27" s="15" t="s">
        <v>169</v>
      </c>
      <c r="D27" s="15" t="s">
        <v>16</v>
      </c>
      <c r="E27" s="22"/>
      <c r="F27" s="22">
        <v>39</v>
      </c>
      <c r="G27" s="21" t="s">
        <v>110</v>
      </c>
      <c r="H27" s="22"/>
      <c r="I27" s="22">
        <v>410</v>
      </c>
      <c r="J27" s="22">
        <v>280</v>
      </c>
      <c r="K27" s="22">
        <v>290</v>
      </c>
      <c r="L27" s="22">
        <v>320</v>
      </c>
      <c r="M27" s="22">
        <v>280</v>
      </c>
      <c r="N27" s="22">
        <v>360</v>
      </c>
      <c r="O27" s="22">
        <v>610</v>
      </c>
      <c r="P27" s="22">
        <v>345</v>
      </c>
      <c r="Q27" s="22"/>
      <c r="R27" s="22">
        <v>100</v>
      </c>
      <c r="S27" s="22">
        <v>510</v>
      </c>
      <c r="T27" s="26">
        <f t="shared" si="1"/>
        <v>3505</v>
      </c>
      <c r="U27" s="22">
        <f t="shared" si="2"/>
        <v>10</v>
      </c>
      <c r="V27" s="22">
        <v>1</v>
      </c>
    </row>
    <row r="28" spans="1:22" ht="12.75">
      <c r="A28" s="8">
        <v>24</v>
      </c>
      <c r="B28" s="25">
        <v>22</v>
      </c>
      <c r="C28" s="15" t="s">
        <v>256</v>
      </c>
      <c r="D28" s="15" t="s">
        <v>43</v>
      </c>
      <c r="E28" s="22"/>
      <c r="F28" s="22">
        <v>35</v>
      </c>
      <c r="G28" s="21" t="s">
        <v>272</v>
      </c>
      <c r="H28" s="22"/>
      <c r="I28" s="22"/>
      <c r="J28" s="22"/>
      <c r="K28" s="22">
        <v>330</v>
      </c>
      <c r="L28" s="22">
        <v>710</v>
      </c>
      <c r="M28" s="22">
        <v>510</v>
      </c>
      <c r="N28" s="22">
        <v>365</v>
      </c>
      <c r="O28" s="22">
        <v>830</v>
      </c>
      <c r="P28" s="22">
        <v>570</v>
      </c>
      <c r="Q28" s="22"/>
      <c r="R28" s="22"/>
      <c r="S28" s="22">
        <v>145</v>
      </c>
      <c r="T28" s="26">
        <f t="shared" si="1"/>
        <v>3460</v>
      </c>
      <c r="U28" s="22">
        <f t="shared" si="2"/>
        <v>7</v>
      </c>
      <c r="V28" s="22">
        <v>2</v>
      </c>
    </row>
    <row r="29" spans="1:22" ht="12.75">
      <c r="A29" s="8">
        <v>25</v>
      </c>
      <c r="B29" s="25">
        <v>27</v>
      </c>
      <c r="C29" s="15" t="s">
        <v>72</v>
      </c>
      <c r="D29" s="15" t="s">
        <v>202</v>
      </c>
      <c r="E29" s="22"/>
      <c r="F29" s="22">
        <v>15</v>
      </c>
      <c r="G29" s="21" t="s">
        <v>147</v>
      </c>
      <c r="H29" s="22">
        <v>160</v>
      </c>
      <c r="I29" s="22">
        <v>235</v>
      </c>
      <c r="J29" s="22">
        <v>170</v>
      </c>
      <c r="K29" s="22">
        <v>340</v>
      </c>
      <c r="L29" s="22">
        <v>292</v>
      </c>
      <c r="M29" s="22">
        <v>410</v>
      </c>
      <c r="N29" s="22"/>
      <c r="O29" s="22">
        <v>585</v>
      </c>
      <c r="P29" s="22">
        <v>430</v>
      </c>
      <c r="Q29" s="22">
        <v>104</v>
      </c>
      <c r="R29" s="22">
        <v>112</v>
      </c>
      <c r="S29" s="22">
        <v>550</v>
      </c>
      <c r="T29" s="26">
        <f t="shared" si="1"/>
        <v>3388</v>
      </c>
      <c r="U29" s="22">
        <f t="shared" si="2"/>
        <v>11</v>
      </c>
      <c r="V29" s="22">
        <v>1</v>
      </c>
    </row>
    <row r="30" spans="1:22" ht="12.75">
      <c r="A30" s="8">
        <v>26</v>
      </c>
      <c r="B30" s="25">
        <v>24</v>
      </c>
      <c r="C30" s="15" t="s">
        <v>57</v>
      </c>
      <c r="D30" s="15" t="s">
        <v>148</v>
      </c>
      <c r="E30" s="22"/>
      <c r="F30" s="22">
        <v>14</v>
      </c>
      <c r="G30" s="21" t="s">
        <v>134</v>
      </c>
      <c r="H30" s="22">
        <v>185</v>
      </c>
      <c r="I30" s="22">
        <v>285</v>
      </c>
      <c r="J30" s="22">
        <v>250</v>
      </c>
      <c r="K30" s="22">
        <v>320</v>
      </c>
      <c r="L30" s="22">
        <v>360</v>
      </c>
      <c r="M30" s="22">
        <v>270</v>
      </c>
      <c r="N30" s="22">
        <v>520</v>
      </c>
      <c r="O30" s="22">
        <v>580</v>
      </c>
      <c r="P30" s="35" t="s">
        <v>377</v>
      </c>
      <c r="Q30" s="22">
        <v>100</v>
      </c>
      <c r="R30" s="22">
        <v>310</v>
      </c>
      <c r="S30" s="22">
        <v>88</v>
      </c>
      <c r="T30" s="26">
        <f t="shared" si="1"/>
        <v>3268</v>
      </c>
      <c r="U30" s="22">
        <f t="shared" si="2"/>
        <v>12</v>
      </c>
      <c r="V30" s="22"/>
    </row>
    <row r="31" spans="1:22" ht="12.75">
      <c r="A31" s="8">
        <v>27</v>
      </c>
      <c r="B31" s="25">
        <v>26</v>
      </c>
      <c r="C31" s="15" t="s">
        <v>41</v>
      </c>
      <c r="D31" s="15" t="s">
        <v>31</v>
      </c>
      <c r="E31" s="22"/>
      <c r="F31" s="22">
        <v>15</v>
      </c>
      <c r="G31" s="21" t="s">
        <v>134</v>
      </c>
      <c r="H31" s="22">
        <v>180</v>
      </c>
      <c r="I31" s="22">
        <v>250</v>
      </c>
      <c r="J31" s="22">
        <v>230</v>
      </c>
      <c r="K31" s="22">
        <v>180</v>
      </c>
      <c r="L31" s="22">
        <v>480</v>
      </c>
      <c r="M31" s="22">
        <v>186</v>
      </c>
      <c r="N31" s="22">
        <v>670</v>
      </c>
      <c r="O31" s="22"/>
      <c r="P31" s="35" t="s">
        <v>375</v>
      </c>
      <c r="Q31" s="22">
        <v>92</v>
      </c>
      <c r="R31" s="22">
        <v>410</v>
      </c>
      <c r="S31" s="22">
        <v>120</v>
      </c>
      <c r="T31" s="26">
        <f t="shared" si="1"/>
        <v>3103</v>
      </c>
      <c r="U31" s="22">
        <f t="shared" si="2"/>
        <v>11</v>
      </c>
      <c r="V31" s="22">
        <v>2</v>
      </c>
    </row>
    <row r="32" spans="1:22" ht="12.75">
      <c r="A32" s="8">
        <v>28</v>
      </c>
      <c r="B32" s="25">
        <v>28</v>
      </c>
      <c r="C32" s="34" t="s">
        <v>171</v>
      </c>
      <c r="D32" s="34" t="s">
        <v>172</v>
      </c>
      <c r="E32" s="22" t="s">
        <v>36</v>
      </c>
      <c r="F32" s="22">
        <v>34</v>
      </c>
      <c r="G32" s="21" t="s">
        <v>162</v>
      </c>
      <c r="H32" s="22"/>
      <c r="I32" s="22">
        <v>390</v>
      </c>
      <c r="J32" s="22">
        <v>130</v>
      </c>
      <c r="K32" s="22">
        <v>104</v>
      </c>
      <c r="L32" s="22">
        <v>294</v>
      </c>
      <c r="M32" s="22">
        <v>235</v>
      </c>
      <c r="N32" s="22">
        <v>355</v>
      </c>
      <c r="O32" s="22">
        <v>620</v>
      </c>
      <c r="P32" s="22">
        <v>355</v>
      </c>
      <c r="Q32" s="22">
        <v>135</v>
      </c>
      <c r="R32" s="22">
        <v>98</v>
      </c>
      <c r="S32" s="22">
        <v>112</v>
      </c>
      <c r="T32" s="26">
        <f t="shared" si="1"/>
        <v>2828</v>
      </c>
      <c r="U32" s="22">
        <f t="shared" si="2"/>
        <v>11</v>
      </c>
      <c r="V32" s="22">
        <v>1</v>
      </c>
    </row>
    <row r="33" spans="1:22" ht="12.75">
      <c r="A33" s="8">
        <v>29</v>
      </c>
      <c r="B33" s="25">
        <v>32</v>
      </c>
      <c r="C33" s="15" t="s">
        <v>199</v>
      </c>
      <c r="D33" s="15" t="s">
        <v>200</v>
      </c>
      <c r="E33" s="22" t="s">
        <v>240</v>
      </c>
      <c r="F33" s="22">
        <v>31</v>
      </c>
      <c r="G33" s="21" t="s">
        <v>201</v>
      </c>
      <c r="H33" s="22"/>
      <c r="I33" s="22"/>
      <c r="J33" s="22">
        <v>360</v>
      </c>
      <c r="K33" s="22">
        <v>175</v>
      </c>
      <c r="L33" s="22">
        <v>276</v>
      </c>
      <c r="M33" s="22">
        <v>210</v>
      </c>
      <c r="N33" s="22"/>
      <c r="O33" s="22">
        <v>590</v>
      </c>
      <c r="P33" s="22">
        <v>330</v>
      </c>
      <c r="Q33" s="22">
        <v>510</v>
      </c>
      <c r="R33" s="22">
        <v>102</v>
      </c>
      <c r="S33" s="22">
        <v>175</v>
      </c>
      <c r="T33" s="26">
        <f t="shared" si="1"/>
        <v>2728</v>
      </c>
      <c r="U33" s="22">
        <f t="shared" si="2"/>
        <v>9</v>
      </c>
      <c r="V33" s="22">
        <v>1</v>
      </c>
    </row>
    <row r="34" spans="1:22" ht="12.75">
      <c r="A34" s="8">
        <v>30</v>
      </c>
      <c r="B34" s="25">
        <v>31</v>
      </c>
      <c r="C34" s="34" t="s">
        <v>138</v>
      </c>
      <c r="D34" s="34" t="s">
        <v>139</v>
      </c>
      <c r="E34" s="22"/>
      <c r="F34" s="22">
        <v>30</v>
      </c>
      <c r="G34" s="21" t="s">
        <v>129</v>
      </c>
      <c r="H34" s="22">
        <v>250</v>
      </c>
      <c r="I34" s="22">
        <v>260</v>
      </c>
      <c r="J34" s="22"/>
      <c r="K34" s="22">
        <v>120</v>
      </c>
      <c r="L34" s="22">
        <v>280</v>
      </c>
      <c r="M34" s="22">
        <v>188</v>
      </c>
      <c r="N34" s="22">
        <v>650</v>
      </c>
      <c r="O34" s="22"/>
      <c r="P34" s="22">
        <v>325</v>
      </c>
      <c r="Q34" s="22">
        <v>215</v>
      </c>
      <c r="R34" s="22">
        <v>280</v>
      </c>
      <c r="S34" s="22">
        <v>125</v>
      </c>
      <c r="T34" s="26">
        <f t="shared" si="1"/>
        <v>2693</v>
      </c>
      <c r="U34" s="22">
        <f t="shared" si="2"/>
        <v>10</v>
      </c>
      <c r="V34" s="22">
        <v>2</v>
      </c>
    </row>
    <row r="35" spans="1:22" ht="12.75">
      <c r="A35" s="8">
        <v>31</v>
      </c>
      <c r="B35" s="25">
        <v>29</v>
      </c>
      <c r="C35" s="15" t="s">
        <v>67</v>
      </c>
      <c r="D35" s="15" t="s">
        <v>31</v>
      </c>
      <c r="E35" s="22"/>
      <c r="F35" s="22">
        <v>25</v>
      </c>
      <c r="G35" s="21" t="s">
        <v>131</v>
      </c>
      <c r="H35" s="22"/>
      <c r="I35" s="22"/>
      <c r="J35" s="22"/>
      <c r="K35" s="22"/>
      <c r="L35" s="22">
        <v>1000</v>
      </c>
      <c r="M35" s="22"/>
      <c r="N35" s="22">
        <v>1000</v>
      </c>
      <c r="O35" s="22"/>
      <c r="P35" s="22"/>
      <c r="Q35" s="22"/>
      <c r="R35" s="22">
        <v>670</v>
      </c>
      <c r="S35" s="22"/>
      <c r="T35" s="26">
        <f t="shared" si="1"/>
        <v>2670</v>
      </c>
      <c r="U35" s="22">
        <f t="shared" si="2"/>
        <v>3</v>
      </c>
      <c r="V35" s="22">
        <v>3</v>
      </c>
    </row>
    <row r="36" spans="1:22" ht="12.75">
      <c r="A36" s="8">
        <v>32</v>
      </c>
      <c r="B36" s="25">
        <v>33</v>
      </c>
      <c r="C36" s="15" t="s">
        <v>251</v>
      </c>
      <c r="D36" s="15" t="s">
        <v>20</v>
      </c>
      <c r="E36" s="22"/>
      <c r="F36" s="22">
        <v>36</v>
      </c>
      <c r="G36" s="21" t="s">
        <v>110</v>
      </c>
      <c r="H36" s="22"/>
      <c r="I36" s="22"/>
      <c r="J36" s="22"/>
      <c r="K36" s="22">
        <v>240</v>
      </c>
      <c r="L36" s="22">
        <v>305</v>
      </c>
      <c r="M36" s="22">
        <v>390</v>
      </c>
      <c r="N36" s="22"/>
      <c r="O36" s="22">
        <v>720</v>
      </c>
      <c r="P36" s="22">
        <v>470</v>
      </c>
      <c r="Q36" s="22">
        <v>210</v>
      </c>
      <c r="R36" s="22">
        <v>170</v>
      </c>
      <c r="S36" s="22">
        <v>130</v>
      </c>
      <c r="T36" s="26">
        <f t="shared" si="1"/>
        <v>2635</v>
      </c>
      <c r="U36" s="22">
        <f t="shared" si="2"/>
        <v>8</v>
      </c>
      <c r="V36" s="22"/>
    </row>
    <row r="37" spans="1:22" ht="12.75">
      <c r="A37" s="8">
        <v>33</v>
      </c>
      <c r="B37" s="25">
        <v>30</v>
      </c>
      <c r="C37" s="15" t="s">
        <v>42</v>
      </c>
      <c r="D37" s="15" t="s">
        <v>43</v>
      </c>
      <c r="E37" s="22"/>
      <c r="F37" s="22">
        <v>18</v>
      </c>
      <c r="G37" s="21" t="s">
        <v>131</v>
      </c>
      <c r="H37" s="22"/>
      <c r="I37" s="22">
        <v>440</v>
      </c>
      <c r="J37" s="22">
        <v>110</v>
      </c>
      <c r="K37" s="22"/>
      <c r="L37" s="22">
        <v>610</v>
      </c>
      <c r="M37" s="22"/>
      <c r="N37" s="22">
        <v>900</v>
      </c>
      <c r="O37" s="22"/>
      <c r="P37" s="22"/>
      <c r="Q37" s="22"/>
      <c r="R37" s="22">
        <v>570</v>
      </c>
      <c r="S37" s="22"/>
      <c r="T37" s="26">
        <f t="shared" si="1"/>
        <v>2630</v>
      </c>
      <c r="U37" s="22">
        <f t="shared" si="2"/>
        <v>5</v>
      </c>
      <c r="V37" s="22">
        <v>3</v>
      </c>
    </row>
    <row r="38" spans="1:22" ht="12.75">
      <c r="A38" s="8">
        <v>34</v>
      </c>
      <c r="B38" s="25">
        <v>34</v>
      </c>
      <c r="C38" s="15" t="s">
        <v>136</v>
      </c>
      <c r="D38" s="15" t="s">
        <v>24</v>
      </c>
      <c r="E38" s="22"/>
      <c r="F38" s="22">
        <v>29</v>
      </c>
      <c r="G38" s="21" t="s">
        <v>129</v>
      </c>
      <c r="H38" s="22">
        <v>280</v>
      </c>
      <c r="I38" s="22">
        <v>210</v>
      </c>
      <c r="J38" s="22"/>
      <c r="K38" s="22">
        <v>106</v>
      </c>
      <c r="L38" s="22">
        <v>278</v>
      </c>
      <c r="M38" s="22">
        <v>205</v>
      </c>
      <c r="N38" s="22">
        <v>350</v>
      </c>
      <c r="O38" s="22"/>
      <c r="P38" s="35" t="s">
        <v>376</v>
      </c>
      <c r="Q38" s="22">
        <v>410</v>
      </c>
      <c r="R38" s="22">
        <v>108</v>
      </c>
      <c r="S38" s="22">
        <v>180</v>
      </c>
      <c r="T38" s="26">
        <f t="shared" si="1"/>
        <v>2447</v>
      </c>
      <c r="U38" s="22">
        <f t="shared" si="2"/>
        <v>10</v>
      </c>
      <c r="V38" s="22"/>
    </row>
    <row r="39" spans="1:22" ht="12.75">
      <c r="A39" s="8">
        <v>35</v>
      </c>
      <c r="B39" s="25">
        <v>37</v>
      </c>
      <c r="C39" s="15" t="s">
        <v>49</v>
      </c>
      <c r="D39" s="15" t="s">
        <v>27</v>
      </c>
      <c r="E39" s="22" t="s">
        <v>36</v>
      </c>
      <c r="F39" s="22">
        <v>42</v>
      </c>
      <c r="G39" s="21" t="s">
        <v>177</v>
      </c>
      <c r="H39" s="22">
        <v>320</v>
      </c>
      <c r="I39" s="22">
        <v>230</v>
      </c>
      <c r="J39" s="22">
        <v>410</v>
      </c>
      <c r="K39" s="22">
        <v>205</v>
      </c>
      <c r="L39" s="22">
        <v>335</v>
      </c>
      <c r="M39" s="22">
        <v>275</v>
      </c>
      <c r="N39" s="22"/>
      <c r="O39" s="22"/>
      <c r="P39" s="22"/>
      <c r="Q39" s="22">
        <v>290</v>
      </c>
      <c r="R39" s="22">
        <v>96</v>
      </c>
      <c r="S39" s="22">
        <v>205</v>
      </c>
      <c r="T39" s="26">
        <f t="shared" si="1"/>
        <v>2366</v>
      </c>
      <c r="U39" s="22">
        <f aca="true" t="shared" si="3" ref="U39:U61">COUNTA(H39:S39)</f>
        <v>9</v>
      </c>
      <c r="V39" s="22"/>
    </row>
    <row r="40" spans="1:22" ht="12.75">
      <c r="A40" s="8">
        <v>36</v>
      </c>
      <c r="B40" s="25">
        <v>36</v>
      </c>
      <c r="C40" s="15" t="s">
        <v>207</v>
      </c>
      <c r="D40" s="15" t="s">
        <v>31</v>
      </c>
      <c r="E40" s="22"/>
      <c r="F40" s="22">
        <v>38</v>
      </c>
      <c r="G40" s="21" t="s">
        <v>208</v>
      </c>
      <c r="H40" s="22"/>
      <c r="I40" s="22"/>
      <c r="J40" s="22">
        <v>550</v>
      </c>
      <c r="K40" s="22">
        <v>550</v>
      </c>
      <c r="L40" s="22">
        <v>284</v>
      </c>
      <c r="M40" s="22"/>
      <c r="N40" s="22"/>
      <c r="O40" s="22"/>
      <c r="P40" s="22"/>
      <c r="Q40" s="22">
        <v>620</v>
      </c>
      <c r="R40" s="22">
        <v>200</v>
      </c>
      <c r="S40" s="22">
        <v>118</v>
      </c>
      <c r="T40" s="26">
        <f t="shared" si="1"/>
        <v>2322</v>
      </c>
      <c r="U40" s="22">
        <f t="shared" si="3"/>
        <v>6</v>
      </c>
      <c r="V40" s="22">
        <v>3</v>
      </c>
    </row>
    <row r="41" spans="1:22" ht="12.75">
      <c r="A41" s="8">
        <v>37</v>
      </c>
      <c r="B41" s="25">
        <v>35</v>
      </c>
      <c r="C41" s="15" t="s">
        <v>175</v>
      </c>
      <c r="D41" s="15" t="s">
        <v>64</v>
      </c>
      <c r="E41" s="22" t="s">
        <v>37</v>
      </c>
      <c r="F41" s="22">
        <v>49</v>
      </c>
      <c r="G41" s="21" t="s">
        <v>170</v>
      </c>
      <c r="H41" s="22"/>
      <c r="I41" s="22">
        <v>265</v>
      </c>
      <c r="J41" s="22">
        <v>130</v>
      </c>
      <c r="K41" s="22"/>
      <c r="L41" s="22">
        <v>253</v>
      </c>
      <c r="M41" s="22">
        <v>176</v>
      </c>
      <c r="N41" s="22">
        <v>335</v>
      </c>
      <c r="O41" s="22">
        <v>565</v>
      </c>
      <c r="P41" s="22">
        <v>310</v>
      </c>
      <c r="Q41" s="22">
        <v>185</v>
      </c>
      <c r="R41" s="22"/>
      <c r="S41" s="22"/>
      <c r="T41" s="26">
        <f t="shared" si="1"/>
        <v>2219</v>
      </c>
      <c r="U41" s="22">
        <f t="shared" si="3"/>
        <v>8</v>
      </c>
      <c r="V41" s="22"/>
    </row>
    <row r="42" spans="1:22" ht="12.75">
      <c r="A42" s="8">
        <v>38</v>
      </c>
      <c r="B42" s="25">
        <v>43</v>
      </c>
      <c r="C42" s="15" t="s">
        <v>244</v>
      </c>
      <c r="D42" s="15" t="s">
        <v>16</v>
      </c>
      <c r="E42" s="22" t="s">
        <v>36</v>
      </c>
      <c r="F42" s="22">
        <v>46</v>
      </c>
      <c r="G42" s="21" t="s">
        <v>110</v>
      </c>
      <c r="H42" s="22"/>
      <c r="I42" s="22"/>
      <c r="J42" s="22"/>
      <c r="K42" s="22">
        <v>300</v>
      </c>
      <c r="L42" s="22"/>
      <c r="M42" s="22"/>
      <c r="N42" s="22"/>
      <c r="O42" s="22">
        <v>600</v>
      </c>
      <c r="P42" s="22">
        <v>390</v>
      </c>
      <c r="Q42" s="22">
        <v>490</v>
      </c>
      <c r="R42" s="22">
        <v>185</v>
      </c>
      <c r="S42" s="22">
        <v>250</v>
      </c>
      <c r="T42" s="26">
        <f>H42+I42+J42+K42+L42+M42+N42+O42+P42+Q42+R42+S42</f>
        <v>2215</v>
      </c>
      <c r="U42" s="22">
        <f t="shared" si="3"/>
        <v>6</v>
      </c>
      <c r="V42" s="22">
        <v>1</v>
      </c>
    </row>
    <row r="43" spans="1:22" ht="12.75">
      <c r="A43" s="8">
        <v>39</v>
      </c>
      <c r="B43" s="25">
        <v>38</v>
      </c>
      <c r="C43" s="15" t="s">
        <v>66</v>
      </c>
      <c r="D43" s="15" t="s">
        <v>43</v>
      </c>
      <c r="E43" s="22"/>
      <c r="F43" s="22">
        <v>18</v>
      </c>
      <c r="G43" s="21" t="s">
        <v>131</v>
      </c>
      <c r="H43" s="22"/>
      <c r="I43" s="22">
        <v>800</v>
      </c>
      <c r="J43" s="22"/>
      <c r="K43" s="22"/>
      <c r="L43" s="22">
        <v>590</v>
      </c>
      <c r="M43" s="22"/>
      <c r="N43" s="22"/>
      <c r="O43" s="22"/>
      <c r="P43" s="22">
        <v>730</v>
      </c>
      <c r="Q43" s="22"/>
      <c r="R43" s="22"/>
      <c r="S43" s="22"/>
      <c r="T43" s="26">
        <f t="shared" si="1"/>
        <v>2120</v>
      </c>
      <c r="U43" s="22">
        <f t="shared" si="3"/>
        <v>3</v>
      </c>
      <c r="V43" s="22">
        <v>2</v>
      </c>
    </row>
    <row r="44" spans="1:22" ht="12.75">
      <c r="A44" s="8">
        <v>40</v>
      </c>
      <c r="B44" s="25">
        <v>39</v>
      </c>
      <c r="C44" s="15" t="s">
        <v>88</v>
      </c>
      <c r="D44" s="15" t="s">
        <v>31</v>
      </c>
      <c r="E44" s="22" t="s">
        <v>575</v>
      </c>
      <c r="F44" s="22">
        <v>42</v>
      </c>
      <c r="G44" s="21" t="s">
        <v>157</v>
      </c>
      <c r="H44" s="22"/>
      <c r="I44" s="22">
        <v>700</v>
      </c>
      <c r="J44" s="22"/>
      <c r="K44" s="22"/>
      <c r="L44" s="22"/>
      <c r="M44" s="22">
        <v>650</v>
      </c>
      <c r="N44" s="22"/>
      <c r="O44" s="22"/>
      <c r="P44" s="22">
        <v>750</v>
      </c>
      <c r="Q44" s="22"/>
      <c r="R44" s="22"/>
      <c r="S44" s="22"/>
      <c r="T44" s="26">
        <f t="shared" si="1"/>
        <v>2100</v>
      </c>
      <c r="U44" s="22">
        <f t="shared" si="3"/>
        <v>3</v>
      </c>
      <c r="V44" s="22">
        <v>3</v>
      </c>
    </row>
    <row r="45" spans="1:22" ht="12.75">
      <c r="A45" s="8">
        <v>41</v>
      </c>
      <c r="B45" s="25">
        <v>40</v>
      </c>
      <c r="C45" s="15" t="s">
        <v>140</v>
      </c>
      <c r="D45" s="15" t="s">
        <v>25</v>
      </c>
      <c r="E45" s="22"/>
      <c r="F45" s="22">
        <v>16</v>
      </c>
      <c r="G45" s="21" t="s">
        <v>134</v>
      </c>
      <c r="H45" s="22">
        <v>240</v>
      </c>
      <c r="I45" s="22">
        <v>310</v>
      </c>
      <c r="J45" s="22">
        <v>96</v>
      </c>
      <c r="K45" s="22"/>
      <c r="L45" s="22">
        <v>370</v>
      </c>
      <c r="M45" s="22">
        <v>360</v>
      </c>
      <c r="N45" s="22"/>
      <c r="O45" s="22"/>
      <c r="P45" s="35"/>
      <c r="Q45" s="22"/>
      <c r="R45" s="22">
        <v>720</v>
      </c>
      <c r="S45" s="22"/>
      <c r="T45" s="26">
        <f aca="true" t="shared" si="4" ref="T45:T82">H45+I45+J45+K45+L45+M45+N45+O45+P45+Q45+R45+S45</f>
        <v>2096</v>
      </c>
      <c r="U45" s="22">
        <f t="shared" si="3"/>
        <v>6</v>
      </c>
      <c r="V45" s="22">
        <v>1</v>
      </c>
    </row>
    <row r="46" spans="1:22" ht="12.75">
      <c r="A46" s="8">
        <v>42</v>
      </c>
      <c r="B46" s="25">
        <v>42</v>
      </c>
      <c r="C46" s="15" t="s">
        <v>32</v>
      </c>
      <c r="D46" s="15" t="s">
        <v>20</v>
      </c>
      <c r="E46" s="22"/>
      <c r="F46" s="22">
        <v>39</v>
      </c>
      <c r="G46" s="21" t="s">
        <v>152</v>
      </c>
      <c r="H46" s="22">
        <v>290</v>
      </c>
      <c r="I46" s="22">
        <v>240</v>
      </c>
      <c r="J46" s="22">
        <v>530</v>
      </c>
      <c r="K46" s="22">
        <v>165</v>
      </c>
      <c r="L46" s="22">
        <v>286</v>
      </c>
      <c r="M46" s="22"/>
      <c r="N46" s="22"/>
      <c r="O46" s="22"/>
      <c r="P46" s="22"/>
      <c r="Q46" s="22">
        <v>330</v>
      </c>
      <c r="R46" s="22">
        <v>140</v>
      </c>
      <c r="S46" s="22">
        <v>102</v>
      </c>
      <c r="T46" s="26">
        <f t="shared" si="4"/>
        <v>2083</v>
      </c>
      <c r="U46" s="22">
        <f t="shared" si="3"/>
        <v>8</v>
      </c>
      <c r="V46" s="22">
        <v>1</v>
      </c>
    </row>
    <row r="47" spans="1:22" ht="12.75">
      <c r="A47" s="8">
        <v>43</v>
      </c>
      <c r="B47" s="25">
        <v>41</v>
      </c>
      <c r="C47" s="15" t="s">
        <v>61</v>
      </c>
      <c r="D47" s="15" t="s">
        <v>27</v>
      </c>
      <c r="E47" s="22"/>
      <c r="F47" s="22">
        <v>40</v>
      </c>
      <c r="G47" s="21" t="s">
        <v>131</v>
      </c>
      <c r="H47" s="22"/>
      <c r="I47" s="22">
        <v>750</v>
      </c>
      <c r="J47" s="22">
        <v>370</v>
      </c>
      <c r="K47" s="22"/>
      <c r="L47" s="22"/>
      <c r="M47" s="22">
        <v>900</v>
      </c>
      <c r="N47" s="22"/>
      <c r="O47" s="22"/>
      <c r="P47" s="22"/>
      <c r="Q47" s="22"/>
      <c r="R47" s="22"/>
      <c r="S47" s="22"/>
      <c r="T47" s="26">
        <f t="shared" si="4"/>
        <v>2020</v>
      </c>
      <c r="U47" s="22">
        <f t="shared" si="3"/>
        <v>3</v>
      </c>
      <c r="V47" s="22">
        <v>2</v>
      </c>
    </row>
    <row r="48" spans="1:22" ht="12.75">
      <c r="A48" s="8">
        <v>44</v>
      </c>
      <c r="B48" s="25">
        <v>44</v>
      </c>
      <c r="C48" s="15" t="s">
        <v>173</v>
      </c>
      <c r="D48" s="15" t="s">
        <v>273</v>
      </c>
      <c r="E48" s="22"/>
      <c r="F48" s="22">
        <v>18</v>
      </c>
      <c r="G48" s="21" t="s">
        <v>274</v>
      </c>
      <c r="H48" s="22"/>
      <c r="I48" s="22"/>
      <c r="J48" s="22"/>
      <c r="K48" s="22"/>
      <c r="L48" s="22">
        <v>670</v>
      </c>
      <c r="M48" s="22">
        <v>370</v>
      </c>
      <c r="N48" s="22"/>
      <c r="O48" s="22"/>
      <c r="P48" s="22">
        <v>490</v>
      </c>
      <c r="Q48" s="22"/>
      <c r="R48" s="22">
        <v>370</v>
      </c>
      <c r="S48" s="22"/>
      <c r="T48" s="26">
        <f t="shared" si="4"/>
        <v>1900</v>
      </c>
      <c r="U48" s="22">
        <f t="shared" si="3"/>
        <v>4</v>
      </c>
      <c r="V48" s="22">
        <v>1</v>
      </c>
    </row>
    <row r="49" spans="1:22" ht="12.75">
      <c r="A49" s="8">
        <v>45</v>
      </c>
      <c r="B49" s="25">
        <v>45</v>
      </c>
      <c r="C49" s="15" t="s">
        <v>125</v>
      </c>
      <c r="D49" s="15" t="s">
        <v>128</v>
      </c>
      <c r="E49" s="22"/>
      <c r="F49" s="22">
        <v>38</v>
      </c>
      <c r="G49" s="21" t="s">
        <v>127</v>
      </c>
      <c r="H49" s="22">
        <v>410</v>
      </c>
      <c r="I49" s="22">
        <v>215</v>
      </c>
      <c r="J49" s="22">
        <v>260</v>
      </c>
      <c r="K49" s="35" t="s">
        <v>259</v>
      </c>
      <c r="L49" s="22">
        <v>520</v>
      </c>
      <c r="M49" s="22">
        <v>225</v>
      </c>
      <c r="N49" s="22"/>
      <c r="O49" s="22"/>
      <c r="P49" s="22"/>
      <c r="Q49" s="22"/>
      <c r="R49" s="22"/>
      <c r="S49" s="22"/>
      <c r="T49" s="26">
        <f t="shared" si="4"/>
        <v>1880</v>
      </c>
      <c r="U49" s="22">
        <f t="shared" si="3"/>
        <v>6</v>
      </c>
      <c r="V49" s="22"/>
    </row>
    <row r="50" spans="1:22" ht="12.75">
      <c r="A50" s="8">
        <v>46</v>
      </c>
      <c r="B50" s="25">
        <v>46</v>
      </c>
      <c r="C50" s="15" t="s">
        <v>205</v>
      </c>
      <c r="D50" s="15" t="s">
        <v>83</v>
      </c>
      <c r="E50" s="22"/>
      <c r="F50" s="22">
        <v>39</v>
      </c>
      <c r="G50" s="21" t="s">
        <v>206</v>
      </c>
      <c r="H50" s="22"/>
      <c r="I50" s="22"/>
      <c r="J50" s="22">
        <v>470</v>
      </c>
      <c r="K50" s="22">
        <v>390</v>
      </c>
      <c r="L50" s="22"/>
      <c r="M50" s="22">
        <v>350</v>
      </c>
      <c r="N50" s="22"/>
      <c r="O50" s="22"/>
      <c r="P50" s="22">
        <v>410</v>
      </c>
      <c r="Q50" s="22"/>
      <c r="R50" s="22">
        <v>210</v>
      </c>
      <c r="S50" s="22"/>
      <c r="T50" s="26">
        <f>H50+I50+J50+K50+L50+M50+N50+O50+P50+Q50+R50+S50</f>
        <v>1830</v>
      </c>
      <c r="U50" s="22">
        <f>COUNTA(H50:S50)</f>
        <v>5</v>
      </c>
      <c r="V50" s="22">
        <v>1</v>
      </c>
    </row>
    <row r="51" spans="1:22" ht="12.75">
      <c r="A51" s="8">
        <v>47</v>
      </c>
      <c r="B51" s="25">
        <v>47</v>
      </c>
      <c r="C51" s="15" t="s">
        <v>338</v>
      </c>
      <c r="D51" s="15" t="s">
        <v>233</v>
      </c>
      <c r="E51" s="22"/>
      <c r="F51" s="22">
        <v>17</v>
      </c>
      <c r="G51" s="21" t="s">
        <v>337</v>
      </c>
      <c r="H51" s="22"/>
      <c r="I51" s="22"/>
      <c r="J51" s="22"/>
      <c r="K51" s="22"/>
      <c r="L51" s="22"/>
      <c r="M51" s="22"/>
      <c r="N51" s="22">
        <v>800</v>
      </c>
      <c r="O51" s="22">
        <v>1000</v>
      </c>
      <c r="P51" s="22"/>
      <c r="Q51" s="22"/>
      <c r="R51" s="22"/>
      <c r="S51" s="22"/>
      <c r="T51" s="26">
        <f t="shared" si="4"/>
        <v>1800</v>
      </c>
      <c r="U51" s="22">
        <f>COUNTA(H51:S51)</f>
        <v>2</v>
      </c>
      <c r="V51" s="22">
        <v>2</v>
      </c>
    </row>
    <row r="52" spans="1:22" ht="12.75">
      <c r="A52" s="8">
        <v>48</v>
      </c>
      <c r="B52" s="25">
        <v>72</v>
      </c>
      <c r="C52" s="15" t="s">
        <v>133</v>
      </c>
      <c r="D52" s="15" t="s">
        <v>35</v>
      </c>
      <c r="E52" s="22"/>
      <c r="F52" s="22">
        <v>38</v>
      </c>
      <c r="G52" s="21" t="s">
        <v>337</v>
      </c>
      <c r="H52" s="22"/>
      <c r="I52" s="22"/>
      <c r="J52" s="22"/>
      <c r="K52" s="22"/>
      <c r="L52" s="22"/>
      <c r="M52" s="22"/>
      <c r="N52" s="22">
        <v>385</v>
      </c>
      <c r="O52" s="22">
        <v>570</v>
      </c>
      <c r="P52" s="22"/>
      <c r="Q52" s="22"/>
      <c r="R52" s="22"/>
      <c r="S52" s="22">
        <v>820</v>
      </c>
      <c r="T52" s="26">
        <f t="shared" si="4"/>
        <v>1775</v>
      </c>
      <c r="U52" s="22">
        <f t="shared" si="3"/>
        <v>3</v>
      </c>
      <c r="V52" s="22">
        <v>1</v>
      </c>
    </row>
    <row r="53" spans="1:22" ht="12.75">
      <c r="A53" s="8">
        <v>49</v>
      </c>
      <c r="B53" s="25">
        <v>48</v>
      </c>
      <c r="C53" s="15" t="s">
        <v>309</v>
      </c>
      <c r="D53" s="15" t="s">
        <v>75</v>
      </c>
      <c r="E53" s="22"/>
      <c r="F53" s="22">
        <v>23</v>
      </c>
      <c r="G53" s="21" t="s">
        <v>110</v>
      </c>
      <c r="H53" s="22"/>
      <c r="I53" s="22"/>
      <c r="J53" s="22"/>
      <c r="K53" s="22"/>
      <c r="L53" s="22"/>
      <c r="M53" s="22">
        <v>700</v>
      </c>
      <c r="N53" s="22"/>
      <c r="O53" s="22">
        <v>1050</v>
      </c>
      <c r="P53" s="22"/>
      <c r="Q53" s="22"/>
      <c r="R53" s="22"/>
      <c r="S53" s="22"/>
      <c r="T53" s="26">
        <f>H53+I53+J53+K53+L53+M53+N53+O53+P53+Q53+R53+S53</f>
        <v>1750</v>
      </c>
      <c r="U53" s="22">
        <f>COUNTA(H53:S53)</f>
        <v>2</v>
      </c>
      <c r="V53" s="22">
        <v>2</v>
      </c>
    </row>
    <row r="54" spans="1:22" ht="12.75">
      <c r="A54" s="8">
        <v>50</v>
      </c>
      <c r="B54" s="25">
        <v>50</v>
      </c>
      <c r="C54" s="15" t="s">
        <v>65</v>
      </c>
      <c r="D54" s="15" t="s">
        <v>25</v>
      </c>
      <c r="E54" s="22"/>
      <c r="F54" s="22">
        <v>21</v>
      </c>
      <c r="G54" s="21" t="s">
        <v>147</v>
      </c>
      <c r="H54" s="22"/>
      <c r="I54" s="22"/>
      <c r="J54" s="22">
        <v>110</v>
      </c>
      <c r="K54" s="22"/>
      <c r="L54" s="22"/>
      <c r="M54" s="22">
        <v>570</v>
      </c>
      <c r="N54" s="22"/>
      <c r="O54" s="22"/>
      <c r="P54" s="22">
        <v>800</v>
      </c>
      <c r="Q54" s="22">
        <v>114</v>
      </c>
      <c r="R54" s="22"/>
      <c r="S54" s="22">
        <v>116</v>
      </c>
      <c r="T54" s="26">
        <f t="shared" si="4"/>
        <v>1710</v>
      </c>
      <c r="U54" s="22">
        <f t="shared" si="3"/>
        <v>5</v>
      </c>
      <c r="V54" s="22">
        <v>2</v>
      </c>
    </row>
    <row r="55" spans="1:22" ht="12.75">
      <c r="A55" s="8">
        <v>51</v>
      </c>
      <c r="B55" s="25">
        <v>71</v>
      </c>
      <c r="C55" s="15" t="s">
        <v>72</v>
      </c>
      <c r="D55" s="15" t="s">
        <v>203</v>
      </c>
      <c r="E55" s="22"/>
      <c r="F55" s="22">
        <v>45</v>
      </c>
      <c r="G55" s="21" t="s">
        <v>118</v>
      </c>
      <c r="H55" s="22"/>
      <c r="I55" s="22"/>
      <c r="J55" s="22">
        <v>430</v>
      </c>
      <c r="K55" s="22">
        <v>86</v>
      </c>
      <c r="L55" s="22">
        <v>257</v>
      </c>
      <c r="M55" s="22"/>
      <c r="N55" s="22"/>
      <c r="O55" s="22"/>
      <c r="P55" s="22"/>
      <c r="Q55" s="22">
        <v>125</v>
      </c>
      <c r="R55" s="22">
        <v>78</v>
      </c>
      <c r="S55" s="22">
        <v>720</v>
      </c>
      <c r="T55" s="26">
        <f t="shared" si="4"/>
        <v>1696</v>
      </c>
      <c r="U55" s="22">
        <f t="shared" si="3"/>
        <v>6</v>
      </c>
      <c r="V55" s="22">
        <v>2</v>
      </c>
    </row>
    <row r="56" spans="1:22" ht="12.75">
      <c r="A56" s="8">
        <v>52</v>
      </c>
      <c r="B56" s="25">
        <v>53</v>
      </c>
      <c r="C56" s="34" t="s">
        <v>149</v>
      </c>
      <c r="D56" s="34" t="s">
        <v>150</v>
      </c>
      <c r="E56" s="22"/>
      <c r="F56" s="22">
        <v>17</v>
      </c>
      <c r="G56" s="21" t="s">
        <v>110</v>
      </c>
      <c r="H56" s="22">
        <v>175</v>
      </c>
      <c r="I56" s="22">
        <v>194</v>
      </c>
      <c r="J56" s="22">
        <v>110</v>
      </c>
      <c r="K56" s="22">
        <v>84</v>
      </c>
      <c r="L56" s="22">
        <v>256</v>
      </c>
      <c r="M56" s="22">
        <v>168</v>
      </c>
      <c r="N56" s="22">
        <v>340</v>
      </c>
      <c r="O56" s="22"/>
      <c r="P56" s="35"/>
      <c r="Q56" s="22">
        <v>96</v>
      </c>
      <c r="R56" s="22">
        <v>106</v>
      </c>
      <c r="S56" s="22">
        <v>165</v>
      </c>
      <c r="T56" s="26">
        <f t="shared" si="4"/>
        <v>1694</v>
      </c>
      <c r="U56" s="22">
        <f t="shared" si="3"/>
        <v>10</v>
      </c>
      <c r="V56" s="22"/>
    </row>
    <row r="57" spans="1:22" ht="12.75">
      <c r="A57" s="8">
        <v>53</v>
      </c>
      <c r="B57" s="25">
        <v>54</v>
      </c>
      <c r="C57" s="15" t="s">
        <v>65</v>
      </c>
      <c r="D57" s="15" t="s">
        <v>16</v>
      </c>
      <c r="E57" s="22"/>
      <c r="F57" s="22">
        <v>43</v>
      </c>
      <c r="G57" s="21" t="s">
        <v>147</v>
      </c>
      <c r="H57" s="22"/>
      <c r="I57" s="22"/>
      <c r="J57" s="22">
        <v>114</v>
      </c>
      <c r="K57" s="22">
        <v>360</v>
      </c>
      <c r="L57" s="22"/>
      <c r="M57" s="22">
        <v>340</v>
      </c>
      <c r="N57" s="22"/>
      <c r="O57" s="22"/>
      <c r="P57" s="22">
        <v>530</v>
      </c>
      <c r="Q57" s="22">
        <v>102</v>
      </c>
      <c r="R57" s="22"/>
      <c r="S57" s="22">
        <v>170</v>
      </c>
      <c r="T57" s="26">
        <f t="shared" si="4"/>
        <v>1616</v>
      </c>
      <c r="U57" s="22">
        <f t="shared" si="3"/>
        <v>6</v>
      </c>
      <c r="V57" s="22"/>
    </row>
    <row r="58" spans="1:22" ht="12.75">
      <c r="A58" s="8">
        <v>54</v>
      </c>
      <c r="B58" s="25">
        <v>49</v>
      </c>
      <c r="C58" s="15" t="s">
        <v>319</v>
      </c>
      <c r="D58" s="15" t="s">
        <v>320</v>
      </c>
      <c r="E58" s="22"/>
      <c r="F58" s="22">
        <v>37</v>
      </c>
      <c r="G58" s="21" t="s">
        <v>131</v>
      </c>
      <c r="H58" s="22"/>
      <c r="I58" s="22"/>
      <c r="J58" s="22"/>
      <c r="K58" s="22"/>
      <c r="L58" s="22"/>
      <c r="M58" s="22">
        <v>610</v>
      </c>
      <c r="N58" s="22"/>
      <c r="O58" s="22"/>
      <c r="P58" s="22">
        <v>1000</v>
      </c>
      <c r="Q58" s="22"/>
      <c r="R58" s="22"/>
      <c r="S58" s="22"/>
      <c r="T58" s="26">
        <f t="shared" si="4"/>
        <v>1610</v>
      </c>
      <c r="U58" s="22">
        <f t="shared" si="3"/>
        <v>2</v>
      </c>
      <c r="V58" s="22">
        <v>2</v>
      </c>
    </row>
    <row r="59" spans="1:22" ht="12.75">
      <c r="A59" s="8">
        <v>55</v>
      </c>
      <c r="B59" s="25">
        <v>51</v>
      </c>
      <c r="C59" s="15" t="s">
        <v>71</v>
      </c>
      <c r="D59" s="15" t="s">
        <v>33</v>
      </c>
      <c r="E59" s="22"/>
      <c r="F59" s="22">
        <v>35</v>
      </c>
      <c r="G59" s="21" t="s">
        <v>188</v>
      </c>
      <c r="H59" s="22"/>
      <c r="I59" s="22">
        <v>630</v>
      </c>
      <c r="J59" s="22"/>
      <c r="K59" s="22"/>
      <c r="L59" s="22">
        <v>470</v>
      </c>
      <c r="M59" s="22">
        <v>490</v>
      </c>
      <c r="N59" s="22"/>
      <c r="O59" s="22"/>
      <c r="P59" s="22"/>
      <c r="Q59" s="22"/>
      <c r="R59" s="22"/>
      <c r="S59" s="22"/>
      <c r="T59" s="26">
        <f t="shared" si="4"/>
        <v>1590</v>
      </c>
      <c r="U59" s="22">
        <f t="shared" si="3"/>
        <v>3</v>
      </c>
      <c r="V59" s="22">
        <v>1</v>
      </c>
    </row>
    <row r="60" spans="1:22" ht="12.75">
      <c r="A60" s="8">
        <v>56</v>
      </c>
      <c r="B60" s="25">
        <v>52</v>
      </c>
      <c r="C60" s="15" t="s">
        <v>21</v>
      </c>
      <c r="D60" s="15" t="s">
        <v>22</v>
      </c>
      <c r="E60" s="22"/>
      <c r="F60" s="22">
        <v>44</v>
      </c>
      <c r="G60" s="21" t="s">
        <v>170</v>
      </c>
      <c r="H60" s="22"/>
      <c r="I60" s="22">
        <v>350</v>
      </c>
      <c r="J60" s="22">
        <v>350</v>
      </c>
      <c r="K60" s="22">
        <v>260</v>
      </c>
      <c r="L60" s="22">
        <v>298</v>
      </c>
      <c r="M60" s="22">
        <v>300</v>
      </c>
      <c r="N60" s="22"/>
      <c r="O60" s="22"/>
      <c r="P60" s="22"/>
      <c r="Q60" s="22"/>
      <c r="R60" s="22"/>
      <c r="S60" s="22"/>
      <c r="T60" s="26">
        <f t="shared" si="4"/>
        <v>1558</v>
      </c>
      <c r="U60" s="22">
        <f t="shared" si="3"/>
        <v>5</v>
      </c>
      <c r="V60" s="22"/>
    </row>
    <row r="61" spans="1:22" ht="12.75">
      <c r="A61" s="8">
        <v>57</v>
      </c>
      <c r="B61" s="25">
        <v>59</v>
      </c>
      <c r="C61" s="15" t="s">
        <v>294</v>
      </c>
      <c r="D61" s="15" t="s">
        <v>292</v>
      </c>
      <c r="E61" s="22"/>
      <c r="F61" s="22">
        <v>47</v>
      </c>
      <c r="G61" s="21" t="s">
        <v>110</v>
      </c>
      <c r="H61" s="22"/>
      <c r="I61" s="22"/>
      <c r="J61" s="22"/>
      <c r="K61" s="22"/>
      <c r="L61" s="22">
        <v>330</v>
      </c>
      <c r="M61" s="22">
        <v>250</v>
      </c>
      <c r="N61" s="22">
        <v>375</v>
      </c>
      <c r="O61" s="22">
        <v>0</v>
      </c>
      <c r="P61" s="22"/>
      <c r="Q61" s="22">
        <v>118</v>
      </c>
      <c r="R61" s="22">
        <v>116</v>
      </c>
      <c r="S61" s="22">
        <v>290</v>
      </c>
      <c r="T61" s="26">
        <f t="shared" si="4"/>
        <v>1479</v>
      </c>
      <c r="U61" s="22">
        <f t="shared" si="3"/>
        <v>7</v>
      </c>
      <c r="V61" s="22"/>
    </row>
    <row r="62" spans="1:22" ht="12.75">
      <c r="A62" s="8">
        <v>58</v>
      </c>
      <c r="B62" s="25">
        <v>58</v>
      </c>
      <c r="C62" s="15" t="s">
        <v>89</v>
      </c>
      <c r="D62" s="15" t="s">
        <v>75</v>
      </c>
      <c r="E62" s="22"/>
      <c r="F62" s="22">
        <v>17</v>
      </c>
      <c r="G62" s="21" t="s">
        <v>305</v>
      </c>
      <c r="H62" s="22"/>
      <c r="I62" s="22"/>
      <c r="J62" s="22"/>
      <c r="K62" s="22"/>
      <c r="L62" s="22">
        <v>450</v>
      </c>
      <c r="M62" s="22"/>
      <c r="N62" s="22"/>
      <c r="O62" s="22"/>
      <c r="P62" s="22">
        <v>690</v>
      </c>
      <c r="Q62" s="22">
        <v>116</v>
      </c>
      <c r="R62" s="22"/>
      <c r="S62" s="22">
        <v>210</v>
      </c>
      <c r="T62" s="26">
        <f t="shared" si="4"/>
        <v>1466</v>
      </c>
      <c r="U62" s="22">
        <f aca="true" t="shared" si="5" ref="U62:U67">COUNTA(H62:S62)</f>
        <v>4</v>
      </c>
      <c r="V62" s="22">
        <v>1</v>
      </c>
    </row>
    <row r="63" spans="1:22" ht="12.75">
      <c r="A63" s="8">
        <v>59</v>
      </c>
      <c r="B63" s="25">
        <v>55</v>
      </c>
      <c r="C63" s="15" t="s">
        <v>285</v>
      </c>
      <c r="D63" s="15" t="s">
        <v>64</v>
      </c>
      <c r="E63" s="22"/>
      <c r="F63" s="22">
        <v>28</v>
      </c>
      <c r="G63" s="21" t="s">
        <v>110</v>
      </c>
      <c r="H63" s="22"/>
      <c r="I63" s="22"/>
      <c r="J63" s="22"/>
      <c r="K63" s="22"/>
      <c r="L63" s="22">
        <v>460</v>
      </c>
      <c r="M63" s="22">
        <v>290</v>
      </c>
      <c r="N63" s="22">
        <v>690</v>
      </c>
      <c r="O63" s="22"/>
      <c r="P63" s="22"/>
      <c r="Q63" s="22"/>
      <c r="R63" s="22"/>
      <c r="S63" s="22"/>
      <c r="T63" s="26">
        <f t="shared" si="4"/>
        <v>1440</v>
      </c>
      <c r="U63" s="22">
        <f t="shared" si="5"/>
        <v>3</v>
      </c>
      <c r="V63" s="22">
        <v>1</v>
      </c>
    </row>
    <row r="64" spans="1:22" ht="12.75">
      <c r="A64" s="8">
        <v>60</v>
      </c>
      <c r="B64" s="25">
        <v>62</v>
      </c>
      <c r="C64" s="15" t="s">
        <v>196</v>
      </c>
      <c r="D64" s="15" t="s">
        <v>70</v>
      </c>
      <c r="E64" s="22"/>
      <c r="F64" s="22">
        <v>32</v>
      </c>
      <c r="G64" s="21" t="s">
        <v>110</v>
      </c>
      <c r="H64" s="22"/>
      <c r="I64" s="22"/>
      <c r="J64" s="22">
        <v>620</v>
      </c>
      <c r="K64" s="22">
        <v>96</v>
      </c>
      <c r="L64" s="22"/>
      <c r="M64" s="22"/>
      <c r="N64" s="22"/>
      <c r="O64" s="22"/>
      <c r="P64" s="22"/>
      <c r="Q64" s="22">
        <v>205</v>
      </c>
      <c r="R64" s="22">
        <v>180</v>
      </c>
      <c r="S64" s="22">
        <v>330</v>
      </c>
      <c r="T64" s="26">
        <f t="shared" si="4"/>
        <v>1431</v>
      </c>
      <c r="U64" s="22">
        <f t="shared" si="5"/>
        <v>5</v>
      </c>
      <c r="V64" s="22">
        <v>1</v>
      </c>
    </row>
    <row r="65" spans="1:22" ht="12.75">
      <c r="A65" s="8">
        <v>61</v>
      </c>
      <c r="B65" s="25">
        <v>56</v>
      </c>
      <c r="C65" s="15" t="s">
        <v>11</v>
      </c>
      <c r="D65" s="15" t="s">
        <v>76</v>
      </c>
      <c r="E65" s="22"/>
      <c r="F65" s="22">
        <v>44</v>
      </c>
      <c r="G65" s="21" t="s">
        <v>110</v>
      </c>
      <c r="H65" s="22">
        <v>820</v>
      </c>
      <c r="I65" s="22"/>
      <c r="J65" s="22">
        <v>310</v>
      </c>
      <c r="K65" s="22"/>
      <c r="L65" s="22"/>
      <c r="M65" s="22"/>
      <c r="N65" s="35"/>
      <c r="O65" s="35"/>
      <c r="P65" s="35"/>
      <c r="Q65" s="22">
        <v>300</v>
      </c>
      <c r="R65" s="22"/>
      <c r="S65" s="22"/>
      <c r="T65" s="26">
        <f t="shared" si="4"/>
        <v>1430</v>
      </c>
      <c r="U65" s="22">
        <f t="shared" si="5"/>
        <v>3</v>
      </c>
      <c r="V65" s="22">
        <v>1</v>
      </c>
    </row>
    <row r="66" spans="1:22" ht="12.75">
      <c r="A66" s="8">
        <v>62</v>
      </c>
      <c r="B66" s="25">
        <v>67</v>
      </c>
      <c r="C66" s="15" t="s">
        <v>52</v>
      </c>
      <c r="D66" s="15" t="s">
        <v>53</v>
      </c>
      <c r="E66" s="22"/>
      <c r="F66" s="22">
        <v>49</v>
      </c>
      <c r="G66" s="21" t="s">
        <v>142</v>
      </c>
      <c r="H66" s="22">
        <v>230</v>
      </c>
      <c r="I66" s="22"/>
      <c r="J66" s="22">
        <v>210</v>
      </c>
      <c r="K66" s="35" t="s">
        <v>260</v>
      </c>
      <c r="L66" s="22"/>
      <c r="M66" s="22">
        <v>164</v>
      </c>
      <c r="N66" s="22"/>
      <c r="O66" s="22"/>
      <c r="P66" s="22"/>
      <c r="Q66" s="22"/>
      <c r="R66" s="22"/>
      <c r="S66" s="22">
        <v>410</v>
      </c>
      <c r="T66" s="26">
        <f t="shared" si="4"/>
        <v>1424</v>
      </c>
      <c r="U66" s="22">
        <f t="shared" si="5"/>
        <v>5</v>
      </c>
      <c r="V66" s="22"/>
    </row>
    <row r="67" spans="1:22" ht="12.75">
      <c r="A67" s="8">
        <v>63</v>
      </c>
      <c r="B67" s="25">
        <v>66</v>
      </c>
      <c r="C67" s="34" t="s">
        <v>192</v>
      </c>
      <c r="D67" s="34" t="s">
        <v>193</v>
      </c>
      <c r="E67" s="22"/>
      <c r="F67" s="22">
        <v>42</v>
      </c>
      <c r="G67" s="21" t="s">
        <v>118</v>
      </c>
      <c r="H67" s="22"/>
      <c r="I67" s="22"/>
      <c r="J67" s="22">
        <v>170</v>
      </c>
      <c r="K67" s="22">
        <v>116</v>
      </c>
      <c r="L67" s="22">
        <v>264</v>
      </c>
      <c r="M67" s="22">
        <v>182</v>
      </c>
      <c r="N67" s="22"/>
      <c r="O67" s="22"/>
      <c r="P67" s="22"/>
      <c r="Q67" s="22">
        <v>195</v>
      </c>
      <c r="R67" s="22">
        <v>125</v>
      </c>
      <c r="S67" s="22">
        <v>350</v>
      </c>
      <c r="T67" s="26">
        <f t="shared" si="4"/>
        <v>1402</v>
      </c>
      <c r="U67" s="22">
        <f t="shared" si="5"/>
        <v>7</v>
      </c>
      <c r="V67" s="22"/>
    </row>
    <row r="68" spans="1:22" ht="12.75">
      <c r="A68" s="8">
        <v>64</v>
      </c>
      <c r="B68" s="25">
        <v>65</v>
      </c>
      <c r="C68" s="34" t="s">
        <v>230</v>
      </c>
      <c r="D68" s="34" t="s">
        <v>85</v>
      </c>
      <c r="E68" s="22"/>
      <c r="F68" s="22">
        <v>31</v>
      </c>
      <c r="G68" s="21" t="s">
        <v>110</v>
      </c>
      <c r="H68" s="22"/>
      <c r="I68" s="22"/>
      <c r="J68" s="22">
        <v>84</v>
      </c>
      <c r="K68" s="22">
        <v>88</v>
      </c>
      <c r="L68" s="22">
        <v>260</v>
      </c>
      <c r="M68" s="22">
        <v>170</v>
      </c>
      <c r="N68" s="22">
        <v>380</v>
      </c>
      <c r="O68" s="22"/>
      <c r="P68" s="22"/>
      <c r="Q68" s="22"/>
      <c r="R68" s="22">
        <v>88</v>
      </c>
      <c r="S68" s="22">
        <v>310</v>
      </c>
      <c r="T68" s="26">
        <f t="shared" si="4"/>
        <v>1380</v>
      </c>
      <c r="U68" s="22">
        <f aca="true" t="shared" si="6" ref="U68:U99">COUNTA(H68:S68)</f>
        <v>7</v>
      </c>
      <c r="V68" s="22"/>
    </row>
    <row r="69" spans="1:22" ht="12.75">
      <c r="A69" s="8">
        <v>65</v>
      </c>
      <c r="B69" s="25">
        <v>57</v>
      </c>
      <c r="C69" s="15" t="s">
        <v>336</v>
      </c>
      <c r="D69" s="15" t="s">
        <v>25</v>
      </c>
      <c r="E69" s="22"/>
      <c r="F69" s="22">
        <v>37</v>
      </c>
      <c r="G69" s="21" t="s">
        <v>337</v>
      </c>
      <c r="H69" s="22"/>
      <c r="I69" s="22"/>
      <c r="J69" s="22"/>
      <c r="K69" s="22"/>
      <c r="L69" s="22"/>
      <c r="M69" s="22"/>
      <c r="N69" s="22">
        <v>610</v>
      </c>
      <c r="O69" s="22">
        <v>670</v>
      </c>
      <c r="P69" s="22"/>
      <c r="Q69" s="22"/>
      <c r="R69" s="22"/>
      <c r="S69" s="22"/>
      <c r="T69" s="26">
        <f>H69+I69+J69+K69+L69+M69+N69+O69+P69+Q69+R69+S69</f>
        <v>1280</v>
      </c>
      <c r="U69" s="22">
        <f t="shared" si="6"/>
        <v>2</v>
      </c>
      <c r="V69" s="22">
        <v>1</v>
      </c>
    </row>
    <row r="70" spans="1:22" ht="12.75">
      <c r="A70" s="8">
        <v>66</v>
      </c>
      <c r="B70" s="25">
        <v>104</v>
      </c>
      <c r="C70" s="15" t="s">
        <v>167</v>
      </c>
      <c r="D70" s="15" t="s">
        <v>83</v>
      </c>
      <c r="E70" s="22"/>
      <c r="F70" s="22">
        <v>41</v>
      </c>
      <c r="G70" s="21" t="s">
        <v>168</v>
      </c>
      <c r="H70" s="22"/>
      <c r="I70" s="22">
        <v>420</v>
      </c>
      <c r="J70" s="22">
        <v>185</v>
      </c>
      <c r="K70" s="22"/>
      <c r="L70" s="22"/>
      <c r="M70" s="22"/>
      <c r="N70" s="22"/>
      <c r="O70" s="22"/>
      <c r="P70" s="22"/>
      <c r="Q70" s="22"/>
      <c r="R70" s="22"/>
      <c r="S70" s="22">
        <v>670</v>
      </c>
      <c r="T70" s="26">
        <f>H70+I70+J70+K70+L70+M70+N70+O70+P70+Q70+R70+S70</f>
        <v>1275</v>
      </c>
      <c r="U70" s="22">
        <f t="shared" si="6"/>
        <v>3</v>
      </c>
      <c r="V70" s="22">
        <v>1</v>
      </c>
    </row>
    <row r="71" spans="1:22" ht="12.75">
      <c r="A71" s="8">
        <v>67</v>
      </c>
      <c r="B71" s="25">
        <v>76</v>
      </c>
      <c r="C71" s="15" t="s">
        <v>57</v>
      </c>
      <c r="D71" s="15" t="s">
        <v>12</v>
      </c>
      <c r="E71" s="22"/>
      <c r="F71" s="22">
        <v>63</v>
      </c>
      <c r="G71" s="21" t="s">
        <v>147</v>
      </c>
      <c r="H71" s="22">
        <v>195</v>
      </c>
      <c r="I71" s="22">
        <v>205</v>
      </c>
      <c r="J71" s="22">
        <v>112</v>
      </c>
      <c r="K71" s="22">
        <v>92</v>
      </c>
      <c r="L71" s="22">
        <v>262</v>
      </c>
      <c r="M71" s="22"/>
      <c r="N71" s="22"/>
      <c r="O71" s="22"/>
      <c r="P71" s="35"/>
      <c r="Q71" s="22"/>
      <c r="R71" s="22"/>
      <c r="S71" s="22">
        <v>390</v>
      </c>
      <c r="T71" s="26">
        <f t="shared" si="4"/>
        <v>1256</v>
      </c>
      <c r="U71" s="22">
        <f t="shared" si="6"/>
        <v>6</v>
      </c>
      <c r="V71" s="22"/>
    </row>
    <row r="72" spans="1:22" ht="12.75">
      <c r="A72" s="8">
        <v>68</v>
      </c>
      <c r="B72" s="25">
        <v>60</v>
      </c>
      <c r="C72" s="15" t="s">
        <v>40</v>
      </c>
      <c r="D72" s="15" t="s">
        <v>20</v>
      </c>
      <c r="E72" s="22"/>
      <c r="F72" s="22">
        <v>53</v>
      </c>
      <c r="G72" s="21" t="s">
        <v>118</v>
      </c>
      <c r="H72" s="22">
        <v>530</v>
      </c>
      <c r="I72" s="22"/>
      <c r="J72" s="22"/>
      <c r="K72" s="35"/>
      <c r="L72" s="22">
        <v>650</v>
      </c>
      <c r="M72" s="22"/>
      <c r="N72" s="35"/>
      <c r="O72" s="22"/>
      <c r="P72" s="22"/>
      <c r="Q72" s="22"/>
      <c r="R72" s="22"/>
      <c r="S72" s="22"/>
      <c r="T72" s="26">
        <f>H72+I72+J72+K72+L72+M72+N72+O72+P72+Q72+R72+S72</f>
        <v>1180</v>
      </c>
      <c r="U72" s="22">
        <f t="shared" si="6"/>
        <v>2</v>
      </c>
      <c r="V72" s="22">
        <v>2</v>
      </c>
    </row>
    <row r="73" spans="1:22" ht="12.75">
      <c r="A73" s="8">
        <v>69</v>
      </c>
      <c r="B73" s="25">
        <v>68</v>
      </c>
      <c r="C73" s="34" t="s">
        <v>59</v>
      </c>
      <c r="D73" s="34" t="s">
        <v>238</v>
      </c>
      <c r="E73" s="22"/>
      <c r="F73" s="22">
        <v>18</v>
      </c>
      <c r="G73" s="21" t="s">
        <v>134</v>
      </c>
      <c r="H73" s="22"/>
      <c r="I73" s="22"/>
      <c r="J73" s="22">
        <v>77</v>
      </c>
      <c r="K73" s="22"/>
      <c r="L73" s="22"/>
      <c r="M73" s="22"/>
      <c r="N73" s="22">
        <v>490</v>
      </c>
      <c r="O73" s="22"/>
      <c r="P73" s="22"/>
      <c r="Q73" s="22">
        <v>175</v>
      </c>
      <c r="R73" s="22">
        <v>250</v>
      </c>
      <c r="S73" s="22">
        <v>150</v>
      </c>
      <c r="T73" s="26">
        <f t="shared" si="4"/>
        <v>1142</v>
      </c>
      <c r="U73" s="22">
        <f t="shared" si="6"/>
        <v>5</v>
      </c>
      <c r="V73" s="22">
        <v>1</v>
      </c>
    </row>
    <row r="74" spans="1:22" ht="12.75">
      <c r="A74" s="8">
        <v>70</v>
      </c>
      <c r="B74" s="25">
        <v>61</v>
      </c>
      <c r="C74" s="15" t="s">
        <v>241</v>
      </c>
      <c r="D74" s="15" t="s">
        <v>198</v>
      </c>
      <c r="E74" s="22"/>
      <c r="F74" s="22">
        <v>26</v>
      </c>
      <c r="G74" s="21" t="s">
        <v>279</v>
      </c>
      <c r="H74" s="22"/>
      <c r="I74" s="22"/>
      <c r="J74" s="22"/>
      <c r="K74" s="22">
        <v>620</v>
      </c>
      <c r="L74" s="22">
        <v>510</v>
      </c>
      <c r="M74" s="22"/>
      <c r="N74" s="22"/>
      <c r="O74" s="22"/>
      <c r="P74" s="22"/>
      <c r="Q74" s="22"/>
      <c r="R74" s="22"/>
      <c r="S74" s="22"/>
      <c r="T74" s="26">
        <f>H74+I74+J74+K74+L74+M74+N74+O74+P74+Q74+R74+S74</f>
        <v>1130</v>
      </c>
      <c r="U74" s="22">
        <f t="shared" si="6"/>
        <v>2</v>
      </c>
      <c r="V74" s="22">
        <v>1</v>
      </c>
    </row>
    <row r="75" spans="1:22" ht="12.75">
      <c r="A75" s="8">
        <v>71</v>
      </c>
      <c r="B75" s="25">
        <v>63</v>
      </c>
      <c r="C75" s="15" t="s">
        <v>112</v>
      </c>
      <c r="D75" s="15" t="s">
        <v>56</v>
      </c>
      <c r="E75" s="22"/>
      <c r="F75" s="22">
        <v>56</v>
      </c>
      <c r="G75" s="21" t="s">
        <v>113</v>
      </c>
      <c r="H75" s="22">
        <v>620</v>
      </c>
      <c r="I75" s="22">
        <v>450</v>
      </c>
      <c r="J75" s="22"/>
      <c r="K75" s="35"/>
      <c r="L75" s="22"/>
      <c r="M75" s="22"/>
      <c r="N75" s="35"/>
      <c r="O75" s="35"/>
      <c r="P75" s="35"/>
      <c r="Q75" s="22"/>
      <c r="R75" s="22"/>
      <c r="S75" s="22"/>
      <c r="T75" s="26">
        <f t="shared" si="4"/>
        <v>1070</v>
      </c>
      <c r="U75" s="22">
        <f t="shared" si="6"/>
        <v>2</v>
      </c>
      <c r="V75" s="22">
        <v>1</v>
      </c>
    </row>
    <row r="76" spans="1:22" ht="12.75">
      <c r="A76" s="8">
        <v>72</v>
      </c>
      <c r="B76" s="25">
        <v>64</v>
      </c>
      <c r="C76" s="15" t="s">
        <v>21</v>
      </c>
      <c r="D76" s="15" t="s">
        <v>252</v>
      </c>
      <c r="E76" s="22"/>
      <c r="F76" s="22">
        <v>14</v>
      </c>
      <c r="G76" s="21" t="s">
        <v>110</v>
      </c>
      <c r="H76" s="22"/>
      <c r="I76" s="22"/>
      <c r="J76" s="22"/>
      <c r="K76" s="22">
        <v>230</v>
      </c>
      <c r="L76" s="22">
        <v>530</v>
      </c>
      <c r="M76" s="22">
        <v>310</v>
      </c>
      <c r="N76" s="22"/>
      <c r="O76" s="22"/>
      <c r="P76" s="22"/>
      <c r="Q76" s="22"/>
      <c r="R76" s="22"/>
      <c r="S76" s="22"/>
      <c r="T76" s="26">
        <f t="shared" si="4"/>
        <v>1070</v>
      </c>
      <c r="U76" s="22">
        <f t="shared" si="6"/>
        <v>3</v>
      </c>
      <c r="V76" s="22"/>
    </row>
    <row r="77" spans="1:22" ht="12.75">
      <c r="A77" s="8">
        <v>73</v>
      </c>
      <c r="B77" s="25">
        <v>87</v>
      </c>
      <c r="C77" s="15" t="s">
        <v>183</v>
      </c>
      <c r="D77" s="15" t="s">
        <v>184</v>
      </c>
      <c r="E77" s="22"/>
      <c r="F77" s="22">
        <v>44</v>
      </c>
      <c r="G77" s="21" t="s">
        <v>185</v>
      </c>
      <c r="H77" s="22"/>
      <c r="I77" s="22">
        <v>198</v>
      </c>
      <c r="J77" s="22">
        <v>240</v>
      </c>
      <c r="K77" s="22">
        <v>140</v>
      </c>
      <c r="L77" s="22"/>
      <c r="M77" s="22">
        <v>174</v>
      </c>
      <c r="N77" s="22"/>
      <c r="O77" s="22"/>
      <c r="P77" s="22"/>
      <c r="Q77" s="22"/>
      <c r="R77" s="22"/>
      <c r="S77" s="22">
        <v>260</v>
      </c>
      <c r="T77" s="26">
        <f t="shared" si="4"/>
        <v>1012</v>
      </c>
      <c r="U77" s="22">
        <f t="shared" si="6"/>
        <v>5</v>
      </c>
      <c r="V77" s="22"/>
    </row>
    <row r="78" spans="1:22" ht="12.75">
      <c r="A78" s="8">
        <v>74</v>
      </c>
      <c r="B78" s="25">
        <v>78</v>
      </c>
      <c r="C78" s="15" t="s">
        <v>457</v>
      </c>
      <c r="D78" s="15" t="s">
        <v>456</v>
      </c>
      <c r="E78" s="22"/>
      <c r="F78" s="22">
        <v>36</v>
      </c>
      <c r="G78" s="21" t="s">
        <v>147</v>
      </c>
      <c r="H78" s="22"/>
      <c r="I78" s="22"/>
      <c r="J78" s="22"/>
      <c r="K78" s="22"/>
      <c r="L78" s="22"/>
      <c r="M78" s="22"/>
      <c r="N78" s="22"/>
      <c r="O78" s="22"/>
      <c r="P78" s="22">
        <v>510</v>
      </c>
      <c r="Q78" s="22">
        <v>150</v>
      </c>
      <c r="R78" s="22">
        <v>190</v>
      </c>
      <c r="S78" s="22">
        <v>160</v>
      </c>
      <c r="T78" s="26">
        <f t="shared" si="4"/>
        <v>1010</v>
      </c>
      <c r="U78" s="22">
        <f t="shared" si="6"/>
        <v>4</v>
      </c>
      <c r="V78" s="22"/>
    </row>
    <row r="79" spans="1:22" ht="12.75">
      <c r="A79" s="8">
        <v>75</v>
      </c>
      <c r="B79" s="25">
        <v>69</v>
      </c>
      <c r="C79" s="15" t="s">
        <v>125</v>
      </c>
      <c r="D79" s="15" t="s">
        <v>126</v>
      </c>
      <c r="E79" s="22"/>
      <c r="F79" s="22">
        <v>14</v>
      </c>
      <c r="G79" s="21" t="s">
        <v>127</v>
      </c>
      <c r="H79" s="22">
        <v>430</v>
      </c>
      <c r="I79" s="22"/>
      <c r="J79" s="22">
        <v>230</v>
      </c>
      <c r="K79" s="22">
        <v>130</v>
      </c>
      <c r="L79" s="22"/>
      <c r="M79" s="22">
        <v>192</v>
      </c>
      <c r="N79" s="22"/>
      <c r="O79" s="22"/>
      <c r="P79" s="22"/>
      <c r="Q79" s="22"/>
      <c r="R79" s="22"/>
      <c r="S79" s="22"/>
      <c r="T79" s="26">
        <f t="shared" si="4"/>
        <v>982</v>
      </c>
      <c r="U79" s="22">
        <f t="shared" si="6"/>
        <v>4</v>
      </c>
      <c r="V79" s="22">
        <v>1</v>
      </c>
    </row>
    <row r="80" spans="1:22" ht="12.75">
      <c r="A80" s="8">
        <v>76</v>
      </c>
      <c r="B80" s="25">
        <v>70</v>
      </c>
      <c r="C80" s="15" t="s">
        <v>92</v>
      </c>
      <c r="D80" s="15" t="s">
        <v>93</v>
      </c>
      <c r="E80" s="22"/>
      <c r="F80" s="22">
        <v>18</v>
      </c>
      <c r="G80" s="21" t="s">
        <v>110</v>
      </c>
      <c r="H80" s="22"/>
      <c r="I80" s="22">
        <v>510</v>
      </c>
      <c r="J80" s="22"/>
      <c r="K80" s="22"/>
      <c r="L80" s="22"/>
      <c r="M80" s="22"/>
      <c r="N80" s="22"/>
      <c r="O80" s="22"/>
      <c r="P80" s="22"/>
      <c r="Q80" s="22">
        <v>470</v>
      </c>
      <c r="R80" s="22"/>
      <c r="S80" s="22"/>
      <c r="T80" s="26">
        <f t="shared" si="4"/>
        <v>980</v>
      </c>
      <c r="U80" s="22">
        <f t="shared" si="6"/>
        <v>2</v>
      </c>
      <c r="V80" s="22">
        <v>2</v>
      </c>
    </row>
    <row r="81" spans="1:22" ht="12.75">
      <c r="A81" s="8">
        <v>77</v>
      </c>
      <c r="B81" s="25">
        <v>75</v>
      </c>
      <c r="C81" s="34" t="s">
        <v>231</v>
      </c>
      <c r="D81" s="34" t="s">
        <v>172</v>
      </c>
      <c r="E81" s="22"/>
      <c r="F81" s="22">
        <v>31</v>
      </c>
      <c r="G81" s="21" t="s">
        <v>110</v>
      </c>
      <c r="H81" s="22"/>
      <c r="I81" s="22"/>
      <c r="J81" s="22">
        <v>190</v>
      </c>
      <c r="K81" s="22">
        <v>90</v>
      </c>
      <c r="L81" s="22">
        <v>255</v>
      </c>
      <c r="M81" s="22">
        <v>166</v>
      </c>
      <c r="N81" s="22"/>
      <c r="O81" s="22"/>
      <c r="P81" s="22"/>
      <c r="Q81" s="22">
        <v>110</v>
      </c>
      <c r="R81" s="22">
        <v>80</v>
      </c>
      <c r="S81" s="22">
        <v>78</v>
      </c>
      <c r="T81" s="26">
        <f t="shared" si="4"/>
        <v>969</v>
      </c>
      <c r="U81" s="22">
        <f t="shared" si="6"/>
        <v>7</v>
      </c>
      <c r="V81" s="22"/>
    </row>
    <row r="82" spans="1:22" ht="12.75">
      <c r="A82" s="8">
        <v>78</v>
      </c>
      <c r="B82" s="25">
        <v>141</v>
      </c>
      <c r="C82" s="34" t="s">
        <v>151</v>
      </c>
      <c r="D82" s="34" t="s">
        <v>91</v>
      </c>
      <c r="E82" s="22"/>
      <c r="F82" s="22">
        <v>18</v>
      </c>
      <c r="G82" s="21" t="s">
        <v>204</v>
      </c>
      <c r="H82" s="22">
        <v>145</v>
      </c>
      <c r="I82" s="22"/>
      <c r="J82" s="22">
        <v>86</v>
      </c>
      <c r="K82" s="22">
        <v>114</v>
      </c>
      <c r="L82" s="22"/>
      <c r="M82" s="22"/>
      <c r="N82" s="22"/>
      <c r="O82" s="22"/>
      <c r="P82" s="22"/>
      <c r="Q82" s="22"/>
      <c r="R82" s="22"/>
      <c r="S82" s="22">
        <v>620</v>
      </c>
      <c r="T82" s="26">
        <f t="shared" si="4"/>
        <v>965</v>
      </c>
      <c r="U82" s="22">
        <f t="shared" si="6"/>
        <v>4</v>
      </c>
      <c r="V82" s="22">
        <v>1</v>
      </c>
    </row>
    <row r="83" spans="1:22" ht="12.75">
      <c r="A83" s="8">
        <v>79</v>
      </c>
      <c r="B83" s="25">
        <v>73</v>
      </c>
      <c r="C83" s="34" t="s">
        <v>120</v>
      </c>
      <c r="D83" s="34" t="s">
        <v>121</v>
      </c>
      <c r="E83" s="22"/>
      <c r="F83" s="22">
        <v>27</v>
      </c>
      <c r="G83" s="21" t="s">
        <v>110</v>
      </c>
      <c r="H83" s="22">
        <v>470</v>
      </c>
      <c r="I83" s="22">
        <v>0</v>
      </c>
      <c r="J83" s="22">
        <v>140</v>
      </c>
      <c r="K83" s="35"/>
      <c r="L83" s="22"/>
      <c r="M83" s="22">
        <v>190</v>
      </c>
      <c r="N83" s="35"/>
      <c r="O83" s="22"/>
      <c r="P83" s="22"/>
      <c r="Q83" s="22">
        <v>106</v>
      </c>
      <c r="R83" s="22"/>
      <c r="S83" s="22"/>
      <c r="T83" s="26">
        <f aca="true" t="shared" si="7" ref="T83:T122">H83+I83+J83+K83+L83+M83+N83+O83+P83+Q83+R83+S83</f>
        <v>906</v>
      </c>
      <c r="U83" s="22">
        <f t="shared" si="6"/>
        <v>5</v>
      </c>
      <c r="V83" s="22">
        <v>1</v>
      </c>
    </row>
    <row r="84" spans="1:22" ht="12.75">
      <c r="A84" s="8">
        <v>80</v>
      </c>
      <c r="B84" s="25">
        <v>74</v>
      </c>
      <c r="C84" s="15" t="s">
        <v>359</v>
      </c>
      <c r="D84" s="15" t="s">
        <v>27</v>
      </c>
      <c r="E84" s="22"/>
      <c r="F84" s="22">
        <v>22</v>
      </c>
      <c r="G84" s="21" t="s">
        <v>371</v>
      </c>
      <c r="H84" s="22"/>
      <c r="I84" s="22"/>
      <c r="J84" s="22"/>
      <c r="K84" s="22"/>
      <c r="L84" s="22"/>
      <c r="M84" s="22"/>
      <c r="N84" s="22"/>
      <c r="O84" s="22"/>
      <c r="P84" s="22">
        <v>900</v>
      </c>
      <c r="Q84" s="22"/>
      <c r="R84" s="22"/>
      <c r="S84" s="22"/>
      <c r="T84" s="26">
        <f t="shared" si="7"/>
        <v>900</v>
      </c>
      <c r="U84" s="22">
        <f t="shared" si="6"/>
        <v>1</v>
      </c>
      <c r="V84" s="22">
        <v>1</v>
      </c>
    </row>
    <row r="85" spans="1:22" ht="12.75">
      <c r="A85" s="8">
        <v>81</v>
      </c>
      <c r="B85" s="25">
        <v>88</v>
      </c>
      <c r="C85" s="15" t="s">
        <v>119</v>
      </c>
      <c r="D85" s="15" t="s">
        <v>16</v>
      </c>
      <c r="E85" s="22"/>
      <c r="F85" s="22">
        <v>54</v>
      </c>
      <c r="G85" s="21" t="s">
        <v>110</v>
      </c>
      <c r="H85" s="22">
        <v>490</v>
      </c>
      <c r="I85" s="22"/>
      <c r="J85" s="22">
        <v>116</v>
      </c>
      <c r="K85" s="35"/>
      <c r="L85" s="22"/>
      <c r="M85" s="22"/>
      <c r="N85" s="22"/>
      <c r="O85" s="22"/>
      <c r="P85" s="35"/>
      <c r="Q85" s="22">
        <v>140</v>
      </c>
      <c r="R85" s="22"/>
      <c r="S85" s="22">
        <v>106</v>
      </c>
      <c r="T85" s="26">
        <f t="shared" si="7"/>
        <v>852</v>
      </c>
      <c r="U85" s="22">
        <f t="shared" si="6"/>
        <v>4</v>
      </c>
      <c r="V85" s="22">
        <v>1</v>
      </c>
    </row>
    <row r="86" spans="1:22" ht="12.75">
      <c r="A86" s="8">
        <v>82</v>
      </c>
      <c r="B86" s="25">
        <v>77</v>
      </c>
      <c r="C86" s="15" t="s">
        <v>345</v>
      </c>
      <c r="D86" s="15" t="s">
        <v>344</v>
      </c>
      <c r="E86" s="22"/>
      <c r="F86" s="22">
        <v>18</v>
      </c>
      <c r="G86" s="21" t="s">
        <v>131</v>
      </c>
      <c r="H86" s="22"/>
      <c r="I86" s="22"/>
      <c r="J86" s="22"/>
      <c r="K86" s="22"/>
      <c r="L86" s="22"/>
      <c r="M86" s="22"/>
      <c r="N86" s="22"/>
      <c r="O86" s="22">
        <v>850</v>
      </c>
      <c r="P86" s="22"/>
      <c r="Q86" s="22"/>
      <c r="R86" s="22"/>
      <c r="S86" s="22"/>
      <c r="T86" s="26">
        <f t="shared" si="7"/>
        <v>850</v>
      </c>
      <c r="U86" s="22">
        <f t="shared" si="6"/>
        <v>1</v>
      </c>
      <c r="V86" s="22">
        <v>1</v>
      </c>
    </row>
    <row r="87" spans="1:22" ht="12.75">
      <c r="A87" s="8">
        <v>83</v>
      </c>
      <c r="B87" s="25">
        <v>79</v>
      </c>
      <c r="C87" s="34" t="s">
        <v>46</v>
      </c>
      <c r="D87" s="34" t="s">
        <v>223</v>
      </c>
      <c r="E87" s="22"/>
      <c r="F87" s="22">
        <v>14</v>
      </c>
      <c r="G87" s="21" t="s">
        <v>134</v>
      </c>
      <c r="H87" s="22"/>
      <c r="I87" s="22"/>
      <c r="J87" s="22">
        <v>88</v>
      </c>
      <c r="K87" s="22">
        <v>110</v>
      </c>
      <c r="L87" s="22"/>
      <c r="M87" s="22">
        <v>196</v>
      </c>
      <c r="N87" s="22"/>
      <c r="O87" s="22"/>
      <c r="P87" s="22"/>
      <c r="Q87" s="22">
        <v>108</v>
      </c>
      <c r="R87" s="22">
        <v>330</v>
      </c>
      <c r="S87" s="22"/>
      <c r="T87" s="26">
        <f t="shared" si="7"/>
        <v>832</v>
      </c>
      <c r="U87" s="22">
        <f t="shared" si="6"/>
        <v>5</v>
      </c>
      <c r="V87" s="22">
        <v>1</v>
      </c>
    </row>
    <row r="88" spans="1:22" ht="12.75">
      <c r="A88" s="8">
        <v>84</v>
      </c>
      <c r="B88" s="25">
        <v>80</v>
      </c>
      <c r="C88" s="15" t="s">
        <v>225</v>
      </c>
      <c r="D88" s="15" t="s">
        <v>18</v>
      </c>
      <c r="E88" s="22"/>
      <c r="F88" s="22">
        <v>47</v>
      </c>
      <c r="G88" s="21" t="s">
        <v>162</v>
      </c>
      <c r="H88" s="22"/>
      <c r="I88" s="22"/>
      <c r="J88" s="22">
        <v>820</v>
      </c>
      <c r="K88" s="22"/>
      <c r="L88" s="22"/>
      <c r="M88" s="22"/>
      <c r="N88" s="22"/>
      <c r="O88" s="22"/>
      <c r="P88" s="22"/>
      <c r="Q88" s="22"/>
      <c r="R88" s="22"/>
      <c r="S88" s="22"/>
      <c r="T88" s="26">
        <f t="shared" si="7"/>
        <v>820</v>
      </c>
      <c r="U88" s="22">
        <f t="shared" si="6"/>
        <v>1</v>
      </c>
      <c r="V88" s="22">
        <v>1</v>
      </c>
    </row>
    <row r="89" spans="1:22" ht="12.75">
      <c r="A89" s="8">
        <v>85</v>
      </c>
      <c r="B89" s="25">
        <v>81</v>
      </c>
      <c r="C89" s="15" t="s">
        <v>447</v>
      </c>
      <c r="D89" s="15" t="s">
        <v>16</v>
      </c>
      <c r="E89" s="22"/>
      <c r="F89" s="22">
        <v>22</v>
      </c>
      <c r="G89" s="21" t="s">
        <v>110</v>
      </c>
      <c r="H89" s="22"/>
      <c r="I89" s="22"/>
      <c r="J89" s="22"/>
      <c r="K89" s="22"/>
      <c r="L89" s="22"/>
      <c r="M89" s="22"/>
      <c r="N89" s="22"/>
      <c r="O89" s="22"/>
      <c r="P89" s="22"/>
      <c r="Q89" s="22">
        <v>820</v>
      </c>
      <c r="R89" s="22"/>
      <c r="S89" s="22"/>
      <c r="T89" s="26">
        <f t="shared" si="7"/>
        <v>820</v>
      </c>
      <c r="U89" s="22">
        <f t="shared" si="6"/>
        <v>1</v>
      </c>
      <c r="V89" s="22">
        <v>1</v>
      </c>
    </row>
    <row r="90" spans="1:22" ht="12.75">
      <c r="A90" s="8">
        <v>86</v>
      </c>
      <c r="B90" s="25">
        <v>82</v>
      </c>
      <c r="C90" s="15" t="s">
        <v>347</v>
      </c>
      <c r="D90" s="15" t="s">
        <v>198</v>
      </c>
      <c r="E90" s="22"/>
      <c r="F90" s="22">
        <v>25</v>
      </c>
      <c r="G90" s="21" t="s">
        <v>162</v>
      </c>
      <c r="H90" s="22"/>
      <c r="I90" s="22"/>
      <c r="J90" s="22"/>
      <c r="K90" s="22"/>
      <c r="L90" s="22"/>
      <c r="M90" s="22"/>
      <c r="N90" s="22"/>
      <c r="O90" s="22">
        <v>810</v>
      </c>
      <c r="P90" s="22"/>
      <c r="Q90" s="22"/>
      <c r="R90" s="22"/>
      <c r="S90" s="22"/>
      <c r="T90" s="26">
        <f t="shared" si="7"/>
        <v>810</v>
      </c>
      <c r="U90" s="22">
        <f t="shared" si="6"/>
        <v>1</v>
      </c>
      <c r="V90" s="22">
        <v>1</v>
      </c>
    </row>
    <row r="91" spans="1:22" ht="12.75">
      <c r="A91" s="8">
        <v>87</v>
      </c>
      <c r="B91" s="25">
        <v>83</v>
      </c>
      <c r="C91" s="15" t="s">
        <v>314</v>
      </c>
      <c r="D91" s="15" t="s">
        <v>75</v>
      </c>
      <c r="E91" s="22"/>
      <c r="F91" s="22">
        <v>15</v>
      </c>
      <c r="G91" s="21" t="s">
        <v>162</v>
      </c>
      <c r="H91" s="22"/>
      <c r="I91" s="22"/>
      <c r="J91" s="22"/>
      <c r="K91" s="22"/>
      <c r="L91" s="22"/>
      <c r="M91" s="22">
        <v>430</v>
      </c>
      <c r="N91" s="22"/>
      <c r="O91" s="22"/>
      <c r="P91" s="22">
        <v>380</v>
      </c>
      <c r="Q91" s="22"/>
      <c r="R91" s="22"/>
      <c r="S91" s="22"/>
      <c r="T91" s="26">
        <f t="shared" si="7"/>
        <v>810</v>
      </c>
      <c r="U91" s="22">
        <f t="shared" si="6"/>
        <v>2</v>
      </c>
      <c r="V91" s="22"/>
    </row>
    <row r="92" spans="1:22" ht="12.75">
      <c r="A92" s="8">
        <v>88</v>
      </c>
      <c r="B92" s="25">
        <v>84</v>
      </c>
      <c r="C92" s="15" t="s">
        <v>38</v>
      </c>
      <c r="D92" s="15" t="s">
        <v>126</v>
      </c>
      <c r="E92" s="22"/>
      <c r="F92" s="22">
        <v>14</v>
      </c>
      <c r="G92" s="21" t="s">
        <v>158</v>
      </c>
      <c r="H92" s="22">
        <v>210</v>
      </c>
      <c r="I92" s="22">
        <v>360</v>
      </c>
      <c r="J92" s="22">
        <v>78</v>
      </c>
      <c r="K92" s="22">
        <v>155</v>
      </c>
      <c r="L92" s="22"/>
      <c r="M92" s="22"/>
      <c r="N92" s="22"/>
      <c r="O92" s="22"/>
      <c r="P92" s="35"/>
      <c r="Q92" s="22"/>
      <c r="R92" s="22"/>
      <c r="S92" s="22"/>
      <c r="T92" s="26">
        <f t="shared" si="7"/>
        <v>803</v>
      </c>
      <c r="U92" s="22">
        <f t="shared" si="6"/>
        <v>4</v>
      </c>
      <c r="V92" s="22"/>
    </row>
    <row r="93" spans="1:22" ht="12.75">
      <c r="A93" s="8">
        <v>89</v>
      </c>
      <c r="B93" s="25">
        <v>85</v>
      </c>
      <c r="C93" s="15" t="s">
        <v>13</v>
      </c>
      <c r="D93" s="15" t="s">
        <v>14</v>
      </c>
      <c r="E93" s="22"/>
      <c r="F93" s="22">
        <v>48</v>
      </c>
      <c r="G93" s="21" t="s">
        <v>110</v>
      </c>
      <c r="H93" s="22">
        <v>670</v>
      </c>
      <c r="I93" s="22"/>
      <c r="J93" s="22">
        <v>104</v>
      </c>
      <c r="K93" s="35"/>
      <c r="L93" s="22"/>
      <c r="M93" s="22"/>
      <c r="N93" s="35"/>
      <c r="O93" s="35"/>
      <c r="P93" s="35"/>
      <c r="Q93" s="22"/>
      <c r="R93" s="22"/>
      <c r="S93" s="22"/>
      <c r="T93" s="26">
        <f t="shared" si="7"/>
        <v>774</v>
      </c>
      <c r="U93" s="22">
        <f t="shared" si="6"/>
        <v>2</v>
      </c>
      <c r="V93" s="22">
        <v>1</v>
      </c>
    </row>
    <row r="94" spans="1:22" ht="12.75">
      <c r="A94" s="8">
        <v>90</v>
      </c>
      <c r="B94" s="25">
        <v>86</v>
      </c>
      <c r="C94" s="15" t="s">
        <v>19</v>
      </c>
      <c r="D94" s="15" t="s">
        <v>20</v>
      </c>
      <c r="E94" s="22"/>
      <c r="F94" s="22">
        <v>48</v>
      </c>
      <c r="G94" s="21" t="s">
        <v>114</v>
      </c>
      <c r="H94" s="22">
        <v>260</v>
      </c>
      <c r="I94" s="22">
        <v>220</v>
      </c>
      <c r="J94" s="22">
        <v>280</v>
      </c>
      <c r="K94" s="22"/>
      <c r="L94" s="22"/>
      <c r="M94" s="22"/>
      <c r="N94" s="22"/>
      <c r="O94" s="22"/>
      <c r="P94" s="22"/>
      <c r="Q94" s="22"/>
      <c r="R94" s="22"/>
      <c r="S94" s="22"/>
      <c r="T94" s="26">
        <f t="shared" si="7"/>
        <v>760</v>
      </c>
      <c r="U94" s="22">
        <f t="shared" si="6"/>
        <v>3</v>
      </c>
      <c r="V94" s="22"/>
    </row>
    <row r="95" spans="1:22" ht="12.75">
      <c r="A95" s="8">
        <v>91</v>
      </c>
      <c r="B95" s="25">
        <v>89</v>
      </c>
      <c r="C95" s="15" t="s">
        <v>254</v>
      </c>
      <c r="D95" s="15" t="s">
        <v>25</v>
      </c>
      <c r="E95" s="22"/>
      <c r="F95" s="22">
        <v>17</v>
      </c>
      <c r="G95" s="21" t="s">
        <v>110</v>
      </c>
      <c r="H95" s="22"/>
      <c r="I95" s="22"/>
      <c r="J95" s="22"/>
      <c r="K95" s="22">
        <v>145</v>
      </c>
      <c r="L95" s="22"/>
      <c r="M95" s="22">
        <v>590</v>
      </c>
      <c r="N95" s="22"/>
      <c r="O95" s="22"/>
      <c r="P95" s="22"/>
      <c r="Q95" s="22"/>
      <c r="R95" s="22"/>
      <c r="S95" s="22"/>
      <c r="T95" s="26">
        <f t="shared" si="7"/>
        <v>735</v>
      </c>
      <c r="U95" s="22">
        <f t="shared" si="6"/>
        <v>2</v>
      </c>
      <c r="V95" s="22">
        <v>1</v>
      </c>
    </row>
    <row r="96" spans="1:22" ht="12.75">
      <c r="A96" s="8">
        <v>92</v>
      </c>
      <c r="B96" s="25">
        <v>90</v>
      </c>
      <c r="C96" s="15" t="s">
        <v>577</v>
      </c>
      <c r="D96" s="15" t="s">
        <v>56</v>
      </c>
      <c r="E96" s="22"/>
      <c r="F96" s="22">
        <v>39</v>
      </c>
      <c r="G96" s="21" t="s">
        <v>365</v>
      </c>
      <c r="H96" s="22"/>
      <c r="I96" s="22"/>
      <c r="J96" s="22"/>
      <c r="K96" s="22"/>
      <c r="L96" s="22">
        <v>730</v>
      </c>
      <c r="M96" s="22"/>
      <c r="N96" s="22"/>
      <c r="O96" s="22"/>
      <c r="P96" s="22"/>
      <c r="Q96" s="22"/>
      <c r="R96" s="22"/>
      <c r="S96" s="22"/>
      <c r="T96" s="26">
        <f t="shared" si="7"/>
        <v>730</v>
      </c>
      <c r="U96" s="22">
        <f t="shared" si="6"/>
        <v>1</v>
      </c>
      <c r="V96" s="22">
        <v>1</v>
      </c>
    </row>
    <row r="97" spans="1:22" ht="12.75">
      <c r="A97" s="8">
        <v>93</v>
      </c>
      <c r="B97" s="25">
        <v>91</v>
      </c>
      <c r="C97" s="34" t="s">
        <v>280</v>
      </c>
      <c r="D97" s="34" t="s">
        <v>228</v>
      </c>
      <c r="E97" s="22"/>
      <c r="F97" s="22">
        <v>16</v>
      </c>
      <c r="G97" s="21" t="s">
        <v>162</v>
      </c>
      <c r="H97" s="22"/>
      <c r="I97" s="22"/>
      <c r="J97" s="22"/>
      <c r="K97" s="22"/>
      <c r="L97" s="22">
        <v>500</v>
      </c>
      <c r="M97" s="22">
        <v>230</v>
      </c>
      <c r="N97" s="22"/>
      <c r="O97" s="22"/>
      <c r="P97" s="22"/>
      <c r="Q97" s="22"/>
      <c r="R97" s="22"/>
      <c r="S97" s="22"/>
      <c r="T97" s="26">
        <f t="shared" si="7"/>
        <v>730</v>
      </c>
      <c r="U97" s="22">
        <f t="shared" si="6"/>
        <v>2</v>
      </c>
      <c r="V97" s="22">
        <v>1</v>
      </c>
    </row>
    <row r="98" spans="1:22" ht="12.75">
      <c r="A98" s="8">
        <v>94</v>
      </c>
      <c r="B98" s="25">
        <v>92</v>
      </c>
      <c r="C98" s="15" t="s">
        <v>163</v>
      </c>
      <c r="D98" s="15" t="s">
        <v>106</v>
      </c>
      <c r="E98" s="22"/>
      <c r="F98" s="22">
        <v>37</v>
      </c>
      <c r="G98" s="21" t="s">
        <v>164</v>
      </c>
      <c r="H98" s="22"/>
      <c r="I98" s="22">
        <v>550</v>
      </c>
      <c r="J98" s="22"/>
      <c r="K98" s="22">
        <v>170</v>
      </c>
      <c r="L98" s="22"/>
      <c r="M98" s="22"/>
      <c r="N98" s="22"/>
      <c r="O98" s="22"/>
      <c r="P98" s="22"/>
      <c r="Q98" s="22"/>
      <c r="R98" s="22"/>
      <c r="S98" s="22"/>
      <c r="T98" s="26">
        <f t="shared" si="7"/>
        <v>720</v>
      </c>
      <c r="U98" s="22">
        <f t="shared" si="6"/>
        <v>2</v>
      </c>
      <c r="V98" s="22">
        <v>1</v>
      </c>
    </row>
    <row r="99" spans="1:22" ht="12.75">
      <c r="A99" s="8">
        <v>95</v>
      </c>
      <c r="B99" s="25">
        <v>93</v>
      </c>
      <c r="C99" s="15" t="s">
        <v>92</v>
      </c>
      <c r="D99" s="15" t="s">
        <v>75</v>
      </c>
      <c r="E99" s="22" t="s">
        <v>79</v>
      </c>
      <c r="F99" s="22">
        <v>23</v>
      </c>
      <c r="G99" s="21" t="s">
        <v>110</v>
      </c>
      <c r="H99" s="22"/>
      <c r="I99" s="22"/>
      <c r="J99" s="22"/>
      <c r="K99" s="22"/>
      <c r="L99" s="22"/>
      <c r="M99" s="22"/>
      <c r="N99" s="22"/>
      <c r="O99" s="22"/>
      <c r="P99" s="22"/>
      <c r="Q99" s="22">
        <v>720</v>
      </c>
      <c r="R99" s="22"/>
      <c r="S99" s="22"/>
      <c r="T99" s="26">
        <f t="shared" si="7"/>
        <v>720</v>
      </c>
      <c r="U99" s="22">
        <f t="shared" si="6"/>
        <v>1</v>
      </c>
      <c r="V99" s="22">
        <v>1</v>
      </c>
    </row>
    <row r="100" spans="1:22" ht="12.75">
      <c r="A100" s="8">
        <v>96</v>
      </c>
      <c r="B100" s="25">
        <v>105</v>
      </c>
      <c r="C100" s="15" t="s">
        <v>232</v>
      </c>
      <c r="D100" s="15" t="s">
        <v>233</v>
      </c>
      <c r="E100" s="22"/>
      <c r="F100" s="22">
        <v>22</v>
      </c>
      <c r="G100" s="21" t="s">
        <v>134</v>
      </c>
      <c r="H100" s="22"/>
      <c r="I100" s="22"/>
      <c r="J100" s="22">
        <v>215</v>
      </c>
      <c r="K100" s="22"/>
      <c r="L100" s="22"/>
      <c r="M100" s="22"/>
      <c r="N100" s="22"/>
      <c r="O100" s="22"/>
      <c r="P100" s="22"/>
      <c r="Q100" s="22"/>
      <c r="R100" s="22">
        <v>390</v>
      </c>
      <c r="S100" s="22">
        <v>90</v>
      </c>
      <c r="T100" s="26">
        <f t="shared" si="7"/>
        <v>695</v>
      </c>
      <c r="U100" s="22">
        <f aca="true" t="shared" si="8" ref="U100:U122">COUNTA(H100:S100)</f>
        <v>3</v>
      </c>
      <c r="V100" s="22"/>
    </row>
    <row r="101" spans="1:22" ht="12.75">
      <c r="A101" s="8">
        <v>97</v>
      </c>
      <c r="B101" s="25">
        <v>94</v>
      </c>
      <c r="C101" s="15" t="s">
        <v>66</v>
      </c>
      <c r="D101" s="15" t="s">
        <v>31</v>
      </c>
      <c r="E101" s="22"/>
      <c r="F101" s="22">
        <v>44</v>
      </c>
      <c r="G101" s="21" t="s">
        <v>131</v>
      </c>
      <c r="H101" s="22"/>
      <c r="I101" s="22"/>
      <c r="J101" s="22"/>
      <c r="K101" s="22"/>
      <c r="L101" s="22">
        <v>690</v>
      </c>
      <c r="M101" s="22"/>
      <c r="N101" s="22"/>
      <c r="O101" s="22"/>
      <c r="P101" s="22"/>
      <c r="Q101" s="22"/>
      <c r="R101" s="22"/>
      <c r="S101" s="22"/>
      <c r="T101" s="26">
        <f t="shared" si="7"/>
        <v>690</v>
      </c>
      <c r="U101" s="22">
        <f t="shared" si="8"/>
        <v>1</v>
      </c>
      <c r="V101" s="22">
        <v>1</v>
      </c>
    </row>
    <row r="102" spans="1:22" ht="12.75">
      <c r="A102" s="8">
        <v>98</v>
      </c>
      <c r="B102" s="25">
        <v>95</v>
      </c>
      <c r="C102" s="15" t="s">
        <v>28</v>
      </c>
      <c r="D102" s="15" t="s">
        <v>29</v>
      </c>
      <c r="E102" s="22"/>
      <c r="F102" s="22">
        <v>54</v>
      </c>
      <c r="G102" s="21" t="s">
        <v>162</v>
      </c>
      <c r="H102" s="22"/>
      <c r="I102" s="22"/>
      <c r="J102" s="22">
        <v>670</v>
      </c>
      <c r="K102" s="22"/>
      <c r="L102" s="22"/>
      <c r="M102" s="22"/>
      <c r="N102" s="22"/>
      <c r="O102" s="22"/>
      <c r="P102" s="22"/>
      <c r="Q102" s="22"/>
      <c r="R102" s="22"/>
      <c r="S102" s="22"/>
      <c r="T102" s="26">
        <f t="shared" si="7"/>
        <v>670</v>
      </c>
      <c r="U102" s="22">
        <f t="shared" si="8"/>
        <v>1</v>
      </c>
      <c r="V102" s="22">
        <v>1</v>
      </c>
    </row>
    <row r="103" spans="1:22" ht="12.75">
      <c r="A103" s="8">
        <v>99</v>
      </c>
      <c r="B103" s="25">
        <v>96</v>
      </c>
      <c r="C103" s="15" t="s">
        <v>358</v>
      </c>
      <c r="D103" s="15" t="s">
        <v>26</v>
      </c>
      <c r="E103" s="22"/>
      <c r="F103" s="22">
        <v>39</v>
      </c>
      <c r="G103" s="21" t="s">
        <v>110</v>
      </c>
      <c r="H103" s="22"/>
      <c r="I103" s="22"/>
      <c r="J103" s="22"/>
      <c r="K103" s="22"/>
      <c r="L103" s="22"/>
      <c r="M103" s="22"/>
      <c r="N103" s="22"/>
      <c r="O103" s="22"/>
      <c r="P103" s="22">
        <v>670</v>
      </c>
      <c r="Q103" s="22"/>
      <c r="R103" s="22"/>
      <c r="S103" s="22"/>
      <c r="T103" s="26">
        <f t="shared" si="7"/>
        <v>670</v>
      </c>
      <c r="U103" s="22">
        <f t="shared" si="8"/>
        <v>1</v>
      </c>
      <c r="V103" s="22">
        <v>1</v>
      </c>
    </row>
    <row r="104" spans="1:22" ht="12.75">
      <c r="A104" s="8">
        <v>100</v>
      </c>
      <c r="B104" s="25">
        <v>97</v>
      </c>
      <c r="C104" s="15" t="s">
        <v>448</v>
      </c>
      <c r="D104" s="15" t="s">
        <v>25</v>
      </c>
      <c r="E104" s="22"/>
      <c r="F104" s="22">
        <v>30</v>
      </c>
      <c r="G104" s="21" t="s">
        <v>110</v>
      </c>
      <c r="H104" s="22"/>
      <c r="I104" s="22"/>
      <c r="J104" s="22"/>
      <c r="K104" s="22"/>
      <c r="L104" s="22"/>
      <c r="M104" s="22"/>
      <c r="N104" s="22"/>
      <c r="O104" s="22"/>
      <c r="P104" s="22"/>
      <c r="Q104" s="22">
        <v>670</v>
      </c>
      <c r="R104" s="22"/>
      <c r="S104" s="22"/>
      <c r="T104" s="26">
        <f t="shared" si="7"/>
        <v>670</v>
      </c>
      <c r="U104" s="22">
        <f t="shared" si="8"/>
        <v>1</v>
      </c>
      <c r="V104" s="22">
        <v>1</v>
      </c>
    </row>
    <row r="105" spans="1:22" ht="12.75">
      <c r="A105" s="8">
        <v>101</v>
      </c>
      <c r="B105" s="25">
        <v>98</v>
      </c>
      <c r="C105" s="15" t="s">
        <v>348</v>
      </c>
      <c r="D105" s="15" t="s">
        <v>31</v>
      </c>
      <c r="E105" s="22"/>
      <c r="F105" s="22">
        <v>32</v>
      </c>
      <c r="G105" s="21" t="s">
        <v>349</v>
      </c>
      <c r="H105" s="22"/>
      <c r="I105" s="22"/>
      <c r="J105" s="22"/>
      <c r="K105" s="22"/>
      <c r="L105" s="22"/>
      <c r="M105" s="22"/>
      <c r="N105" s="22"/>
      <c r="O105" s="22">
        <v>660</v>
      </c>
      <c r="P105" s="22"/>
      <c r="Q105" s="22"/>
      <c r="R105" s="22"/>
      <c r="S105" s="22"/>
      <c r="T105" s="26">
        <f t="shared" si="7"/>
        <v>660</v>
      </c>
      <c r="U105" s="22">
        <f t="shared" si="8"/>
        <v>1</v>
      </c>
      <c r="V105" s="22"/>
    </row>
    <row r="106" spans="1:22" ht="12.75">
      <c r="A106" s="8">
        <v>102</v>
      </c>
      <c r="B106" s="25">
        <v>99</v>
      </c>
      <c r="C106" s="15" t="s">
        <v>88</v>
      </c>
      <c r="D106" s="15" t="s">
        <v>25</v>
      </c>
      <c r="E106" s="22"/>
      <c r="F106" s="22">
        <v>36</v>
      </c>
      <c r="G106" s="21" t="s">
        <v>110</v>
      </c>
      <c r="H106" s="22">
        <v>340</v>
      </c>
      <c r="I106" s="22"/>
      <c r="J106" s="22"/>
      <c r="K106" s="22"/>
      <c r="L106" s="22"/>
      <c r="M106" s="22"/>
      <c r="N106" s="22"/>
      <c r="O106" s="22"/>
      <c r="P106" s="22">
        <v>315</v>
      </c>
      <c r="Q106" s="22"/>
      <c r="R106" s="22"/>
      <c r="S106" s="22"/>
      <c r="T106" s="26">
        <f t="shared" si="7"/>
        <v>655</v>
      </c>
      <c r="U106" s="22">
        <f t="shared" si="8"/>
        <v>2</v>
      </c>
      <c r="V106" s="22"/>
    </row>
    <row r="107" spans="1:22" ht="12.75">
      <c r="A107" s="8">
        <v>103</v>
      </c>
      <c r="B107" s="25">
        <v>100</v>
      </c>
      <c r="C107" s="15" t="s">
        <v>275</v>
      </c>
      <c r="D107" s="15" t="s">
        <v>276</v>
      </c>
      <c r="E107" s="22"/>
      <c r="F107" s="22">
        <v>14</v>
      </c>
      <c r="G107" s="21" t="s">
        <v>277</v>
      </c>
      <c r="H107" s="22"/>
      <c r="I107" s="22"/>
      <c r="J107" s="22"/>
      <c r="K107" s="22"/>
      <c r="L107" s="22">
        <v>630</v>
      </c>
      <c r="M107" s="22"/>
      <c r="N107" s="22"/>
      <c r="O107" s="22"/>
      <c r="P107" s="22"/>
      <c r="Q107" s="22"/>
      <c r="R107" s="22"/>
      <c r="S107" s="22"/>
      <c r="T107" s="26">
        <f t="shared" si="7"/>
        <v>630</v>
      </c>
      <c r="U107" s="22">
        <f t="shared" si="8"/>
        <v>1</v>
      </c>
      <c r="V107" s="22">
        <v>1</v>
      </c>
    </row>
    <row r="108" spans="1:22" ht="12.75">
      <c r="A108" s="8">
        <v>104</v>
      </c>
      <c r="B108" s="25">
        <v>101</v>
      </c>
      <c r="C108" s="15" t="s">
        <v>336</v>
      </c>
      <c r="D108" s="15" t="s">
        <v>18</v>
      </c>
      <c r="E108" s="22"/>
      <c r="F108" s="22">
        <v>11</v>
      </c>
      <c r="G108" s="21" t="s">
        <v>337</v>
      </c>
      <c r="H108" s="22"/>
      <c r="I108" s="22"/>
      <c r="J108" s="22"/>
      <c r="K108" s="22"/>
      <c r="L108" s="22"/>
      <c r="M108" s="22"/>
      <c r="N108" s="22">
        <v>630</v>
      </c>
      <c r="O108" s="22"/>
      <c r="P108" s="22"/>
      <c r="Q108" s="22"/>
      <c r="R108" s="22"/>
      <c r="S108" s="22"/>
      <c r="T108" s="26">
        <f t="shared" si="7"/>
        <v>630</v>
      </c>
      <c r="U108" s="22">
        <f t="shared" si="8"/>
        <v>1</v>
      </c>
      <c r="V108" s="22">
        <v>1</v>
      </c>
    </row>
    <row r="109" spans="1:22" ht="12.75">
      <c r="A109" s="8">
        <v>105</v>
      </c>
      <c r="B109" s="25">
        <v>102</v>
      </c>
      <c r="C109" s="15" t="s">
        <v>48</v>
      </c>
      <c r="D109" s="15" t="s">
        <v>31</v>
      </c>
      <c r="E109" s="22" t="s">
        <v>36</v>
      </c>
      <c r="F109" s="22">
        <v>39</v>
      </c>
      <c r="G109" s="21" t="s">
        <v>145</v>
      </c>
      <c r="H109" s="22">
        <v>215</v>
      </c>
      <c r="I109" s="22">
        <v>330</v>
      </c>
      <c r="J109" s="22">
        <v>76</v>
      </c>
      <c r="K109" s="35"/>
      <c r="L109" s="22"/>
      <c r="M109" s="22"/>
      <c r="N109" s="22"/>
      <c r="O109" s="22"/>
      <c r="P109" s="22"/>
      <c r="Q109" s="22"/>
      <c r="R109" s="22"/>
      <c r="S109" s="22"/>
      <c r="T109" s="26">
        <f t="shared" si="7"/>
        <v>621</v>
      </c>
      <c r="U109" s="22">
        <f t="shared" si="8"/>
        <v>3</v>
      </c>
      <c r="V109" s="22"/>
    </row>
    <row r="110" spans="1:22" ht="12.75">
      <c r="A110" s="8">
        <v>106</v>
      </c>
      <c r="B110" s="25">
        <v>103</v>
      </c>
      <c r="C110" s="15" t="s">
        <v>464</v>
      </c>
      <c r="D110" s="15" t="s">
        <v>220</v>
      </c>
      <c r="E110" s="22"/>
      <c r="F110" s="22">
        <v>30</v>
      </c>
      <c r="G110" s="21" t="s">
        <v>110</v>
      </c>
      <c r="H110" s="22"/>
      <c r="I110" s="22"/>
      <c r="J110" s="22"/>
      <c r="K110" s="22"/>
      <c r="L110" s="22"/>
      <c r="M110" s="22"/>
      <c r="N110" s="22"/>
      <c r="O110" s="22"/>
      <c r="P110" s="35"/>
      <c r="Q110" s="22"/>
      <c r="R110" s="22">
        <v>620</v>
      </c>
      <c r="S110" s="22"/>
      <c r="T110" s="26">
        <f t="shared" si="7"/>
        <v>620</v>
      </c>
      <c r="U110" s="22">
        <f t="shared" si="8"/>
        <v>1</v>
      </c>
      <c r="V110" s="22">
        <v>1</v>
      </c>
    </row>
    <row r="111" spans="1:22" ht="12.75">
      <c r="A111" s="8">
        <v>107</v>
      </c>
      <c r="B111" s="25">
        <v>116</v>
      </c>
      <c r="C111" s="15" t="s">
        <v>457</v>
      </c>
      <c r="D111" s="15" t="s">
        <v>460</v>
      </c>
      <c r="E111" s="22"/>
      <c r="F111" s="22">
        <v>14</v>
      </c>
      <c r="G111" s="21" t="s">
        <v>147</v>
      </c>
      <c r="H111" s="22"/>
      <c r="I111" s="22"/>
      <c r="J111" s="22"/>
      <c r="K111" s="22"/>
      <c r="L111" s="22"/>
      <c r="M111" s="22"/>
      <c r="N111" s="22"/>
      <c r="O111" s="22"/>
      <c r="P111" s="22">
        <v>340</v>
      </c>
      <c r="Q111" s="22">
        <v>94</v>
      </c>
      <c r="R111" s="22">
        <v>76</v>
      </c>
      <c r="S111" s="22">
        <v>94</v>
      </c>
      <c r="T111" s="26">
        <f t="shared" si="7"/>
        <v>604</v>
      </c>
      <c r="U111" s="22">
        <f t="shared" si="8"/>
        <v>4</v>
      </c>
      <c r="V111" s="22"/>
    </row>
    <row r="112" spans="1:22" ht="12.75">
      <c r="A112" s="8">
        <v>108</v>
      </c>
      <c r="B112" s="25">
        <v>106</v>
      </c>
      <c r="C112" s="34" t="s">
        <v>211</v>
      </c>
      <c r="D112" s="34" t="s">
        <v>212</v>
      </c>
      <c r="E112" s="22"/>
      <c r="F112" s="22">
        <v>12</v>
      </c>
      <c r="G112" s="21" t="s">
        <v>134</v>
      </c>
      <c r="H112" s="22"/>
      <c r="I112" s="22"/>
      <c r="J112" s="22">
        <v>170</v>
      </c>
      <c r="K112" s="22"/>
      <c r="L112" s="22"/>
      <c r="M112" s="22"/>
      <c r="N112" s="22">
        <v>430</v>
      </c>
      <c r="O112" s="22"/>
      <c r="P112" s="22"/>
      <c r="Q112" s="22"/>
      <c r="R112" s="22"/>
      <c r="S112" s="22"/>
      <c r="T112" s="26">
        <f t="shared" si="7"/>
        <v>600</v>
      </c>
      <c r="U112" s="22">
        <f t="shared" si="8"/>
        <v>2</v>
      </c>
      <c r="V112" s="22"/>
    </row>
    <row r="113" spans="1:22" ht="12.75">
      <c r="A113" s="8">
        <v>109</v>
      </c>
      <c r="B113" s="25">
        <v>107</v>
      </c>
      <c r="C113" s="15" t="s">
        <v>251</v>
      </c>
      <c r="D113" s="15" t="s">
        <v>252</v>
      </c>
      <c r="E113" s="22"/>
      <c r="F113" s="22">
        <v>12</v>
      </c>
      <c r="G113" s="21" t="s">
        <v>110</v>
      </c>
      <c r="H113" s="22"/>
      <c r="I113" s="22"/>
      <c r="J113" s="22"/>
      <c r="K113" s="22">
        <v>195</v>
      </c>
      <c r="L113" s="22">
        <v>310</v>
      </c>
      <c r="M113" s="22"/>
      <c r="N113" s="22"/>
      <c r="O113" s="22"/>
      <c r="P113" s="22"/>
      <c r="Q113" s="22"/>
      <c r="R113" s="22">
        <v>90</v>
      </c>
      <c r="S113" s="22"/>
      <c r="T113" s="26">
        <f t="shared" si="7"/>
        <v>595</v>
      </c>
      <c r="U113" s="22">
        <f t="shared" si="8"/>
        <v>3</v>
      </c>
      <c r="V113" s="22"/>
    </row>
    <row r="114" spans="1:22" ht="12.75">
      <c r="A114" s="8">
        <v>110</v>
      </c>
      <c r="B114" s="25">
        <v>108</v>
      </c>
      <c r="C114" s="15" t="s">
        <v>191</v>
      </c>
      <c r="D114" s="15" t="s">
        <v>31</v>
      </c>
      <c r="E114" s="22"/>
      <c r="F114" s="22">
        <v>43</v>
      </c>
      <c r="G114" s="21" t="s">
        <v>110</v>
      </c>
      <c r="H114" s="22"/>
      <c r="I114" s="22"/>
      <c r="J114" s="22">
        <v>175</v>
      </c>
      <c r="K114" s="22">
        <v>135</v>
      </c>
      <c r="L114" s="22">
        <v>268</v>
      </c>
      <c r="M114" s="22"/>
      <c r="N114" s="22"/>
      <c r="O114" s="22"/>
      <c r="P114" s="22"/>
      <c r="Q114" s="22"/>
      <c r="R114" s="22"/>
      <c r="S114" s="22"/>
      <c r="T114" s="26">
        <f t="shared" si="7"/>
        <v>578</v>
      </c>
      <c r="U114" s="22">
        <f t="shared" si="8"/>
        <v>3</v>
      </c>
      <c r="V114" s="22"/>
    </row>
    <row r="115" spans="1:22" ht="12.75">
      <c r="A115" s="8">
        <v>111</v>
      </c>
      <c r="B115" s="25">
        <v>109</v>
      </c>
      <c r="C115" s="15" t="s">
        <v>194</v>
      </c>
      <c r="D115" s="15" t="s">
        <v>83</v>
      </c>
      <c r="E115" s="22"/>
      <c r="F115" s="22">
        <v>34</v>
      </c>
      <c r="G115" s="21" t="s">
        <v>195</v>
      </c>
      <c r="H115" s="22"/>
      <c r="I115" s="22"/>
      <c r="J115" s="22">
        <v>570</v>
      </c>
      <c r="K115" s="22"/>
      <c r="L115" s="22"/>
      <c r="M115" s="22"/>
      <c r="N115" s="22"/>
      <c r="O115" s="22"/>
      <c r="P115" s="22"/>
      <c r="Q115" s="22"/>
      <c r="R115" s="22"/>
      <c r="S115" s="22"/>
      <c r="T115" s="26">
        <f t="shared" si="7"/>
        <v>570</v>
      </c>
      <c r="U115" s="22">
        <f t="shared" si="8"/>
        <v>1</v>
      </c>
      <c r="V115" s="22">
        <v>1</v>
      </c>
    </row>
    <row r="116" spans="1:22" ht="12.75">
      <c r="A116" s="8">
        <v>112</v>
      </c>
      <c r="B116" s="25">
        <v>110</v>
      </c>
      <c r="C116" s="34" t="s">
        <v>454</v>
      </c>
      <c r="D116" s="34" t="s">
        <v>150</v>
      </c>
      <c r="E116" s="22"/>
      <c r="F116" s="22">
        <v>20</v>
      </c>
      <c r="G116" s="21" t="s">
        <v>134</v>
      </c>
      <c r="H116" s="22"/>
      <c r="I116" s="22"/>
      <c r="J116" s="22"/>
      <c r="K116" s="22"/>
      <c r="L116" s="22"/>
      <c r="M116" s="22"/>
      <c r="N116" s="22"/>
      <c r="O116" s="22"/>
      <c r="P116" s="22"/>
      <c r="Q116" s="22">
        <v>230</v>
      </c>
      <c r="R116" s="22">
        <v>340</v>
      </c>
      <c r="S116" s="22"/>
      <c r="T116" s="26">
        <f t="shared" si="7"/>
        <v>570</v>
      </c>
      <c r="U116" s="22">
        <f t="shared" si="8"/>
        <v>2</v>
      </c>
      <c r="V116" s="22">
        <v>2</v>
      </c>
    </row>
    <row r="117" spans="1:22" ht="12.75">
      <c r="A117" s="8">
        <v>113</v>
      </c>
      <c r="B117" s="25">
        <v>111</v>
      </c>
      <c r="C117" s="15" t="s">
        <v>465</v>
      </c>
      <c r="D117" s="15" t="s">
        <v>18</v>
      </c>
      <c r="E117" s="22"/>
      <c r="F117" s="22">
        <v>27</v>
      </c>
      <c r="G117" s="21" t="s">
        <v>110</v>
      </c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>
        <v>550</v>
      </c>
      <c r="S117" s="22"/>
      <c r="T117" s="26">
        <f t="shared" si="7"/>
        <v>550</v>
      </c>
      <c r="U117" s="22">
        <f t="shared" si="8"/>
        <v>1</v>
      </c>
      <c r="V117" s="22">
        <v>1</v>
      </c>
    </row>
    <row r="118" spans="1:22" ht="12.75">
      <c r="A118" s="8">
        <v>114</v>
      </c>
      <c r="B118" s="25">
        <v>112</v>
      </c>
      <c r="C118" s="15" t="s">
        <v>74</v>
      </c>
      <c r="D118" s="15" t="s">
        <v>75</v>
      </c>
      <c r="E118" s="22"/>
      <c r="F118" s="22">
        <v>24</v>
      </c>
      <c r="G118" s="21" t="s">
        <v>134</v>
      </c>
      <c r="H118" s="22">
        <v>190</v>
      </c>
      <c r="I118" s="22">
        <v>255</v>
      </c>
      <c r="J118" s="22">
        <v>104</v>
      </c>
      <c r="K118" s="22"/>
      <c r="L118" s="22"/>
      <c r="M118" s="22"/>
      <c r="N118" s="22"/>
      <c r="O118" s="22"/>
      <c r="P118" s="35"/>
      <c r="Q118" s="22"/>
      <c r="R118" s="22"/>
      <c r="S118" s="22"/>
      <c r="T118" s="26">
        <f t="shared" si="7"/>
        <v>549</v>
      </c>
      <c r="U118" s="22">
        <f t="shared" si="8"/>
        <v>3</v>
      </c>
      <c r="V118" s="22"/>
    </row>
    <row r="119" spans="1:22" ht="12.75">
      <c r="A119" s="8">
        <v>115</v>
      </c>
      <c r="B119" s="25">
        <v>113</v>
      </c>
      <c r="C119" s="15" t="s">
        <v>364</v>
      </c>
      <c r="D119" s="15" t="s">
        <v>76</v>
      </c>
      <c r="E119" s="22"/>
      <c r="F119" s="22">
        <v>47</v>
      </c>
      <c r="G119" s="21" t="s">
        <v>110</v>
      </c>
      <c r="H119" s="22"/>
      <c r="I119" s="22"/>
      <c r="J119" s="22"/>
      <c r="K119" s="22"/>
      <c r="L119" s="22"/>
      <c r="M119" s="22"/>
      <c r="N119" s="22"/>
      <c r="O119" s="22"/>
      <c r="P119" s="22">
        <v>540</v>
      </c>
      <c r="Q119" s="22"/>
      <c r="R119" s="22"/>
      <c r="S119" s="22"/>
      <c r="T119" s="26">
        <f t="shared" si="7"/>
        <v>540</v>
      </c>
      <c r="U119" s="22">
        <f t="shared" si="8"/>
        <v>1</v>
      </c>
      <c r="V119" s="22"/>
    </row>
    <row r="120" spans="1:22" ht="12.75">
      <c r="A120" s="8">
        <v>116</v>
      </c>
      <c r="B120" s="25">
        <v>114</v>
      </c>
      <c r="C120" s="15" t="s">
        <v>90</v>
      </c>
      <c r="D120" s="15" t="s">
        <v>83</v>
      </c>
      <c r="E120" s="22"/>
      <c r="F120" s="22">
        <v>51</v>
      </c>
      <c r="G120" s="21" t="s">
        <v>162</v>
      </c>
      <c r="H120" s="22"/>
      <c r="I120" s="22">
        <v>530</v>
      </c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6">
        <f t="shared" si="7"/>
        <v>530</v>
      </c>
      <c r="U120" s="22">
        <f t="shared" si="8"/>
        <v>1</v>
      </c>
      <c r="V120" s="22">
        <v>1</v>
      </c>
    </row>
    <row r="121" spans="1:22" ht="12.75">
      <c r="A121" s="8">
        <v>117</v>
      </c>
      <c r="B121" s="25">
        <v>148</v>
      </c>
      <c r="C121" s="34" t="s">
        <v>178</v>
      </c>
      <c r="D121" s="34" t="s">
        <v>179</v>
      </c>
      <c r="E121" s="22"/>
      <c r="F121" s="22">
        <v>42</v>
      </c>
      <c r="G121" s="21" t="s">
        <v>168</v>
      </c>
      <c r="H121" s="22"/>
      <c r="I121" s="22">
        <v>225</v>
      </c>
      <c r="J121" s="22">
        <v>92</v>
      </c>
      <c r="K121" s="22"/>
      <c r="L121" s="22"/>
      <c r="M121" s="22"/>
      <c r="N121" s="22"/>
      <c r="O121" s="22"/>
      <c r="P121" s="22"/>
      <c r="Q121" s="22"/>
      <c r="R121" s="22"/>
      <c r="S121" s="22">
        <v>195</v>
      </c>
      <c r="T121" s="26">
        <f t="shared" si="7"/>
        <v>512</v>
      </c>
      <c r="U121" s="22">
        <f t="shared" si="8"/>
        <v>3</v>
      </c>
      <c r="V121" s="22">
        <v>1</v>
      </c>
    </row>
    <row r="122" spans="1:22" ht="12.75">
      <c r="A122" s="8">
        <v>118</v>
      </c>
      <c r="B122" s="25">
        <v>115</v>
      </c>
      <c r="C122" s="34" t="s">
        <v>116</v>
      </c>
      <c r="D122" s="34" t="s">
        <v>117</v>
      </c>
      <c r="E122" s="22"/>
      <c r="F122" s="22">
        <v>14</v>
      </c>
      <c r="G122" s="21" t="s">
        <v>118</v>
      </c>
      <c r="H122" s="22">
        <v>510</v>
      </c>
      <c r="I122" s="22"/>
      <c r="J122" s="22"/>
      <c r="K122" s="35"/>
      <c r="L122" s="22"/>
      <c r="M122" s="22"/>
      <c r="N122" s="22"/>
      <c r="O122" s="22"/>
      <c r="P122" s="22"/>
      <c r="Q122" s="22"/>
      <c r="R122" s="22"/>
      <c r="S122" s="22"/>
      <c r="T122" s="26">
        <f t="shared" si="7"/>
        <v>510</v>
      </c>
      <c r="U122" s="22">
        <f t="shared" si="8"/>
        <v>1</v>
      </c>
      <c r="V122" s="22">
        <v>1</v>
      </c>
    </row>
    <row r="123" spans="1:22" ht="12.75">
      <c r="A123" s="8">
        <v>119</v>
      </c>
      <c r="B123" s="25">
        <v>117</v>
      </c>
      <c r="C123" s="15" t="s">
        <v>466</v>
      </c>
      <c r="D123" s="15" t="s">
        <v>33</v>
      </c>
      <c r="E123" s="22"/>
      <c r="F123" s="22">
        <v>33</v>
      </c>
      <c r="G123" s="21" t="s">
        <v>110</v>
      </c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>
        <v>510</v>
      </c>
      <c r="S123" s="22"/>
      <c r="T123" s="26">
        <f aca="true" t="shared" si="9" ref="T123:T144">H123+I123+J123+K123+L123+M123+N123+O123+P123+Q123+R123+S123</f>
        <v>510</v>
      </c>
      <c r="U123" s="22">
        <f aca="true" t="shared" si="10" ref="U123:U144">COUNTA(H123:S123)</f>
        <v>1</v>
      </c>
      <c r="V123" s="22">
        <v>1</v>
      </c>
    </row>
    <row r="124" spans="1:22" ht="12.75">
      <c r="A124" s="8">
        <v>120</v>
      </c>
      <c r="B124" s="25">
        <v>118</v>
      </c>
      <c r="C124" s="15" t="s">
        <v>333</v>
      </c>
      <c r="D124" s="15" t="s">
        <v>56</v>
      </c>
      <c r="E124" s="22"/>
      <c r="F124" s="22">
        <v>33</v>
      </c>
      <c r="G124" s="21" t="s">
        <v>334</v>
      </c>
      <c r="H124" s="22"/>
      <c r="I124" s="22"/>
      <c r="J124" s="22"/>
      <c r="K124" s="22"/>
      <c r="L124" s="22"/>
      <c r="M124" s="22"/>
      <c r="N124" s="22">
        <v>500</v>
      </c>
      <c r="O124" s="22"/>
      <c r="P124" s="22"/>
      <c r="Q124" s="22"/>
      <c r="R124" s="22"/>
      <c r="S124" s="22"/>
      <c r="T124" s="26">
        <f t="shared" si="9"/>
        <v>500</v>
      </c>
      <c r="U124" s="22">
        <f t="shared" si="10"/>
        <v>1</v>
      </c>
      <c r="V124" s="22"/>
    </row>
    <row r="125" spans="1:22" ht="12.75">
      <c r="A125" s="8">
        <v>121</v>
      </c>
      <c r="B125" s="25">
        <v>119</v>
      </c>
      <c r="C125" s="15" t="s">
        <v>282</v>
      </c>
      <c r="D125" s="15" t="s">
        <v>283</v>
      </c>
      <c r="E125" s="22"/>
      <c r="F125" s="22">
        <v>38</v>
      </c>
      <c r="G125" s="21" t="s">
        <v>284</v>
      </c>
      <c r="H125" s="22"/>
      <c r="I125" s="22"/>
      <c r="J125" s="22"/>
      <c r="K125" s="22"/>
      <c r="L125" s="22">
        <v>490</v>
      </c>
      <c r="M125" s="22"/>
      <c r="N125" s="22"/>
      <c r="O125" s="22"/>
      <c r="P125" s="22"/>
      <c r="Q125" s="22"/>
      <c r="R125" s="22"/>
      <c r="S125" s="22"/>
      <c r="T125" s="26">
        <f t="shared" si="9"/>
        <v>490</v>
      </c>
      <c r="U125" s="22">
        <f t="shared" si="10"/>
        <v>1</v>
      </c>
      <c r="V125" s="22"/>
    </row>
    <row r="126" spans="1:22" ht="12.75">
      <c r="A126" s="8">
        <v>122</v>
      </c>
      <c r="B126" s="25">
        <v>120</v>
      </c>
      <c r="C126" s="34" t="s">
        <v>297</v>
      </c>
      <c r="D126" s="34" t="s">
        <v>298</v>
      </c>
      <c r="E126" s="22"/>
      <c r="F126" s="22">
        <v>12</v>
      </c>
      <c r="G126" s="21" t="s">
        <v>272</v>
      </c>
      <c r="H126" s="22"/>
      <c r="I126" s="22"/>
      <c r="J126" s="22"/>
      <c r="K126" s="22"/>
      <c r="L126" s="22">
        <v>274</v>
      </c>
      <c r="M126" s="22">
        <v>178</v>
      </c>
      <c r="N126" s="22"/>
      <c r="O126" s="22"/>
      <c r="P126" s="22"/>
      <c r="Q126" s="22"/>
      <c r="R126" s="22"/>
      <c r="S126" s="22"/>
      <c r="T126" s="26">
        <f t="shared" si="9"/>
        <v>452</v>
      </c>
      <c r="U126" s="22">
        <f t="shared" si="10"/>
        <v>2</v>
      </c>
      <c r="V126" s="22"/>
    </row>
    <row r="127" spans="1:22" ht="12.75">
      <c r="A127" s="8">
        <v>123</v>
      </c>
      <c r="B127" s="25"/>
      <c r="C127" s="34" t="s">
        <v>151</v>
      </c>
      <c r="D127" s="34" t="s">
        <v>580</v>
      </c>
      <c r="E127" s="22"/>
      <c r="F127" s="22"/>
      <c r="G127" s="21" t="s">
        <v>110</v>
      </c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>
        <v>450</v>
      </c>
      <c r="T127" s="26">
        <f t="shared" si="9"/>
        <v>450</v>
      </c>
      <c r="U127" s="22">
        <f t="shared" si="10"/>
        <v>1</v>
      </c>
      <c r="V127" s="22">
        <v>1</v>
      </c>
    </row>
    <row r="128" spans="1:22" ht="12.75">
      <c r="A128" s="8">
        <v>124</v>
      </c>
      <c r="B128" s="25">
        <v>121</v>
      </c>
      <c r="C128" s="15" t="s">
        <v>449</v>
      </c>
      <c r="D128" s="15" t="s">
        <v>56</v>
      </c>
      <c r="E128" s="22"/>
      <c r="F128" s="22">
        <v>35</v>
      </c>
      <c r="G128" s="21" t="s">
        <v>110</v>
      </c>
      <c r="H128" s="22"/>
      <c r="I128" s="22"/>
      <c r="J128" s="22"/>
      <c r="K128" s="22"/>
      <c r="L128" s="22"/>
      <c r="M128" s="22"/>
      <c r="N128" s="22"/>
      <c r="O128" s="22"/>
      <c r="P128" s="22"/>
      <c r="Q128" s="22">
        <v>450</v>
      </c>
      <c r="R128" s="22"/>
      <c r="S128" s="22"/>
      <c r="T128" s="26">
        <f t="shared" si="9"/>
        <v>450</v>
      </c>
      <c r="U128" s="22">
        <f t="shared" si="10"/>
        <v>1</v>
      </c>
      <c r="V128" s="22">
        <v>1</v>
      </c>
    </row>
    <row r="129" spans="1:22" ht="12.75">
      <c r="A129" s="8">
        <v>125</v>
      </c>
      <c r="B129" s="25">
        <v>122</v>
      </c>
      <c r="C129" s="15" t="s">
        <v>71</v>
      </c>
      <c r="D129" s="15" t="s">
        <v>69</v>
      </c>
      <c r="E129" s="22"/>
      <c r="F129" s="22">
        <v>21</v>
      </c>
      <c r="G129" s="21" t="s">
        <v>188</v>
      </c>
      <c r="H129" s="22"/>
      <c r="I129" s="22"/>
      <c r="J129" s="22"/>
      <c r="K129" s="22"/>
      <c r="L129" s="22">
        <v>440</v>
      </c>
      <c r="M129" s="22"/>
      <c r="N129" s="22"/>
      <c r="O129" s="22"/>
      <c r="P129" s="22"/>
      <c r="Q129" s="22"/>
      <c r="R129" s="22"/>
      <c r="S129" s="22"/>
      <c r="T129" s="26">
        <f t="shared" si="9"/>
        <v>440</v>
      </c>
      <c r="U129" s="22">
        <f t="shared" si="10"/>
        <v>1</v>
      </c>
      <c r="V129" s="22"/>
    </row>
    <row r="130" spans="1:22" ht="12.75">
      <c r="A130" s="8">
        <v>126</v>
      </c>
      <c r="B130" s="25">
        <v>123</v>
      </c>
      <c r="C130" s="15" t="s">
        <v>197</v>
      </c>
      <c r="D130" s="15" t="s">
        <v>64</v>
      </c>
      <c r="E130" s="22" t="s">
        <v>36</v>
      </c>
      <c r="F130" s="22">
        <v>36</v>
      </c>
      <c r="G130" s="21" t="s">
        <v>110</v>
      </c>
      <c r="H130" s="22"/>
      <c r="I130" s="22"/>
      <c r="J130" s="22">
        <v>96</v>
      </c>
      <c r="K130" s="22"/>
      <c r="L130" s="22"/>
      <c r="M130" s="22"/>
      <c r="N130" s="22"/>
      <c r="O130" s="22"/>
      <c r="P130" s="22"/>
      <c r="Q130" s="22">
        <v>340</v>
      </c>
      <c r="R130" s="22"/>
      <c r="S130" s="22"/>
      <c r="T130" s="26">
        <f t="shared" si="9"/>
        <v>436</v>
      </c>
      <c r="U130" s="22">
        <f t="shared" si="10"/>
        <v>2</v>
      </c>
      <c r="V130" s="22"/>
    </row>
    <row r="131" spans="1:22" ht="12.75">
      <c r="A131" s="8">
        <v>127</v>
      </c>
      <c r="B131" s="25">
        <v>124</v>
      </c>
      <c r="C131" s="15" t="s">
        <v>165</v>
      </c>
      <c r="D131" s="15" t="s">
        <v>83</v>
      </c>
      <c r="E131" s="22"/>
      <c r="F131" s="22">
        <v>49</v>
      </c>
      <c r="G131" s="21" t="s">
        <v>166</v>
      </c>
      <c r="H131" s="22"/>
      <c r="I131" s="22">
        <v>430</v>
      </c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6">
        <f t="shared" si="9"/>
        <v>430</v>
      </c>
      <c r="U131" s="22">
        <f t="shared" si="10"/>
        <v>1</v>
      </c>
      <c r="V131" s="22"/>
    </row>
    <row r="132" spans="1:22" ht="12.75">
      <c r="A132" s="8">
        <v>128</v>
      </c>
      <c r="B132" s="25">
        <v>125</v>
      </c>
      <c r="C132" s="15" t="s">
        <v>243</v>
      </c>
      <c r="D132" s="15" t="s">
        <v>70</v>
      </c>
      <c r="E132" s="22"/>
      <c r="F132" s="22">
        <v>33</v>
      </c>
      <c r="G132" s="21" t="s">
        <v>110</v>
      </c>
      <c r="H132" s="22"/>
      <c r="I132" s="22"/>
      <c r="J132" s="22"/>
      <c r="K132" s="22">
        <v>430</v>
      </c>
      <c r="L132" s="22"/>
      <c r="M132" s="22"/>
      <c r="N132" s="22"/>
      <c r="O132" s="22"/>
      <c r="P132" s="22"/>
      <c r="Q132" s="22"/>
      <c r="R132" s="22"/>
      <c r="S132" s="22"/>
      <c r="T132" s="26">
        <f t="shared" si="9"/>
        <v>430</v>
      </c>
      <c r="U132" s="22">
        <f t="shared" si="10"/>
        <v>1</v>
      </c>
      <c r="V132" s="22">
        <v>1</v>
      </c>
    </row>
    <row r="133" spans="1:22" ht="12.75">
      <c r="A133" s="8">
        <v>129</v>
      </c>
      <c r="B133" s="25">
        <v>126</v>
      </c>
      <c r="C133" s="15" t="s">
        <v>92</v>
      </c>
      <c r="D133" s="15" t="s">
        <v>287</v>
      </c>
      <c r="E133" s="22"/>
      <c r="F133" s="22">
        <v>16</v>
      </c>
      <c r="G133" s="21" t="s">
        <v>277</v>
      </c>
      <c r="H133" s="22"/>
      <c r="I133" s="22"/>
      <c r="J133" s="22"/>
      <c r="K133" s="22"/>
      <c r="L133" s="22">
        <v>430</v>
      </c>
      <c r="M133" s="22"/>
      <c r="N133" s="22"/>
      <c r="O133" s="22"/>
      <c r="P133" s="22"/>
      <c r="Q133" s="22"/>
      <c r="R133" s="22"/>
      <c r="S133" s="22"/>
      <c r="T133" s="26">
        <f t="shared" si="9"/>
        <v>430</v>
      </c>
      <c r="U133" s="22">
        <f t="shared" si="10"/>
        <v>1</v>
      </c>
      <c r="V133" s="22"/>
    </row>
    <row r="134" spans="1:22" ht="12.75">
      <c r="A134" s="8">
        <v>130</v>
      </c>
      <c r="B134" s="25">
        <v>127</v>
      </c>
      <c r="C134" s="15" t="s">
        <v>133</v>
      </c>
      <c r="D134" s="15" t="s">
        <v>20</v>
      </c>
      <c r="E134" s="22"/>
      <c r="F134" s="22">
        <v>46</v>
      </c>
      <c r="G134" s="21" t="s">
        <v>110</v>
      </c>
      <c r="H134" s="22">
        <v>310</v>
      </c>
      <c r="I134" s="22"/>
      <c r="J134" s="22">
        <v>118</v>
      </c>
      <c r="K134" s="35"/>
      <c r="L134" s="22"/>
      <c r="M134" s="22"/>
      <c r="N134" s="22"/>
      <c r="O134" s="22"/>
      <c r="P134" s="22"/>
      <c r="Q134" s="22"/>
      <c r="R134" s="22"/>
      <c r="S134" s="22"/>
      <c r="T134" s="26">
        <f t="shared" si="9"/>
        <v>428</v>
      </c>
      <c r="U134" s="22">
        <f t="shared" si="10"/>
        <v>2</v>
      </c>
      <c r="V134" s="22"/>
    </row>
    <row r="135" spans="1:22" ht="12.75">
      <c r="A135" s="8">
        <v>131</v>
      </c>
      <c r="B135" s="25">
        <v>147</v>
      </c>
      <c r="C135" s="34" t="s">
        <v>328</v>
      </c>
      <c r="D135" s="34" t="s">
        <v>329</v>
      </c>
      <c r="E135" s="22"/>
      <c r="F135" s="22">
        <v>37</v>
      </c>
      <c r="G135" s="21" t="s">
        <v>158</v>
      </c>
      <c r="H135" s="22"/>
      <c r="I135" s="22"/>
      <c r="J135" s="22"/>
      <c r="K135" s="22"/>
      <c r="L135" s="22"/>
      <c r="M135" s="22">
        <v>184</v>
      </c>
      <c r="N135" s="22"/>
      <c r="O135" s="22"/>
      <c r="P135" s="22"/>
      <c r="Q135" s="22"/>
      <c r="R135" s="22">
        <v>135</v>
      </c>
      <c r="S135" s="22">
        <v>98</v>
      </c>
      <c r="T135" s="26">
        <f t="shared" si="9"/>
        <v>417</v>
      </c>
      <c r="U135" s="22">
        <f t="shared" si="10"/>
        <v>3</v>
      </c>
      <c r="V135" s="22"/>
    </row>
    <row r="136" spans="1:22" ht="12.75">
      <c r="A136" s="8">
        <v>132</v>
      </c>
      <c r="B136" s="25">
        <v>128</v>
      </c>
      <c r="C136" s="15" t="s">
        <v>44</v>
      </c>
      <c r="D136" s="15" t="s">
        <v>45</v>
      </c>
      <c r="E136" s="22"/>
      <c r="F136" s="22">
        <v>61</v>
      </c>
      <c r="G136" s="21" t="s">
        <v>288</v>
      </c>
      <c r="H136" s="22"/>
      <c r="I136" s="22"/>
      <c r="J136" s="22"/>
      <c r="K136" s="22"/>
      <c r="L136" s="22">
        <v>400</v>
      </c>
      <c r="M136" s="22"/>
      <c r="N136" s="22"/>
      <c r="O136" s="22"/>
      <c r="P136" s="22"/>
      <c r="Q136" s="22"/>
      <c r="R136" s="22"/>
      <c r="S136" s="22"/>
      <c r="T136" s="26">
        <f t="shared" si="9"/>
        <v>400</v>
      </c>
      <c r="U136" s="22">
        <f t="shared" si="10"/>
        <v>1</v>
      </c>
      <c r="V136" s="22"/>
    </row>
    <row r="137" spans="1:22" ht="12.75">
      <c r="A137" s="8">
        <v>133</v>
      </c>
      <c r="B137" s="25">
        <v>129</v>
      </c>
      <c r="C137" s="15" t="s">
        <v>368</v>
      </c>
      <c r="D137" s="15" t="s">
        <v>31</v>
      </c>
      <c r="E137" s="22"/>
      <c r="F137" s="22">
        <v>13</v>
      </c>
      <c r="G137" s="21" t="s">
        <v>147</v>
      </c>
      <c r="H137" s="22"/>
      <c r="I137" s="22"/>
      <c r="J137" s="22"/>
      <c r="K137" s="22"/>
      <c r="L137" s="22"/>
      <c r="M137" s="22"/>
      <c r="N137" s="22"/>
      <c r="O137" s="22"/>
      <c r="P137" s="22">
        <v>395</v>
      </c>
      <c r="Q137" s="22"/>
      <c r="R137" s="22"/>
      <c r="S137" s="22"/>
      <c r="T137" s="26">
        <f t="shared" si="9"/>
        <v>395</v>
      </c>
      <c r="U137" s="22">
        <f t="shared" si="10"/>
        <v>1</v>
      </c>
      <c r="V137" s="22"/>
    </row>
    <row r="138" spans="1:22" ht="12.75">
      <c r="A138" s="8">
        <v>134</v>
      </c>
      <c r="B138" s="25">
        <v>130</v>
      </c>
      <c r="C138" s="34" t="s">
        <v>59</v>
      </c>
      <c r="D138" s="34" t="s">
        <v>60</v>
      </c>
      <c r="E138" s="22"/>
      <c r="F138" s="22">
        <v>13</v>
      </c>
      <c r="G138" s="21" t="s">
        <v>110</v>
      </c>
      <c r="H138" s="22"/>
      <c r="I138" s="22"/>
      <c r="J138" s="22"/>
      <c r="K138" s="22">
        <v>125</v>
      </c>
      <c r="L138" s="22">
        <v>266</v>
      </c>
      <c r="M138" s="22"/>
      <c r="N138" s="22"/>
      <c r="O138" s="22"/>
      <c r="P138" s="22"/>
      <c r="Q138" s="22"/>
      <c r="R138" s="22"/>
      <c r="S138" s="22"/>
      <c r="T138" s="26">
        <f t="shared" si="9"/>
        <v>391</v>
      </c>
      <c r="U138" s="22">
        <f t="shared" si="10"/>
        <v>2</v>
      </c>
      <c r="V138" s="22"/>
    </row>
    <row r="139" spans="1:22" ht="12.75">
      <c r="A139" s="8">
        <v>135</v>
      </c>
      <c r="B139" s="25">
        <v>131</v>
      </c>
      <c r="C139" s="34" t="s">
        <v>209</v>
      </c>
      <c r="D139" s="34" t="s">
        <v>210</v>
      </c>
      <c r="E139" s="22"/>
      <c r="F139" s="22">
        <v>42</v>
      </c>
      <c r="G139" s="21" t="s">
        <v>170</v>
      </c>
      <c r="H139" s="22"/>
      <c r="I139" s="22"/>
      <c r="J139" s="22">
        <v>390</v>
      </c>
      <c r="K139" s="22"/>
      <c r="L139" s="22"/>
      <c r="M139" s="22"/>
      <c r="N139" s="22"/>
      <c r="O139" s="22"/>
      <c r="P139" s="22"/>
      <c r="Q139" s="22"/>
      <c r="R139" s="22"/>
      <c r="S139" s="22"/>
      <c r="T139" s="26">
        <f t="shared" si="9"/>
        <v>390</v>
      </c>
      <c r="U139" s="22">
        <f t="shared" si="10"/>
        <v>1</v>
      </c>
      <c r="V139" s="22">
        <v>1</v>
      </c>
    </row>
    <row r="140" spans="1:22" ht="12.75">
      <c r="A140" s="8">
        <v>136</v>
      </c>
      <c r="B140" s="25">
        <v>132</v>
      </c>
      <c r="C140" s="15" t="s">
        <v>275</v>
      </c>
      <c r="D140" s="15" t="s">
        <v>26</v>
      </c>
      <c r="E140" s="22"/>
      <c r="F140" s="22">
        <v>15</v>
      </c>
      <c r="G140" s="21" t="s">
        <v>289</v>
      </c>
      <c r="H140" s="22"/>
      <c r="I140" s="22"/>
      <c r="J140" s="22"/>
      <c r="K140" s="22"/>
      <c r="L140" s="22">
        <v>385</v>
      </c>
      <c r="M140" s="22"/>
      <c r="N140" s="22"/>
      <c r="O140" s="22"/>
      <c r="P140" s="22"/>
      <c r="Q140" s="22"/>
      <c r="R140" s="22"/>
      <c r="S140" s="22"/>
      <c r="T140" s="26">
        <f t="shared" si="9"/>
        <v>385</v>
      </c>
      <c r="U140" s="22">
        <f t="shared" si="10"/>
        <v>1</v>
      </c>
      <c r="V140" s="22"/>
    </row>
    <row r="141" spans="1:22" ht="12.75">
      <c r="A141" s="8">
        <v>137</v>
      </c>
      <c r="B141" s="25">
        <v>186</v>
      </c>
      <c r="C141" s="15" t="s">
        <v>285</v>
      </c>
      <c r="D141" s="15" t="s">
        <v>78</v>
      </c>
      <c r="E141" s="22"/>
      <c r="F141" s="22">
        <v>57</v>
      </c>
      <c r="G141" s="21" t="s">
        <v>110</v>
      </c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>
        <v>104</v>
      </c>
      <c r="S141" s="22">
        <v>280</v>
      </c>
      <c r="T141" s="26">
        <f t="shared" si="9"/>
        <v>384</v>
      </c>
      <c r="U141" s="22">
        <f t="shared" si="10"/>
        <v>2</v>
      </c>
      <c r="V141" s="22"/>
    </row>
    <row r="142" spans="1:22" ht="12.75">
      <c r="A142" s="8">
        <v>138</v>
      </c>
      <c r="B142" s="25">
        <v>133</v>
      </c>
      <c r="C142" s="15" t="s">
        <v>290</v>
      </c>
      <c r="D142" s="15" t="s">
        <v>233</v>
      </c>
      <c r="E142" s="22"/>
      <c r="F142" s="22">
        <v>35</v>
      </c>
      <c r="G142" s="21" t="s">
        <v>291</v>
      </c>
      <c r="H142" s="22"/>
      <c r="I142" s="22"/>
      <c r="J142" s="22"/>
      <c r="K142" s="22"/>
      <c r="L142" s="22">
        <v>380</v>
      </c>
      <c r="M142" s="22"/>
      <c r="N142" s="22"/>
      <c r="O142" s="22"/>
      <c r="P142" s="22"/>
      <c r="Q142" s="22"/>
      <c r="R142" s="22"/>
      <c r="S142" s="22"/>
      <c r="T142" s="26">
        <f t="shared" si="9"/>
        <v>380</v>
      </c>
      <c r="U142" s="22">
        <f t="shared" si="10"/>
        <v>1</v>
      </c>
      <c r="V142" s="22"/>
    </row>
    <row r="143" spans="1:22" ht="12.75">
      <c r="A143" s="8">
        <v>139</v>
      </c>
      <c r="B143" s="25">
        <v>134</v>
      </c>
      <c r="C143" s="15" t="s">
        <v>48</v>
      </c>
      <c r="D143" s="15" t="s">
        <v>25</v>
      </c>
      <c r="E143" s="22"/>
      <c r="F143" s="22">
        <v>19</v>
      </c>
      <c r="G143" s="21" t="s">
        <v>279</v>
      </c>
      <c r="H143" s="22"/>
      <c r="I143" s="22"/>
      <c r="J143" s="22"/>
      <c r="K143" s="22"/>
      <c r="L143" s="22">
        <v>375</v>
      </c>
      <c r="M143" s="22"/>
      <c r="N143" s="22"/>
      <c r="O143" s="22"/>
      <c r="P143" s="22"/>
      <c r="Q143" s="22"/>
      <c r="R143" s="22"/>
      <c r="S143" s="22"/>
      <c r="T143" s="26">
        <f t="shared" si="9"/>
        <v>375</v>
      </c>
      <c r="U143" s="22">
        <f t="shared" si="10"/>
        <v>1</v>
      </c>
      <c r="V143" s="22"/>
    </row>
    <row r="144" spans="1:22" ht="12.75">
      <c r="A144" s="8">
        <v>140</v>
      </c>
      <c r="B144" s="25">
        <v>135</v>
      </c>
      <c r="C144" s="15" t="s">
        <v>130</v>
      </c>
      <c r="D144" s="15" t="s">
        <v>20</v>
      </c>
      <c r="E144" s="22"/>
      <c r="F144" s="22">
        <v>16</v>
      </c>
      <c r="G144" s="21" t="s">
        <v>118</v>
      </c>
      <c r="H144" s="22">
        <v>370</v>
      </c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6">
        <f t="shared" si="9"/>
        <v>370</v>
      </c>
      <c r="U144" s="22">
        <f t="shared" si="10"/>
        <v>1</v>
      </c>
      <c r="V144" s="22"/>
    </row>
    <row r="145" spans="1:22" ht="12.75">
      <c r="A145" s="8">
        <v>141</v>
      </c>
      <c r="B145" s="25">
        <v>136</v>
      </c>
      <c r="C145" s="15" t="s">
        <v>92</v>
      </c>
      <c r="D145" s="15" t="s">
        <v>94</v>
      </c>
      <c r="E145" s="22" t="s">
        <v>574</v>
      </c>
      <c r="F145" s="22">
        <v>43</v>
      </c>
      <c r="G145" s="21" t="s">
        <v>110</v>
      </c>
      <c r="H145" s="22"/>
      <c r="I145" s="22">
        <v>370</v>
      </c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6">
        <f aca="true" t="shared" si="11" ref="T145:T152">H145+I145+J145+K145+L145+M145+N145+O145+P145+Q145+R145+S145</f>
        <v>370</v>
      </c>
      <c r="U145" s="22">
        <f aca="true" t="shared" si="12" ref="U145:U152">COUNTA(H145:S145)</f>
        <v>1</v>
      </c>
      <c r="V145" s="22"/>
    </row>
    <row r="146" spans="1:22" ht="12.75">
      <c r="A146" s="8">
        <v>142</v>
      </c>
      <c r="B146" s="25">
        <v>137</v>
      </c>
      <c r="C146" s="15" t="s">
        <v>92</v>
      </c>
      <c r="D146" s="15" t="s">
        <v>292</v>
      </c>
      <c r="E146" s="22"/>
      <c r="F146" s="22">
        <v>16</v>
      </c>
      <c r="G146" s="21" t="s">
        <v>277</v>
      </c>
      <c r="H146" s="22"/>
      <c r="I146" s="22"/>
      <c r="J146" s="22"/>
      <c r="K146" s="22"/>
      <c r="L146" s="22">
        <v>365</v>
      </c>
      <c r="M146" s="22"/>
      <c r="N146" s="22"/>
      <c r="O146" s="22"/>
      <c r="P146" s="22"/>
      <c r="Q146" s="22"/>
      <c r="R146" s="22"/>
      <c r="S146" s="22"/>
      <c r="T146" s="26">
        <f t="shared" si="11"/>
        <v>365</v>
      </c>
      <c r="U146" s="22">
        <f t="shared" si="12"/>
        <v>1</v>
      </c>
      <c r="V146" s="22"/>
    </row>
    <row r="147" spans="1:22" ht="12.75">
      <c r="A147" s="8">
        <v>143</v>
      </c>
      <c r="B147" s="25">
        <v>138</v>
      </c>
      <c r="C147" s="15" t="s">
        <v>361</v>
      </c>
      <c r="D147" s="15" t="s">
        <v>64</v>
      </c>
      <c r="E147" s="22"/>
      <c r="F147" s="22">
        <v>57</v>
      </c>
      <c r="G147" s="21" t="s">
        <v>110</v>
      </c>
      <c r="H147" s="22"/>
      <c r="I147" s="22"/>
      <c r="J147" s="22"/>
      <c r="K147" s="22"/>
      <c r="L147" s="22"/>
      <c r="M147" s="22"/>
      <c r="N147" s="22"/>
      <c r="O147" s="22"/>
      <c r="P147" s="22">
        <v>365</v>
      </c>
      <c r="Q147" s="22"/>
      <c r="R147" s="22"/>
      <c r="S147" s="22"/>
      <c r="T147" s="26">
        <f t="shared" si="11"/>
        <v>365</v>
      </c>
      <c r="U147" s="22">
        <f t="shared" si="12"/>
        <v>1</v>
      </c>
      <c r="V147" s="22"/>
    </row>
    <row r="148" spans="1:22" ht="12.75">
      <c r="A148" s="8">
        <v>144</v>
      </c>
      <c r="B148" s="25">
        <v>139</v>
      </c>
      <c r="C148" s="34" t="s">
        <v>303</v>
      </c>
      <c r="D148" s="34" t="s">
        <v>223</v>
      </c>
      <c r="E148" s="22"/>
      <c r="F148" s="22">
        <v>15</v>
      </c>
      <c r="G148" s="21" t="s">
        <v>217</v>
      </c>
      <c r="H148" s="22"/>
      <c r="I148" s="22"/>
      <c r="J148" s="22"/>
      <c r="K148" s="22"/>
      <c r="L148" s="22">
        <v>254</v>
      </c>
      <c r="M148" s="22"/>
      <c r="N148" s="22">
        <v>0</v>
      </c>
      <c r="O148" s="22"/>
      <c r="P148" s="22"/>
      <c r="Q148" s="22">
        <v>98</v>
      </c>
      <c r="R148" s="22"/>
      <c r="S148" s="22"/>
      <c r="T148" s="26">
        <f t="shared" si="11"/>
        <v>352</v>
      </c>
      <c r="U148" s="22">
        <f t="shared" si="12"/>
        <v>3</v>
      </c>
      <c r="V148" s="22"/>
    </row>
    <row r="149" spans="1:22" ht="12.75">
      <c r="A149" s="8">
        <v>145</v>
      </c>
      <c r="B149" s="25">
        <v>140</v>
      </c>
      <c r="C149" s="34" t="s">
        <v>450</v>
      </c>
      <c r="D149" s="34" t="s">
        <v>451</v>
      </c>
      <c r="E149" s="22" t="s">
        <v>79</v>
      </c>
      <c r="F149" s="22">
        <v>24</v>
      </c>
      <c r="G149" s="21" t="s">
        <v>110</v>
      </c>
      <c r="H149" s="22"/>
      <c r="I149" s="22"/>
      <c r="J149" s="22"/>
      <c r="K149" s="22"/>
      <c r="L149" s="22"/>
      <c r="M149" s="22"/>
      <c r="N149" s="22"/>
      <c r="O149" s="22"/>
      <c r="P149" s="22"/>
      <c r="Q149" s="22">
        <v>350</v>
      </c>
      <c r="R149" s="22"/>
      <c r="S149" s="22"/>
      <c r="T149" s="26">
        <f t="shared" si="11"/>
        <v>350</v>
      </c>
      <c r="U149" s="22">
        <f t="shared" si="12"/>
        <v>1</v>
      </c>
      <c r="V149" s="22">
        <v>1</v>
      </c>
    </row>
    <row r="150" spans="1:22" ht="12.75">
      <c r="A150" s="8">
        <v>146</v>
      </c>
      <c r="B150" s="25">
        <v>142</v>
      </c>
      <c r="C150" s="15" t="s">
        <v>278</v>
      </c>
      <c r="D150" s="15" t="s">
        <v>25</v>
      </c>
      <c r="E150" s="22"/>
      <c r="F150" s="22">
        <v>14</v>
      </c>
      <c r="G150" s="21" t="s">
        <v>277</v>
      </c>
      <c r="H150" s="22"/>
      <c r="I150" s="22"/>
      <c r="J150" s="22"/>
      <c r="K150" s="22"/>
      <c r="L150" s="22">
        <v>345</v>
      </c>
      <c r="M150" s="22"/>
      <c r="N150" s="22"/>
      <c r="O150" s="22"/>
      <c r="P150" s="22"/>
      <c r="Q150" s="22"/>
      <c r="R150" s="22"/>
      <c r="S150" s="22"/>
      <c r="T150" s="26">
        <f t="shared" si="11"/>
        <v>345</v>
      </c>
      <c r="U150" s="22">
        <f t="shared" si="12"/>
        <v>1</v>
      </c>
      <c r="V150" s="22"/>
    </row>
    <row r="151" spans="1:22" ht="12.75">
      <c r="A151" s="8">
        <v>147</v>
      </c>
      <c r="B151" s="25">
        <v>143</v>
      </c>
      <c r="C151" s="34" t="s">
        <v>293</v>
      </c>
      <c r="D151" s="34" t="s">
        <v>223</v>
      </c>
      <c r="E151" s="22"/>
      <c r="F151" s="22">
        <v>15</v>
      </c>
      <c r="G151" s="21" t="s">
        <v>277</v>
      </c>
      <c r="H151" s="22"/>
      <c r="I151" s="22"/>
      <c r="J151" s="22"/>
      <c r="K151" s="22"/>
      <c r="L151" s="22">
        <v>340</v>
      </c>
      <c r="M151" s="22"/>
      <c r="N151" s="22"/>
      <c r="O151" s="22"/>
      <c r="P151" s="22"/>
      <c r="Q151" s="22"/>
      <c r="R151" s="22"/>
      <c r="S151" s="22"/>
      <c r="T151" s="26">
        <f t="shared" si="11"/>
        <v>340</v>
      </c>
      <c r="U151" s="22">
        <f t="shared" si="12"/>
        <v>1</v>
      </c>
      <c r="V151" s="22"/>
    </row>
    <row r="152" spans="1:22" ht="12.75">
      <c r="A152" s="8">
        <v>148</v>
      </c>
      <c r="B152" s="25">
        <v>144</v>
      </c>
      <c r="C152" s="15" t="s">
        <v>132</v>
      </c>
      <c r="D152" s="15" t="s">
        <v>16</v>
      </c>
      <c r="E152" s="22"/>
      <c r="F152" s="22">
        <v>33</v>
      </c>
      <c r="G152" s="21" t="s">
        <v>110</v>
      </c>
      <c r="H152" s="22">
        <v>330</v>
      </c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6">
        <f t="shared" si="11"/>
        <v>330</v>
      </c>
      <c r="U152" s="22">
        <f t="shared" si="12"/>
        <v>1</v>
      </c>
      <c r="V152" s="22"/>
    </row>
    <row r="153" spans="1:22" ht="12.75">
      <c r="A153" s="8">
        <v>149</v>
      </c>
      <c r="B153" s="25">
        <v>145</v>
      </c>
      <c r="C153" s="15" t="s">
        <v>182</v>
      </c>
      <c r="D153" s="15" t="s">
        <v>24</v>
      </c>
      <c r="E153" s="22"/>
      <c r="F153" s="22">
        <v>44</v>
      </c>
      <c r="G153" s="21" t="s">
        <v>114</v>
      </c>
      <c r="H153" s="22"/>
      <c r="I153" s="22">
        <v>200</v>
      </c>
      <c r="J153" s="22">
        <v>130</v>
      </c>
      <c r="K153" s="22"/>
      <c r="L153" s="22"/>
      <c r="M153" s="22"/>
      <c r="N153" s="22"/>
      <c r="O153" s="22"/>
      <c r="P153" s="22"/>
      <c r="Q153" s="22"/>
      <c r="R153" s="22"/>
      <c r="S153" s="22"/>
      <c r="T153" s="26">
        <f aca="true" t="shared" si="13" ref="T153:T160">H153+I153+J153+K153+L153+M153+N153+O153+P153+Q153+R153+S153</f>
        <v>330</v>
      </c>
      <c r="U153" s="22">
        <f aca="true" t="shared" si="14" ref="U153:U160">COUNTA(H153:S153)</f>
        <v>2</v>
      </c>
      <c r="V153" s="22"/>
    </row>
    <row r="154" spans="1:22" ht="12.75">
      <c r="A154" s="8">
        <v>150</v>
      </c>
      <c r="B154" s="25">
        <v>177</v>
      </c>
      <c r="C154" s="15" t="s">
        <v>473</v>
      </c>
      <c r="D154" s="15" t="s">
        <v>31</v>
      </c>
      <c r="E154" s="22"/>
      <c r="F154" s="22">
        <v>16</v>
      </c>
      <c r="G154" s="21" t="s">
        <v>110</v>
      </c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>
        <v>145</v>
      </c>
      <c r="S154" s="22">
        <v>185</v>
      </c>
      <c r="T154" s="26">
        <f t="shared" si="13"/>
        <v>330</v>
      </c>
      <c r="U154" s="22">
        <f t="shared" si="14"/>
        <v>2</v>
      </c>
      <c r="V154" s="22"/>
    </row>
    <row r="155" spans="1:22" ht="12.75">
      <c r="A155" s="8">
        <v>151</v>
      </c>
      <c r="B155" s="25">
        <v>146</v>
      </c>
      <c r="C155" s="15" t="s">
        <v>214</v>
      </c>
      <c r="D155" s="15" t="s">
        <v>215</v>
      </c>
      <c r="E155" s="22"/>
      <c r="F155" s="22">
        <v>40</v>
      </c>
      <c r="G155" s="21" t="s">
        <v>216</v>
      </c>
      <c r="H155" s="22"/>
      <c r="I155" s="22"/>
      <c r="J155" s="22">
        <v>320</v>
      </c>
      <c r="K155" s="22"/>
      <c r="L155" s="22"/>
      <c r="M155" s="22"/>
      <c r="N155" s="22"/>
      <c r="O155" s="22"/>
      <c r="P155" s="22"/>
      <c r="Q155" s="22"/>
      <c r="R155" s="22"/>
      <c r="S155" s="22"/>
      <c r="T155" s="26">
        <f t="shared" si="13"/>
        <v>320</v>
      </c>
      <c r="U155" s="22">
        <f t="shared" si="14"/>
        <v>1</v>
      </c>
      <c r="V155" s="22"/>
    </row>
    <row r="156" spans="1:22" ht="12.75">
      <c r="A156" s="8">
        <v>152</v>
      </c>
      <c r="B156" s="25">
        <v>149</v>
      </c>
      <c r="C156" s="15" t="s">
        <v>40</v>
      </c>
      <c r="D156" s="15" t="s">
        <v>16</v>
      </c>
      <c r="E156" s="22"/>
      <c r="F156" s="22">
        <v>17</v>
      </c>
      <c r="G156" s="21" t="s">
        <v>134</v>
      </c>
      <c r="H156" s="22">
        <v>300</v>
      </c>
      <c r="I156" s="22"/>
      <c r="J156" s="22"/>
      <c r="K156" s="35"/>
      <c r="L156" s="22"/>
      <c r="M156" s="22"/>
      <c r="N156" s="22"/>
      <c r="O156" s="22"/>
      <c r="P156" s="22"/>
      <c r="Q156" s="22"/>
      <c r="R156" s="22"/>
      <c r="S156" s="22"/>
      <c r="T156" s="26">
        <f t="shared" si="13"/>
        <v>300</v>
      </c>
      <c r="U156" s="22">
        <f t="shared" si="14"/>
        <v>1</v>
      </c>
      <c r="V156" s="22"/>
    </row>
    <row r="157" spans="1:22" ht="12.75">
      <c r="A157" s="8">
        <v>153</v>
      </c>
      <c r="B157" s="25">
        <v>165</v>
      </c>
      <c r="C157" s="15" t="s">
        <v>19</v>
      </c>
      <c r="D157" s="15" t="s">
        <v>470</v>
      </c>
      <c r="E157" s="22"/>
      <c r="F157" s="22">
        <v>9</v>
      </c>
      <c r="G157" s="21" t="s">
        <v>110</v>
      </c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>
        <v>205</v>
      </c>
      <c r="S157" s="22">
        <v>86</v>
      </c>
      <c r="T157" s="26">
        <f t="shared" si="13"/>
        <v>291</v>
      </c>
      <c r="U157" s="22">
        <f t="shared" si="14"/>
        <v>2</v>
      </c>
      <c r="V157" s="22"/>
    </row>
    <row r="158" spans="1:22" ht="12.75">
      <c r="A158" s="8">
        <v>154</v>
      </c>
      <c r="B158" s="25">
        <v>150</v>
      </c>
      <c r="C158" s="15" t="s">
        <v>13</v>
      </c>
      <c r="D158" s="15" t="s">
        <v>174</v>
      </c>
      <c r="E158" s="22"/>
      <c r="F158" s="22">
        <v>24</v>
      </c>
      <c r="G158" s="21" t="s">
        <v>110</v>
      </c>
      <c r="H158" s="22"/>
      <c r="I158" s="22">
        <v>290</v>
      </c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6">
        <f t="shared" si="13"/>
        <v>290</v>
      </c>
      <c r="U158" s="22">
        <f t="shared" si="14"/>
        <v>1</v>
      </c>
      <c r="V158" s="22"/>
    </row>
    <row r="159" spans="1:22" ht="12.75">
      <c r="A159" s="8">
        <v>155</v>
      </c>
      <c r="B159" s="25">
        <v>151</v>
      </c>
      <c r="C159" s="15" t="s">
        <v>125</v>
      </c>
      <c r="D159" s="15" t="s">
        <v>18</v>
      </c>
      <c r="E159" s="22"/>
      <c r="F159" s="22">
        <v>10</v>
      </c>
      <c r="G159" s="21" t="s">
        <v>110</v>
      </c>
      <c r="H159" s="22"/>
      <c r="I159" s="22"/>
      <c r="J159" s="22"/>
      <c r="K159" s="22">
        <v>118</v>
      </c>
      <c r="L159" s="22"/>
      <c r="M159" s="22">
        <v>172</v>
      </c>
      <c r="N159" s="22"/>
      <c r="O159" s="22"/>
      <c r="P159" s="22"/>
      <c r="Q159" s="22"/>
      <c r="R159" s="22"/>
      <c r="S159" s="22"/>
      <c r="T159" s="26">
        <f t="shared" si="13"/>
        <v>290</v>
      </c>
      <c r="U159" s="22">
        <f t="shared" si="14"/>
        <v>2</v>
      </c>
      <c r="V159" s="22"/>
    </row>
    <row r="160" spans="1:22" ht="12.75">
      <c r="A160" s="8">
        <v>156</v>
      </c>
      <c r="B160" s="25">
        <v>152</v>
      </c>
      <c r="C160" s="15" t="s">
        <v>77</v>
      </c>
      <c r="D160" s="15" t="s">
        <v>43</v>
      </c>
      <c r="E160" s="22"/>
      <c r="F160" s="22">
        <v>23</v>
      </c>
      <c r="G160" s="21" t="s">
        <v>110</v>
      </c>
      <c r="H160" s="22"/>
      <c r="I160" s="22"/>
      <c r="J160" s="22"/>
      <c r="K160" s="22"/>
      <c r="L160" s="22">
        <v>288</v>
      </c>
      <c r="M160" s="22"/>
      <c r="N160" s="22"/>
      <c r="O160" s="22"/>
      <c r="P160" s="22"/>
      <c r="Q160" s="22"/>
      <c r="R160" s="22"/>
      <c r="S160" s="22"/>
      <c r="T160" s="26">
        <f t="shared" si="13"/>
        <v>288</v>
      </c>
      <c r="U160" s="22">
        <f t="shared" si="14"/>
        <v>1</v>
      </c>
      <c r="V160" s="22"/>
    </row>
    <row r="161" spans="1:22" ht="12.75">
      <c r="A161" s="8">
        <v>157</v>
      </c>
      <c r="B161" s="25">
        <v>171</v>
      </c>
      <c r="C161" s="15" t="s">
        <v>253</v>
      </c>
      <c r="D161" s="15" t="s">
        <v>31</v>
      </c>
      <c r="E161" s="22"/>
      <c r="F161" s="22">
        <v>21</v>
      </c>
      <c r="G161" s="21" t="s">
        <v>110</v>
      </c>
      <c r="H161" s="22"/>
      <c r="I161" s="22"/>
      <c r="J161" s="22"/>
      <c r="K161" s="22">
        <v>100</v>
      </c>
      <c r="L161" s="22"/>
      <c r="M161" s="22"/>
      <c r="N161" s="22"/>
      <c r="O161" s="22"/>
      <c r="P161" s="22"/>
      <c r="Q161" s="22">
        <v>90</v>
      </c>
      <c r="R161" s="22"/>
      <c r="S161" s="22">
        <v>96</v>
      </c>
      <c r="T161" s="26">
        <f aca="true" t="shared" si="15" ref="T161:T167">H161+I161+J161+K161+L161+M161+N161+O161+P161+Q161+R161+S161</f>
        <v>286</v>
      </c>
      <c r="U161" s="22">
        <f aca="true" t="shared" si="16" ref="U161:U167">COUNTA(H161:S161)</f>
        <v>3</v>
      </c>
      <c r="V161" s="22"/>
    </row>
    <row r="162" spans="1:22" ht="12.75">
      <c r="A162" s="8">
        <v>158</v>
      </c>
      <c r="B162" s="25">
        <v>153</v>
      </c>
      <c r="C162" s="34" t="s">
        <v>299</v>
      </c>
      <c r="D162" s="34" t="s">
        <v>300</v>
      </c>
      <c r="E162" s="22"/>
      <c r="F162" s="22">
        <v>16</v>
      </c>
      <c r="G162" s="21" t="s">
        <v>160</v>
      </c>
      <c r="H162" s="22"/>
      <c r="I162" s="22"/>
      <c r="J162" s="22"/>
      <c r="K162" s="22"/>
      <c r="L162" s="22">
        <v>272</v>
      </c>
      <c r="M162" s="22"/>
      <c r="N162" s="22"/>
      <c r="O162" s="22"/>
      <c r="P162" s="22"/>
      <c r="Q162" s="22"/>
      <c r="R162" s="22"/>
      <c r="S162" s="22"/>
      <c r="T162" s="26">
        <f t="shared" si="15"/>
        <v>272</v>
      </c>
      <c r="U162" s="22">
        <f t="shared" si="16"/>
        <v>1</v>
      </c>
      <c r="V162" s="22"/>
    </row>
    <row r="163" spans="1:22" ht="12.75">
      <c r="A163" s="8">
        <v>159</v>
      </c>
      <c r="B163" s="25">
        <v>154</v>
      </c>
      <c r="C163" s="15" t="s">
        <v>130</v>
      </c>
      <c r="D163" s="15" t="s">
        <v>25</v>
      </c>
      <c r="E163" s="22"/>
      <c r="F163" s="22">
        <v>13</v>
      </c>
      <c r="G163" s="21" t="s">
        <v>118</v>
      </c>
      <c r="H163" s="22">
        <v>270</v>
      </c>
      <c r="I163" s="22"/>
      <c r="J163" s="22"/>
      <c r="K163" s="35"/>
      <c r="L163" s="22"/>
      <c r="M163" s="22"/>
      <c r="N163" s="22"/>
      <c r="O163" s="22"/>
      <c r="P163" s="22"/>
      <c r="Q163" s="22"/>
      <c r="R163" s="22"/>
      <c r="S163" s="22"/>
      <c r="T163" s="26">
        <f t="shared" si="15"/>
        <v>270</v>
      </c>
      <c r="U163" s="22">
        <f t="shared" si="16"/>
        <v>1</v>
      </c>
      <c r="V163" s="22"/>
    </row>
    <row r="164" spans="1:22" ht="12.75">
      <c r="A164" s="8">
        <v>160</v>
      </c>
      <c r="B164" s="25">
        <v>155</v>
      </c>
      <c r="C164" s="34" t="s">
        <v>301</v>
      </c>
      <c r="D164" s="34" t="s">
        <v>302</v>
      </c>
      <c r="E164" s="22"/>
      <c r="F164" s="22">
        <v>24</v>
      </c>
      <c r="G164" s="21" t="s">
        <v>110</v>
      </c>
      <c r="H164" s="22"/>
      <c r="I164" s="22"/>
      <c r="J164" s="22"/>
      <c r="K164" s="22"/>
      <c r="L164" s="22">
        <v>270</v>
      </c>
      <c r="M164" s="22"/>
      <c r="N164" s="22"/>
      <c r="O164" s="22"/>
      <c r="P164" s="22"/>
      <c r="Q164" s="22"/>
      <c r="R164" s="22"/>
      <c r="S164" s="22"/>
      <c r="T164" s="26">
        <f t="shared" si="15"/>
        <v>270</v>
      </c>
      <c r="U164" s="22">
        <f t="shared" si="16"/>
        <v>1</v>
      </c>
      <c r="V164" s="22"/>
    </row>
    <row r="165" spans="1:22" ht="12.75">
      <c r="A165" s="8">
        <v>161</v>
      </c>
      <c r="B165" s="25">
        <v>156</v>
      </c>
      <c r="C165" s="15" t="s">
        <v>452</v>
      </c>
      <c r="D165" s="15" t="s">
        <v>453</v>
      </c>
      <c r="E165" s="22"/>
      <c r="F165" s="22">
        <v>22</v>
      </c>
      <c r="G165" s="21" t="s">
        <v>110</v>
      </c>
      <c r="H165" s="22"/>
      <c r="I165" s="22"/>
      <c r="J165" s="22"/>
      <c r="K165" s="22"/>
      <c r="L165" s="22"/>
      <c r="M165" s="22"/>
      <c r="N165" s="22"/>
      <c r="O165" s="22"/>
      <c r="P165" s="22"/>
      <c r="Q165" s="22">
        <v>270</v>
      </c>
      <c r="R165" s="22"/>
      <c r="S165" s="22"/>
      <c r="T165" s="26">
        <f t="shared" si="15"/>
        <v>270</v>
      </c>
      <c r="U165" s="22">
        <f t="shared" si="16"/>
        <v>1</v>
      </c>
      <c r="V165" s="22"/>
    </row>
    <row r="166" spans="1:22" ht="12.75">
      <c r="A166" s="8">
        <v>162</v>
      </c>
      <c r="B166" s="25"/>
      <c r="C166" s="15" t="s">
        <v>581</v>
      </c>
      <c r="D166" s="15" t="s">
        <v>43</v>
      </c>
      <c r="E166" s="22"/>
      <c r="F166" s="22"/>
      <c r="G166" s="21" t="s">
        <v>110</v>
      </c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>
        <v>270</v>
      </c>
      <c r="T166" s="26">
        <f t="shared" si="15"/>
        <v>270</v>
      </c>
      <c r="U166" s="22">
        <f t="shared" si="16"/>
        <v>1</v>
      </c>
      <c r="V166" s="22"/>
    </row>
    <row r="167" spans="1:22" ht="12.75">
      <c r="A167" s="8">
        <v>163</v>
      </c>
      <c r="B167" s="25">
        <v>157</v>
      </c>
      <c r="C167" s="15" t="s">
        <v>319</v>
      </c>
      <c r="D167" s="15" t="s">
        <v>322</v>
      </c>
      <c r="E167" s="22"/>
      <c r="F167" s="22">
        <v>11</v>
      </c>
      <c r="G167" s="21" t="s">
        <v>110</v>
      </c>
      <c r="H167" s="22"/>
      <c r="I167" s="22"/>
      <c r="J167" s="22"/>
      <c r="K167" s="22"/>
      <c r="L167" s="22"/>
      <c r="M167" s="22">
        <v>255</v>
      </c>
      <c r="N167" s="22"/>
      <c r="O167" s="22"/>
      <c r="P167" s="22"/>
      <c r="Q167" s="22"/>
      <c r="R167" s="22"/>
      <c r="S167" s="22"/>
      <c r="T167" s="26">
        <f t="shared" si="15"/>
        <v>255</v>
      </c>
      <c r="U167" s="22">
        <f t="shared" si="16"/>
        <v>1</v>
      </c>
      <c r="V167" s="22"/>
    </row>
    <row r="168" spans="1:22" ht="12.75">
      <c r="A168" s="8">
        <v>164</v>
      </c>
      <c r="B168" s="25">
        <v>158</v>
      </c>
      <c r="C168" s="15" t="s">
        <v>77</v>
      </c>
      <c r="D168" s="15" t="s">
        <v>56</v>
      </c>
      <c r="E168" s="22"/>
      <c r="F168" s="22">
        <v>53</v>
      </c>
      <c r="G168" s="21" t="s">
        <v>170</v>
      </c>
      <c r="H168" s="22"/>
      <c r="I168" s="22"/>
      <c r="J168" s="22"/>
      <c r="K168" s="22"/>
      <c r="L168" s="22">
        <v>252</v>
      </c>
      <c r="M168" s="22"/>
      <c r="N168" s="22"/>
      <c r="O168" s="22"/>
      <c r="P168" s="22"/>
      <c r="Q168" s="22"/>
      <c r="R168" s="22"/>
      <c r="S168" s="22"/>
      <c r="T168" s="26">
        <f aca="true" t="shared" si="17" ref="T168:T200">H168+I168+J168+K168+L168+M168+N168+O168+P168+Q168+R168+S168</f>
        <v>252</v>
      </c>
      <c r="U168" s="22">
        <f aca="true" t="shared" si="18" ref="U168:U200">COUNTA(H168:S168)</f>
        <v>1</v>
      </c>
      <c r="V168" s="22"/>
    </row>
    <row r="169" spans="1:22" ht="12.75">
      <c r="A169" s="8">
        <v>165</v>
      </c>
      <c r="B169" s="25"/>
      <c r="C169" s="34" t="s">
        <v>582</v>
      </c>
      <c r="D169" s="34" t="s">
        <v>172</v>
      </c>
      <c r="E169" s="22"/>
      <c r="F169" s="22"/>
      <c r="G169" s="21" t="s">
        <v>110</v>
      </c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>
        <v>240</v>
      </c>
      <c r="T169" s="26">
        <f t="shared" si="17"/>
        <v>240</v>
      </c>
      <c r="U169" s="22">
        <f t="shared" si="18"/>
        <v>1</v>
      </c>
      <c r="V169" s="22">
        <v>1</v>
      </c>
    </row>
    <row r="170" spans="1:22" ht="12.75">
      <c r="A170" s="8">
        <v>166</v>
      </c>
      <c r="B170" s="25"/>
      <c r="C170" s="34" t="s">
        <v>583</v>
      </c>
      <c r="D170" s="34" t="s">
        <v>298</v>
      </c>
      <c r="E170" s="22"/>
      <c r="F170" s="22"/>
      <c r="G170" s="21" t="s">
        <v>110</v>
      </c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>
        <v>230</v>
      </c>
      <c r="T170" s="26">
        <f t="shared" si="17"/>
        <v>230</v>
      </c>
      <c r="U170" s="22">
        <f t="shared" si="18"/>
        <v>1</v>
      </c>
      <c r="V170" s="22">
        <v>1</v>
      </c>
    </row>
    <row r="171" spans="1:22" ht="12.75">
      <c r="A171" s="8">
        <v>167</v>
      </c>
      <c r="B171" s="25">
        <v>159</v>
      </c>
      <c r="C171" s="15" t="s">
        <v>469</v>
      </c>
      <c r="D171" s="15" t="s">
        <v>31</v>
      </c>
      <c r="E171" s="22"/>
      <c r="F171" s="22">
        <v>18</v>
      </c>
      <c r="G171" s="21" t="s">
        <v>147</v>
      </c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>
        <v>230</v>
      </c>
      <c r="S171" s="22"/>
      <c r="T171" s="26">
        <f t="shared" si="17"/>
        <v>230</v>
      </c>
      <c r="U171" s="22">
        <f t="shared" si="18"/>
        <v>1</v>
      </c>
      <c r="V171" s="22"/>
    </row>
    <row r="172" spans="1:22" ht="12.75">
      <c r="A172" s="8">
        <v>168</v>
      </c>
      <c r="B172" s="25"/>
      <c r="C172" s="15" t="s">
        <v>42</v>
      </c>
      <c r="D172" s="15" t="s">
        <v>56</v>
      </c>
      <c r="E172" s="22"/>
      <c r="F172" s="22">
        <v>45</v>
      </c>
      <c r="G172" s="21" t="s">
        <v>110</v>
      </c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>
        <v>220</v>
      </c>
      <c r="T172" s="26">
        <f t="shared" si="17"/>
        <v>220</v>
      </c>
      <c r="U172" s="22">
        <f t="shared" si="18"/>
        <v>1</v>
      </c>
      <c r="V172" s="22"/>
    </row>
    <row r="173" spans="1:22" ht="12.75">
      <c r="A173" s="8">
        <v>169</v>
      </c>
      <c r="B173" s="25">
        <v>160</v>
      </c>
      <c r="C173" s="15" t="s">
        <v>455</v>
      </c>
      <c r="D173" s="15" t="s">
        <v>16</v>
      </c>
      <c r="E173" s="22"/>
      <c r="F173" s="22">
        <v>39</v>
      </c>
      <c r="G173" s="21" t="s">
        <v>110</v>
      </c>
      <c r="H173" s="22"/>
      <c r="I173" s="22"/>
      <c r="J173" s="22"/>
      <c r="K173" s="22"/>
      <c r="L173" s="22"/>
      <c r="M173" s="22"/>
      <c r="N173" s="22"/>
      <c r="O173" s="22"/>
      <c r="P173" s="22"/>
      <c r="Q173" s="22">
        <v>220</v>
      </c>
      <c r="R173" s="22"/>
      <c r="S173" s="22"/>
      <c r="T173" s="26">
        <f t="shared" si="17"/>
        <v>220</v>
      </c>
      <c r="U173" s="22">
        <f t="shared" si="18"/>
        <v>1</v>
      </c>
      <c r="V173" s="22"/>
    </row>
    <row r="174" spans="1:22" ht="12.75">
      <c r="A174" s="8">
        <v>170</v>
      </c>
      <c r="B174" s="25">
        <v>184</v>
      </c>
      <c r="C174" s="15" t="s">
        <v>473</v>
      </c>
      <c r="D174" s="15" t="s">
        <v>20</v>
      </c>
      <c r="E174" s="22"/>
      <c r="F174" s="22">
        <v>15</v>
      </c>
      <c r="G174" s="21" t="s">
        <v>110</v>
      </c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>
        <v>114</v>
      </c>
      <c r="S174" s="22">
        <v>104</v>
      </c>
      <c r="T174" s="26">
        <f t="shared" si="17"/>
        <v>218</v>
      </c>
      <c r="U174" s="22">
        <f t="shared" si="18"/>
        <v>2</v>
      </c>
      <c r="V174" s="22"/>
    </row>
    <row r="175" spans="1:22" ht="12.75">
      <c r="A175" s="8">
        <v>171</v>
      </c>
      <c r="B175" s="25">
        <v>161</v>
      </c>
      <c r="C175" s="15" t="s">
        <v>218</v>
      </c>
      <c r="D175" s="15" t="s">
        <v>24</v>
      </c>
      <c r="E175" s="22"/>
      <c r="F175" s="22">
        <v>70</v>
      </c>
      <c r="G175" s="21" t="s">
        <v>110</v>
      </c>
      <c r="H175" s="22"/>
      <c r="I175" s="22"/>
      <c r="J175" s="22">
        <v>215</v>
      </c>
      <c r="K175" s="22"/>
      <c r="L175" s="22"/>
      <c r="M175" s="22"/>
      <c r="N175" s="22"/>
      <c r="O175" s="22"/>
      <c r="P175" s="22"/>
      <c r="Q175" s="22"/>
      <c r="R175" s="22"/>
      <c r="S175" s="22"/>
      <c r="T175" s="26">
        <f t="shared" si="17"/>
        <v>215</v>
      </c>
      <c r="U175" s="22">
        <f t="shared" si="18"/>
        <v>1</v>
      </c>
      <c r="V175" s="22"/>
    </row>
    <row r="176" spans="1:22" ht="12.75">
      <c r="A176" s="8">
        <v>172</v>
      </c>
      <c r="B176" s="25">
        <v>162</v>
      </c>
      <c r="C176" s="15" t="s">
        <v>313</v>
      </c>
      <c r="D176" s="15" t="s">
        <v>20</v>
      </c>
      <c r="E176" s="22"/>
      <c r="F176" s="22">
        <v>28</v>
      </c>
      <c r="G176" s="21" t="s">
        <v>110</v>
      </c>
      <c r="H176" s="22"/>
      <c r="I176" s="22"/>
      <c r="J176" s="22"/>
      <c r="K176" s="22"/>
      <c r="L176" s="22"/>
      <c r="M176" s="22">
        <v>215</v>
      </c>
      <c r="N176" s="22"/>
      <c r="O176" s="22"/>
      <c r="P176" s="22"/>
      <c r="Q176" s="22"/>
      <c r="R176" s="22"/>
      <c r="S176" s="22"/>
      <c r="T176" s="26">
        <f t="shared" si="17"/>
        <v>215</v>
      </c>
      <c r="U176" s="22">
        <f t="shared" si="18"/>
        <v>1</v>
      </c>
      <c r="V176" s="22"/>
    </row>
    <row r="177" spans="1:22" ht="12.75">
      <c r="A177" s="8">
        <v>173</v>
      </c>
      <c r="B177" s="25">
        <v>163</v>
      </c>
      <c r="C177" s="15" t="s">
        <v>190</v>
      </c>
      <c r="D177" s="15" t="s">
        <v>64</v>
      </c>
      <c r="E177" s="22"/>
      <c r="F177" s="22">
        <v>56</v>
      </c>
      <c r="G177" s="21" t="s">
        <v>118</v>
      </c>
      <c r="H177" s="22"/>
      <c r="I177" s="22"/>
      <c r="J177" s="22">
        <v>210</v>
      </c>
      <c r="K177" s="22"/>
      <c r="L177" s="22"/>
      <c r="M177" s="22"/>
      <c r="N177" s="22"/>
      <c r="O177" s="22"/>
      <c r="P177" s="22"/>
      <c r="Q177" s="22"/>
      <c r="R177" s="22"/>
      <c r="S177" s="22"/>
      <c r="T177" s="26">
        <f t="shared" si="17"/>
        <v>210</v>
      </c>
      <c r="U177" s="22">
        <f t="shared" si="18"/>
        <v>1</v>
      </c>
      <c r="V177" s="22"/>
    </row>
    <row r="178" spans="1:22" ht="12.75">
      <c r="A178" s="8">
        <v>174</v>
      </c>
      <c r="B178" s="25">
        <v>164</v>
      </c>
      <c r="C178" s="15" t="s">
        <v>250</v>
      </c>
      <c r="D178" s="15" t="s">
        <v>200</v>
      </c>
      <c r="E178" s="22"/>
      <c r="F178" s="22">
        <v>48</v>
      </c>
      <c r="G178" s="21" t="s">
        <v>110</v>
      </c>
      <c r="H178" s="22"/>
      <c r="I178" s="22"/>
      <c r="J178" s="22"/>
      <c r="K178" s="22">
        <v>210</v>
      </c>
      <c r="L178" s="22"/>
      <c r="M178" s="22"/>
      <c r="N178" s="22"/>
      <c r="O178" s="22"/>
      <c r="P178" s="22"/>
      <c r="Q178" s="22"/>
      <c r="R178" s="22"/>
      <c r="S178" s="22"/>
      <c r="T178" s="26">
        <f t="shared" si="17"/>
        <v>210</v>
      </c>
      <c r="U178" s="22">
        <f t="shared" si="18"/>
        <v>1</v>
      </c>
      <c r="V178" s="22"/>
    </row>
    <row r="179" spans="1:22" ht="12.75">
      <c r="A179" s="8">
        <v>175</v>
      </c>
      <c r="B179" s="25">
        <v>166</v>
      </c>
      <c r="C179" s="15" t="s">
        <v>11</v>
      </c>
      <c r="D179" s="15" t="s">
        <v>43</v>
      </c>
      <c r="E179" s="22"/>
      <c r="F179" s="22">
        <v>12</v>
      </c>
      <c r="G179" s="21" t="s">
        <v>110</v>
      </c>
      <c r="H179" s="22">
        <v>205</v>
      </c>
      <c r="I179" s="22"/>
      <c r="J179" s="22"/>
      <c r="K179" s="22"/>
      <c r="L179" s="22"/>
      <c r="M179" s="22"/>
      <c r="N179" s="22"/>
      <c r="O179" s="22"/>
      <c r="P179" s="35"/>
      <c r="Q179" s="22"/>
      <c r="R179" s="22"/>
      <c r="S179" s="22"/>
      <c r="T179" s="26">
        <f t="shared" si="17"/>
        <v>205</v>
      </c>
      <c r="U179" s="22">
        <f t="shared" si="18"/>
        <v>1</v>
      </c>
      <c r="V179" s="22"/>
    </row>
    <row r="180" spans="1:22" ht="12.75">
      <c r="A180" s="8">
        <v>176</v>
      </c>
      <c r="B180" s="25">
        <v>167</v>
      </c>
      <c r="C180" s="15" t="s">
        <v>57</v>
      </c>
      <c r="D180" s="15" t="s">
        <v>25</v>
      </c>
      <c r="E180" s="22"/>
      <c r="F180" s="22">
        <v>39</v>
      </c>
      <c r="G180" s="21" t="s">
        <v>146</v>
      </c>
      <c r="H180" s="22">
        <v>200</v>
      </c>
      <c r="I180" s="22"/>
      <c r="J180" s="22"/>
      <c r="K180" s="35"/>
      <c r="L180" s="22"/>
      <c r="M180" s="22"/>
      <c r="N180" s="22"/>
      <c r="O180" s="22"/>
      <c r="P180" s="22"/>
      <c r="Q180" s="22"/>
      <c r="R180" s="22"/>
      <c r="S180" s="22"/>
      <c r="T180" s="26">
        <f t="shared" si="17"/>
        <v>200</v>
      </c>
      <c r="U180" s="22">
        <f t="shared" si="18"/>
        <v>1</v>
      </c>
      <c r="V180" s="22"/>
    </row>
    <row r="181" spans="1:22" ht="12.75">
      <c r="A181" s="8">
        <v>177</v>
      </c>
      <c r="B181" s="25">
        <v>168</v>
      </c>
      <c r="C181" s="15" t="s">
        <v>317</v>
      </c>
      <c r="D181" s="15" t="s">
        <v>22</v>
      </c>
      <c r="E181" s="22"/>
      <c r="F181" s="22">
        <v>12</v>
      </c>
      <c r="G181" s="21" t="s">
        <v>162</v>
      </c>
      <c r="H181" s="22"/>
      <c r="I181" s="22"/>
      <c r="J181" s="22"/>
      <c r="K181" s="22"/>
      <c r="L181" s="22"/>
      <c r="M181" s="22">
        <v>198</v>
      </c>
      <c r="N181" s="22"/>
      <c r="O181" s="22"/>
      <c r="P181" s="22"/>
      <c r="Q181" s="22"/>
      <c r="R181" s="22"/>
      <c r="S181" s="22"/>
      <c r="T181" s="26">
        <f t="shared" si="17"/>
        <v>198</v>
      </c>
      <c r="U181" s="22">
        <f t="shared" si="18"/>
        <v>1</v>
      </c>
      <c r="V181" s="22"/>
    </row>
    <row r="182" spans="1:22" ht="12.75">
      <c r="A182" s="8">
        <v>178</v>
      </c>
      <c r="B182" s="25">
        <v>169</v>
      </c>
      <c r="C182" s="15" t="s">
        <v>324</v>
      </c>
      <c r="D182" s="15" t="s">
        <v>56</v>
      </c>
      <c r="E182" s="22"/>
      <c r="F182" s="22">
        <v>53</v>
      </c>
      <c r="G182" s="21" t="s">
        <v>305</v>
      </c>
      <c r="H182" s="22"/>
      <c r="I182" s="22"/>
      <c r="J182" s="22"/>
      <c r="K182" s="22"/>
      <c r="L182" s="22"/>
      <c r="M182" s="22">
        <v>194</v>
      </c>
      <c r="N182" s="22"/>
      <c r="O182" s="22"/>
      <c r="P182" s="22"/>
      <c r="Q182" s="22"/>
      <c r="R182" s="22"/>
      <c r="S182" s="22"/>
      <c r="T182" s="26">
        <f t="shared" si="17"/>
        <v>194</v>
      </c>
      <c r="U182" s="22">
        <f t="shared" si="18"/>
        <v>1</v>
      </c>
      <c r="V182" s="22"/>
    </row>
    <row r="183" spans="1:22" ht="12.75">
      <c r="A183" s="8">
        <v>179</v>
      </c>
      <c r="B183" s="25">
        <v>196</v>
      </c>
      <c r="C183" s="34" t="s">
        <v>59</v>
      </c>
      <c r="D183" s="34" t="s">
        <v>224</v>
      </c>
      <c r="E183" s="22"/>
      <c r="F183" s="22">
        <v>20</v>
      </c>
      <c r="G183" s="21" t="s">
        <v>134</v>
      </c>
      <c r="H183" s="22"/>
      <c r="I183" s="22"/>
      <c r="J183" s="22">
        <v>82</v>
      </c>
      <c r="K183" s="22"/>
      <c r="L183" s="22"/>
      <c r="M183" s="22"/>
      <c r="N183" s="22"/>
      <c r="O183" s="22"/>
      <c r="P183" s="22"/>
      <c r="Q183" s="22"/>
      <c r="R183" s="22"/>
      <c r="S183" s="22">
        <v>110</v>
      </c>
      <c r="T183" s="26">
        <f t="shared" si="17"/>
        <v>192</v>
      </c>
      <c r="U183" s="22">
        <f t="shared" si="18"/>
        <v>2</v>
      </c>
      <c r="V183" s="22"/>
    </row>
    <row r="184" spans="1:22" ht="12.75">
      <c r="A184" s="8">
        <v>180</v>
      </c>
      <c r="B184" s="25">
        <v>170</v>
      </c>
      <c r="C184" s="15" t="s">
        <v>86</v>
      </c>
      <c r="D184" s="15" t="s">
        <v>58</v>
      </c>
      <c r="E184" s="22"/>
      <c r="F184" s="22">
        <v>26</v>
      </c>
      <c r="G184" s="21" t="s">
        <v>110</v>
      </c>
      <c r="H184" s="22"/>
      <c r="I184" s="22"/>
      <c r="J184" s="22"/>
      <c r="K184" s="22">
        <v>190</v>
      </c>
      <c r="L184" s="22"/>
      <c r="M184" s="22"/>
      <c r="N184" s="22"/>
      <c r="O184" s="22"/>
      <c r="P184" s="22"/>
      <c r="Q184" s="22"/>
      <c r="R184" s="22"/>
      <c r="S184" s="22"/>
      <c r="T184" s="26">
        <f t="shared" si="17"/>
        <v>190</v>
      </c>
      <c r="U184" s="22">
        <f t="shared" si="18"/>
        <v>1</v>
      </c>
      <c r="V184" s="22"/>
    </row>
    <row r="185" spans="1:22" ht="12.75">
      <c r="A185" s="8">
        <v>181</v>
      </c>
      <c r="B185" s="25">
        <v>172</v>
      </c>
      <c r="C185" s="15" t="s">
        <v>15</v>
      </c>
      <c r="D185" s="15" t="s">
        <v>459</v>
      </c>
      <c r="E185" s="22"/>
      <c r="F185" s="22">
        <v>73</v>
      </c>
      <c r="G185" s="21" t="s">
        <v>110</v>
      </c>
      <c r="H185" s="22"/>
      <c r="I185" s="22"/>
      <c r="J185" s="22"/>
      <c r="K185" s="22"/>
      <c r="L185" s="22"/>
      <c r="M185" s="22"/>
      <c r="N185" s="22"/>
      <c r="O185" s="22"/>
      <c r="P185" s="22"/>
      <c r="Q185" s="22">
        <v>112</v>
      </c>
      <c r="R185" s="22">
        <v>77</v>
      </c>
      <c r="S185" s="22"/>
      <c r="T185" s="26">
        <f t="shared" si="17"/>
        <v>189</v>
      </c>
      <c r="U185" s="22">
        <f t="shared" si="18"/>
        <v>2</v>
      </c>
      <c r="V185" s="22"/>
    </row>
    <row r="186" spans="1:22" ht="12.75">
      <c r="A186" s="8">
        <v>182</v>
      </c>
      <c r="B186" s="25">
        <v>173</v>
      </c>
      <c r="C186" s="15" t="s">
        <v>41</v>
      </c>
      <c r="D186" s="15" t="s">
        <v>220</v>
      </c>
      <c r="E186" s="22"/>
      <c r="F186" s="22">
        <v>37</v>
      </c>
      <c r="G186" s="21" t="s">
        <v>110</v>
      </c>
      <c r="H186" s="22"/>
      <c r="I186" s="22"/>
      <c r="J186" s="22">
        <v>185</v>
      </c>
      <c r="K186" s="22"/>
      <c r="L186" s="22"/>
      <c r="M186" s="22"/>
      <c r="N186" s="22"/>
      <c r="O186" s="22"/>
      <c r="P186" s="22"/>
      <c r="Q186" s="22"/>
      <c r="R186" s="22"/>
      <c r="S186" s="22"/>
      <c r="T186" s="26">
        <f t="shared" si="17"/>
        <v>185</v>
      </c>
      <c r="U186" s="22">
        <f t="shared" si="18"/>
        <v>1</v>
      </c>
      <c r="V186" s="22"/>
    </row>
    <row r="187" spans="1:22" ht="12.75">
      <c r="A187" s="8">
        <v>183</v>
      </c>
      <c r="B187" s="25">
        <v>174</v>
      </c>
      <c r="C187" s="34" t="s">
        <v>280</v>
      </c>
      <c r="D187" s="34" t="s">
        <v>85</v>
      </c>
      <c r="E187" s="22" t="s">
        <v>36</v>
      </c>
      <c r="F187" s="22">
        <v>42</v>
      </c>
      <c r="G187" s="21" t="s">
        <v>110</v>
      </c>
      <c r="H187" s="22"/>
      <c r="I187" s="22"/>
      <c r="J187" s="22"/>
      <c r="K187" s="22"/>
      <c r="L187" s="22"/>
      <c r="M187" s="22">
        <v>180</v>
      </c>
      <c r="N187" s="22"/>
      <c r="O187" s="22"/>
      <c r="P187" s="22"/>
      <c r="Q187" s="22"/>
      <c r="R187" s="22"/>
      <c r="S187" s="22"/>
      <c r="T187" s="26">
        <f t="shared" si="17"/>
        <v>180</v>
      </c>
      <c r="U187" s="22">
        <f t="shared" si="18"/>
        <v>1</v>
      </c>
      <c r="V187" s="22"/>
    </row>
    <row r="188" spans="1:22" ht="12.75">
      <c r="A188" s="8">
        <v>184</v>
      </c>
      <c r="B188" s="25">
        <v>190</v>
      </c>
      <c r="C188" s="15" t="s">
        <v>255</v>
      </c>
      <c r="D188" s="15" t="s">
        <v>31</v>
      </c>
      <c r="E188" s="22"/>
      <c r="F188" s="22">
        <v>10</v>
      </c>
      <c r="G188" s="21" t="s">
        <v>110</v>
      </c>
      <c r="H188" s="22"/>
      <c r="I188" s="22"/>
      <c r="J188" s="22"/>
      <c r="K188" s="22">
        <v>94</v>
      </c>
      <c r="L188" s="22"/>
      <c r="M188" s="22"/>
      <c r="N188" s="22"/>
      <c r="O188" s="22"/>
      <c r="P188" s="22"/>
      <c r="Q188" s="22"/>
      <c r="R188" s="22"/>
      <c r="S188" s="22">
        <v>82</v>
      </c>
      <c r="T188" s="26">
        <f t="shared" si="17"/>
        <v>176</v>
      </c>
      <c r="U188" s="22">
        <f t="shared" si="18"/>
        <v>2</v>
      </c>
      <c r="V188" s="22"/>
    </row>
    <row r="189" spans="1:22" ht="12.75">
      <c r="A189" s="8">
        <v>185</v>
      </c>
      <c r="B189" s="25">
        <v>175</v>
      </c>
      <c r="C189" s="34" t="s">
        <v>471</v>
      </c>
      <c r="D189" s="34" t="s">
        <v>472</v>
      </c>
      <c r="E189" s="22"/>
      <c r="F189" s="22"/>
      <c r="G189" s="21" t="s">
        <v>110</v>
      </c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>
        <v>155</v>
      </c>
      <c r="S189" s="22"/>
      <c r="T189" s="26">
        <f t="shared" si="17"/>
        <v>155</v>
      </c>
      <c r="U189" s="22">
        <f t="shared" si="18"/>
        <v>1</v>
      </c>
      <c r="V189" s="22"/>
    </row>
    <row r="190" spans="1:22" ht="12.75">
      <c r="A190" s="8">
        <v>186</v>
      </c>
      <c r="B190" s="25">
        <v>176</v>
      </c>
      <c r="C190" s="15" t="s">
        <v>30</v>
      </c>
      <c r="D190" s="15" t="s">
        <v>246</v>
      </c>
      <c r="E190" s="22"/>
      <c r="F190" s="22">
        <v>14</v>
      </c>
      <c r="G190" s="21" t="s">
        <v>110</v>
      </c>
      <c r="H190" s="22"/>
      <c r="I190" s="22"/>
      <c r="J190" s="22"/>
      <c r="K190" s="22">
        <v>155</v>
      </c>
      <c r="L190" s="22"/>
      <c r="M190" s="22"/>
      <c r="N190" s="22"/>
      <c r="O190" s="22"/>
      <c r="P190" s="22"/>
      <c r="Q190" s="22"/>
      <c r="R190" s="22"/>
      <c r="S190" s="22"/>
      <c r="T190" s="26">
        <f t="shared" si="17"/>
        <v>155</v>
      </c>
      <c r="U190" s="22">
        <f t="shared" si="18"/>
        <v>1</v>
      </c>
      <c r="V190" s="22"/>
    </row>
    <row r="191" spans="1:22" ht="12.75">
      <c r="A191" s="8">
        <v>187</v>
      </c>
      <c r="B191" s="25">
        <v>178</v>
      </c>
      <c r="C191" s="34" t="s">
        <v>211</v>
      </c>
      <c r="D191" s="34" t="s">
        <v>54</v>
      </c>
      <c r="E191" s="22"/>
      <c r="F191" s="22">
        <v>38</v>
      </c>
      <c r="G191" s="21" t="s">
        <v>110</v>
      </c>
      <c r="H191" s="22"/>
      <c r="I191" s="22"/>
      <c r="J191" s="22">
        <v>135</v>
      </c>
      <c r="K191" s="22"/>
      <c r="L191" s="22"/>
      <c r="M191" s="22"/>
      <c r="N191" s="22"/>
      <c r="O191" s="22"/>
      <c r="P191" s="22"/>
      <c r="Q191" s="22"/>
      <c r="R191" s="22"/>
      <c r="S191" s="22"/>
      <c r="T191" s="26">
        <f t="shared" si="17"/>
        <v>135</v>
      </c>
      <c r="U191" s="22">
        <f t="shared" si="18"/>
        <v>1</v>
      </c>
      <c r="V191" s="22"/>
    </row>
    <row r="192" spans="1:22" ht="12.75">
      <c r="A192" s="8">
        <v>188</v>
      </c>
      <c r="B192" s="25">
        <v>179</v>
      </c>
      <c r="C192" s="15" t="s">
        <v>77</v>
      </c>
      <c r="D192" s="15" t="s">
        <v>76</v>
      </c>
      <c r="E192" s="22"/>
      <c r="F192" s="22"/>
      <c r="G192" s="21" t="s">
        <v>576</v>
      </c>
      <c r="H192" s="22"/>
      <c r="I192" s="22"/>
      <c r="J192" s="22"/>
      <c r="K192" s="22"/>
      <c r="L192" s="22"/>
      <c r="M192" s="22"/>
      <c r="N192" s="22"/>
      <c r="O192" s="22"/>
      <c r="P192" s="22"/>
      <c r="Q192" s="22">
        <v>130</v>
      </c>
      <c r="R192" s="22"/>
      <c r="S192" s="22"/>
      <c r="T192" s="26">
        <f t="shared" si="17"/>
        <v>130</v>
      </c>
      <c r="U192" s="22">
        <f t="shared" si="18"/>
        <v>1</v>
      </c>
      <c r="V192" s="22"/>
    </row>
    <row r="193" spans="1:22" ht="12.75">
      <c r="A193" s="8">
        <v>189</v>
      </c>
      <c r="B193" s="25">
        <v>180</v>
      </c>
      <c r="C193" s="15" t="s">
        <v>474</v>
      </c>
      <c r="D193" s="15" t="s">
        <v>31</v>
      </c>
      <c r="E193" s="22"/>
      <c r="F193" s="22">
        <v>10</v>
      </c>
      <c r="G193" s="21" t="s">
        <v>110</v>
      </c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>
        <v>130</v>
      </c>
      <c r="S193" s="22"/>
      <c r="T193" s="26">
        <f t="shared" si="17"/>
        <v>130</v>
      </c>
      <c r="U193" s="22">
        <f t="shared" si="18"/>
        <v>1</v>
      </c>
      <c r="V193" s="22"/>
    </row>
    <row r="194" spans="1:22" ht="12.75">
      <c r="A194" s="8">
        <v>190</v>
      </c>
      <c r="B194" s="25">
        <v>181</v>
      </c>
      <c r="C194" s="15" t="s">
        <v>474</v>
      </c>
      <c r="D194" s="15" t="s">
        <v>27</v>
      </c>
      <c r="E194" s="22"/>
      <c r="F194" s="22">
        <v>47</v>
      </c>
      <c r="G194" s="21" t="s">
        <v>110</v>
      </c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>
        <v>120</v>
      </c>
      <c r="S194" s="22"/>
      <c r="T194" s="26">
        <f t="shared" si="17"/>
        <v>120</v>
      </c>
      <c r="U194" s="22">
        <f t="shared" si="18"/>
        <v>1</v>
      </c>
      <c r="V194" s="22"/>
    </row>
    <row r="195" spans="1:22" ht="12.75">
      <c r="A195" s="8">
        <v>191</v>
      </c>
      <c r="B195" s="25">
        <v>182</v>
      </c>
      <c r="C195" s="34" t="s">
        <v>458</v>
      </c>
      <c r="D195" s="34" t="s">
        <v>121</v>
      </c>
      <c r="E195" s="22"/>
      <c r="F195" s="22">
        <v>32</v>
      </c>
      <c r="G195" s="21" t="s">
        <v>110</v>
      </c>
      <c r="H195" s="22"/>
      <c r="I195" s="22"/>
      <c r="J195" s="22"/>
      <c r="K195" s="22"/>
      <c r="L195" s="22"/>
      <c r="M195" s="22"/>
      <c r="N195" s="22"/>
      <c r="O195" s="22"/>
      <c r="P195" s="22"/>
      <c r="Q195" s="22">
        <v>120</v>
      </c>
      <c r="R195" s="22"/>
      <c r="S195" s="22"/>
      <c r="T195" s="26">
        <f t="shared" si="17"/>
        <v>120</v>
      </c>
      <c r="U195" s="22">
        <f t="shared" si="18"/>
        <v>1</v>
      </c>
      <c r="V195" s="22"/>
    </row>
    <row r="196" spans="1:22" ht="12.75">
      <c r="A196" s="8">
        <v>192</v>
      </c>
      <c r="B196" s="25">
        <v>183</v>
      </c>
      <c r="C196" s="34" t="s">
        <v>475</v>
      </c>
      <c r="D196" s="34" t="s">
        <v>476</v>
      </c>
      <c r="E196" s="22"/>
      <c r="F196" s="22">
        <v>30</v>
      </c>
      <c r="G196" s="21" t="s">
        <v>110</v>
      </c>
      <c r="H196" s="22"/>
      <c r="I196" s="22"/>
      <c r="J196" s="22"/>
      <c r="K196" s="35"/>
      <c r="L196" s="22"/>
      <c r="M196" s="22"/>
      <c r="N196" s="35"/>
      <c r="O196" s="22"/>
      <c r="P196" s="22"/>
      <c r="Q196" s="22"/>
      <c r="R196" s="22">
        <v>118</v>
      </c>
      <c r="S196" s="22"/>
      <c r="T196" s="26">
        <f t="shared" si="17"/>
        <v>118</v>
      </c>
      <c r="U196" s="22">
        <f t="shared" si="18"/>
        <v>1</v>
      </c>
      <c r="V196" s="22"/>
    </row>
    <row r="197" spans="1:22" ht="12.75">
      <c r="A197" s="8">
        <v>193</v>
      </c>
      <c r="B197" s="25">
        <v>185</v>
      </c>
      <c r="C197" s="34" t="s">
        <v>478</v>
      </c>
      <c r="D197" s="34" t="s">
        <v>479</v>
      </c>
      <c r="E197" s="22"/>
      <c r="F197" s="22">
        <v>39</v>
      </c>
      <c r="G197" s="21" t="s">
        <v>110</v>
      </c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>
        <v>110</v>
      </c>
      <c r="S197" s="22"/>
      <c r="T197" s="26">
        <f t="shared" si="17"/>
        <v>110</v>
      </c>
      <c r="U197" s="22">
        <f t="shared" si="18"/>
        <v>1</v>
      </c>
      <c r="V197" s="22"/>
    </row>
    <row r="198" spans="1:22" ht="12.75">
      <c r="A198" s="8">
        <v>194</v>
      </c>
      <c r="B198" s="25"/>
      <c r="C198" s="34" t="s">
        <v>585</v>
      </c>
      <c r="D198" s="34" t="s">
        <v>586</v>
      </c>
      <c r="E198" s="22"/>
      <c r="F198" s="22"/>
      <c r="G198" s="21" t="s">
        <v>110</v>
      </c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>
        <v>108</v>
      </c>
      <c r="T198" s="26">
        <f t="shared" si="17"/>
        <v>108</v>
      </c>
      <c r="U198" s="22">
        <f t="shared" si="18"/>
        <v>1</v>
      </c>
      <c r="V198" s="22"/>
    </row>
    <row r="199" spans="1:22" ht="12.75">
      <c r="A199" s="8">
        <v>195</v>
      </c>
      <c r="B199" s="25">
        <v>187</v>
      </c>
      <c r="C199" s="34" t="s">
        <v>247</v>
      </c>
      <c r="D199" s="34" t="s">
        <v>121</v>
      </c>
      <c r="E199" s="22"/>
      <c r="F199" s="22">
        <v>11</v>
      </c>
      <c r="G199" s="21" t="s">
        <v>110</v>
      </c>
      <c r="H199" s="22"/>
      <c r="I199" s="22"/>
      <c r="J199" s="22"/>
      <c r="K199" s="22">
        <v>102</v>
      </c>
      <c r="L199" s="22"/>
      <c r="M199" s="22"/>
      <c r="N199" s="22"/>
      <c r="O199" s="22"/>
      <c r="P199" s="22"/>
      <c r="Q199" s="22"/>
      <c r="R199" s="22"/>
      <c r="S199" s="22"/>
      <c r="T199" s="26">
        <f t="shared" si="17"/>
        <v>102</v>
      </c>
      <c r="U199" s="22">
        <f t="shared" si="18"/>
        <v>1</v>
      </c>
      <c r="V199" s="22"/>
    </row>
    <row r="200" spans="1:22" ht="12.75">
      <c r="A200" s="8">
        <v>196</v>
      </c>
      <c r="B200" s="25">
        <v>188</v>
      </c>
      <c r="C200" s="34" t="s">
        <v>138</v>
      </c>
      <c r="D200" s="34" t="s">
        <v>242</v>
      </c>
      <c r="E200" s="22"/>
      <c r="F200" s="22">
        <v>10</v>
      </c>
      <c r="G200" s="21" t="s">
        <v>110</v>
      </c>
      <c r="H200" s="22"/>
      <c r="I200" s="22"/>
      <c r="J200" s="22"/>
      <c r="K200" s="22">
        <v>98</v>
      </c>
      <c r="L200" s="22"/>
      <c r="M200" s="22"/>
      <c r="N200" s="22"/>
      <c r="O200" s="22"/>
      <c r="P200" s="22"/>
      <c r="Q200" s="22"/>
      <c r="R200" s="22"/>
      <c r="S200" s="22"/>
      <c r="T200" s="26">
        <f t="shared" si="17"/>
        <v>98</v>
      </c>
      <c r="U200" s="22">
        <f t="shared" si="18"/>
        <v>1</v>
      </c>
      <c r="V200" s="22"/>
    </row>
    <row r="201" spans="1:22" ht="12.75">
      <c r="A201" s="8">
        <v>197</v>
      </c>
      <c r="B201" s="25">
        <v>189</v>
      </c>
      <c r="C201" s="15" t="s">
        <v>285</v>
      </c>
      <c r="D201" s="15" t="s">
        <v>25</v>
      </c>
      <c r="E201" s="22"/>
      <c r="F201" s="22">
        <v>18</v>
      </c>
      <c r="G201" s="21" t="s">
        <v>110</v>
      </c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>
        <v>94</v>
      </c>
      <c r="S201" s="22"/>
      <c r="T201" s="26">
        <f aca="true" t="shared" si="19" ref="T201:T207">H201+I201+J201+K201+L201+M201+N201+O201+P201+Q201+R201+S201</f>
        <v>94</v>
      </c>
      <c r="U201" s="22">
        <f aca="true" t="shared" si="20" ref="U201:U207">COUNTA(H201:S201)</f>
        <v>1</v>
      </c>
      <c r="V201" s="22"/>
    </row>
    <row r="202" spans="1:22" ht="12.75">
      <c r="A202" s="8">
        <v>198</v>
      </c>
      <c r="B202" s="25"/>
      <c r="C202" s="34" t="s">
        <v>211</v>
      </c>
      <c r="D202" s="34" t="s">
        <v>586</v>
      </c>
      <c r="E202" s="22"/>
      <c r="F202" s="22"/>
      <c r="G202" s="21" t="s">
        <v>110</v>
      </c>
      <c r="H202" s="22"/>
      <c r="I202" s="22"/>
      <c r="J202" s="22"/>
      <c r="K202" s="35"/>
      <c r="L202" s="22"/>
      <c r="M202" s="22"/>
      <c r="N202" s="22"/>
      <c r="O202" s="22"/>
      <c r="P202" s="22"/>
      <c r="Q202" s="22"/>
      <c r="R202" s="22"/>
      <c r="S202" s="22">
        <v>92</v>
      </c>
      <c r="T202" s="26">
        <f t="shared" si="19"/>
        <v>92</v>
      </c>
      <c r="U202" s="22">
        <f t="shared" si="20"/>
        <v>1</v>
      </c>
      <c r="V202" s="22"/>
    </row>
    <row r="203" spans="1:22" ht="12.75">
      <c r="A203" s="8">
        <v>199</v>
      </c>
      <c r="B203" s="25">
        <v>191</v>
      </c>
      <c r="C203" s="34" t="s">
        <v>458</v>
      </c>
      <c r="D203" s="34" t="s">
        <v>461</v>
      </c>
      <c r="E203" s="22"/>
      <c r="F203" s="22">
        <v>10</v>
      </c>
      <c r="G203" s="21" t="s">
        <v>110</v>
      </c>
      <c r="H203" s="22"/>
      <c r="I203" s="22"/>
      <c r="J203" s="22"/>
      <c r="K203" s="22"/>
      <c r="L203" s="22"/>
      <c r="M203" s="22"/>
      <c r="N203" s="22"/>
      <c r="O203" s="22"/>
      <c r="P203" s="22"/>
      <c r="Q203" s="22">
        <v>88</v>
      </c>
      <c r="R203" s="22"/>
      <c r="S203" s="22"/>
      <c r="T203" s="26">
        <f>H203+I203+J203+K203+L203+M203+N203+O203+P203+Q203+R203+S203</f>
        <v>88</v>
      </c>
      <c r="U203" s="22">
        <f>COUNTA(H203:S203)</f>
        <v>1</v>
      </c>
      <c r="V203" s="22"/>
    </row>
    <row r="204" spans="1:22" ht="12.75">
      <c r="A204" s="8">
        <v>200</v>
      </c>
      <c r="B204" s="25">
        <v>192</v>
      </c>
      <c r="C204" s="34" t="s">
        <v>480</v>
      </c>
      <c r="D204" s="34" t="s">
        <v>47</v>
      </c>
      <c r="E204" s="22"/>
      <c r="F204" s="22">
        <v>11</v>
      </c>
      <c r="G204" s="21" t="s">
        <v>110</v>
      </c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>
        <v>86</v>
      </c>
      <c r="S204" s="22"/>
      <c r="T204" s="26">
        <f t="shared" si="19"/>
        <v>86</v>
      </c>
      <c r="U204" s="22">
        <f t="shared" si="20"/>
        <v>1</v>
      </c>
      <c r="V204" s="22"/>
    </row>
    <row r="205" spans="1:22" ht="12.75">
      <c r="A205" s="8">
        <v>201</v>
      </c>
      <c r="B205" s="25"/>
      <c r="C205" s="15" t="s">
        <v>122</v>
      </c>
      <c r="D205" s="15" t="s">
        <v>106</v>
      </c>
      <c r="E205" s="22"/>
      <c r="F205" s="22">
        <v>11</v>
      </c>
      <c r="G205" s="21" t="s">
        <v>110</v>
      </c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>
        <v>84</v>
      </c>
      <c r="T205" s="26">
        <f t="shared" si="19"/>
        <v>84</v>
      </c>
      <c r="U205" s="22">
        <f t="shared" si="20"/>
        <v>1</v>
      </c>
      <c r="V205" s="22"/>
    </row>
    <row r="206" spans="1:22" ht="12.75">
      <c r="A206" s="8">
        <v>202</v>
      </c>
      <c r="B206" s="25">
        <v>193</v>
      </c>
      <c r="C206" s="34" t="s">
        <v>481</v>
      </c>
      <c r="D206" s="34" t="s">
        <v>482</v>
      </c>
      <c r="E206" s="22"/>
      <c r="F206" s="22">
        <v>71</v>
      </c>
      <c r="G206" s="21" t="s">
        <v>110</v>
      </c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>
        <v>84</v>
      </c>
      <c r="S206" s="22"/>
      <c r="T206" s="26">
        <f t="shared" si="19"/>
        <v>84</v>
      </c>
      <c r="U206" s="22">
        <f t="shared" si="20"/>
        <v>1</v>
      </c>
      <c r="V206" s="22"/>
    </row>
    <row r="207" spans="1:22" ht="12.75">
      <c r="A207" s="8">
        <v>203</v>
      </c>
      <c r="B207" s="25">
        <v>194</v>
      </c>
      <c r="C207" s="34" t="s">
        <v>230</v>
      </c>
      <c r="D207" s="34" t="s">
        <v>483</v>
      </c>
      <c r="E207" s="22"/>
      <c r="F207" s="22">
        <v>9</v>
      </c>
      <c r="G207" s="21" t="s">
        <v>110</v>
      </c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>
        <v>82</v>
      </c>
      <c r="S207" s="22"/>
      <c r="T207" s="26">
        <f t="shared" si="19"/>
        <v>82</v>
      </c>
      <c r="U207" s="22">
        <f t="shared" si="20"/>
        <v>1</v>
      </c>
      <c r="V207" s="22"/>
    </row>
    <row r="208" spans="1:22" ht="12.75">
      <c r="A208" s="8">
        <v>204</v>
      </c>
      <c r="B208" s="25">
        <v>195</v>
      </c>
      <c r="C208" s="15" t="s">
        <v>221</v>
      </c>
      <c r="D208" s="15" t="s">
        <v>222</v>
      </c>
      <c r="E208" s="22"/>
      <c r="F208" s="22">
        <v>15</v>
      </c>
      <c r="G208" s="21" t="s">
        <v>134</v>
      </c>
      <c r="H208" s="22"/>
      <c r="I208" s="22"/>
      <c r="J208" s="22">
        <v>82</v>
      </c>
      <c r="K208" s="22"/>
      <c r="L208" s="22"/>
      <c r="M208" s="22"/>
      <c r="N208" s="22"/>
      <c r="O208" s="22"/>
      <c r="P208" s="22"/>
      <c r="Q208" s="22"/>
      <c r="R208" s="22"/>
      <c r="S208" s="22"/>
      <c r="T208" s="26">
        <f>H208+I208+J208+K208+L208+M208+N208+O208+P208+Q208+R208+S208</f>
        <v>82</v>
      </c>
      <c r="U208" s="22">
        <f>COUNTA(H208:S208)</f>
        <v>1</v>
      </c>
      <c r="V208" s="22"/>
    </row>
    <row r="209" spans="1:22" ht="12.75">
      <c r="A209" s="8">
        <v>205</v>
      </c>
      <c r="B209" s="25"/>
      <c r="C209" s="34" t="s">
        <v>328</v>
      </c>
      <c r="D209" s="34" t="s">
        <v>223</v>
      </c>
      <c r="E209" s="22"/>
      <c r="F209" s="22">
        <v>10</v>
      </c>
      <c r="G209" s="21" t="s">
        <v>110</v>
      </c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>
        <v>80</v>
      </c>
      <c r="T209" s="26">
        <f>H209+I209+J209+K209+L209+M209+N209+O209+P209+Q209+R209+S209</f>
        <v>80</v>
      </c>
      <c r="U209" s="22">
        <f>COUNTA(H209:S209)</f>
        <v>1</v>
      </c>
      <c r="V209" s="22"/>
    </row>
    <row r="210" spans="1:22" ht="12.75">
      <c r="A210" s="8">
        <v>206</v>
      </c>
      <c r="B210" s="25">
        <v>197</v>
      </c>
      <c r="C210" s="34" t="s">
        <v>227</v>
      </c>
      <c r="D210" s="34" t="s">
        <v>228</v>
      </c>
      <c r="E210" s="22" t="s">
        <v>37</v>
      </c>
      <c r="F210" s="22">
        <v>44</v>
      </c>
      <c r="G210" s="21" t="s">
        <v>170</v>
      </c>
      <c r="H210" s="22"/>
      <c r="I210" s="22"/>
      <c r="J210" s="22">
        <v>75</v>
      </c>
      <c r="K210" s="22"/>
      <c r="L210" s="22"/>
      <c r="M210" s="22"/>
      <c r="N210" s="22"/>
      <c r="O210" s="22"/>
      <c r="P210" s="22"/>
      <c r="Q210" s="22"/>
      <c r="R210" s="22"/>
      <c r="S210" s="22"/>
      <c r="T210" s="26">
        <f>H210+I210+J210+K210+L210+M210+N210+O210+P210+Q210+R210+S210</f>
        <v>75</v>
      </c>
      <c r="U210" s="22">
        <f>COUNTA(H210:S210)</f>
        <v>1</v>
      </c>
      <c r="V210" s="22"/>
    </row>
  </sheetData>
  <mergeCells count="6">
    <mergeCell ref="A1:V1"/>
    <mergeCell ref="U2:U4"/>
    <mergeCell ref="V2:V4"/>
    <mergeCell ref="A3:E4"/>
    <mergeCell ref="T2:T4"/>
    <mergeCell ref="G3:G4"/>
  </mergeCells>
  <printOptions horizontalCentered="1"/>
  <pageMargins left="0.4330708661417323" right="0.4330708661417323" top="0.5905511811023623" bottom="0.7874015748031497" header="0.5118110236220472" footer="0.5118110236220472"/>
  <pageSetup horizontalDpi="600" verticalDpi="600" orientation="portrait" paperSize="9" r:id="rId1"/>
  <headerFooter alignWithMargins="0">
    <oddFooter>&amp;L&amp;"Arial CE,tučné"&amp;7http:\\zrliga.zrnet.cz&amp;R&amp;8&amp;D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:I1"/>
    </sheetView>
  </sheetViews>
  <sheetFormatPr defaultColWidth="9.00390625" defaultRowHeight="12.75"/>
  <cols>
    <col min="1" max="1" width="2.75390625" style="0" bestFit="1" customWidth="1"/>
    <col min="2" max="2" width="11.00390625" style="0" customWidth="1"/>
    <col min="3" max="3" width="10.875" style="0" bestFit="1" customWidth="1"/>
    <col min="4" max="4" width="6.25390625" style="0" bestFit="1" customWidth="1"/>
    <col min="5" max="5" width="4.875" style="0" bestFit="1" customWidth="1"/>
    <col min="6" max="6" width="21.25390625" style="0" bestFit="1" customWidth="1"/>
    <col min="7" max="7" width="5.125" style="0" bestFit="1" customWidth="1"/>
    <col min="8" max="8" width="7.375" style="0" bestFit="1" customWidth="1"/>
    <col min="9" max="9" width="9.75390625" style="0" bestFit="1" customWidth="1"/>
  </cols>
  <sheetData>
    <row r="1" spans="1:10" ht="30">
      <c r="A1" s="81" t="s">
        <v>103</v>
      </c>
      <c r="B1" s="81"/>
      <c r="C1" s="81"/>
      <c r="D1" s="81"/>
      <c r="E1" s="81"/>
      <c r="F1" s="81"/>
      <c r="G1" s="81"/>
      <c r="H1" s="81"/>
      <c r="I1" s="81"/>
      <c r="J1" s="1"/>
    </row>
    <row r="3" spans="1:8" ht="12.75">
      <c r="A3" s="80"/>
      <c r="B3" s="80"/>
      <c r="C3" s="2"/>
      <c r="D3" s="2"/>
      <c r="E3" s="2"/>
      <c r="F3" s="2"/>
      <c r="H3" s="5" t="s">
        <v>50</v>
      </c>
    </row>
    <row r="4" spans="1:8" ht="12.75">
      <c r="A4" s="77" t="s">
        <v>1</v>
      </c>
      <c r="B4" s="77"/>
      <c r="C4" s="3">
        <v>36904</v>
      </c>
      <c r="D4" s="3"/>
      <c r="E4" s="3"/>
      <c r="F4" s="3"/>
      <c r="H4" s="5">
        <v>20</v>
      </c>
    </row>
    <row r="5" spans="1:6" ht="12.75">
      <c r="A5" s="77" t="s">
        <v>2</v>
      </c>
      <c r="B5" s="77"/>
      <c r="C5" s="4">
        <v>36904</v>
      </c>
      <c r="D5" s="4"/>
      <c r="E5" s="4"/>
      <c r="F5" s="4"/>
    </row>
    <row r="6" spans="1:7" ht="12.75">
      <c r="A6" s="77" t="s">
        <v>3</v>
      </c>
      <c r="B6" s="77"/>
      <c r="C6" s="78" t="s">
        <v>5</v>
      </c>
      <c r="D6" s="78"/>
      <c r="E6" s="78"/>
      <c r="F6" s="78"/>
      <c r="G6" s="78"/>
    </row>
    <row r="7" spans="1:6" ht="12.75">
      <c r="A7" s="77" t="s">
        <v>4</v>
      </c>
      <c r="B7" s="77"/>
      <c r="C7" s="13">
        <f>COUNTA(B12:B127)</f>
        <v>45</v>
      </c>
      <c r="D7" s="13"/>
      <c r="E7" s="13"/>
      <c r="F7" s="13"/>
    </row>
    <row r="9" spans="1:9" ht="12.75">
      <c r="A9" s="79" t="s">
        <v>6</v>
      </c>
      <c r="B9" s="79"/>
      <c r="C9" s="79"/>
      <c r="D9" s="79"/>
      <c r="E9" s="79"/>
      <c r="F9" s="79"/>
      <c r="G9" s="79"/>
      <c r="H9" s="79"/>
      <c r="I9" s="79"/>
    </row>
    <row r="10" ht="12.75">
      <c r="E10" s="14">
        <f>AVERAGE(E12:E56)</f>
        <v>32.644444444444446</v>
      </c>
    </row>
    <row r="11" spans="1:9" ht="12.75">
      <c r="A11" s="6" t="s">
        <v>7</v>
      </c>
      <c r="B11" s="6" t="s">
        <v>9</v>
      </c>
      <c r="C11" s="6" t="s">
        <v>8</v>
      </c>
      <c r="D11" s="6" t="s">
        <v>107</v>
      </c>
      <c r="E11" s="6" t="s">
        <v>108</v>
      </c>
      <c r="F11" s="6" t="s">
        <v>109</v>
      </c>
      <c r="G11" s="6" t="s">
        <v>10</v>
      </c>
      <c r="H11" s="18" t="s">
        <v>17</v>
      </c>
      <c r="I11" s="18" t="s">
        <v>153</v>
      </c>
    </row>
    <row r="12" spans="1:9" ht="12.75">
      <c r="A12" s="8">
        <v>1</v>
      </c>
      <c r="B12" s="9" t="s">
        <v>11</v>
      </c>
      <c r="C12" s="9" t="s">
        <v>12</v>
      </c>
      <c r="D12" s="8">
        <v>1957</v>
      </c>
      <c r="E12" s="7">
        <f>2001-D12</f>
        <v>44</v>
      </c>
      <c r="F12" s="15" t="s">
        <v>110</v>
      </c>
      <c r="G12" s="7"/>
      <c r="H12" s="19">
        <v>800</v>
      </c>
      <c r="I12" s="11">
        <f>H12+H$4</f>
        <v>820</v>
      </c>
    </row>
    <row r="13" spans="1:9" ht="12.75">
      <c r="A13" s="8">
        <v>2</v>
      </c>
      <c r="B13" s="9" t="s">
        <v>30</v>
      </c>
      <c r="C13" s="9" t="s">
        <v>31</v>
      </c>
      <c r="D13" s="8">
        <v>1964</v>
      </c>
      <c r="E13" s="7">
        <f aca="true" t="shared" si="0" ref="E13:E56">2001-D13</f>
        <v>37</v>
      </c>
      <c r="F13" s="15" t="s">
        <v>111</v>
      </c>
      <c r="G13" s="7"/>
      <c r="H13" s="19">
        <v>700</v>
      </c>
      <c r="I13" s="11">
        <f aca="true" t="shared" si="1" ref="I13:I56">H13+H$4</f>
        <v>720</v>
      </c>
    </row>
    <row r="14" spans="1:9" ht="12.75">
      <c r="A14" s="8">
        <v>3</v>
      </c>
      <c r="B14" s="9" t="s">
        <v>13</v>
      </c>
      <c r="C14" s="9" t="s">
        <v>14</v>
      </c>
      <c r="D14" s="8">
        <v>1953</v>
      </c>
      <c r="E14" s="7">
        <f t="shared" si="0"/>
        <v>48</v>
      </c>
      <c r="F14" s="15" t="s">
        <v>110</v>
      </c>
      <c r="G14" s="7"/>
      <c r="H14" s="19">
        <v>650</v>
      </c>
      <c r="I14" s="11">
        <f t="shared" si="1"/>
        <v>670</v>
      </c>
    </row>
    <row r="15" spans="1:9" ht="12.75">
      <c r="A15" s="8">
        <v>4</v>
      </c>
      <c r="B15" s="9" t="s">
        <v>112</v>
      </c>
      <c r="C15" s="9" t="s">
        <v>56</v>
      </c>
      <c r="D15" s="8">
        <v>1945</v>
      </c>
      <c r="E15" s="7">
        <f t="shared" si="0"/>
        <v>56</v>
      </c>
      <c r="F15" s="15" t="s">
        <v>113</v>
      </c>
      <c r="G15" s="7"/>
      <c r="H15" s="19">
        <v>600</v>
      </c>
      <c r="I15" s="11">
        <f t="shared" si="1"/>
        <v>620</v>
      </c>
    </row>
    <row r="16" spans="1:9" ht="12.75">
      <c r="A16" s="8">
        <v>5</v>
      </c>
      <c r="B16" s="9" t="s">
        <v>15</v>
      </c>
      <c r="C16" s="9" t="s">
        <v>16</v>
      </c>
      <c r="D16" s="8">
        <v>1954</v>
      </c>
      <c r="E16" s="7">
        <f t="shared" si="0"/>
        <v>47</v>
      </c>
      <c r="F16" s="15" t="s">
        <v>114</v>
      </c>
      <c r="G16" s="7"/>
      <c r="H16" s="19">
        <v>550</v>
      </c>
      <c r="I16" s="11">
        <f t="shared" si="1"/>
        <v>570</v>
      </c>
    </row>
    <row r="17" spans="1:9" ht="12.75">
      <c r="A17" s="8">
        <v>6</v>
      </c>
      <c r="B17" s="9" t="s">
        <v>115</v>
      </c>
      <c r="C17" s="9" t="s">
        <v>56</v>
      </c>
      <c r="D17" s="8">
        <v>1947</v>
      </c>
      <c r="E17" s="7">
        <f t="shared" si="0"/>
        <v>54</v>
      </c>
      <c r="F17" s="15" t="s">
        <v>118</v>
      </c>
      <c r="G17" s="7"/>
      <c r="H17" s="19">
        <v>530</v>
      </c>
      <c r="I17" s="11">
        <f t="shared" si="1"/>
        <v>550</v>
      </c>
    </row>
    <row r="18" spans="1:9" ht="12.75">
      <c r="A18" s="8">
        <v>7</v>
      </c>
      <c r="B18" s="9" t="s">
        <v>40</v>
      </c>
      <c r="C18" s="9" t="s">
        <v>20</v>
      </c>
      <c r="D18" s="8">
        <v>1948</v>
      </c>
      <c r="E18" s="7">
        <f t="shared" si="0"/>
        <v>53</v>
      </c>
      <c r="F18" s="15" t="s">
        <v>118</v>
      </c>
      <c r="G18" s="7"/>
      <c r="H18" s="19">
        <v>510</v>
      </c>
      <c r="I18" s="11">
        <f t="shared" si="1"/>
        <v>530</v>
      </c>
    </row>
    <row r="19" spans="1:9" ht="12.75">
      <c r="A19" s="8">
        <v>8</v>
      </c>
      <c r="B19" s="9" t="s">
        <v>116</v>
      </c>
      <c r="C19" s="9" t="s">
        <v>117</v>
      </c>
      <c r="D19" s="8">
        <v>1987</v>
      </c>
      <c r="E19" s="7">
        <f t="shared" si="0"/>
        <v>14</v>
      </c>
      <c r="F19" s="15" t="s">
        <v>118</v>
      </c>
      <c r="G19" s="7"/>
      <c r="H19" s="19">
        <v>490</v>
      </c>
      <c r="I19" s="11">
        <f t="shared" si="1"/>
        <v>510</v>
      </c>
    </row>
    <row r="20" spans="1:9" ht="12.75">
      <c r="A20" s="8">
        <v>9</v>
      </c>
      <c r="B20" s="9" t="s">
        <v>119</v>
      </c>
      <c r="C20" s="9" t="s">
        <v>16</v>
      </c>
      <c r="D20" s="8">
        <v>1947</v>
      </c>
      <c r="E20" s="7">
        <f t="shared" si="0"/>
        <v>54</v>
      </c>
      <c r="F20" s="15" t="s">
        <v>110</v>
      </c>
      <c r="G20" s="7"/>
      <c r="H20" s="19">
        <v>470</v>
      </c>
      <c r="I20" s="11">
        <f t="shared" si="1"/>
        <v>490</v>
      </c>
    </row>
    <row r="21" spans="1:9" ht="12.75">
      <c r="A21" s="8">
        <v>10</v>
      </c>
      <c r="B21" s="9" t="s">
        <v>120</v>
      </c>
      <c r="C21" s="9" t="s">
        <v>121</v>
      </c>
      <c r="D21" s="8">
        <v>1974</v>
      </c>
      <c r="E21" s="7">
        <f t="shared" si="0"/>
        <v>27</v>
      </c>
      <c r="F21" s="15" t="s">
        <v>110</v>
      </c>
      <c r="G21" s="7"/>
      <c r="H21" s="19">
        <v>450</v>
      </c>
      <c r="I21" s="11">
        <f t="shared" si="1"/>
        <v>470</v>
      </c>
    </row>
    <row r="22" spans="1:9" ht="12.75">
      <c r="A22" s="8">
        <v>11</v>
      </c>
      <c r="B22" s="9" t="s">
        <v>122</v>
      </c>
      <c r="C22" s="9" t="s">
        <v>123</v>
      </c>
      <c r="D22" s="8">
        <v>1968</v>
      </c>
      <c r="E22" s="7">
        <f t="shared" si="0"/>
        <v>33</v>
      </c>
      <c r="F22" s="15" t="s">
        <v>124</v>
      </c>
      <c r="G22" s="7"/>
      <c r="H22" s="19">
        <v>430</v>
      </c>
      <c r="I22" s="11">
        <f t="shared" si="1"/>
        <v>450</v>
      </c>
    </row>
    <row r="23" spans="1:9" ht="12.75">
      <c r="A23" s="8">
        <v>12</v>
      </c>
      <c r="B23" s="9" t="s">
        <v>125</v>
      </c>
      <c r="C23" s="9" t="s">
        <v>126</v>
      </c>
      <c r="D23" s="8">
        <v>1987</v>
      </c>
      <c r="E23" s="7">
        <f t="shared" si="0"/>
        <v>14</v>
      </c>
      <c r="F23" s="15" t="s">
        <v>127</v>
      </c>
      <c r="G23" s="7"/>
      <c r="H23" s="19">
        <v>410</v>
      </c>
      <c r="I23" s="11">
        <f t="shared" si="1"/>
        <v>430</v>
      </c>
    </row>
    <row r="24" spans="1:9" ht="12.75">
      <c r="A24" s="8">
        <v>13</v>
      </c>
      <c r="B24" s="9" t="s">
        <v>125</v>
      </c>
      <c r="C24" s="9" t="s">
        <v>128</v>
      </c>
      <c r="D24" s="8">
        <v>1963</v>
      </c>
      <c r="E24" s="7">
        <f t="shared" si="0"/>
        <v>38</v>
      </c>
      <c r="F24" s="15" t="s">
        <v>127</v>
      </c>
      <c r="G24" s="7"/>
      <c r="H24" s="19">
        <v>390</v>
      </c>
      <c r="I24" s="11">
        <f t="shared" si="1"/>
        <v>410</v>
      </c>
    </row>
    <row r="25" spans="1:9" ht="12.75">
      <c r="A25" s="8">
        <v>14</v>
      </c>
      <c r="B25" s="9" t="s">
        <v>77</v>
      </c>
      <c r="C25" s="9" t="s">
        <v>78</v>
      </c>
      <c r="D25" s="8">
        <v>1957</v>
      </c>
      <c r="E25" s="7">
        <f t="shared" si="0"/>
        <v>44</v>
      </c>
      <c r="F25" s="15" t="s">
        <v>129</v>
      </c>
      <c r="G25" s="7" t="s">
        <v>79</v>
      </c>
      <c r="H25" s="19">
        <v>370</v>
      </c>
      <c r="I25" s="11">
        <f t="shared" si="1"/>
        <v>390</v>
      </c>
    </row>
    <row r="26" spans="1:9" ht="12.75">
      <c r="A26" s="8">
        <v>15</v>
      </c>
      <c r="B26" s="9" t="s">
        <v>130</v>
      </c>
      <c r="C26" s="9" t="s">
        <v>20</v>
      </c>
      <c r="D26" s="8">
        <v>1985</v>
      </c>
      <c r="E26" s="7">
        <f t="shared" si="0"/>
        <v>16</v>
      </c>
      <c r="F26" s="15" t="s">
        <v>118</v>
      </c>
      <c r="G26" s="7"/>
      <c r="H26" s="19">
        <v>350</v>
      </c>
      <c r="I26" s="11">
        <f t="shared" si="1"/>
        <v>370</v>
      </c>
    </row>
    <row r="27" spans="1:9" ht="12.75">
      <c r="A27" s="8">
        <v>16</v>
      </c>
      <c r="B27" s="9" t="s">
        <v>38</v>
      </c>
      <c r="C27" s="9" t="s">
        <v>128</v>
      </c>
      <c r="D27" s="8">
        <v>1959</v>
      </c>
      <c r="E27" s="7">
        <f t="shared" si="0"/>
        <v>42</v>
      </c>
      <c r="F27" s="15" t="s">
        <v>110</v>
      </c>
      <c r="G27" s="7" t="s">
        <v>36</v>
      </c>
      <c r="H27" s="19">
        <v>340</v>
      </c>
      <c r="I27" s="11">
        <f t="shared" si="1"/>
        <v>360</v>
      </c>
    </row>
    <row r="28" spans="1:9" ht="12.75">
      <c r="A28" s="8">
        <v>17</v>
      </c>
      <c r="B28" s="9" t="s">
        <v>62</v>
      </c>
      <c r="C28" s="9" t="s">
        <v>25</v>
      </c>
      <c r="D28" s="8">
        <v>1976</v>
      </c>
      <c r="E28" s="7">
        <f t="shared" si="0"/>
        <v>25</v>
      </c>
      <c r="F28" s="15" t="s">
        <v>131</v>
      </c>
      <c r="G28" s="7"/>
      <c r="H28" s="19">
        <v>330</v>
      </c>
      <c r="I28" s="11">
        <f t="shared" si="1"/>
        <v>350</v>
      </c>
    </row>
    <row r="29" spans="1:9" ht="12.75">
      <c r="A29" s="8">
        <v>18</v>
      </c>
      <c r="B29" s="9" t="s">
        <v>88</v>
      </c>
      <c r="C29" s="9" t="s">
        <v>25</v>
      </c>
      <c r="D29" s="8">
        <v>1965</v>
      </c>
      <c r="E29" s="7">
        <f t="shared" si="0"/>
        <v>36</v>
      </c>
      <c r="F29" s="15" t="s">
        <v>110</v>
      </c>
      <c r="G29" s="7"/>
      <c r="H29" s="19">
        <v>320</v>
      </c>
      <c r="I29" s="11">
        <f t="shared" si="1"/>
        <v>340</v>
      </c>
    </row>
    <row r="30" spans="1:9" ht="12.75">
      <c r="A30" s="8">
        <v>19</v>
      </c>
      <c r="B30" s="9" t="s">
        <v>132</v>
      </c>
      <c r="C30" s="9" t="s">
        <v>16</v>
      </c>
      <c r="D30" s="8">
        <v>1968</v>
      </c>
      <c r="E30" s="7">
        <f t="shared" si="0"/>
        <v>33</v>
      </c>
      <c r="F30" s="15" t="s">
        <v>110</v>
      </c>
      <c r="G30" s="7"/>
      <c r="H30" s="19">
        <v>310</v>
      </c>
      <c r="I30" s="11">
        <f t="shared" si="1"/>
        <v>330</v>
      </c>
    </row>
    <row r="31" spans="1:9" ht="12.75">
      <c r="A31" s="8">
        <v>20</v>
      </c>
      <c r="B31" s="9" t="s">
        <v>49</v>
      </c>
      <c r="C31" s="9" t="s">
        <v>27</v>
      </c>
      <c r="D31" s="8">
        <v>1959</v>
      </c>
      <c r="E31" s="7">
        <f t="shared" si="0"/>
        <v>42</v>
      </c>
      <c r="F31" s="15" t="s">
        <v>110</v>
      </c>
      <c r="G31" s="7" t="s">
        <v>36</v>
      </c>
      <c r="H31" s="19">
        <v>300</v>
      </c>
      <c r="I31" s="11">
        <f t="shared" si="1"/>
        <v>320</v>
      </c>
    </row>
    <row r="32" spans="1:9" ht="12.75">
      <c r="A32" s="8">
        <v>21</v>
      </c>
      <c r="B32" s="9" t="s">
        <v>133</v>
      </c>
      <c r="C32" s="9" t="s">
        <v>20</v>
      </c>
      <c r="D32" s="8">
        <v>1955</v>
      </c>
      <c r="E32" s="7">
        <f t="shared" si="0"/>
        <v>46</v>
      </c>
      <c r="F32" s="15" t="s">
        <v>110</v>
      </c>
      <c r="G32" s="7"/>
      <c r="H32" s="19">
        <v>290</v>
      </c>
      <c r="I32" s="11">
        <f t="shared" si="1"/>
        <v>310</v>
      </c>
    </row>
    <row r="33" spans="1:9" ht="12.75">
      <c r="A33" s="8">
        <v>22</v>
      </c>
      <c r="B33" s="9" t="s">
        <v>40</v>
      </c>
      <c r="C33" s="9" t="s">
        <v>16</v>
      </c>
      <c r="D33" s="8">
        <v>1984</v>
      </c>
      <c r="E33" s="7">
        <f t="shared" si="0"/>
        <v>17</v>
      </c>
      <c r="F33" s="15" t="s">
        <v>134</v>
      </c>
      <c r="G33" s="7"/>
      <c r="H33" s="19">
        <v>280</v>
      </c>
      <c r="I33" s="11">
        <f t="shared" si="1"/>
        <v>300</v>
      </c>
    </row>
    <row r="34" spans="1:9" ht="12.75">
      <c r="A34" s="8">
        <v>23</v>
      </c>
      <c r="B34" s="9" t="s">
        <v>176</v>
      </c>
      <c r="C34" s="9" t="s">
        <v>20</v>
      </c>
      <c r="D34" s="8">
        <v>1962</v>
      </c>
      <c r="E34" s="7">
        <f t="shared" si="0"/>
        <v>39</v>
      </c>
      <c r="F34" s="15" t="s">
        <v>135</v>
      </c>
      <c r="G34" s="7"/>
      <c r="H34" s="19">
        <v>270</v>
      </c>
      <c r="I34" s="11">
        <f t="shared" si="1"/>
        <v>290</v>
      </c>
    </row>
    <row r="35" spans="1:9" ht="12.75">
      <c r="A35" s="8">
        <v>24</v>
      </c>
      <c r="B35" s="9" t="s">
        <v>136</v>
      </c>
      <c r="C35" s="9" t="s">
        <v>24</v>
      </c>
      <c r="D35" s="8">
        <v>1972</v>
      </c>
      <c r="E35" s="7">
        <f t="shared" si="0"/>
        <v>29</v>
      </c>
      <c r="F35" s="15" t="s">
        <v>137</v>
      </c>
      <c r="G35" s="7"/>
      <c r="H35" s="19">
        <v>260</v>
      </c>
      <c r="I35" s="11">
        <f t="shared" si="1"/>
        <v>280</v>
      </c>
    </row>
    <row r="36" spans="1:9" ht="12.75">
      <c r="A36" s="8">
        <v>25</v>
      </c>
      <c r="B36" s="9" t="s">
        <v>130</v>
      </c>
      <c r="C36" s="9" t="s">
        <v>25</v>
      </c>
      <c r="D36" s="8">
        <v>1988</v>
      </c>
      <c r="E36" s="7">
        <f t="shared" si="0"/>
        <v>13</v>
      </c>
      <c r="F36" s="15" t="s">
        <v>118</v>
      </c>
      <c r="G36" s="7"/>
      <c r="H36" s="19">
        <v>250</v>
      </c>
      <c r="I36" s="11">
        <f t="shared" si="1"/>
        <v>270</v>
      </c>
    </row>
    <row r="37" spans="1:9" ht="12.75">
      <c r="A37" s="8">
        <v>26</v>
      </c>
      <c r="B37" s="9" t="s">
        <v>19</v>
      </c>
      <c r="C37" s="9" t="s">
        <v>20</v>
      </c>
      <c r="D37" s="8">
        <v>1953</v>
      </c>
      <c r="E37" s="7">
        <f t="shared" si="0"/>
        <v>48</v>
      </c>
      <c r="F37" s="15" t="s">
        <v>114</v>
      </c>
      <c r="G37" s="7"/>
      <c r="H37" s="19">
        <v>240</v>
      </c>
      <c r="I37" s="11">
        <f t="shared" si="1"/>
        <v>260</v>
      </c>
    </row>
    <row r="38" spans="1:9" ht="12.75">
      <c r="A38" s="8">
        <v>27</v>
      </c>
      <c r="B38" s="9" t="s">
        <v>138</v>
      </c>
      <c r="C38" s="9" t="s">
        <v>139</v>
      </c>
      <c r="D38" s="8">
        <v>1971</v>
      </c>
      <c r="E38" s="7">
        <f t="shared" si="0"/>
        <v>30</v>
      </c>
      <c r="F38" s="15" t="s">
        <v>129</v>
      </c>
      <c r="G38" s="7"/>
      <c r="H38" s="19">
        <v>230</v>
      </c>
      <c r="I38" s="11">
        <f t="shared" si="1"/>
        <v>250</v>
      </c>
    </row>
    <row r="39" spans="1:9" ht="12.75">
      <c r="A39" s="8">
        <v>28</v>
      </c>
      <c r="B39" s="9" t="s">
        <v>140</v>
      </c>
      <c r="C39" s="9" t="s">
        <v>25</v>
      </c>
      <c r="D39" s="8">
        <v>1985</v>
      </c>
      <c r="E39" s="7">
        <f t="shared" si="0"/>
        <v>16</v>
      </c>
      <c r="F39" s="15" t="s">
        <v>141</v>
      </c>
      <c r="G39" s="7"/>
      <c r="H39" s="19">
        <v>220</v>
      </c>
      <c r="I39" s="11">
        <f t="shared" si="1"/>
        <v>240</v>
      </c>
    </row>
    <row r="40" spans="1:9" ht="12.75">
      <c r="A40" s="8">
        <v>29</v>
      </c>
      <c r="B40" s="9" t="s">
        <v>52</v>
      </c>
      <c r="C40" s="9" t="s">
        <v>53</v>
      </c>
      <c r="D40" s="8">
        <v>1952</v>
      </c>
      <c r="E40" s="7">
        <f t="shared" si="0"/>
        <v>49</v>
      </c>
      <c r="F40" s="15" t="s">
        <v>142</v>
      </c>
      <c r="G40" s="7"/>
      <c r="H40" s="19">
        <v>210</v>
      </c>
      <c r="I40" s="11">
        <f t="shared" si="1"/>
        <v>230</v>
      </c>
    </row>
    <row r="41" spans="1:9" ht="12.75">
      <c r="A41" s="8">
        <v>30</v>
      </c>
      <c r="B41" s="9" t="s">
        <v>143</v>
      </c>
      <c r="C41" s="9" t="s">
        <v>144</v>
      </c>
      <c r="D41" s="8">
        <v>1956</v>
      </c>
      <c r="E41" s="7">
        <f t="shared" si="0"/>
        <v>45</v>
      </c>
      <c r="F41" s="15" t="s">
        <v>110</v>
      </c>
      <c r="G41" s="7"/>
      <c r="H41" s="19">
        <v>200</v>
      </c>
      <c r="I41" s="11">
        <f t="shared" si="1"/>
        <v>220</v>
      </c>
    </row>
    <row r="42" spans="1:9" ht="12.75">
      <c r="A42" s="8">
        <v>31</v>
      </c>
      <c r="B42" s="9" t="s">
        <v>48</v>
      </c>
      <c r="C42" s="9" t="s">
        <v>31</v>
      </c>
      <c r="D42" s="8">
        <v>1962</v>
      </c>
      <c r="E42" s="7">
        <f t="shared" si="0"/>
        <v>39</v>
      </c>
      <c r="F42" s="15" t="s">
        <v>145</v>
      </c>
      <c r="G42" s="7" t="s">
        <v>36</v>
      </c>
      <c r="H42" s="19">
        <v>195</v>
      </c>
      <c r="I42" s="11">
        <f t="shared" si="1"/>
        <v>215</v>
      </c>
    </row>
    <row r="43" spans="1:9" ht="12.75">
      <c r="A43" s="8">
        <v>32</v>
      </c>
      <c r="B43" s="9" t="s">
        <v>38</v>
      </c>
      <c r="C43" s="9" t="s">
        <v>126</v>
      </c>
      <c r="D43" s="8">
        <v>1987</v>
      </c>
      <c r="E43" s="7">
        <f t="shared" si="0"/>
        <v>14</v>
      </c>
      <c r="F43" s="15" t="s">
        <v>110</v>
      </c>
      <c r="G43" s="7"/>
      <c r="H43" s="19">
        <v>190</v>
      </c>
      <c r="I43" s="11">
        <f t="shared" si="1"/>
        <v>210</v>
      </c>
    </row>
    <row r="44" spans="1:9" ht="12.75">
      <c r="A44" s="8">
        <v>33</v>
      </c>
      <c r="B44" s="9" t="s">
        <v>11</v>
      </c>
      <c r="C44" s="9" t="s">
        <v>43</v>
      </c>
      <c r="D44" s="8">
        <v>1989</v>
      </c>
      <c r="E44" s="7">
        <f t="shared" si="0"/>
        <v>12</v>
      </c>
      <c r="F44" s="15" t="s">
        <v>110</v>
      </c>
      <c r="G44" s="7"/>
      <c r="H44" s="19">
        <v>185</v>
      </c>
      <c r="I44" s="11">
        <f t="shared" si="1"/>
        <v>205</v>
      </c>
    </row>
    <row r="45" spans="1:9" ht="12.75">
      <c r="A45" s="8">
        <v>34</v>
      </c>
      <c r="B45" s="9" t="s">
        <v>57</v>
      </c>
      <c r="C45" s="9" t="s">
        <v>25</v>
      </c>
      <c r="D45" s="8">
        <v>1962</v>
      </c>
      <c r="E45" s="7">
        <f t="shared" si="0"/>
        <v>39</v>
      </c>
      <c r="F45" s="15" t="s">
        <v>146</v>
      </c>
      <c r="G45" s="7"/>
      <c r="H45" s="19">
        <v>180</v>
      </c>
      <c r="I45" s="11">
        <f t="shared" si="1"/>
        <v>200</v>
      </c>
    </row>
    <row r="46" spans="1:9" ht="12.75">
      <c r="A46" s="8">
        <v>35</v>
      </c>
      <c r="B46" s="9" t="s">
        <v>57</v>
      </c>
      <c r="C46" s="9" t="s">
        <v>12</v>
      </c>
      <c r="D46" s="8">
        <v>1938</v>
      </c>
      <c r="E46" s="7">
        <f t="shared" si="0"/>
        <v>63</v>
      </c>
      <c r="F46" s="15" t="s">
        <v>147</v>
      </c>
      <c r="G46" s="7"/>
      <c r="H46" s="19">
        <v>175</v>
      </c>
      <c r="I46" s="11">
        <f t="shared" si="1"/>
        <v>195</v>
      </c>
    </row>
    <row r="47" spans="1:9" ht="12.75">
      <c r="A47" s="8">
        <v>36</v>
      </c>
      <c r="B47" s="9" t="s">
        <v>74</v>
      </c>
      <c r="C47" s="9" t="s">
        <v>75</v>
      </c>
      <c r="D47" s="8">
        <v>1984</v>
      </c>
      <c r="E47" s="7">
        <f t="shared" si="0"/>
        <v>17</v>
      </c>
      <c r="F47" s="15" t="s">
        <v>134</v>
      </c>
      <c r="G47" s="7"/>
      <c r="H47" s="19">
        <v>170</v>
      </c>
      <c r="I47" s="11">
        <f t="shared" si="1"/>
        <v>190</v>
      </c>
    </row>
    <row r="48" spans="1:9" ht="12.75">
      <c r="A48" s="8">
        <v>37</v>
      </c>
      <c r="B48" s="9" t="s">
        <v>57</v>
      </c>
      <c r="C48" s="9" t="s">
        <v>148</v>
      </c>
      <c r="D48" s="8">
        <v>1987</v>
      </c>
      <c r="E48" s="7">
        <f t="shared" si="0"/>
        <v>14</v>
      </c>
      <c r="F48" s="15" t="s">
        <v>134</v>
      </c>
      <c r="G48" s="7"/>
      <c r="H48" s="19">
        <v>165</v>
      </c>
      <c r="I48" s="11">
        <f t="shared" si="1"/>
        <v>185</v>
      </c>
    </row>
    <row r="49" spans="1:9" ht="12.75">
      <c r="A49" s="8">
        <v>38</v>
      </c>
      <c r="B49" s="9" t="s">
        <v>41</v>
      </c>
      <c r="C49" s="9" t="s">
        <v>31</v>
      </c>
      <c r="D49" s="8">
        <v>1986</v>
      </c>
      <c r="E49" s="7">
        <f t="shared" si="0"/>
        <v>15</v>
      </c>
      <c r="F49" s="15" t="s">
        <v>134</v>
      </c>
      <c r="G49" s="7"/>
      <c r="H49" s="19">
        <v>160</v>
      </c>
      <c r="I49" s="11">
        <f t="shared" si="1"/>
        <v>180</v>
      </c>
    </row>
    <row r="50" spans="1:9" ht="12.75">
      <c r="A50" s="8">
        <v>39</v>
      </c>
      <c r="B50" s="9" t="s">
        <v>149</v>
      </c>
      <c r="C50" s="9" t="s">
        <v>150</v>
      </c>
      <c r="D50" s="8">
        <v>1984</v>
      </c>
      <c r="E50" s="7">
        <f t="shared" si="0"/>
        <v>17</v>
      </c>
      <c r="F50" s="15" t="s">
        <v>110</v>
      </c>
      <c r="G50" s="7"/>
      <c r="H50" s="19">
        <v>155</v>
      </c>
      <c r="I50" s="11">
        <f t="shared" si="1"/>
        <v>175</v>
      </c>
    </row>
    <row r="51" spans="1:9" ht="12.75">
      <c r="A51" s="8">
        <v>40</v>
      </c>
      <c r="B51" s="9" t="s">
        <v>34</v>
      </c>
      <c r="C51" s="9" t="s">
        <v>35</v>
      </c>
      <c r="D51" s="8">
        <v>1954</v>
      </c>
      <c r="E51" s="7">
        <f t="shared" si="0"/>
        <v>47</v>
      </c>
      <c r="F51" s="15" t="s">
        <v>110</v>
      </c>
      <c r="G51" s="7" t="s">
        <v>37</v>
      </c>
      <c r="H51" s="19">
        <v>150</v>
      </c>
      <c r="I51" s="11">
        <f t="shared" si="1"/>
        <v>170</v>
      </c>
    </row>
    <row r="52" spans="1:9" ht="12.75">
      <c r="A52" s="8">
        <v>41</v>
      </c>
      <c r="B52" s="9" t="s">
        <v>42</v>
      </c>
      <c r="C52" s="9" t="s">
        <v>25</v>
      </c>
      <c r="D52" s="8">
        <v>1978</v>
      </c>
      <c r="E52" s="7">
        <f t="shared" si="0"/>
        <v>23</v>
      </c>
      <c r="F52" s="15" t="s">
        <v>134</v>
      </c>
      <c r="G52" s="7"/>
      <c r="H52" s="19">
        <v>145</v>
      </c>
      <c r="I52" s="11">
        <f t="shared" si="1"/>
        <v>165</v>
      </c>
    </row>
    <row r="53" spans="1:9" ht="12.75">
      <c r="A53" s="8">
        <v>42</v>
      </c>
      <c r="B53" s="9" t="s">
        <v>72</v>
      </c>
      <c r="C53" s="9" t="s">
        <v>73</v>
      </c>
      <c r="D53" s="8">
        <v>1986</v>
      </c>
      <c r="E53" s="7">
        <f t="shared" si="0"/>
        <v>15</v>
      </c>
      <c r="F53" s="15" t="s">
        <v>147</v>
      </c>
      <c r="G53" s="7"/>
      <c r="H53" s="19">
        <v>140</v>
      </c>
      <c r="I53" s="11">
        <f t="shared" si="1"/>
        <v>160</v>
      </c>
    </row>
    <row r="54" spans="1:9" ht="12.75">
      <c r="A54" s="8">
        <v>43</v>
      </c>
      <c r="B54" s="9" t="s">
        <v>55</v>
      </c>
      <c r="C54" s="9" t="s">
        <v>20</v>
      </c>
      <c r="D54" s="8">
        <v>1978</v>
      </c>
      <c r="E54" s="7">
        <f t="shared" si="0"/>
        <v>23</v>
      </c>
      <c r="F54" s="15" t="s">
        <v>134</v>
      </c>
      <c r="G54" s="7"/>
      <c r="H54" s="19">
        <v>135</v>
      </c>
      <c r="I54" s="11">
        <f t="shared" si="1"/>
        <v>155</v>
      </c>
    </row>
    <row r="55" spans="1:9" ht="12.75">
      <c r="A55" s="8">
        <v>44</v>
      </c>
      <c r="B55" s="9" t="s">
        <v>46</v>
      </c>
      <c r="C55" s="9" t="s">
        <v>47</v>
      </c>
      <c r="D55" s="8">
        <v>1977</v>
      </c>
      <c r="E55" s="7">
        <f t="shared" si="0"/>
        <v>24</v>
      </c>
      <c r="F55" s="15" t="s">
        <v>134</v>
      </c>
      <c r="G55" s="7" t="s">
        <v>79</v>
      </c>
      <c r="H55" s="19">
        <v>130</v>
      </c>
      <c r="I55" s="11">
        <f t="shared" si="1"/>
        <v>150</v>
      </c>
    </row>
    <row r="56" spans="1:9" ht="12.75">
      <c r="A56" s="8">
        <v>45</v>
      </c>
      <c r="B56" s="9" t="s">
        <v>151</v>
      </c>
      <c r="C56" s="9" t="s">
        <v>91</v>
      </c>
      <c r="D56" s="8">
        <v>1983</v>
      </c>
      <c r="E56" s="7">
        <f t="shared" si="0"/>
        <v>18</v>
      </c>
      <c r="F56" s="15" t="s">
        <v>110</v>
      </c>
      <c r="G56" s="7"/>
      <c r="H56" s="19">
        <v>125</v>
      </c>
      <c r="I56" s="11">
        <f t="shared" si="1"/>
        <v>145</v>
      </c>
    </row>
  </sheetData>
  <mergeCells count="8">
    <mergeCell ref="A3:B3"/>
    <mergeCell ref="A4:B4"/>
    <mergeCell ref="A5:B5"/>
    <mergeCell ref="A1:I1"/>
    <mergeCell ref="A6:B6"/>
    <mergeCell ref="A7:B7"/>
    <mergeCell ref="C6:G6"/>
    <mergeCell ref="A9:I9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A1" sqref="A1:J1"/>
    </sheetView>
  </sheetViews>
  <sheetFormatPr defaultColWidth="9.00390625" defaultRowHeight="12.75"/>
  <cols>
    <col min="1" max="1" width="2.75390625" style="0" bestFit="1" customWidth="1"/>
    <col min="2" max="2" width="9.75390625" style="0" bestFit="1" customWidth="1"/>
    <col min="3" max="3" width="10.875" style="0" bestFit="1" customWidth="1"/>
    <col min="4" max="4" width="6.25390625" style="0" bestFit="1" customWidth="1"/>
    <col min="5" max="5" width="4.875" style="0" bestFit="1" customWidth="1"/>
    <col min="6" max="6" width="21.25390625" style="0" bestFit="1" customWidth="1"/>
    <col min="7" max="7" width="5.125" style="0" bestFit="1" customWidth="1"/>
    <col min="8" max="8" width="7.00390625" style="0" bestFit="1" customWidth="1"/>
    <col min="9" max="9" width="7.375" style="0" bestFit="1" customWidth="1"/>
    <col min="10" max="10" width="9.75390625" style="0" bestFit="1" customWidth="1"/>
  </cols>
  <sheetData>
    <row r="1" spans="1:11" ht="30">
      <c r="A1" s="81" t="s">
        <v>104</v>
      </c>
      <c r="B1" s="81"/>
      <c r="C1" s="81"/>
      <c r="D1" s="81"/>
      <c r="E1" s="81"/>
      <c r="F1" s="81"/>
      <c r="G1" s="81"/>
      <c r="H1" s="81"/>
      <c r="I1" s="81"/>
      <c r="J1" s="81"/>
      <c r="K1" s="1"/>
    </row>
    <row r="3" spans="1:9" ht="12.75">
      <c r="A3" s="80"/>
      <c r="B3" s="80"/>
      <c r="C3" s="2"/>
      <c r="D3" s="2"/>
      <c r="E3" s="2"/>
      <c r="F3" s="2"/>
      <c r="I3" s="5" t="s">
        <v>50</v>
      </c>
    </row>
    <row r="4" spans="1:9" ht="12.75">
      <c r="A4" s="82" t="s">
        <v>1</v>
      </c>
      <c r="B4" s="82"/>
      <c r="C4" s="3">
        <v>36939</v>
      </c>
      <c r="D4" s="3"/>
      <c r="E4" s="3"/>
      <c r="F4" s="3"/>
      <c r="I4" s="5">
        <v>100</v>
      </c>
    </row>
    <row r="5" spans="1:6" ht="12.75">
      <c r="A5" s="82" t="s">
        <v>2</v>
      </c>
      <c r="B5" s="82"/>
      <c r="C5" s="4">
        <v>36939</v>
      </c>
      <c r="D5" s="4"/>
      <c r="E5" s="4"/>
      <c r="F5" s="4"/>
    </row>
    <row r="6" spans="1:8" ht="12.75">
      <c r="A6" s="82" t="s">
        <v>3</v>
      </c>
      <c r="B6" s="82"/>
      <c r="C6" s="78" t="s">
        <v>154</v>
      </c>
      <c r="D6" s="78"/>
      <c r="E6" s="78"/>
      <c r="F6" s="78"/>
      <c r="G6" s="78"/>
      <c r="H6" s="17"/>
    </row>
    <row r="7" spans="1:6" ht="12.75">
      <c r="A7" s="82" t="s">
        <v>4</v>
      </c>
      <c r="B7" s="82"/>
      <c r="C7" s="13">
        <f>COUNTA(B12:B135)</f>
        <v>54</v>
      </c>
      <c r="D7" s="13"/>
      <c r="E7" s="13"/>
      <c r="F7" s="13"/>
    </row>
    <row r="9" spans="1:10" ht="12.75">
      <c r="A9" s="79" t="s">
        <v>6</v>
      </c>
      <c r="B9" s="79"/>
      <c r="C9" s="79"/>
      <c r="D9" s="79"/>
      <c r="E9" s="79"/>
      <c r="F9" s="79"/>
      <c r="G9" s="79"/>
      <c r="H9" s="79"/>
      <c r="I9" s="79"/>
      <c r="J9" s="79"/>
    </row>
    <row r="10" ht="12.75">
      <c r="E10" s="14">
        <f>AVERAGE(E12:E64)</f>
        <v>35.679245283018865</v>
      </c>
    </row>
    <row r="11" spans="1:10" ht="12.75">
      <c r="A11" s="6" t="s">
        <v>7</v>
      </c>
      <c r="B11" s="6" t="s">
        <v>9</v>
      </c>
      <c r="C11" s="6" t="s">
        <v>8</v>
      </c>
      <c r="D11" s="6" t="s">
        <v>107</v>
      </c>
      <c r="E11" s="6" t="s">
        <v>108</v>
      </c>
      <c r="F11" s="6" t="s">
        <v>109</v>
      </c>
      <c r="G11" s="6" t="s">
        <v>10</v>
      </c>
      <c r="H11" s="6" t="s">
        <v>155</v>
      </c>
      <c r="I11" s="18" t="s">
        <v>17</v>
      </c>
      <c r="J11" s="18" t="s">
        <v>153</v>
      </c>
    </row>
    <row r="12" spans="1:10" ht="12.75">
      <c r="A12" s="8">
        <v>1</v>
      </c>
      <c r="B12" s="9" t="s">
        <v>63</v>
      </c>
      <c r="C12" s="9" t="s">
        <v>64</v>
      </c>
      <c r="D12" s="8">
        <v>1980</v>
      </c>
      <c r="E12" s="7">
        <f aca="true" t="shared" si="0" ref="E12:E65">2001-D12</f>
        <v>21</v>
      </c>
      <c r="F12" s="15" t="s">
        <v>131</v>
      </c>
      <c r="G12" s="7"/>
      <c r="H12" s="20">
        <v>0.009391435185185185</v>
      </c>
      <c r="I12" s="19">
        <v>800</v>
      </c>
      <c r="J12" s="11">
        <f aca="true" t="shared" si="1" ref="J12:J64">I12+I$4</f>
        <v>900</v>
      </c>
    </row>
    <row r="13" spans="1:10" ht="12.75">
      <c r="A13" s="8">
        <v>2</v>
      </c>
      <c r="B13" s="9" t="s">
        <v>66</v>
      </c>
      <c r="C13" s="9" t="s">
        <v>43</v>
      </c>
      <c r="D13" s="8">
        <v>1983</v>
      </c>
      <c r="E13" s="7">
        <f t="shared" si="0"/>
        <v>18</v>
      </c>
      <c r="F13" s="15" t="s">
        <v>131</v>
      </c>
      <c r="G13" s="7"/>
      <c r="H13" s="20">
        <v>0.009446296296296296</v>
      </c>
      <c r="I13" s="19">
        <v>700</v>
      </c>
      <c r="J13" s="11">
        <f t="shared" si="1"/>
        <v>800</v>
      </c>
    </row>
    <row r="14" spans="1:10" ht="12.75">
      <c r="A14" s="8">
        <v>3</v>
      </c>
      <c r="B14" s="9" t="s">
        <v>156</v>
      </c>
      <c r="C14" s="9" t="s">
        <v>27</v>
      </c>
      <c r="D14" s="8">
        <v>1961</v>
      </c>
      <c r="E14" s="7">
        <f t="shared" si="0"/>
        <v>40</v>
      </c>
      <c r="F14" s="15" t="s">
        <v>131</v>
      </c>
      <c r="G14" s="7"/>
      <c r="H14" s="20">
        <v>0.009578356481481481</v>
      </c>
      <c r="I14" s="19">
        <v>650</v>
      </c>
      <c r="J14" s="11">
        <f t="shared" si="1"/>
        <v>750</v>
      </c>
    </row>
    <row r="15" spans="1:10" ht="12.75">
      <c r="A15" s="8">
        <v>4</v>
      </c>
      <c r="B15" s="9" t="s">
        <v>88</v>
      </c>
      <c r="C15" s="9" t="s">
        <v>31</v>
      </c>
      <c r="D15" s="8">
        <v>1959</v>
      </c>
      <c r="E15" s="7">
        <f t="shared" si="0"/>
        <v>42</v>
      </c>
      <c r="F15" s="15" t="s">
        <v>157</v>
      </c>
      <c r="G15" s="7"/>
      <c r="H15" s="20">
        <v>0.009702777777777777</v>
      </c>
      <c r="I15" s="19">
        <v>600</v>
      </c>
      <c r="J15" s="11">
        <f t="shared" si="1"/>
        <v>700</v>
      </c>
    </row>
    <row r="16" spans="1:10" ht="12.75">
      <c r="A16" s="8">
        <v>5</v>
      </c>
      <c r="B16" s="9" t="s">
        <v>38</v>
      </c>
      <c r="C16" s="9" t="s">
        <v>24</v>
      </c>
      <c r="D16" s="8">
        <v>1959</v>
      </c>
      <c r="E16" s="7">
        <f t="shared" si="0"/>
        <v>42</v>
      </c>
      <c r="F16" s="15" t="s">
        <v>158</v>
      </c>
      <c r="G16" s="7" t="s">
        <v>36</v>
      </c>
      <c r="H16" s="20">
        <v>0.009989699074074074</v>
      </c>
      <c r="I16" s="19">
        <v>550</v>
      </c>
      <c r="J16" s="11">
        <f t="shared" si="1"/>
        <v>650</v>
      </c>
    </row>
    <row r="17" spans="1:10" ht="12.75">
      <c r="A17" s="8">
        <v>6</v>
      </c>
      <c r="B17" s="9" t="s">
        <v>71</v>
      </c>
      <c r="C17" s="9" t="s">
        <v>33</v>
      </c>
      <c r="D17" s="8">
        <v>1966</v>
      </c>
      <c r="E17" s="7">
        <f t="shared" si="0"/>
        <v>35</v>
      </c>
      <c r="F17" s="15" t="s">
        <v>159</v>
      </c>
      <c r="G17" s="7"/>
      <c r="H17" s="20">
        <v>0.010112152777777777</v>
      </c>
      <c r="I17" s="19">
        <v>530</v>
      </c>
      <c r="J17" s="11">
        <f t="shared" si="1"/>
        <v>630</v>
      </c>
    </row>
    <row r="18" spans="1:10" ht="12.75">
      <c r="A18" s="8">
        <v>7</v>
      </c>
      <c r="B18" s="9" t="s">
        <v>68</v>
      </c>
      <c r="C18" s="9" t="s">
        <v>26</v>
      </c>
      <c r="D18" s="8">
        <v>1958</v>
      </c>
      <c r="E18" s="7">
        <f t="shared" si="0"/>
        <v>43</v>
      </c>
      <c r="F18" s="15" t="s">
        <v>160</v>
      </c>
      <c r="G18" s="7"/>
      <c r="H18" s="20">
        <v>0.010297222222222221</v>
      </c>
      <c r="I18" s="19">
        <v>510</v>
      </c>
      <c r="J18" s="11">
        <f t="shared" si="1"/>
        <v>610</v>
      </c>
    </row>
    <row r="19" spans="1:10" ht="12.75">
      <c r="A19" s="8">
        <v>8</v>
      </c>
      <c r="B19" s="9" t="s">
        <v>143</v>
      </c>
      <c r="C19" s="9" t="s">
        <v>144</v>
      </c>
      <c r="D19" s="8">
        <v>1957</v>
      </c>
      <c r="E19" s="7">
        <f t="shared" si="0"/>
        <v>44</v>
      </c>
      <c r="F19" s="15" t="s">
        <v>161</v>
      </c>
      <c r="G19" s="7"/>
      <c r="H19" s="20">
        <v>0.010344097222222222</v>
      </c>
      <c r="I19" s="19">
        <v>490</v>
      </c>
      <c r="J19" s="11">
        <f t="shared" si="1"/>
        <v>590</v>
      </c>
    </row>
    <row r="20" spans="1:10" ht="12.75">
      <c r="A20" s="8">
        <v>9</v>
      </c>
      <c r="B20" s="9" t="s">
        <v>90</v>
      </c>
      <c r="C20" s="9" t="s">
        <v>83</v>
      </c>
      <c r="D20" s="8">
        <v>1950</v>
      </c>
      <c r="E20" s="7">
        <f t="shared" si="0"/>
        <v>51</v>
      </c>
      <c r="F20" s="15" t="s">
        <v>162</v>
      </c>
      <c r="G20" s="7"/>
      <c r="H20" s="20">
        <v>0.010553125000000002</v>
      </c>
      <c r="I20" s="19">
        <v>470</v>
      </c>
      <c r="J20" s="11">
        <f t="shared" si="1"/>
        <v>570</v>
      </c>
    </row>
    <row r="21" spans="1:10" ht="12.75">
      <c r="A21" s="8">
        <v>10</v>
      </c>
      <c r="B21" s="9" t="s">
        <v>163</v>
      </c>
      <c r="C21" s="9" t="s">
        <v>106</v>
      </c>
      <c r="D21" s="8">
        <v>1964</v>
      </c>
      <c r="E21" s="7">
        <f t="shared" si="0"/>
        <v>37</v>
      </c>
      <c r="F21" s="15" t="s">
        <v>164</v>
      </c>
      <c r="G21" s="7"/>
      <c r="H21" s="20">
        <v>0.010678935185185185</v>
      </c>
      <c r="I21" s="19">
        <v>450</v>
      </c>
      <c r="J21" s="11">
        <f t="shared" si="1"/>
        <v>550</v>
      </c>
    </row>
    <row r="22" spans="1:10" ht="12.75">
      <c r="A22" s="8">
        <v>11</v>
      </c>
      <c r="B22" s="9" t="s">
        <v>90</v>
      </c>
      <c r="C22" s="9" t="s">
        <v>20</v>
      </c>
      <c r="D22" s="8">
        <v>1948</v>
      </c>
      <c r="E22" s="7">
        <f t="shared" si="0"/>
        <v>53</v>
      </c>
      <c r="F22" s="15" t="s">
        <v>162</v>
      </c>
      <c r="G22" s="7"/>
      <c r="H22" s="20">
        <v>0.010755324074074075</v>
      </c>
      <c r="I22" s="19">
        <v>430</v>
      </c>
      <c r="J22" s="11">
        <f t="shared" si="1"/>
        <v>530</v>
      </c>
    </row>
    <row r="23" spans="1:10" ht="12.75">
      <c r="A23" s="8">
        <v>12</v>
      </c>
      <c r="B23" s="9" t="s">
        <v>92</v>
      </c>
      <c r="C23" s="9" t="s">
        <v>93</v>
      </c>
      <c r="D23" s="8">
        <v>1983</v>
      </c>
      <c r="E23" s="7">
        <f t="shared" si="0"/>
        <v>18</v>
      </c>
      <c r="F23" s="15" t="s">
        <v>110</v>
      </c>
      <c r="G23" s="7"/>
      <c r="H23" s="20">
        <v>0.011335416666666667</v>
      </c>
      <c r="I23" s="19">
        <v>410</v>
      </c>
      <c r="J23" s="11">
        <f t="shared" si="1"/>
        <v>510</v>
      </c>
    </row>
    <row r="24" spans="1:10" ht="12.75">
      <c r="A24" s="8">
        <v>13</v>
      </c>
      <c r="B24" s="9" t="s">
        <v>77</v>
      </c>
      <c r="C24" s="9" t="s">
        <v>78</v>
      </c>
      <c r="D24" s="8">
        <v>1957</v>
      </c>
      <c r="E24" s="7">
        <f t="shared" si="0"/>
        <v>44</v>
      </c>
      <c r="F24" s="15" t="s">
        <v>129</v>
      </c>
      <c r="G24" s="7" t="s">
        <v>79</v>
      </c>
      <c r="H24" s="20">
        <v>0.011426967592592591</v>
      </c>
      <c r="I24" s="19">
        <v>390</v>
      </c>
      <c r="J24" s="11">
        <f t="shared" si="1"/>
        <v>490</v>
      </c>
    </row>
    <row r="25" spans="1:10" ht="12.75">
      <c r="A25" s="8">
        <v>14</v>
      </c>
      <c r="B25" s="9" t="s">
        <v>62</v>
      </c>
      <c r="C25" s="9" t="s">
        <v>25</v>
      </c>
      <c r="D25" s="8">
        <v>1976</v>
      </c>
      <c r="E25" s="7">
        <f t="shared" si="0"/>
        <v>25</v>
      </c>
      <c r="F25" s="15" t="s">
        <v>131</v>
      </c>
      <c r="G25" s="7"/>
      <c r="H25" s="20">
        <v>0.011541203703703705</v>
      </c>
      <c r="I25" s="19">
        <v>370</v>
      </c>
      <c r="J25" s="11">
        <f t="shared" si="1"/>
        <v>470</v>
      </c>
    </row>
    <row r="26" spans="1:10" ht="12.75">
      <c r="A26" s="8">
        <v>15</v>
      </c>
      <c r="B26" s="9" t="s">
        <v>112</v>
      </c>
      <c r="C26" s="9" t="s">
        <v>56</v>
      </c>
      <c r="D26" s="8">
        <v>1945</v>
      </c>
      <c r="E26" s="7">
        <f t="shared" si="0"/>
        <v>56</v>
      </c>
      <c r="F26" s="15" t="s">
        <v>113</v>
      </c>
      <c r="G26" s="7"/>
      <c r="H26" s="20">
        <v>0.011609259259259258</v>
      </c>
      <c r="I26" s="19">
        <v>350</v>
      </c>
      <c r="J26" s="11">
        <f t="shared" si="1"/>
        <v>450</v>
      </c>
    </row>
    <row r="27" spans="1:10" ht="12.75">
      <c r="A27" s="8">
        <v>16</v>
      </c>
      <c r="B27" s="9" t="s">
        <v>42</v>
      </c>
      <c r="C27" s="9" t="s">
        <v>43</v>
      </c>
      <c r="D27" s="8">
        <v>1983</v>
      </c>
      <c r="E27" s="7">
        <f t="shared" si="0"/>
        <v>18</v>
      </c>
      <c r="F27" s="15" t="s">
        <v>131</v>
      </c>
      <c r="G27" s="7"/>
      <c r="H27" s="20">
        <v>0.011693287037037038</v>
      </c>
      <c r="I27" s="19">
        <v>340</v>
      </c>
      <c r="J27" s="11">
        <f t="shared" si="1"/>
        <v>440</v>
      </c>
    </row>
    <row r="28" spans="1:10" ht="12.75">
      <c r="A28" s="8">
        <v>17</v>
      </c>
      <c r="B28" s="9" t="s">
        <v>165</v>
      </c>
      <c r="C28" s="9" t="s">
        <v>83</v>
      </c>
      <c r="D28" s="8">
        <v>1952</v>
      </c>
      <c r="E28" s="7">
        <f t="shared" si="0"/>
        <v>49</v>
      </c>
      <c r="F28" s="15" t="s">
        <v>166</v>
      </c>
      <c r="G28" s="7"/>
      <c r="H28" s="20">
        <v>0.01173912037037037</v>
      </c>
      <c r="I28" s="19">
        <v>330</v>
      </c>
      <c r="J28" s="11">
        <f t="shared" si="1"/>
        <v>430</v>
      </c>
    </row>
    <row r="29" spans="1:10" ht="12.75">
      <c r="A29" s="8">
        <v>18</v>
      </c>
      <c r="B29" s="9" t="s">
        <v>167</v>
      </c>
      <c r="C29" s="9" t="s">
        <v>83</v>
      </c>
      <c r="D29" s="8">
        <v>1960</v>
      </c>
      <c r="E29" s="7">
        <f t="shared" si="0"/>
        <v>41</v>
      </c>
      <c r="F29" s="15" t="s">
        <v>168</v>
      </c>
      <c r="G29" s="7"/>
      <c r="H29" s="20">
        <v>0.012076388888888888</v>
      </c>
      <c r="I29" s="19">
        <v>320</v>
      </c>
      <c r="J29" s="11">
        <f t="shared" si="1"/>
        <v>420</v>
      </c>
    </row>
    <row r="30" spans="1:10" ht="12.75">
      <c r="A30" s="8">
        <v>19</v>
      </c>
      <c r="B30" s="9" t="s">
        <v>169</v>
      </c>
      <c r="C30" s="9" t="s">
        <v>16</v>
      </c>
      <c r="D30" s="8">
        <v>1962</v>
      </c>
      <c r="E30" s="7">
        <f t="shared" si="0"/>
        <v>39</v>
      </c>
      <c r="F30" s="15" t="s">
        <v>110</v>
      </c>
      <c r="G30" s="7"/>
      <c r="H30" s="20">
        <v>0.012238888888888888</v>
      </c>
      <c r="I30" s="19">
        <v>310</v>
      </c>
      <c r="J30" s="11">
        <f t="shared" si="1"/>
        <v>410</v>
      </c>
    </row>
    <row r="31" spans="1:10" ht="12.75">
      <c r="A31" s="8">
        <v>20</v>
      </c>
      <c r="B31" s="9" t="s">
        <v>115</v>
      </c>
      <c r="C31" s="9" t="s">
        <v>56</v>
      </c>
      <c r="D31" s="8">
        <v>1947</v>
      </c>
      <c r="E31" s="7">
        <f t="shared" si="0"/>
        <v>54</v>
      </c>
      <c r="F31" s="15" t="s">
        <v>170</v>
      </c>
      <c r="G31" s="7"/>
      <c r="H31" s="20">
        <v>0.012428819444444445</v>
      </c>
      <c r="I31" s="19">
        <v>300</v>
      </c>
      <c r="J31" s="11">
        <f t="shared" si="1"/>
        <v>400</v>
      </c>
    </row>
    <row r="32" spans="1:10" ht="12.75">
      <c r="A32" s="8">
        <v>21</v>
      </c>
      <c r="B32" s="9" t="s">
        <v>171</v>
      </c>
      <c r="C32" s="9" t="s">
        <v>172</v>
      </c>
      <c r="D32" s="8">
        <v>1967</v>
      </c>
      <c r="E32" s="7">
        <f t="shared" si="0"/>
        <v>34</v>
      </c>
      <c r="F32" s="15" t="s">
        <v>162</v>
      </c>
      <c r="G32" s="7"/>
      <c r="H32" s="20">
        <v>0.012727893518518519</v>
      </c>
      <c r="I32" s="19">
        <v>290</v>
      </c>
      <c r="J32" s="11">
        <f t="shared" si="1"/>
        <v>390</v>
      </c>
    </row>
    <row r="33" spans="1:10" ht="12.75">
      <c r="A33" s="8">
        <v>22</v>
      </c>
      <c r="B33" s="9" t="s">
        <v>70</v>
      </c>
      <c r="C33" s="9" t="s">
        <v>18</v>
      </c>
      <c r="D33" s="8">
        <v>1960</v>
      </c>
      <c r="E33" s="7">
        <f t="shared" si="0"/>
        <v>41</v>
      </c>
      <c r="F33" s="15" t="s">
        <v>110</v>
      </c>
      <c r="G33" s="7"/>
      <c r="H33" s="20">
        <v>0.013212731481481483</v>
      </c>
      <c r="I33" s="19">
        <v>280</v>
      </c>
      <c r="J33" s="11">
        <f t="shared" si="1"/>
        <v>380</v>
      </c>
    </row>
    <row r="34" spans="1:10" ht="12.75">
      <c r="A34" s="8">
        <v>23</v>
      </c>
      <c r="B34" s="9" t="s">
        <v>92</v>
      </c>
      <c r="C34" s="9" t="s">
        <v>94</v>
      </c>
      <c r="D34" s="8">
        <v>1958</v>
      </c>
      <c r="E34" s="7">
        <f t="shared" si="0"/>
        <v>43</v>
      </c>
      <c r="F34" s="15" t="s">
        <v>110</v>
      </c>
      <c r="G34" s="7"/>
      <c r="H34" s="20">
        <v>0.013275925925925927</v>
      </c>
      <c r="I34" s="19">
        <v>270</v>
      </c>
      <c r="J34" s="11">
        <f t="shared" si="1"/>
        <v>370</v>
      </c>
    </row>
    <row r="35" spans="1:10" ht="12.75">
      <c r="A35" s="8">
        <v>24</v>
      </c>
      <c r="B35" s="9" t="s">
        <v>38</v>
      </c>
      <c r="C35" s="9" t="s">
        <v>126</v>
      </c>
      <c r="D35" s="8">
        <v>1987</v>
      </c>
      <c r="E35" s="7">
        <f t="shared" si="0"/>
        <v>14</v>
      </c>
      <c r="F35" s="15" t="s">
        <v>158</v>
      </c>
      <c r="G35" s="7"/>
      <c r="H35" s="20">
        <v>0.013468981481481483</v>
      </c>
      <c r="I35" s="19">
        <v>260</v>
      </c>
      <c r="J35" s="11">
        <f t="shared" si="1"/>
        <v>360</v>
      </c>
    </row>
    <row r="36" spans="1:10" ht="12.75">
      <c r="A36" s="8">
        <v>25</v>
      </c>
      <c r="B36" s="9" t="s">
        <v>21</v>
      </c>
      <c r="C36" s="9" t="s">
        <v>22</v>
      </c>
      <c r="D36" s="8">
        <v>1957</v>
      </c>
      <c r="E36" s="7">
        <f t="shared" si="0"/>
        <v>44</v>
      </c>
      <c r="F36" s="15" t="s">
        <v>170</v>
      </c>
      <c r="G36" s="7"/>
      <c r="H36" s="20">
        <v>0.013726967592592593</v>
      </c>
      <c r="I36" s="19">
        <v>250</v>
      </c>
      <c r="J36" s="11">
        <f t="shared" si="1"/>
        <v>350</v>
      </c>
    </row>
    <row r="37" spans="1:10" ht="12.75">
      <c r="A37" s="8">
        <v>26</v>
      </c>
      <c r="B37" s="9" t="s">
        <v>122</v>
      </c>
      <c r="C37" s="9" t="s">
        <v>123</v>
      </c>
      <c r="D37" s="8">
        <v>1968</v>
      </c>
      <c r="E37" s="7">
        <f t="shared" si="0"/>
        <v>33</v>
      </c>
      <c r="F37" s="15" t="s">
        <v>124</v>
      </c>
      <c r="G37" s="7"/>
      <c r="H37" s="20">
        <v>0.013758564814814815</v>
      </c>
      <c r="I37" s="19">
        <v>240</v>
      </c>
      <c r="J37" s="11">
        <f t="shared" si="1"/>
        <v>340</v>
      </c>
    </row>
    <row r="38" spans="1:10" ht="12.75">
      <c r="A38" s="8">
        <v>27</v>
      </c>
      <c r="B38" s="9" t="s">
        <v>48</v>
      </c>
      <c r="C38" s="9" t="s">
        <v>31</v>
      </c>
      <c r="D38" s="8">
        <v>1962</v>
      </c>
      <c r="E38" s="7">
        <f t="shared" si="0"/>
        <v>39</v>
      </c>
      <c r="F38" s="15" t="s">
        <v>110</v>
      </c>
      <c r="G38" s="7"/>
      <c r="H38" s="20">
        <v>0.013833333333333335</v>
      </c>
      <c r="I38" s="19">
        <v>230</v>
      </c>
      <c r="J38" s="11">
        <f t="shared" si="1"/>
        <v>330</v>
      </c>
    </row>
    <row r="39" spans="1:10" ht="12.75">
      <c r="A39" s="8">
        <v>28</v>
      </c>
      <c r="B39" s="9" t="s">
        <v>70</v>
      </c>
      <c r="C39" s="9" t="s">
        <v>12</v>
      </c>
      <c r="D39" s="8">
        <v>1962</v>
      </c>
      <c r="E39" s="7">
        <f t="shared" si="0"/>
        <v>39</v>
      </c>
      <c r="F39" s="15" t="s">
        <v>162</v>
      </c>
      <c r="G39" s="7"/>
      <c r="H39" s="20">
        <v>0.013850115740740741</v>
      </c>
      <c r="I39" s="19">
        <v>220</v>
      </c>
      <c r="J39" s="11">
        <f t="shared" si="1"/>
        <v>320</v>
      </c>
    </row>
    <row r="40" spans="1:10" ht="12.75">
      <c r="A40" s="8">
        <v>29</v>
      </c>
      <c r="B40" s="9" t="s">
        <v>140</v>
      </c>
      <c r="C40" s="9" t="s">
        <v>25</v>
      </c>
      <c r="D40" s="8">
        <v>1985</v>
      </c>
      <c r="E40" s="7">
        <f t="shared" si="0"/>
        <v>16</v>
      </c>
      <c r="F40" s="15" t="s">
        <v>134</v>
      </c>
      <c r="G40" s="7"/>
      <c r="H40" s="20">
        <v>0.013852430555555557</v>
      </c>
      <c r="I40" s="19">
        <v>210</v>
      </c>
      <c r="J40" s="11">
        <f t="shared" si="1"/>
        <v>310</v>
      </c>
    </row>
    <row r="41" spans="1:10" ht="12.75">
      <c r="A41" s="8">
        <v>30</v>
      </c>
      <c r="B41" s="9" t="s">
        <v>173</v>
      </c>
      <c r="C41" s="9" t="s">
        <v>14</v>
      </c>
      <c r="D41" s="8">
        <v>1954</v>
      </c>
      <c r="E41" s="7">
        <f t="shared" si="0"/>
        <v>47</v>
      </c>
      <c r="F41" s="15" t="s">
        <v>110</v>
      </c>
      <c r="G41" s="7"/>
      <c r="H41" s="20">
        <v>0.013875</v>
      </c>
      <c r="I41" s="19">
        <v>200</v>
      </c>
      <c r="J41" s="11">
        <f t="shared" si="1"/>
        <v>300</v>
      </c>
    </row>
    <row r="42" spans="1:10" ht="12.75">
      <c r="A42" s="8">
        <v>31</v>
      </c>
      <c r="B42" s="9" t="s">
        <v>42</v>
      </c>
      <c r="C42" s="9" t="s">
        <v>25</v>
      </c>
      <c r="D42" s="8">
        <v>1978</v>
      </c>
      <c r="E42" s="7">
        <f t="shared" si="0"/>
        <v>23</v>
      </c>
      <c r="F42" s="15" t="s">
        <v>134</v>
      </c>
      <c r="G42" s="7"/>
      <c r="H42" s="20">
        <v>0.013877314814814815</v>
      </c>
      <c r="I42" s="19">
        <v>195</v>
      </c>
      <c r="J42" s="11">
        <f t="shared" si="1"/>
        <v>295</v>
      </c>
    </row>
    <row r="43" spans="1:10" ht="12.75">
      <c r="A43" s="8">
        <v>32</v>
      </c>
      <c r="B43" s="9" t="s">
        <v>13</v>
      </c>
      <c r="C43" s="9" t="s">
        <v>174</v>
      </c>
      <c r="D43" s="8">
        <v>1977</v>
      </c>
      <c r="E43" s="7">
        <f t="shared" si="0"/>
        <v>24</v>
      </c>
      <c r="F43" s="15" t="s">
        <v>110</v>
      </c>
      <c r="G43" s="7"/>
      <c r="H43" s="20">
        <v>0.013935185185185184</v>
      </c>
      <c r="I43" s="19">
        <v>190</v>
      </c>
      <c r="J43" s="11">
        <f t="shared" si="1"/>
        <v>290</v>
      </c>
    </row>
    <row r="44" spans="1:10" ht="12.75">
      <c r="A44" s="8">
        <v>33</v>
      </c>
      <c r="B44" s="9" t="s">
        <v>57</v>
      </c>
      <c r="C44" s="9" t="s">
        <v>148</v>
      </c>
      <c r="D44" s="8">
        <v>1987</v>
      </c>
      <c r="E44" s="7">
        <f t="shared" si="0"/>
        <v>14</v>
      </c>
      <c r="F44" s="15" t="s">
        <v>134</v>
      </c>
      <c r="G44" s="7"/>
      <c r="H44" s="20">
        <v>0.014125810185185184</v>
      </c>
      <c r="I44" s="19">
        <v>185</v>
      </c>
      <c r="J44" s="11">
        <f t="shared" si="1"/>
        <v>285</v>
      </c>
    </row>
    <row r="45" spans="1:10" ht="12.75">
      <c r="A45" s="8">
        <v>34</v>
      </c>
      <c r="B45" s="9" t="s">
        <v>46</v>
      </c>
      <c r="C45" s="9" t="s">
        <v>47</v>
      </c>
      <c r="D45" s="8">
        <v>1977</v>
      </c>
      <c r="E45" s="7">
        <f t="shared" si="0"/>
        <v>24</v>
      </c>
      <c r="F45" s="15" t="s">
        <v>134</v>
      </c>
      <c r="G45" s="7" t="s">
        <v>79</v>
      </c>
      <c r="H45" s="20">
        <v>0.014127199074074073</v>
      </c>
      <c r="I45" s="19">
        <v>180</v>
      </c>
      <c r="J45" s="11">
        <f t="shared" si="1"/>
        <v>280</v>
      </c>
    </row>
    <row r="46" spans="1:10" ht="12.75">
      <c r="A46" s="8">
        <v>35</v>
      </c>
      <c r="B46" s="9" t="s">
        <v>34</v>
      </c>
      <c r="C46" s="9" t="s">
        <v>35</v>
      </c>
      <c r="D46" s="8">
        <v>1954</v>
      </c>
      <c r="E46" s="7">
        <f t="shared" si="0"/>
        <v>47</v>
      </c>
      <c r="F46" s="15" t="s">
        <v>170</v>
      </c>
      <c r="G46" s="7" t="s">
        <v>37</v>
      </c>
      <c r="H46" s="20">
        <v>0.015082870370370371</v>
      </c>
      <c r="I46" s="19">
        <v>175</v>
      </c>
      <c r="J46" s="11">
        <f t="shared" si="1"/>
        <v>275</v>
      </c>
    </row>
    <row r="47" spans="1:10" ht="12.75">
      <c r="A47" s="8">
        <v>36</v>
      </c>
      <c r="B47" s="9" t="s">
        <v>55</v>
      </c>
      <c r="C47" s="9" t="s">
        <v>20</v>
      </c>
      <c r="D47" s="8">
        <v>1978</v>
      </c>
      <c r="E47" s="7">
        <f t="shared" si="0"/>
        <v>23</v>
      </c>
      <c r="F47" s="15" t="s">
        <v>134</v>
      </c>
      <c r="G47" s="7"/>
      <c r="H47" s="20">
        <v>0.015361111111111112</v>
      </c>
      <c r="I47" s="19">
        <v>170</v>
      </c>
      <c r="J47" s="11">
        <f t="shared" si="1"/>
        <v>270</v>
      </c>
    </row>
    <row r="48" spans="1:10" ht="12.75">
      <c r="A48" s="8">
        <v>37</v>
      </c>
      <c r="B48" s="9" t="s">
        <v>175</v>
      </c>
      <c r="C48" s="9" t="s">
        <v>64</v>
      </c>
      <c r="D48" s="8">
        <v>1952</v>
      </c>
      <c r="E48" s="7">
        <f t="shared" si="0"/>
        <v>49</v>
      </c>
      <c r="F48" s="15" t="s">
        <v>170</v>
      </c>
      <c r="G48" s="7" t="s">
        <v>37</v>
      </c>
      <c r="H48" s="20">
        <v>0.015527430555555556</v>
      </c>
      <c r="I48" s="19">
        <v>165</v>
      </c>
      <c r="J48" s="11">
        <f t="shared" si="1"/>
        <v>265</v>
      </c>
    </row>
    <row r="49" spans="1:10" ht="12.75">
      <c r="A49" s="8">
        <v>38</v>
      </c>
      <c r="B49" s="9" t="s">
        <v>138</v>
      </c>
      <c r="C49" s="9" t="s">
        <v>139</v>
      </c>
      <c r="D49" s="8">
        <v>1971</v>
      </c>
      <c r="E49" s="7">
        <f t="shared" si="0"/>
        <v>30</v>
      </c>
      <c r="F49" s="15" t="s">
        <v>129</v>
      </c>
      <c r="G49" s="7"/>
      <c r="H49" s="20">
        <v>0.016064814814814813</v>
      </c>
      <c r="I49" s="19">
        <v>160</v>
      </c>
      <c r="J49" s="11">
        <f t="shared" si="1"/>
        <v>260</v>
      </c>
    </row>
    <row r="50" spans="1:10" ht="12.75">
      <c r="A50" s="8">
        <v>39</v>
      </c>
      <c r="B50" s="9" t="s">
        <v>74</v>
      </c>
      <c r="C50" s="9" t="s">
        <v>75</v>
      </c>
      <c r="D50" s="8">
        <v>1984</v>
      </c>
      <c r="E50" s="7">
        <f t="shared" si="0"/>
        <v>17</v>
      </c>
      <c r="F50" s="15" t="s">
        <v>134</v>
      </c>
      <c r="G50" s="7"/>
      <c r="H50" s="20">
        <v>0.016101851851851853</v>
      </c>
      <c r="I50" s="19">
        <v>155</v>
      </c>
      <c r="J50" s="11">
        <f t="shared" si="1"/>
        <v>255</v>
      </c>
    </row>
    <row r="51" spans="1:10" ht="12.75">
      <c r="A51" s="8">
        <v>40</v>
      </c>
      <c r="B51" s="9" t="s">
        <v>41</v>
      </c>
      <c r="C51" s="9" t="s">
        <v>31</v>
      </c>
      <c r="D51" s="8">
        <v>1986</v>
      </c>
      <c r="E51" s="7">
        <f t="shared" si="0"/>
        <v>15</v>
      </c>
      <c r="F51" s="15" t="s">
        <v>134</v>
      </c>
      <c r="G51" s="7"/>
      <c r="H51" s="20">
        <v>0.016103009259259258</v>
      </c>
      <c r="I51" s="19">
        <v>150</v>
      </c>
      <c r="J51" s="11">
        <f t="shared" si="1"/>
        <v>250</v>
      </c>
    </row>
    <row r="52" spans="1:10" ht="12.75">
      <c r="A52" s="8">
        <v>41</v>
      </c>
      <c r="B52" s="9" t="s">
        <v>30</v>
      </c>
      <c r="C52" s="9" t="s">
        <v>31</v>
      </c>
      <c r="D52" s="8">
        <v>1964</v>
      </c>
      <c r="E52" s="7">
        <f t="shared" si="0"/>
        <v>37</v>
      </c>
      <c r="F52" s="15" t="s">
        <v>135</v>
      </c>
      <c r="G52" s="7"/>
      <c r="H52" s="20">
        <v>0.01615740740740741</v>
      </c>
      <c r="I52" s="19">
        <v>145</v>
      </c>
      <c r="J52" s="11">
        <f t="shared" si="1"/>
        <v>245</v>
      </c>
    </row>
    <row r="53" spans="1:10" ht="12.75">
      <c r="A53" s="8">
        <v>42</v>
      </c>
      <c r="B53" s="9" t="s">
        <v>176</v>
      </c>
      <c r="C53" s="9" t="s">
        <v>20</v>
      </c>
      <c r="D53" s="8">
        <v>1962</v>
      </c>
      <c r="E53" s="7">
        <f t="shared" si="0"/>
        <v>39</v>
      </c>
      <c r="F53" s="15" t="s">
        <v>135</v>
      </c>
      <c r="G53" s="7"/>
      <c r="H53" s="20">
        <v>0.016615509259259257</v>
      </c>
      <c r="I53" s="19">
        <v>140</v>
      </c>
      <c r="J53" s="11">
        <f t="shared" si="1"/>
        <v>240</v>
      </c>
    </row>
    <row r="54" spans="1:10" ht="12.75">
      <c r="A54" s="8">
        <v>43</v>
      </c>
      <c r="B54" s="9" t="s">
        <v>72</v>
      </c>
      <c r="C54" s="9" t="s">
        <v>73</v>
      </c>
      <c r="D54" s="8">
        <v>1986</v>
      </c>
      <c r="E54" s="7">
        <f t="shared" si="0"/>
        <v>15</v>
      </c>
      <c r="F54" s="15" t="s">
        <v>147</v>
      </c>
      <c r="G54" s="7"/>
      <c r="H54" s="20">
        <v>0.017228935185185184</v>
      </c>
      <c r="I54" s="19">
        <v>135</v>
      </c>
      <c r="J54" s="11">
        <f t="shared" si="1"/>
        <v>235</v>
      </c>
    </row>
    <row r="55" spans="1:10" ht="12.75">
      <c r="A55" s="8">
        <v>44</v>
      </c>
      <c r="B55" s="9" t="s">
        <v>49</v>
      </c>
      <c r="C55" s="9" t="s">
        <v>27</v>
      </c>
      <c r="D55" s="8">
        <v>1959</v>
      </c>
      <c r="E55" s="7">
        <f t="shared" si="0"/>
        <v>42</v>
      </c>
      <c r="F55" s="15" t="s">
        <v>177</v>
      </c>
      <c r="G55" s="7" t="s">
        <v>36</v>
      </c>
      <c r="H55" s="20">
        <v>0.01750474537037037</v>
      </c>
      <c r="I55" s="19">
        <v>130</v>
      </c>
      <c r="J55" s="11">
        <f t="shared" si="1"/>
        <v>230</v>
      </c>
    </row>
    <row r="56" spans="1:10" ht="12.75">
      <c r="A56" s="8">
        <v>45</v>
      </c>
      <c r="B56" s="9" t="s">
        <v>178</v>
      </c>
      <c r="C56" s="9" t="s">
        <v>179</v>
      </c>
      <c r="D56" s="8">
        <v>1959</v>
      </c>
      <c r="E56" s="7">
        <f t="shared" si="0"/>
        <v>42</v>
      </c>
      <c r="F56" s="15" t="s">
        <v>168</v>
      </c>
      <c r="G56" s="7"/>
      <c r="H56" s="20">
        <v>0.017596064814814818</v>
      </c>
      <c r="I56" s="19">
        <v>125</v>
      </c>
      <c r="J56" s="11">
        <f t="shared" si="1"/>
        <v>225</v>
      </c>
    </row>
    <row r="57" spans="1:10" ht="12.75">
      <c r="A57" s="8">
        <v>46</v>
      </c>
      <c r="B57" s="9" t="s">
        <v>19</v>
      </c>
      <c r="C57" s="9" t="s">
        <v>20</v>
      </c>
      <c r="D57" s="8">
        <v>1953</v>
      </c>
      <c r="E57" s="7">
        <f t="shared" si="0"/>
        <v>48</v>
      </c>
      <c r="F57" s="15" t="s">
        <v>114</v>
      </c>
      <c r="G57" s="7"/>
      <c r="H57" s="20">
        <v>0.018363078703703704</v>
      </c>
      <c r="I57" s="19">
        <v>120</v>
      </c>
      <c r="J57" s="11">
        <f t="shared" si="1"/>
        <v>220</v>
      </c>
    </row>
    <row r="58" spans="1:10" ht="12.75">
      <c r="A58" s="8">
        <v>47</v>
      </c>
      <c r="B58" s="9" t="s">
        <v>180</v>
      </c>
      <c r="C58" s="9" t="s">
        <v>24</v>
      </c>
      <c r="D58" s="8">
        <v>1963</v>
      </c>
      <c r="E58" s="7">
        <f t="shared" si="0"/>
        <v>38</v>
      </c>
      <c r="F58" s="15" t="s">
        <v>127</v>
      </c>
      <c r="G58" s="7"/>
      <c r="H58" s="20">
        <v>0.01902800925925926</v>
      </c>
      <c r="I58" s="19">
        <v>115</v>
      </c>
      <c r="J58" s="11">
        <f t="shared" si="1"/>
        <v>215</v>
      </c>
    </row>
    <row r="59" spans="1:10" ht="12.75">
      <c r="A59" s="8">
        <v>48</v>
      </c>
      <c r="B59" s="9" t="s">
        <v>136</v>
      </c>
      <c r="C59" s="9" t="s">
        <v>24</v>
      </c>
      <c r="D59" s="8">
        <v>1972</v>
      </c>
      <c r="E59" s="7">
        <f t="shared" si="0"/>
        <v>29</v>
      </c>
      <c r="F59" s="15" t="s">
        <v>181</v>
      </c>
      <c r="G59" s="7"/>
      <c r="H59" s="20">
        <v>0.019242824074074075</v>
      </c>
      <c r="I59" s="19">
        <v>110</v>
      </c>
      <c r="J59" s="11">
        <f t="shared" si="1"/>
        <v>210</v>
      </c>
    </row>
    <row r="60" spans="1:10" ht="12.75">
      <c r="A60" s="8">
        <v>49</v>
      </c>
      <c r="B60" s="9" t="s">
        <v>57</v>
      </c>
      <c r="C60" s="9" t="s">
        <v>12</v>
      </c>
      <c r="D60" s="8">
        <v>1938</v>
      </c>
      <c r="E60" s="7">
        <f t="shared" si="0"/>
        <v>63</v>
      </c>
      <c r="F60" s="15" t="s">
        <v>147</v>
      </c>
      <c r="G60" s="7"/>
      <c r="H60" s="20">
        <v>0.019691666666666666</v>
      </c>
      <c r="I60" s="19">
        <v>105</v>
      </c>
      <c r="J60" s="11">
        <f t="shared" si="1"/>
        <v>205</v>
      </c>
    </row>
    <row r="61" spans="1:10" ht="12.75">
      <c r="A61" s="8">
        <v>50</v>
      </c>
      <c r="B61" s="9" t="s">
        <v>182</v>
      </c>
      <c r="C61" s="9" t="s">
        <v>24</v>
      </c>
      <c r="D61" s="8">
        <v>1957</v>
      </c>
      <c r="E61" s="7">
        <f t="shared" si="0"/>
        <v>44</v>
      </c>
      <c r="F61" s="15" t="s">
        <v>114</v>
      </c>
      <c r="G61" s="7"/>
      <c r="H61" s="20">
        <v>0.01993425925925926</v>
      </c>
      <c r="I61" s="19">
        <v>100</v>
      </c>
      <c r="J61" s="11">
        <f t="shared" si="1"/>
        <v>200</v>
      </c>
    </row>
    <row r="62" spans="1:10" ht="12.75">
      <c r="A62" s="8">
        <v>51</v>
      </c>
      <c r="B62" s="9" t="s">
        <v>183</v>
      </c>
      <c r="C62" s="9" t="s">
        <v>184</v>
      </c>
      <c r="D62" s="8">
        <v>1957</v>
      </c>
      <c r="E62" s="7">
        <f t="shared" si="0"/>
        <v>44</v>
      </c>
      <c r="F62" s="15" t="s">
        <v>185</v>
      </c>
      <c r="G62" s="7"/>
      <c r="H62" s="20">
        <v>0.019973148148148146</v>
      </c>
      <c r="I62" s="19">
        <v>98</v>
      </c>
      <c r="J62" s="11">
        <f t="shared" si="1"/>
        <v>198</v>
      </c>
    </row>
    <row r="63" spans="1:10" ht="12.75">
      <c r="A63" s="8">
        <v>52</v>
      </c>
      <c r="B63" s="9" t="s">
        <v>15</v>
      </c>
      <c r="C63" s="9" t="s">
        <v>16</v>
      </c>
      <c r="D63" s="8">
        <v>1954</v>
      </c>
      <c r="E63" s="7">
        <f t="shared" si="0"/>
        <v>47</v>
      </c>
      <c r="F63" s="15" t="s">
        <v>114</v>
      </c>
      <c r="G63" s="7"/>
      <c r="H63" s="20">
        <v>0.022435185185185183</v>
      </c>
      <c r="I63" s="19">
        <v>96</v>
      </c>
      <c r="J63" s="11">
        <f t="shared" si="1"/>
        <v>196</v>
      </c>
    </row>
    <row r="64" spans="1:10" ht="12.75">
      <c r="A64" s="8">
        <v>53</v>
      </c>
      <c r="B64" s="9" t="s">
        <v>149</v>
      </c>
      <c r="C64" s="9" t="s">
        <v>150</v>
      </c>
      <c r="D64" s="8">
        <v>1984</v>
      </c>
      <c r="E64" s="7">
        <f t="shared" si="0"/>
        <v>17</v>
      </c>
      <c r="F64" s="15" t="s">
        <v>186</v>
      </c>
      <c r="G64" s="7"/>
      <c r="H64" s="20">
        <v>0.026013541666666667</v>
      </c>
      <c r="I64" s="19">
        <v>94</v>
      </c>
      <c r="J64" s="11">
        <f t="shared" si="1"/>
        <v>194</v>
      </c>
    </row>
    <row r="65" spans="1:10" ht="12.75">
      <c r="A65" s="8">
        <v>54</v>
      </c>
      <c r="B65" s="9" t="s">
        <v>120</v>
      </c>
      <c r="C65" s="9" t="s">
        <v>121</v>
      </c>
      <c r="D65" s="8">
        <v>1974</v>
      </c>
      <c r="E65" s="7">
        <f t="shared" si="0"/>
        <v>27</v>
      </c>
      <c r="F65" s="15" t="s">
        <v>145</v>
      </c>
      <c r="G65" s="7"/>
      <c r="H65" s="20" t="s">
        <v>187</v>
      </c>
      <c r="I65" s="19">
        <v>0</v>
      </c>
      <c r="J65" s="11">
        <v>0</v>
      </c>
    </row>
  </sheetData>
  <mergeCells count="8">
    <mergeCell ref="A6:B6"/>
    <mergeCell ref="A7:B7"/>
    <mergeCell ref="C6:G6"/>
    <mergeCell ref="A9:J9"/>
    <mergeCell ref="A3:B3"/>
    <mergeCell ref="A4:B4"/>
    <mergeCell ref="A5:B5"/>
    <mergeCell ref="A1:J1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7"/>
  <sheetViews>
    <sheetView workbookViewId="0" topLeftCell="A46">
      <selection activeCell="A46" sqref="A46"/>
    </sheetView>
  </sheetViews>
  <sheetFormatPr defaultColWidth="9.00390625" defaultRowHeight="12.75"/>
  <cols>
    <col min="1" max="1" width="2.75390625" style="0" bestFit="1" customWidth="1"/>
    <col min="2" max="2" width="11.375" style="0" bestFit="1" customWidth="1"/>
    <col min="3" max="3" width="16.125" style="0" bestFit="1" customWidth="1"/>
    <col min="4" max="4" width="6.25390625" style="0" bestFit="1" customWidth="1"/>
    <col min="5" max="5" width="4.875" style="0" bestFit="1" customWidth="1"/>
    <col min="6" max="6" width="15.00390625" style="0" bestFit="1" customWidth="1"/>
    <col min="7" max="7" width="5.125" style="0" bestFit="1" customWidth="1"/>
    <col min="8" max="8" width="4.875" style="0" bestFit="1" customWidth="1"/>
    <col min="9" max="9" width="7.375" style="0" bestFit="1" customWidth="1"/>
    <col min="10" max="10" width="9.75390625" style="0" bestFit="1" customWidth="1"/>
  </cols>
  <sheetData>
    <row r="1" spans="1:10" ht="30">
      <c r="A1" s="81" t="s">
        <v>105</v>
      </c>
      <c r="B1" s="81"/>
      <c r="C1" s="81"/>
      <c r="D1" s="81"/>
      <c r="E1" s="81"/>
      <c r="F1" s="81"/>
      <c r="G1" s="81"/>
      <c r="H1" s="81"/>
      <c r="I1" s="81"/>
      <c r="J1" s="81"/>
    </row>
    <row r="3" spans="1:9" ht="12.75">
      <c r="A3" s="80"/>
      <c r="B3" s="80"/>
      <c r="C3" s="2"/>
      <c r="D3" s="2"/>
      <c r="E3" s="2"/>
      <c r="F3" s="2"/>
      <c r="I3" s="5" t="s">
        <v>50</v>
      </c>
    </row>
    <row r="4" spans="1:9" ht="12.75">
      <c r="A4" s="82" t="s">
        <v>1</v>
      </c>
      <c r="B4" s="82"/>
      <c r="C4" s="3" t="s">
        <v>236</v>
      </c>
      <c r="D4" s="3"/>
      <c r="E4" s="3"/>
      <c r="F4" s="3"/>
      <c r="I4" s="5">
        <v>20</v>
      </c>
    </row>
    <row r="5" spans="1:6" ht="12.75">
      <c r="A5" s="82" t="s">
        <v>2</v>
      </c>
      <c r="B5" s="82"/>
      <c r="C5" s="4" t="s">
        <v>234</v>
      </c>
      <c r="D5" s="4"/>
      <c r="E5" s="4"/>
      <c r="F5" s="4"/>
    </row>
    <row r="6" spans="1:8" ht="12.75">
      <c r="A6" s="82" t="s">
        <v>3</v>
      </c>
      <c r="B6" s="82"/>
      <c r="C6" s="78" t="s">
        <v>235</v>
      </c>
      <c r="D6" s="78"/>
      <c r="E6" s="78"/>
      <c r="F6" s="78"/>
      <c r="G6" s="78"/>
      <c r="H6" s="17"/>
    </row>
    <row r="7" spans="1:6" ht="12.75">
      <c r="A7" s="82" t="s">
        <v>4</v>
      </c>
      <c r="B7" s="82"/>
      <c r="C7" s="13">
        <f>COUNTA(B12:B157)</f>
        <v>76</v>
      </c>
      <c r="D7" s="13"/>
      <c r="E7" s="13"/>
      <c r="F7" s="13"/>
    </row>
    <row r="9" spans="1:10" ht="12.75">
      <c r="A9" s="79" t="s">
        <v>6</v>
      </c>
      <c r="B9" s="79"/>
      <c r="C9" s="79"/>
      <c r="D9" s="79"/>
      <c r="E9" s="79"/>
      <c r="F9" s="79"/>
      <c r="G9" s="79"/>
      <c r="H9" s="79"/>
      <c r="I9" s="79"/>
      <c r="J9" s="79"/>
    </row>
    <row r="10" ht="12.75">
      <c r="E10" s="14">
        <f>AVERAGE(E12:E64)</f>
        <v>38.0188679245283</v>
      </c>
    </row>
    <row r="11" spans="1:10" ht="12.75">
      <c r="A11" s="6" t="s">
        <v>7</v>
      </c>
      <c r="B11" s="6" t="s">
        <v>9</v>
      </c>
      <c r="C11" s="6" t="s">
        <v>8</v>
      </c>
      <c r="D11" s="6" t="s">
        <v>107</v>
      </c>
      <c r="E11" s="6" t="s">
        <v>108</v>
      </c>
      <c r="F11" s="6" t="s">
        <v>109</v>
      </c>
      <c r="G11" s="6" t="s">
        <v>10</v>
      </c>
      <c r="H11" s="6" t="s">
        <v>189</v>
      </c>
      <c r="I11" s="18" t="s">
        <v>17</v>
      </c>
      <c r="J11" s="18" t="s">
        <v>153</v>
      </c>
    </row>
    <row r="12" spans="1:10" ht="12.75">
      <c r="A12" s="8">
        <v>1</v>
      </c>
      <c r="B12" s="9" t="s">
        <v>225</v>
      </c>
      <c r="C12" s="9" t="s">
        <v>18</v>
      </c>
      <c r="D12" s="8">
        <v>1954</v>
      </c>
      <c r="E12" s="7">
        <f aca="true" t="shared" si="0" ref="E12:E87">2001-D12</f>
        <v>47</v>
      </c>
      <c r="F12" s="16" t="s">
        <v>226</v>
      </c>
      <c r="G12" s="7"/>
      <c r="H12" s="10">
        <v>217</v>
      </c>
      <c r="I12" s="19">
        <v>800</v>
      </c>
      <c r="J12" s="11">
        <f aca="true" t="shared" si="1" ref="J12:J86">I12+I$4</f>
        <v>820</v>
      </c>
    </row>
    <row r="13" spans="1:10" ht="12.75">
      <c r="A13" s="8">
        <v>2</v>
      </c>
      <c r="B13" s="9" t="s">
        <v>30</v>
      </c>
      <c r="C13" s="9" t="s">
        <v>31</v>
      </c>
      <c r="D13" s="8">
        <v>1964</v>
      </c>
      <c r="E13" s="7">
        <f t="shared" si="0"/>
        <v>37</v>
      </c>
      <c r="F13" s="16" t="s">
        <v>111</v>
      </c>
      <c r="G13" s="7"/>
      <c r="H13" s="10">
        <v>211</v>
      </c>
      <c r="I13" s="19">
        <v>700</v>
      </c>
      <c r="J13" s="11">
        <f t="shared" si="1"/>
        <v>720</v>
      </c>
    </row>
    <row r="14" spans="1:10" ht="12.75">
      <c r="A14" s="8">
        <v>3</v>
      </c>
      <c r="B14" s="9" t="s">
        <v>28</v>
      </c>
      <c r="C14" s="9" t="s">
        <v>29</v>
      </c>
      <c r="D14" s="8">
        <v>1947</v>
      </c>
      <c r="E14" s="7">
        <f t="shared" si="0"/>
        <v>54</v>
      </c>
      <c r="F14" s="16" t="s">
        <v>226</v>
      </c>
      <c r="G14" s="7"/>
      <c r="H14" s="10">
        <v>210</v>
      </c>
      <c r="I14" s="19">
        <v>650</v>
      </c>
      <c r="J14" s="11">
        <f t="shared" si="1"/>
        <v>670</v>
      </c>
    </row>
    <row r="15" spans="1:10" ht="12.75">
      <c r="A15" s="8">
        <v>4</v>
      </c>
      <c r="B15" s="9" t="s">
        <v>196</v>
      </c>
      <c r="C15" s="9" t="s">
        <v>70</v>
      </c>
      <c r="D15" s="8">
        <v>1969</v>
      </c>
      <c r="E15" s="7">
        <f t="shared" si="0"/>
        <v>32</v>
      </c>
      <c r="F15" s="16" t="s">
        <v>110</v>
      </c>
      <c r="G15" s="7"/>
      <c r="H15" s="10">
        <v>200</v>
      </c>
      <c r="I15" s="19">
        <v>600</v>
      </c>
      <c r="J15" s="11">
        <f t="shared" si="1"/>
        <v>620</v>
      </c>
    </row>
    <row r="16" spans="1:10" ht="12.75">
      <c r="A16" s="8">
        <v>5</v>
      </c>
      <c r="B16" s="9" t="s">
        <v>194</v>
      </c>
      <c r="C16" s="9" t="s">
        <v>83</v>
      </c>
      <c r="D16" s="8">
        <v>1967</v>
      </c>
      <c r="E16" s="7">
        <f t="shared" si="0"/>
        <v>34</v>
      </c>
      <c r="F16" s="16" t="s">
        <v>195</v>
      </c>
      <c r="G16" s="7"/>
      <c r="H16" s="10">
        <v>187</v>
      </c>
      <c r="I16" s="19">
        <v>550</v>
      </c>
      <c r="J16" s="11">
        <f t="shared" si="1"/>
        <v>570</v>
      </c>
    </row>
    <row r="17" spans="1:10" ht="12.75">
      <c r="A17" s="8">
        <v>6</v>
      </c>
      <c r="B17" s="9" t="s">
        <v>207</v>
      </c>
      <c r="C17" s="9" t="s">
        <v>31</v>
      </c>
      <c r="D17" s="8">
        <v>1963</v>
      </c>
      <c r="E17" s="7">
        <f t="shared" si="0"/>
        <v>38</v>
      </c>
      <c r="F17" s="16" t="s">
        <v>208</v>
      </c>
      <c r="G17" s="7"/>
      <c r="H17" s="10">
        <v>183</v>
      </c>
      <c r="I17" s="19">
        <v>530</v>
      </c>
      <c r="J17" s="11">
        <f t="shared" si="1"/>
        <v>550</v>
      </c>
    </row>
    <row r="18" spans="1:10" ht="12.75">
      <c r="A18" s="8">
        <v>7</v>
      </c>
      <c r="B18" s="9" t="s">
        <v>176</v>
      </c>
      <c r="C18" s="9" t="s">
        <v>20</v>
      </c>
      <c r="D18" s="8">
        <v>1962</v>
      </c>
      <c r="E18" s="7">
        <f t="shared" si="0"/>
        <v>39</v>
      </c>
      <c r="F18" s="16" t="s">
        <v>135</v>
      </c>
      <c r="G18" s="7"/>
      <c r="H18" s="10">
        <v>175</v>
      </c>
      <c r="I18" s="19">
        <v>510</v>
      </c>
      <c r="J18" s="11">
        <f t="shared" si="1"/>
        <v>530</v>
      </c>
    </row>
    <row r="19" spans="1:10" ht="12.75">
      <c r="A19" s="8">
        <v>8</v>
      </c>
      <c r="B19" s="9" t="s">
        <v>77</v>
      </c>
      <c r="C19" s="9" t="s">
        <v>78</v>
      </c>
      <c r="D19" s="8">
        <v>1957</v>
      </c>
      <c r="E19" s="7">
        <f t="shared" si="0"/>
        <v>44</v>
      </c>
      <c r="F19" s="16" t="s">
        <v>129</v>
      </c>
      <c r="G19" s="7" t="s">
        <v>79</v>
      </c>
      <c r="H19" s="10">
        <v>174</v>
      </c>
      <c r="I19" s="19">
        <v>490</v>
      </c>
      <c r="J19" s="11">
        <f t="shared" si="1"/>
        <v>510</v>
      </c>
    </row>
    <row r="20" spans="1:10" ht="12.75">
      <c r="A20" s="8">
        <v>9</v>
      </c>
      <c r="B20" s="9" t="s">
        <v>122</v>
      </c>
      <c r="C20" s="9" t="s">
        <v>123</v>
      </c>
      <c r="D20" s="8">
        <v>1968</v>
      </c>
      <c r="E20" s="7">
        <f t="shared" si="0"/>
        <v>33</v>
      </c>
      <c r="F20" s="16" t="s">
        <v>124</v>
      </c>
      <c r="G20" s="7"/>
      <c r="H20" s="10">
        <v>174</v>
      </c>
      <c r="I20" s="19">
        <v>490</v>
      </c>
      <c r="J20" s="11">
        <f t="shared" si="1"/>
        <v>510</v>
      </c>
    </row>
    <row r="21" spans="1:10" ht="12.75">
      <c r="A21" s="8">
        <v>10</v>
      </c>
      <c r="B21" s="9" t="s">
        <v>205</v>
      </c>
      <c r="C21" s="9" t="s">
        <v>83</v>
      </c>
      <c r="D21" s="8">
        <v>1962</v>
      </c>
      <c r="E21" s="7">
        <f t="shared" si="0"/>
        <v>39</v>
      </c>
      <c r="F21" s="16" t="s">
        <v>206</v>
      </c>
      <c r="G21" s="7"/>
      <c r="H21" s="10">
        <v>170</v>
      </c>
      <c r="I21" s="19">
        <v>450</v>
      </c>
      <c r="J21" s="11">
        <f t="shared" si="1"/>
        <v>470</v>
      </c>
    </row>
    <row r="22" spans="1:10" ht="12.75">
      <c r="A22" s="8">
        <v>11</v>
      </c>
      <c r="B22" s="9" t="s">
        <v>62</v>
      </c>
      <c r="C22" s="9" t="s">
        <v>25</v>
      </c>
      <c r="D22" s="8">
        <v>1976</v>
      </c>
      <c r="E22" s="7">
        <f t="shared" si="0"/>
        <v>25</v>
      </c>
      <c r="F22" s="16" t="s">
        <v>131</v>
      </c>
      <c r="G22" s="7"/>
      <c r="H22" s="10">
        <v>166</v>
      </c>
      <c r="I22" s="19">
        <v>430</v>
      </c>
      <c r="J22" s="11">
        <f t="shared" si="1"/>
        <v>450</v>
      </c>
    </row>
    <row r="23" spans="1:10" ht="12.75">
      <c r="A23" s="8">
        <v>12</v>
      </c>
      <c r="B23" s="9" t="s">
        <v>72</v>
      </c>
      <c r="C23" s="9" t="s">
        <v>203</v>
      </c>
      <c r="D23" s="8">
        <v>1956</v>
      </c>
      <c r="E23" s="7">
        <f t="shared" si="0"/>
        <v>45</v>
      </c>
      <c r="F23" s="16" t="s">
        <v>118</v>
      </c>
      <c r="G23" s="7"/>
      <c r="H23" s="10">
        <v>163</v>
      </c>
      <c r="I23" s="19">
        <v>410</v>
      </c>
      <c r="J23" s="11">
        <f t="shared" si="1"/>
        <v>430</v>
      </c>
    </row>
    <row r="24" spans="1:10" ht="12.75">
      <c r="A24" s="8">
        <v>13</v>
      </c>
      <c r="B24" s="9" t="s">
        <v>49</v>
      </c>
      <c r="C24" s="9" t="s">
        <v>27</v>
      </c>
      <c r="D24" s="8">
        <v>1959</v>
      </c>
      <c r="E24" s="7">
        <f t="shared" si="0"/>
        <v>42</v>
      </c>
      <c r="F24" s="16" t="s">
        <v>177</v>
      </c>
      <c r="G24" s="7" t="s">
        <v>36</v>
      </c>
      <c r="H24" s="10">
        <v>161</v>
      </c>
      <c r="I24" s="19">
        <v>390</v>
      </c>
      <c r="J24" s="11">
        <f t="shared" si="1"/>
        <v>410</v>
      </c>
    </row>
    <row r="25" spans="1:10" ht="12.75">
      <c r="A25" s="8">
        <v>14</v>
      </c>
      <c r="B25" s="9" t="s">
        <v>209</v>
      </c>
      <c r="C25" s="9" t="s">
        <v>210</v>
      </c>
      <c r="D25" s="8">
        <v>1959</v>
      </c>
      <c r="E25" s="7">
        <f t="shared" si="0"/>
        <v>42</v>
      </c>
      <c r="F25" s="16" t="s">
        <v>170</v>
      </c>
      <c r="G25" s="7"/>
      <c r="H25" s="10">
        <v>159</v>
      </c>
      <c r="I25" s="19">
        <v>370</v>
      </c>
      <c r="J25" s="11">
        <f t="shared" si="1"/>
        <v>390</v>
      </c>
    </row>
    <row r="26" spans="1:10" ht="12.75">
      <c r="A26" s="8">
        <v>15</v>
      </c>
      <c r="B26" s="9" t="s">
        <v>61</v>
      </c>
      <c r="C26" s="9" t="s">
        <v>27</v>
      </c>
      <c r="D26" s="8">
        <v>1961</v>
      </c>
      <c r="E26" s="7">
        <f t="shared" si="0"/>
        <v>40</v>
      </c>
      <c r="F26" s="16" t="s">
        <v>131</v>
      </c>
      <c r="G26" s="7"/>
      <c r="H26" s="10">
        <v>154</v>
      </c>
      <c r="I26" s="19">
        <v>350</v>
      </c>
      <c r="J26" s="11">
        <f t="shared" si="1"/>
        <v>370</v>
      </c>
    </row>
    <row r="27" spans="1:10" ht="12.75">
      <c r="A27" s="8">
        <v>16</v>
      </c>
      <c r="B27" s="9" t="s">
        <v>199</v>
      </c>
      <c r="C27" s="9" t="s">
        <v>200</v>
      </c>
      <c r="D27" s="8">
        <v>1970</v>
      </c>
      <c r="E27" s="7">
        <f t="shared" si="0"/>
        <v>31</v>
      </c>
      <c r="F27" s="16" t="s">
        <v>201</v>
      </c>
      <c r="G27" s="7"/>
      <c r="H27" s="10">
        <v>153</v>
      </c>
      <c r="I27" s="19">
        <v>340</v>
      </c>
      <c r="J27" s="11">
        <f t="shared" si="1"/>
        <v>360</v>
      </c>
    </row>
    <row r="28" spans="1:10" ht="12.75">
      <c r="A28" s="8">
        <v>17</v>
      </c>
      <c r="B28" s="9" t="s">
        <v>34</v>
      </c>
      <c r="C28" s="9" t="s">
        <v>35</v>
      </c>
      <c r="D28" s="8">
        <v>1954</v>
      </c>
      <c r="E28" s="7">
        <f t="shared" si="0"/>
        <v>47</v>
      </c>
      <c r="F28" s="16" t="s">
        <v>170</v>
      </c>
      <c r="G28" s="7" t="s">
        <v>37</v>
      </c>
      <c r="H28" s="10">
        <v>152</v>
      </c>
      <c r="I28" s="19">
        <v>330</v>
      </c>
      <c r="J28" s="11">
        <f t="shared" si="1"/>
        <v>350</v>
      </c>
    </row>
    <row r="29" spans="1:10" ht="12.75">
      <c r="A29" s="8">
        <v>18</v>
      </c>
      <c r="B29" s="9" t="s">
        <v>21</v>
      </c>
      <c r="C29" s="9" t="s">
        <v>22</v>
      </c>
      <c r="D29" s="8">
        <v>1957</v>
      </c>
      <c r="E29" s="7">
        <f t="shared" si="0"/>
        <v>44</v>
      </c>
      <c r="F29" s="16" t="s">
        <v>170</v>
      </c>
      <c r="G29" s="7"/>
      <c r="H29" s="10">
        <v>152</v>
      </c>
      <c r="I29" s="19">
        <v>330</v>
      </c>
      <c r="J29" s="11">
        <f t="shared" si="1"/>
        <v>350</v>
      </c>
    </row>
    <row r="30" spans="1:10" ht="12.75">
      <c r="A30" s="8">
        <v>19</v>
      </c>
      <c r="B30" s="9" t="s">
        <v>55</v>
      </c>
      <c r="C30" s="9" t="s">
        <v>20</v>
      </c>
      <c r="D30" s="8">
        <v>1978</v>
      </c>
      <c r="E30" s="7">
        <f t="shared" si="0"/>
        <v>23</v>
      </c>
      <c r="F30" s="16" t="s">
        <v>134</v>
      </c>
      <c r="G30" s="7"/>
      <c r="H30" s="10">
        <v>152</v>
      </c>
      <c r="I30" s="19">
        <v>330</v>
      </c>
      <c r="J30" s="11">
        <f t="shared" si="1"/>
        <v>350</v>
      </c>
    </row>
    <row r="31" spans="1:10" ht="12.75">
      <c r="A31" s="8">
        <v>20</v>
      </c>
      <c r="B31" s="9" t="s">
        <v>214</v>
      </c>
      <c r="C31" s="9" t="s">
        <v>215</v>
      </c>
      <c r="D31" s="8">
        <v>1961</v>
      </c>
      <c r="E31" s="7">
        <f t="shared" si="0"/>
        <v>40</v>
      </c>
      <c r="F31" s="16" t="s">
        <v>216</v>
      </c>
      <c r="G31" s="7"/>
      <c r="H31" s="10">
        <v>151</v>
      </c>
      <c r="I31" s="19">
        <v>300</v>
      </c>
      <c r="J31" s="11">
        <f t="shared" si="1"/>
        <v>320</v>
      </c>
    </row>
    <row r="32" spans="1:10" ht="12.75">
      <c r="A32" s="8">
        <v>21</v>
      </c>
      <c r="B32" s="9" t="s">
        <v>11</v>
      </c>
      <c r="C32" s="9" t="s">
        <v>76</v>
      </c>
      <c r="D32" s="8">
        <v>1957</v>
      </c>
      <c r="E32" s="7">
        <f t="shared" si="0"/>
        <v>44</v>
      </c>
      <c r="F32" s="16" t="s">
        <v>110</v>
      </c>
      <c r="G32" s="7"/>
      <c r="H32" s="10">
        <v>150</v>
      </c>
      <c r="I32" s="19">
        <v>290</v>
      </c>
      <c r="J32" s="11">
        <f t="shared" si="1"/>
        <v>310</v>
      </c>
    </row>
    <row r="33" spans="1:10" ht="12.75">
      <c r="A33" s="8">
        <v>22</v>
      </c>
      <c r="B33" s="9" t="s">
        <v>115</v>
      </c>
      <c r="C33" s="9" t="s">
        <v>56</v>
      </c>
      <c r="D33" s="8">
        <v>1947</v>
      </c>
      <c r="E33" s="7">
        <f t="shared" si="0"/>
        <v>54</v>
      </c>
      <c r="F33" s="16" t="s">
        <v>110</v>
      </c>
      <c r="G33" s="7"/>
      <c r="H33" s="10">
        <v>150</v>
      </c>
      <c r="I33" s="19">
        <v>290</v>
      </c>
      <c r="J33" s="11">
        <f t="shared" si="1"/>
        <v>310</v>
      </c>
    </row>
    <row r="34" spans="1:10" ht="12.75">
      <c r="A34" s="8">
        <v>23</v>
      </c>
      <c r="B34" s="9" t="s">
        <v>15</v>
      </c>
      <c r="C34" s="9" t="s">
        <v>16</v>
      </c>
      <c r="D34" s="8">
        <v>1954</v>
      </c>
      <c r="E34" s="7">
        <f t="shared" si="0"/>
        <v>47</v>
      </c>
      <c r="F34" s="16" t="s">
        <v>114</v>
      </c>
      <c r="G34" s="7"/>
      <c r="H34" s="10">
        <v>149</v>
      </c>
      <c r="I34" s="19">
        <v>270</v>
      </c>
      <c r="J34" s="11">
        <f t="shared" si="1"/>
        <v>290</v>
      </c>
    </row>
    <row r="35" spans="1:10" ht="12.75">
      <c r="A35" s="8">
        <v>24</v>
      </c>
      <c r="B35" s="9" t="s">
        <v>19</v>
      </c>
      <c r="C35" s="9" t="s">
        <v>20</v>
      </c>
      <c r="D35" s="8">
        <v>1953</v>
      </c>
      <c r="E35" s="7">
        <f t="shared" si="0"/>
        <v>48</v>
      </c>
      <c r="F35" s="16" t="s">
        <v>114</v>
      </c>
      <c r="G35" s="7"/>
      <c r="H35" s="10">
        <v>148</v>
      </c>
      <c r="I35" s="19">
        <v>260</v>
      </c>
      <c r="J35" s="11">
        <f t="shared" si="1"/>
        <v>280</v>
      </c>
    </row>
    <row r="36" spans="1:10" ht="12.75">
      <c r="A36" s="8">
        <v>25</v>
      </c>
      <c r="B36" s="9" t="s">
        <v>169</v>
      </c>
      <c r="C36" s="9" t="s">
        <v>16</v>
      </c>
      <c r="D36" s="8">
        <v>1962</v>
      </c>
      <c r="E36" s="7">
        <f t="shared" si="0"/>
        <v>39</v>
      </c>
      <c r="F36" s="16" t="s">
        <v>110</v>
      </c>
      <c r="G36" s="7"/>
      <c r="H36" s="10">
        <v>148</v>
      </c>
      <c r="I36" s="19">
        <v>260</v>
      </c>
      <c r="J36" s="11">
        <f t="shared" si="1"/>
        <v>280</v>
      </c>
    </row>
    <row r="37" spans="1:10" ht="12.75">
      <c r="A37" s="8">
        <v>26</v>
      </c>
      <c r="B37" s="9" t="s">
        <v>125</v>
      </c>
      <c r="C37" s="9" t="s">
        <v>128</v>
      </c>
      <c r="D37" s="8">
        <v>1963</v>
      </c>
      <c r="E37" s="7">
        <f t="shared" si="0"/>
        <v>38</v>
      </c>
      <c r="F37" s="16" t="s">
        <v>127</v>
      </c>
      <c r="G37" s="7"/>
      <c r="H37" s="10">
        <v>145</v>
      </c>
      <c r="I37" s="19">
        <v>240</v>
      </c>
      <c r="J37" s="11">
        <f t="shared" si="1"/>
        <v>260</v>
      </c>
    </row>
    <row r="38" spans="1:10" ht="12.75">
      <c r="A38" s="8">
        <v>27</v>
      </c>
      <c r="B38" s="9" t="s">
        <v>57</v>
      </c>
      <c r="C38" s="9" t="s">
        <v>148</v>
      </c>
      <c r="D38" s="8">
        <v>1987</v>
      </c>
      <c r="E38" s="7">
        <f t="shared" si="0"/>
        <v>14</v>
      </c>
      <c r="F38" s="16" t="s">
        <v>134</v>
      </c>
      <c r="G38" s="7"/>
      <c r="H38" s="10">
        <v>144</v>
      </c>
      <c r="I38" s="19">
        <v>230</v>
      </c>
      <c r="J38" s="11">
        <f t="shared" si="1"/>
        <v>250</v>
      </c>
    </row>
    <row r="39" spans="1:10" ht="12.75">
      <c r="A39" s="8">
        <v>28</v>
      </c>
      <c r="B39" s="9" t="s">
        <v>183</v>
      </c>
      <c r="C39" s="9" t="s">
        <v>184</v>
      </c>
      <c r="D39" s="8">
        <v>1957</v>
      </c>
      <c r="E39" s="7">
        <f t="shared" si="0"/>
        <v>44</v>
      </c>
      <c r="F39" s="16" t="s">
        <v>185</v>
      </c>
      <c r="G39" s="7"/>
      <c r="H39" s="10">
        <v>142</v>
      </c>
      <c r="I39" s="19">
        <v>220</v>
      </c>
      <c r="J39" s="11">
        <f t="shared" si="1"/>
        <v>240</v>
      </c>
    </row>
    <row r="40" spans="1:10" ht="12.75">
      <c r="A40" s="8">
        <v>29</v>
      </c>
      <c r="B40" s="9" t="s">
        <v>180</v>
      </c>
      <c r="C40" s="9" t="s">
        <v>126</v>
      </c>
      <c r="D40" s="8">
        <v>1987</v>
      </c>
      <c r="E40" s="7">
        <f t="shared" si="0"/>
        <v>14</v>
      </c>
      <c r="F40" s="16" t="s">
        <v>127</v>
      </c>
      <c r="G40" s="7"/>
      <c r="H40" s="10">
        <v>141</v>
      </c>
      <c r="I40" s="19">
        <v>210</v>
      </c>
      <c r="J40" s="11">
        <f t="shared" si="1"/>
        <v>230</v>
      </c>
    </row>
    <row r="41" spans="1:10" ht="12.75">
      <c r="A41" s="8">
        <v>30</v>
      </c>
      <c r="B41" s="9" t="s">
        <v>41</v>
      </c>
      <c r="C41" s="9" t="s">
        <v>31</v>
      </c>
      <c r="D41" s="8">
        <v>1986</v>
      </c>
      <c r="E41" s="7">
        <f t="shared" si="0"/>
        <v>15</v>
      </c>
      <c r="F41" s="16" t="s">
        <v>134</v>
      </c>
      <c r="G41" s="7"/>
      <c r="H41" s="10">
        <v>141</v>
      </c>
      <c r="I41" s="19">
        <v>210</v>
      </c>
      <c r="J41" s="11">
        <f t="shared" si="1"/>
        <v>230</v>
      </c>
    </row>
    <row r="42" spans="1:10" ht="12.75">
      <c r="A42" s="8">
        <v>31</v>
      </c>
      <c r="B42" s="9" t="s">
        <v>218</v>
      </c>
      <c r="C42" s="9" t="s">
        <v>24</v>
      </c>
      <c r="D42" s="8">
        <v>1931</v>
      </c>
      <c r="E42" s="7">
        <f t="shared" si="0"/>
        <v>70</v>
      </c>
      <c r="F42" s="16" t="s">
        <v>110</v>
      </c>
      <c r="G42" s="7"/>
      <c r="H42" s="10">
        <v>139</v>
      </c>
      <c r="I42" s="19">
        <v>195</v>
      </c>
      <c r="J42" s="11">
        <f t="shared" si="1"/>
        <v>215</v>
      </c>
    </row>
    <row r="43" spans="1:10" ht="12.75">
      <c r="A43" s="8">
        <v>32</v>
      </c>
      <c r="B43" s="9" t="s">
        <v>232</v>
      </c>
      <c r="C43" s="9" t="s">
        <v>233</v>
      </c>
      <c r="D43" s="8">
        <v>1979</v>
      </c>
      <c r="E43" s="7">
        <f t="shared" si="0"/>
        <v>22</v>
      </c>
      <c r="F43" s="16" t="s">
        <v>134</v>
      </c>
      <c r="G43" s="7"/>
      <c r="H43" s="10">
        <v>139</v>
      </c>
      <c r="I43" s="19">
        <v>195</v>
      </c>
      <c r="J43" s="11">
        <f t="shared" si="1"/>
        <v>215</v>
      </c>
    </row>
    <row r="44" spans="1:10" ht="12.75">
      <c r="A44" s="8">
        <v>33</v>
      </c>
      <c r="B44" s="9" t="s">
        <v>52</v>
      </c>
      <c r="C44" s="9" t="s">
        <v>53</v>
      </c>
      <c r="D44" s="8">
        <v>1952</v>
      </c>
      <c r="E44" s="7">
        <f t="shared" si="0"/>
        <v>49</v>
      </c>
      <c r="F44" s="16" t="s">
        <v>118</v>
      </c>
      <c r="G44" s="7"/>
      <c r="H44" s="10">
        <v>137</v>
      </c>
      <c r="I44" s="19">
        <v>190</v>
      </c>
      <c r="J44" s="11">
        <f t="shared" si="1"/>
        <v>210</v>
      </c>
    </row>
    <row r="45" spans="1:10" ht="12.75">
      <c r="A45" s="8">
        <v>34</v>
      </c>
      <c r="B45" s="9" t="s">
        <v>190</v>
      </c>
      <c r="C45" s="9" t="s">
        <v>64</v>
      </c>
      <c r="D45" s="8">
        <v>1945</v>
      </c>
      <c r="E45" s="7">
        <f t="shared" si="0"/>
        <v>56</v>
      </c>
      <c r="F45" s="16" t="s">
        <v>118</v>
      </c>
      <c r="G45" s="7"/>
      <c r="H45" s="10">
        <v>137</v>
      </c>
      <c r="I45" s="19">
        <v>190</v>
      </c>
      <c r="J45" s="11">
        <f t="shared" si="1"/>
        <v>210</v>
      </c>
    </row>
    <row r="46" spans="1:10" ht="12.75">
      <c r="A46" s="8">
        <v>35</v>
      </c>
      <c r="B46" s="9" t="s">
        <v>143</v>
      </c>
      <c r="C46" s="9" t="s">
        <v>144</v>
      </c>
      <c r="D46" s="8">
        <v>1948</v>
      </c>
      <c r="E46" s="7">
        <f t="shared" si="0"/>
        <v>53</v>
      </c>
      <c r="F46" s="16" t="s">
        <v>110</v>
      </c>
      <c r="G46" s="7"/>
      <c r="H46" s="10">
        <v>137</v>
      </c>
      <c r="I46" s="19">
        <v>190</v>
      </c>
      <c r="J46" s="11">
        <f t="shared" si="1"/>
        <v>210</v>
      </c>
    </row>
    <row r="47" spans="1:10" ht="12.75">
      <c r="A47" s="8">
        <v>36</v>
      </c>
      <c r="B47" s="9" t="s">
        <v>42</v>
      </c>
      <c r="C47" s="9" t="s">
        <v>25</v>
      </c>
      <c r="D47" s="8">
        <v>1978</v>
      </c>
      <c r="E47" s="7">
        <f t="shared" si="0"/>
        <v>23</v>
      </c>
      <c r="F47" s="16" t="s">
        <v>134</v>
      </c>
      <c r="G47" s="7"/>
      <c r="H47" s="10">
        <v>137</v>
      </c>
      <c r="I47" s="19">
        <v>190</v>
      </c>
      <c r="J47" s="11">
        <f t="shared" si="1"/>
        <v>210</v>
      </c>
    </row>
    <row r="48" spans="1:10" ht="12.75">
      <c r="A48" s="8">
        <v>37</v>
      </c>
      <c r="B48" s="9" t="s">
        <v>231</v>
      </c>
      <c r="C48" s="9" t="s">
        <v>172</v>
      </c>
      <c r="D48" s="8">
        <v>1970</v>
      </c>
      <c r="E48" s="7">
        <f t="shared" si="0"/>
        <v>31</v>
      </c>
      <c r="F48" s="16" t="s">
        <v>110</v>
      </c>
      <c r="G48" s="7"/>
      <c r="H48" s="10">
        <v>136</v>
      </c>
      <c r="I48" s="19">
        <v>170</v>
      </c>
      <c r="J48" s="11">
        <f t="shared" si="1"/>
        <v>190</v>
      </c>
    </row>
    <row r="49" spans="1:10" ht="12.75">
      <c r="A49" s="8">
        <v>38</v>
      </c>
      <c r="B49" s="9" t="s">
        <v>167</v>
      </c>
      <c r="C49" s="9" t="s">
        <v>83</v>
      </c>
      <c r="D49" s="8">
        <v>1960</v>
      </c>
      <c r="E49" s="7">
        <f t="shared" si="0"/>
        <v>41</v>
      </c>
      <c r="F49" s="16" t="s">
        <v>168</v>
      </c>
      <c r="G49" s="7"/>
      <c r="H49" s="10">
        <v>135</v>
      </c>
      <c r="I49" s="19">
        <v>165</v>
      </c>
      <c r="J49" s="11">
        <f t="shared" si="1"/>
        <v>185</v>
      </c>
    </row>
    <row r="50" spans="1:10" ht="12.75">
      <c r="A50" s="8">
        <v>39</v>
      </c>
      <c r="B50" s="9" t="s">
        <v>41</v>
      </c>
      <c r="C50" s="9" t="s">
        <v>220</v>
      </c>
      <c r="D50" s="8">
        <v>1964</v>
      </c>
      <c r="E50" s="7">
        <f t="shared" si="0"/>
        <v>37</v>
      </c>
      <c r="F50" s="16" t="s">
        <v>110</v>
      </c>
      <c r="G50" s="7"/>
      <c r="H50" s="10">
        <v>135</v>
      </c>
      <c r="I50" s="19">
        <v>165</v>
      </c>
      <c r="J50" s="11">
        <f t="shared" si="1"/>
        <v>185</v>
      </c>
    </row>
    <row r="51" spans="1:10" ht="12.75">
      <c r="A51" s="8">
        <v>40</v>
      </c>
      <c r="B51" s="9" t="s">
        <v>191</v>
      </c>
      <c r="C51" s="9" t="s">
        <v>31</v>
      </c>
      <c r="D51" s="8">
        <v>1958</v>
      </c>
      <c r="E51" s="7">
        <f t="shared" si="0"/>
        <v>43</v>
      </c>
      <c r="F51" s="16" t="s">
        <v>110</v>
      </c>
      <c r="G51" s="7"/>
      <c r="H51" s="10">
        <v>134</v>
      </c>
      <c r="I51" s="19">
        <v>155</v>
      </c>
      <c r="J51" s="11">
        <f t="shared" si="1"/>
        <v>175</v>
      </c>
    </row>
    <row r="52" spans="1:10" ht="12.75">
      <c r="A52" s="8">
        <v>41</v>
      </c>
      <c r="B52" s="9" t="s">
        <v>192</v>
      </c>
      <c r="C52" s="9" t="s">
        <v>193</v>
      </c>
      <c r="D52" s="8">
        <v>1959</v>
      </c>
      <c r="E52" s="7">
        <f t="shared" si="0"/>
        <v>42</v>
      </c>
      <c r="F52" s="16" t="s">
        <v>118</v>
      </c>
      <c r="G52" s="7"/>
      <c r="H52" s="10">
        <v>130</v>
      </c>
      <c r="I52" s="19">
        <v>150</v>
      </c>
      <c r="J52" s="11">
        <f t="shared" si="1"/>
        <v>170</v>
      </c>
    </row>
    <row r="53" spans="1:10" ht="12.75">
      <c r="A53" s="8">
        <v>42</v>
      </c>
      <c r="B53" s="9" t="s">
        <v>72</v>
      </c>
      <c r="C53" s="9" t="s">
        <v>202</v>
      </c>
      <c r="D53" s="8">
        <v>1986</v>
      </c>
      <c r="E53" s="7">
        <f t="shared" si="0"/>
        <v>15</v>
      </c>
      <c r="F53" s="16" t="s">
        <v>147</v>
      </c>
      <c r="G53" s="7"/>
      <c r="H53" s="10">
        <v>130</v>
      </c>
      <c r="I53" s="19">
        <v>150</v>
      </c>
      <c r="J53" s="11">
        <f t="shared" si="1"/>
        <v>170</v>
      </c>
    </row>
    <row r="54" spans="1:10" ht="12.75">
      <c r="A54" s="8">
        <v>43</v>
      </c>
      <c r="B54" s="9" t="s">
        <v>211</v>
      </c>
      <c r="C54" s="9" t="s">
        <v>212</v>
      </c>
      <c r="D54" s="8">
        <v>1989</v>
      </c>
      <c r="E54" s="7">
        <f t="shared" si="0"/>
        <v>12</v>
      </c>
      <c r="F54" s="16" t="s">
        <v>134</v>
      </c>
      <c r="G54" s="7"/>
      <c r="H54" s="10">
        <v>130</v>
      </c>
      <c r="I54" s="19">
        <v>150</v>
      </c>
      <c r="J54" s="11">
        <f t="shared" si="1"/>
        <v>170</v>
      </c>
    </row>
    <row r="55" spans="1:10" ht="12.75">
      <c r="A55" s="8">
        <v>44</v>
      </c>
      <c r="B55" s="9" t="s">
        <v>68</v>
      </c>
      <c r="C55" s="9" t="s">
        <v>26</v>
      </c>
      <c r="D55" s="8">
        <v>1958</v>
      </c>
      <c r="E55" s="7">
        <f t="shared" si="0"/>
        <v>43</v>
      </c>
      <c r="F55" s="16" t="s">
        <v>219</v>
      </c>
      <c r="G55" s="7"/>
      <c r="H55" s="10">
        <v>130</v>
      </c>
      <c r="I55" s="19">
        <v>150</v>
      </c>
      <c r="J55" s="11">
        <f t="shared" si="1"/>
        <v>170</v>
      </c>
    </row>
    <row r="56" spans="1:10" ht="12.75">
      <c r="A56" s="8">
        <v>45</v>
      </c>
      <c r="B56" s="9" t="s">
        <v>70</v>
      </c>
      <c r="C56" s="9" t="s">
        <v>12</v>
      </c>
      <c r="D56" s="8">
        <v>1962</v>
      </c>
      <c r="E56" s="7">
        <f t="shared" si="0"/>
        <v>39</v>
      </c>
      <c r="F56" s="16" t="s">
        <v>217</v>
      </c>
      <c r="G56" s="7"/>
      <c r="H56" s="10">
        <v>129</v>
      </c>
      <c r="I56" s="19">
        <v>130</v>
      </c>
      <c r="J56" s="11">
        <f t="shared" si="1"/>
        <v>150</v>
      </c>
    </row>
    <row r="57" spans="1:10" ht="12.75">
      <c r="A57" s="8">
        <v>46</v>
      </c>
      <c r="B57" s="9" t="s">
        <v>63</v>
      </c>
      <c r="C57" s="9" t="s">
        <v>64</v>
      </c>
      <c r="D57" s="8">
        <v>1980</v>
      </c>
      <c r="E57" s="7">
        <f t="shared" si="0"/>
        <v>21</v>
      </c>
      <c r="F57" s="16" t="s">
        <v>131</v>
      </c>
      <c r="G57" s="7"/>
      <c r="H57" s="10">
        <v>129</v>
      </c>
      <c r="I57" s="19">
        <v>130</v>
      </c>
      <c r="J57" s="11">
        <f t="shared" si="1"/>
        <v>150</v>
      </c>
    </row>
    <row r="58" spans="1:10" ht="12.75">
      <c r="A58" s="8">
        <v>47</v>
      </c>
      <c r="B58" s="9" t="s">
        <v>173</v>
      </c>
      <c r="C58" s="9" t="s">
        <v>14</v>
      </c>
      <c r="D58" s="8">
        <v>1954</v>
      </c>
      <c r="E58" s="7">
        <f t="shared" si="0"/>
        <v>47</v>
      </c>
      <c r="F58" s="16" t="s">
        <v>110</v>
      </c>
      <c r="G58" s="7"/>
      <c r="H58" s="10">
        <v>128</v>
      </c>
      <c r="I58" s="19">
        <v>120</v>
      </c>
      <c r="J58" s="11">
        <f t="shared" si="1"/>
        <v>140</v>
      </c>
    </row>
    <row r="59" spans="1:10" ht="12.75">
      <c r="A59" s="8">
        <v>48</v>
      </c>
      <c r="B59" s="9" t="s">
        <v>120</v>
      </c>
      <c r="C59" s="9" t="s">
        <v>121</v>
      </c>
      <c r="D59" s="8">
        <v>1974</v>
      </c>
      <c r="E59" s="7">
        <f t="shared" si="0"/>
        <v>27</v>
      </c>
      <c r="F59" s="16" t="s">
        <v>145</v>
      </c>
      <c r="G59" s="7"/>
      <c r="H59" s="10">
        <v>128</v>
      </c>
      <c r="I59" s="19">
        <v>120</v>
      </c>
      <c r="J59" s="11">
        <f t="shared" si="1"/>
        <v>140</v>
      </c>
    </row>
    <row r="60" spans="1:10" ht="12.75">
      <c r="A60" s="8">
        <v>49</v>
      </c>
      <c r="B60" s="9" t="s">
        <v>211</v>
      </c>
      <c r="C60" s="9" t="s">
        <v>54</v>
      </c>
      <c r="D60" s="8">
        <v>1963</v>
      </c>
      <c r="E60" s="7">
        <f t="shared" si="0"/>
        <v>38</v>
      </c>
      <c r="F60" s="16" t="s">
        <v>110</v>
      </c>
      <c r="G60" s="7"/>
      <c r="H60" s="10">
        <v>127</v>
      </c>
      <c r="I60" s="19">
        <v>115</v>
      </c>
      <c r="J60" s="11">
        <f t="shared" si="1"/>
        <v>135</v>
      </c>
    </row>
    <row r="61" spans="1:10" ht="12.75">
      <c r="A61" s="8">
        <v>50</v>
      </c>
      <c r="B61" s="9" t="s">
        <v>175</v>
      </c>
      <c r="C61" s="9" t="s">
        <v>64</v>
      </c>
      <c r="D61" s="8">
        <v>1952</v>
      </c>
      <c r="E61" s="7">
        <f t="shared" si="0"/>
        <v>49</v>
      </c>
      <c r="F61" s="16" t="s">
        <v>170</v>
      </c>
      <c r="G61" s="7" t="s">
        <v>37</v>
      </c>
      <c r="H61" s="10">
        <v>126</v>
      </c>
      <c r="I61" s="19">
        <v>110</v>
      </c>
      <c r="J61" s="11">
        <f t="shared" si="1"/>
        <v>130</v>
      </c>
    </row>
    <row r="62" spans="1:10" ht="12.75">
      <c r="A62" s="8">
        <v>51</v>
      </c>
      <c r="B62" s="9" t="s">
        <v>182</v>
      </c>
      <c r="C62" s="9" t="s">
        <v>24</v>
      </c>
      <c r="D62" s="8">
        <v>1957</v>
      </c>
      <c r="E62" s="7">
        <f t="shared" si="0"/>
        <v>44</v>
      </c>
      <c r="F62" s="16" t="s">
        <v>170</v>
      </c>
      <c r="G62" s="7"/>
      <c r="H62" s="10">
        <v>126</v>
      </c>
      <c r="I62" s="19">
        <v>110</v>
      </c>
      <c r="J62" s="11">
        <f t="shared" si="1"/>
        <v>130</v>
      </c>
    </row>
    <row r="63" spans="1:10" ht="12.75">
      <c r="A63" s="8">
        <v>52</v>
      </c>
      <c r="B63" s="9" t="s">
        <v>171</v>
      </c>
      <c r="C63" s="9" t="s">
        <v>172</v>
      </c>
      <c r="D63" s="8">
        <v>1967</v>
      </c>
      <c r="E63" s="7">
        <f t="shared" si="0"/>
        <v>34</v>
      </c>
      <c r="F63" s="16" t="s">
        <v>162</v>
      </c>
      <c r="G63" s="7"/>
      <c r="H63" s="10">
        <v>126</v>
      </c>
      <c r="I63" s="19">
        <v>110</v>
      </c>
      <c r="J63" s="11">
        <f t="shared" si="1"/>
        <v>130</v>
      </c>
    </row>
    <row r="64" spans="1:10" ht="12.75">
      <c r="A64" s="8">
        <v>53</v>
      </c>
      <c r="B64" s="9" t="s">
        <v>133</v>
      </c>
      <c r="C64" s="9" t="s">
        <v>20</v>
      </c>
      <c r="D64" s="8">
        <v>1955</v>
      </c>
      <c r="E64" s="7">
        <f t="shared" si="0"/>
        <v>46</v>
      </c>
      <c r="F64" s="16" t="s">
        <v>110</v>
      </c>
      <c r="G64" s="7"/>
      <c r="H64" s="10">
        <v>125</v>
      </c>
      <c r="I64" s="19">
        <v>98</v>
      </c>
      <c r="J64" s="11">
        <f t="shared" si="1"/>
        <v>118</v>
      </c>
    </row>
    <row r="65" spans="1:10" ht="12.75">
      <c r="A65" s="8">
        <v>54</v>
      </c>
      <c r="B65" s="9" t="s">
        <v>119</v>
      </c>
      <c r="C65" s="9" t="s">
        <v>16</v>
      </c>
      <c r="D65" s="8">
        <v>1947</v>
      </c>
      <c r="E65" s="7">
        <f t="shared" si="0"/>
        <v>54</v>
      </c>
      <c r="F65" s="16" t="s">
        <v>110</v>
      </c>
      <c r="G65" s="7"/>
      <c r="H65" s="10">
        <v>124</v>
      </c>
      <c r="I65" s="19">
        <v>96</v>
      </c>
      <c r="J65" s="11">
        <f t="shared" si="1"/>
        <v>116</v>
      </c>
    </row>
    <row r="66" spans="1:10" ht="12.75">
      <c r="A66" s="8">
        <v>55</v>
      </c>
      <c r="B66" s="9" t="s">
        <v>229</v>
      </c>
      <c r="C66" s="9" t="s">
        <v>16</v>
      </c>
      <c r="D66" s="8">
        <v>1958</v>
      </c>
      <c r="E66" s="7">
        <f t="shared" si="0"/>
        <v>43</v>
      </c>
      <c r="F66" s="16" t="s">
        <v>147</v>
      </c>
      <c r="G66" s="7"/>
      <c r="H66" s="10">
        <v>120</v>
      </c>
      <c r="I66" s="19">
        <v>94</v>
      </c>
      <c r="J66" s="11">
        <f t="shared" si="1"/>
        <v>114</v>
      </c>
    </row>
    <row r="67" spans="1:10" ht="12.75">
      <c r="A67" s="8">
        <v>56</v>
      </c>
      <c r="B67" s="9" t="s">
        <v>95</v>
      </c>
      <c r="C67" s="9" t="s">
        <v>12</v>
      </c>
      <c r="D67" s="8">
        <v>1938</v>
      </c>
      <c r="E67" s="7">
        <f t="shared" si="0"/>
        <v>63</v>
      </c>
      <c r="F67" s="16" t="s">
        <v>213</v>
      </c>
      <c r="G67" s="7"/>
      <c r="H67" s="10">
        <v>117</v>
      </c>
      <c r="I67" s="19">
        <v>92</v>
      </c>
      <c r="J67" s="11">
        <f t="shared" si="1"/>
        <v>112</v>
      </c>
    </row>
    <row r="68" spans="1:10" ht="12.75">
      <c r="A68" s="8">
        <v>57</v>
      </c>
      <c r="B68" s="9" t="s">
        <v>149</v>
      </c>
      <c r="C68" s="9" t="s">
        <v>150</v>
      </c>
      <c r="D68" s="8">
        <v>1984</v>
      </c>
      <c r="E68" s="7">
        <f t="shared" si="0"/>
        <v>17</v>
      </c>
      <c r="F68" s="16" t="s">
        <v>186</v>
      </c>
      <c r="G68" s="7"/>
      <c r="H68" s="10">
        <v>116</v>
      </c>
      <c r="I68" s="19">
        <v>90</v>
      </c>
      <c r="J68" s="11">
        <f t="shared" si="1"/>
        <v>110</v>
      </c>
    </row>
    <row r="69" spans="1:10" ht="12.75">
      <c r="A69" s="8">
        <v>58</v>
      </c>
      <c r="B69" s="9" t="s">
        <v>42</v>
      </c>
      <c r="C69" s="9" t="s">
        <v>43</v>
      </c>
      <c r="D69" s="8">
        <v>1983</v>
      </c>
      <c r="E69" s="7">
        <f t="shared" si="0"/>
        <v>18</v>
      </c>
      <c r="F69" s="16" t="s">
        <v>134</v>
      </c>
      <c r="G69" s="7"/>
      <c r="H69" s="10">
        <v>116</v>
      </c>
      <c r="I69" s="19">
        <v>90</v>
      </c>
      <c r="J69" s="11">
        <f t="shared" si="1"/>
        <v>110</v>
      </c>
    </row>
    <row r="70" spans="1:10" ht="12.75">
      <c r="A70" s="8">
        <v>59</v>
      </c>
      <c r="B70" s="9" t="s">
        <v>229</v>
      </c>
      <c r="C70" s="9" t="s">
        <v>25</v>
      </c>
      <c r="D70" s="8">
        <v>1980</v>
      </c>
      <c r="E70" s="7">
        <f t="shared" si="0"/>
        <v>21</v>
      </c>
      <c r="F70" s="16" t="s">
        <v>147</v>
      </c>
      <c r="G70" s="7"/>
      <c r="H70" s="10">
        <v>116</v>
      </c>
      <c r="I70" s="19">
        <v>90</v>
      </c>
      <c r="J70" s="11">
        <f t="shared" si="1"/>
        <v>110</v>
      </c>
    </row>
    <row r="71" spans="1:10" ht="12.75">
      <c r="A71" s="8">
        <v>60</v>
      </c>
      <c r="B71" s="9" t="s">
        <v>13</v>
      </c>
      <c r="C71" s="9" t="s">
        <v>14</v>
      </c>
      <c r="D71" s="8">
        <v>1953</v>
      </c>
      <c r="E71" s="7">
        <f t="shared" si="0"/>
        <v>48</v>
      </c>
      <c r="F71" s="16" t="s">
        <v>110</v>
      </c>
      <c r="G71" s="7"/>
      <c r="H71" s="10">
        <v>115</v>
      </c>
      <c r="I71" s="19">
        <v>84</v>
      </c>
      <c r="J71" s="11">
        <f t="shared" si="1"/>
        <v>104</v>
      </c>
    </row>
    <row r="72" spans="1:10" ht="12.75">
      <c r="A72" s="8">
        <v>61</v>
      </c>
      <c r="B72" s="9" t="s">
        <v>74</v>
      </c>
      <c r="C72" s="9" t="s">
        <v>75</v>
      </c>
      <c r="D72" s="8">
        <v>1984</v>
      </c>
      <c r="E72" s="7">
        <f t="shared" si="0"/>
        <v>17</v>
      </c>
      <c r="F72" s="16" t="s">
        <v>134</v>
      </c>
      <c r="G72" s="7"/>
      <c r="H72" s="10">
        <v>115</v>
      </c>
      <c r="I72" s="19">
        <v>84</v>
      </c>
      <c r="J72" s="11">
        <f t="shared" si="1"/>
        <v>104</v>
      </c>
    </row>
    <row r="73" spans="1:10" ht="12.75">
      <c r="A73" s="8">
        <v>62</v>
      </c>
      <c r="B73" s="9" t="s">
        <v>38</v>
      </c>
      <c r="C73" s="9" t="s">
        <v>24</v>
      </c>
      <c r="D73" s="8">
        <v>1959</v>
      </c>
      <c r="E73" s="7">
        <f t="shared" si="0"/>
        <v>42</v>
      </c>
      <c r="F73" s="16" t="s">
        <v>158</v>
      </c>
      <c r="G73" s="7" t="s">
        <v>36</v>
      </c>
      <c r="H73" s="10">
        <v>115</v>
      </c>
      <c r="I73" s="19">
        <v>84</v>
      </c>
      <c r="J73" s="11">
        <f t="shared" si="1"/>
        <v>104</v>
      </c>
    </row>
    <row r="74" spans="1:10" ht="12.75">
      <c r="A74" s="8">
        <v>63</v>
      </c>
      <c r="B74" s="9" t="s">
        <v>70</v>
      </c>
      <c r="C74" s="9" t="s">
        <v>18</v>
      </c>
      <c r="D74" s="8">
        <v>1960</v>
      </c>
      <c r="E74" s="7">
        <f t="shared" si="0"/>
        <v>41</v>
      </c>
      <c r="F74" s="16" t="s">
        <v>217</v>
      </c>
      <c r="G74" s="7"/>
      <c r="H74" s="10">
        <v>114</v>
      </c>
      <c r="I74" s="19">
        <v>78</v>
      </c>
      <c r="J74" s="11">
        <f t="shared" si="1"/>
        <v>98</v>
      </c>
    </row>
    <row r="75" spans="1:10" ht="12.75">
      <c r="A75" s="8">
        <v>64</v>
      </c>
      <c r="B75" s="9" t="s">
        <v>197</v>
      </c>
      <c r="C75" s="9" t="s">
        <v>198</v>
      </c>
      <c r="D75" s="8">
        <v>1965</v>
      </c>
      <c r="E75" s="7">
        <f t="shared" si="0"/>
        <v>36</v>
      </c>
      <c r="F75" s="16" t="s">
        <v>110</v>
      </c>
      <c r="G75" s="7"/>
      <c r="H75" s="10">
        <v>113</v>
      </c>
      <c r="I75" s="19">
        <v>76</v>
      </c>
      <c r="J75" s="11">
        <f t="shared" si="1"/>
        <v>96</v>
      </c>
    </row>
    <row r="76" spans="1:10" ht="12.75">
      <c r="A76" s="8">
        <v>65</v>
      </c>
      <c r="B76" s="9" t="s">
        <v>140</v>
      </c>
      <c r="C76" s="9" t="s">
        <v>25</v>
      </c>
      <c r="D76" s="8">
        <v>1985</v>
      </c>
      <c r="E76" s="7">
        <f t="shared" si="0"/>
        <v>16</v>
      </c>
      <c r="F76" s="16" t="s">
        <v>134</v>
      </c>
      <c r="G76" s="7"/>
      <c r="H76" s="10">
        <v>113</v>
      </c>
      <c r="I76" s="19">
        <v>76</v>
      </c>
      <c r="J76" s="11">
        <f t="shared" si="1"/>
        <v>96</v>
      </c>
    </row>
    <row r="77" spans="1:10" ht="12.75">
      <c r="A77" s="8">
        <v>66</v>
      </c>
      <c r="B77" s="9" t="s">
        <v>178</v>
      </c>
      <c r="C77" s="9" t="s">
        <v>179</v>
      </c>
      <c r="D77" s="8">
        <v>1959</v>
      </c>
      <c r="E77" s="7">
        <f t="shared" si="0"/>
        <v>42</v>
      </c>
      <c r="F77" s="16" t="s">
        <v>168</v>
      </c>
      <c r="G77" s="7"/>
      <c r="H77" s="10">
        <v>112</v>
      </c>
      <c r="I77" s="19">
        <v>72</v>
      </c>
      <c r="J77" s="11">
        <f t="shared" si="1"/>
        <v>92</v>
      </c>
    </row>
    <row r="78" spans="1:10" ht="12.75">
      <c r="A78" s="8">
        <v>67</v>
      </c>
      <c r="B78" s="9" t="s">
        <v>59</v>
      </c>
      <c r="C78" s="9" t="s">
        <v>47</v>
      </c>
      <c r="D78" s="8">
        <v>1977</v>
      </c>
      <c r="E78" s="7">
        <f t="shared" si="0"/>
        <v>24</v>
      </c>
      <c r="F78" s="16" t="s">
        <v>134</v>
      </c>
      <c r="G78" s="7" t="s">
        <v>79</v>
      </c>
      <c r="H78" s="10">
        <v>111</v>
      </c>
      <c r="I78" s="19">
        <v>70</v>
      </c>
      <c r="J78" s="11">
        <f t="shared" si="1"/>
        <v>90</v>
      </c>
    </row>
    <row r="79" spans="1:10" ht="12.75">
      <c r="A79" s="8">
        <v>68</v>
      </c>
      <c r="B79" s="9" t="s">
        <v>46</v>
      </c>
      <c r="C79" s="9" t="s">
        <v>223</v>
      </c>
      <c r="D79" s="8">
        <v>1987</v>
      </c>
      <c r="E79" s="7">
        <f t="shared" si="0"/>
        <v>14</v>
      </c>
      <c r="F79" s="16" t="s">
        <v>134</v>
      </c>
      <c r="G79" s="7"/>
      <c r="H79" s="10">
        <v>109</v>
      </c>
      <c r="I79" s="19">
        <v>68</v>
      </c>
      <c r="J79" s="11">
        <f t="shared" si="1"/>
        <v>88</v>
      </c>
    </row>
    <row r="80" spans="1:10" ht="12.75">
      <c r="A80" s="8">
        <v>69</v>
      </c>
      <c r="B80" s="9" t="s">
        <v>151</v>
      </c>
      <c r="C80" s="9" t="s">
        <v>91</v>
      </c>
      <c r="D80" s="8">
        <v>1983</v>
      </c>
      <c r="E80" s="7">
        <f t="shared" si="0"/>
        <v>18</v>
      </c>
      <c r="F80" s="16" t="s">
        <v>204</v>
      </c>
      <c r="G80" s="7"/>
      <c r="H80" s="10">
        <v>108</v>
      </c>
      <c r="I80" s="19">
        <v>66</v>
      </c>
      <c r="J80" s="11">
        <f t="shared" si="1"/>
        <v>86</v>
      </c>
    </row>
    <row r="81" spans="1:10" ht="12.75">
      <c r="A81" s="8">
        <v>70</v>
      </c>
      <c r="B81" s="9" t="s">
        <v>230</v>
      </c>
      <c r="C81" s="9" t="s">
        <v>85</v>
      </c>
      <c r="D81" s="8">
        <v>1970</v>
      </c>
      <c r="E81" s="7">
        <f t="shared" si="0"/>
        <v>31</v>
      </c>
      <c r="F81" s="16" t="s">
        <v>110</v>
      </c>
      <c r="G81" s="7"/>
      <c r="H81" s="10">
        <v>105</v>
      </c>
      <c r="I81" s="19">
        <v>64</v>
      </c>
      <c r="J81" s="11">
        <f t="shared" si="1"/>
        <v>84</v>
      </c>
    </row>
    <row r="82" spans="1:10" ht="12.75">
      <c r="A82" s="8">
        <v>71</v>
      </c>
      <c r="B82" s="9" t="s">
        <v>221</v>
      </c>
      <c r="C82" s="9" t="s">
        <v>222</v>
      </c>
      <c r="D82" s="8">
        <v>1986</v>
      </c>
      <c r="E82" s="7">
        <f t="shared" si="0"/>
        <v>15</v>
      </c>
      <c r="F82" s="16" t="s">
        <v>134</v>
      </c>
      <c r="G82" s="7"/>
      <c r="H82" s="10">
        <v>103</v>
      </c>
      <c r="I82" s="19">
        <v>62</v>
      </c>
      <c r="J82" s="11">
        <f t="shared" si="1"/>
        <v>82</v>
      </c>
    </row>
    <row r="83" spans="1:10" ht="12.75">
      <c r="A83" s="8">
        <v>72</v>
      </c>
      <c r="B83" s="9" t="s">
        <v>59</v>
      </c>
      <c r="C83" s="9" t="s">
        <v>224</v>
      </c>
      <c r="D83" s="8">
        <v>1981</v>
      </c>
      <c r="E83" s="7">
        <f t="shared" si="0"/>
        <v>20</v>
      </c>
      <c r="F83" s="16" t="s">
        <v>134</v>
      </c>
      <c r="G83" s="7"/>
      <c r="H83" s="10">
        <v>103</v>
      </c>
      <c r="I83" s="19">
        <v>62</v>
      </c>
      <c r="J83" s="11">
        <f t="shared" si="1"/>
        <v>82</v>
      </c>
    </row>
    <row r="84" spans="1:10" ht="12.75">
      <c r="A84" s="8">
        <v>73</v>
      </c>
      <c r="B84" s="9" t="s">
        <v>38</v>
      </c>
      <c r="C84" s="9" t="s">
        <v>24</v>
      </c>
      <c r="D84" s="8">
        <v>1987</v>
      </c>
      <c r="E84" s="7">
        <f t="shared" si="0"/>
        <v>14</v>
      </c>
      <c r="F84" s="16" t="s">
        <v>158</v>
      </c>
      <c r="G84" s="7"/>
      <c r="H84" s="10">
        <v>98</v>
      </c>
      <c r="I84" s="19">
        <v>58</v>
      </c>
      <c r="J84" s="11">
        <f t="shared" si="1"/>
        <v>78</v>
      </c>
    </row>
    <row r="85" spans="1:10" ht="12.75">
      <c r="A85" s="8">
        <v>74</v>
      </c>
      <c r="B85" s="9" t="s">
        <v>59</v>
      </c>
      <c r="C85" s="9" t="s">
        <v>47</v>
      </c>
      <c r="D85" s="8">
        <v>1983</v>
      </c>
      <c r="E85" s="7">
        <f t="shared" si="0"/>
        <v>18</v>
      </c>
      <c r="F85" s="16" t="s">
        <v>134</v>
      </c>
      <c r="G85" s="7"/>
      <c r="H85" s="10">
        <v>93</v>
      </c>
      <c r="I85" s="19">
        <v>57</v>
      </c>
      <c r="J85" s="11">
        <f t="shared" si="1"/>
        <v>77</v>
      </c>
    </row>
    <row r="86" spans="1:10" ht="12.75">
      <c r="A86" s="8">
        <v>75</v>
      </c>
      <c r="B86" s="9" t="s">
        <v>48</v>
      </c>
      <c r="C86" s="9" t="s">
        <v>31</v>
      </c>
      <c r="D86" s="8">
        <v>1962</v>
      </c>
      <c r="E86" s="7">
        <f t="shared" si="0"/>
        <v>39</v>
      </c>
      <c r="F86" s="16" t="s">
        <v>145</v>
      </c>
      <c r="G86" s="7" t="s">
        <v>36</v>
      </c>
      <c r="H86" s="10">
        <v>85</v>
      </c>
      <c r="I86" s="19">
        <v>56</v>
      </c>
      <c r="J86" s="11">
        <f t="shared" si="1"/>
        <v>76</v>
      </c>
    </row>
    <row r="87" spans="1:10" ht="12.75">
      <c r="A87" s="8">
        <v>76</v>
      </c>
      <c r="B87" s="9" t="s">
        <v>227</v>
      </c>
      <c r="C87" s="9" t="s">
        <v>228</v>
      </c>
      <c r="D87" s="8">
        <v>1957</v>
      </c>
      <c r="E87" s="7">
        <f t="shared" si="0"/>
        <v>44</v>
      </c>
      <c r="F87" s="16" t="s">
        <v>170</v>
      </c>
      <c r="G87" s="7"/>
      <c r="H87" s="10">
        <v>76</v>
      </c>
      <c r="I87" s="19">
        <v>55</v>
      </c>
      <c r="J87" s="11">
        <f>I87+I$4</f>
        <v>75</v>
      </c>
    </row>
  </sheetData>
  <mergeCells count="8">
    <mergeCell ref="A3:B3"/>
    <mergeCell ref="A4:B4"/>
    <mergeCell ref="A5:B5"/>
    <mergeCell ref="A1:J1"/>
    <mergeCell ref="A6:B6"/>
    <mergeCell ref="A7:B7"/>
    <mergeCell ref="C6:G6"/>
    <mergeCell ref="A9:J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55">
      <selection activeCell="A58" sqref="A58"/>
    </sheetView>
  </sheetViews>
  <sheetFormatPr defaultColWidth="9.00390625" defaultRowHeight="12.75"/>
  <cols>
    <col min="1" max="1" width="2.75390625" style="0" bestFit="1" customWidth="1"/>
    <col min="2" max="2" width="11.375" style="0" bestFit="1" customWidth="1"/>
    <col min="3" max="3" width="16.125" style="0" bestFit="1" customWidth="1"/>
    <col min="4" max="4" width="6.25390625" style="0" bestFit="1" customWidth="1"/>
    <col min="5" max="5" width="4.875" style="0" bestFit="1" customWidth="1"/>
    <col min="6" max="6" width="5.00390625" style="0" bestFit="1" customWidth="1"/>
    <col min="7" max="7" width="4.375" style="0" bestFit="1" customWidth="1"/>
    <col min="8" max="8" width="7.00390625" style="0" bestFit="1" customWidth="1"/>
    <col min="9" max="9" width="7.375" style="0" bestFit="1" customWidth="1"/>
    <col min="10" max="10" width="9.75390625" style="0" bestFit="1" customWidth="1"/>
  </cols>
  <sheetData>
    <row r="1" spans="1:11" ht="30">
      <c r="A1" s="81" t="s">
        <v>262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2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.75">
      <c r="A3" s="77"/>
      <c r="B3" s="77"/>
      <c r="C3" s="77"/>
      <c r="D3" s="77"/>
      <c r="E3" s="77"/>
      <c r="F3" s="77"/>
      <c r="G3" s="77"/>
      <c r="H3" s="77"/>
      <c r="I3" s="5" t="s">
        <v>50</v>
      </c>
      <c r="J3" s="83"/>
      <c r="K3" s="83"/>
    </row>
    <row r="4" spans="1:11" ht="12.75">
      <c r="A4" s="82" t="s">
        <v>1</v>
      </c>
      <c r="B4" s="82"/>
      <c r="C4" s="3" t="s">
        <v>263</v>
      </c>
      <c r="D4" s="84"/>
      <c r="E4" s="84"/>
      <c r="F4" s="84"/>
      <c r="G4" s="84"/>
      <c r="H4" s="84"/>
      <c r="I4" s="5">
        <v>20</v>
      </c>
      <c r="J4" s="83"/>
      <c r="K4" s="83"/>
    </row>
    <row r="5" spans="1:11" ht="12.75">
      <c r="A5" s="82" t="s">
        <v>2</v>
      </c>
      <c r="B5" s="82"/>
      <c r="C5" s="4">
        <v>37010</v>
      </c>
      <c r="D5" s="84"/>
      <c r="E5" s="84"/>
      <c r="F5" s="84"/>
      <c r="G5" s="84"/>
      <c r="H5" s="84"/>
      <c r="I5" s="83"/>
      <c r="J5" s="83"/>
      <c r="K5" s="83"/>
    </row>
    <row r="6" spans="1:11" ht="12.75">
      <c r="A6" s="82" t="s">
        <v>3</v>
      </c>
      <c r="B6" s="82"/>
      <c r="C6" s="78" t="s">
        <v>264</v>
      </c>
      <c r="D6" s="78"/>
      <c r="E6" s="78"/>
      <c r="F6" s="78"/>
      <c r="G6" s="78"/>
      <c r="H6" s="86"/>
      <c r="I6" s="83"/>
      <c r="J6" s="83"/>
      <c r="K6" s="83"/>
    </row>
    <row r="7" spans="1:11" ht="12.75">
      <c r="A7" s="82" t="s">
        <v>4</v>
      </c>
      <c r="B7" s="82"/>
      <c r="C7" s="13">
        <f>COUNTA(B11:B133)</f>
        <v>68</v>
      </c>
      <c r="D7" s="87"/>
      <c r="E7" s="87"/>
      <c r="F7" s="87"/>
      <c r="G7" s="87"/>
      <c r="H7" s="86"/>
      <c r="I7" s="83"/>
      <c r="J7" s="83"/>
      <c r="K7" s="83"/>
    </row>
    <row r="8" spans="1:11" ht="12.75">
      <c r="A8" s="79" t="s">
        <v>6</v>
      </c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ht="12.75">
      <c r="A9" s="85"/>
      <c r="B9" s="85"/>
      <c r="C9" s="85"/>
      <c r="D9" s="85"/>
      <c r="E9" s="14">
        <f>AVERAGE(E11:E63)</f>
        <v>32.0188679245283</v>
      </c>
      <c r="F9" s="85"/>
      <c r="G9" s="85"/>
      <c r="H9" s="85"/>
      <c r="I9" s="85"/>
      <c r="J9" s="85"/>
      <c r="K9" s="85"/>
    </row>
    <row r="10" spans="1:11" ht="12.75">
      <c r="A10" s="6" t="s">
        <v>7</v>
      </c>
      <c r="B10" s="6" t="s">
        <v>9</v>
      </c>
      <c r="C10" s="6" t="s">
        <v>8</v>
      </c>
      <c r="D10" s="6" t="s">
        <v>107</v>
      </c>
      <c r="E10" s="6" t="s">
        <v>108</v>
      </c>
      <c r="F10" s="6" t="s">
        <v>109</v>
      </c>
      <c r="G10" s="6" t="s">
        <v>10</v>
      </c>
      <c r="H10" s="6" t="s">
        <v>155</v>
      </c>
      <c r="I10" s="18" t="s">
        <v>17</v>
      </c>
      <c r="J10" s="18" t="s">
        <v>153</v>
      </c>
      <c r="K10" s="18" t="s">
        <v>261</v>
      </c>
    </row>
    <row r="11" spans="1:11" ht="12.75">
      <c r="A11" s="8">
        <v>1</v>
      </c>
      <c r="B11" s="9" t="s">
        <v>115</v>
      </c>
      <c r="C11" s="9" t="s">
        <v>22</v>
      </c>
      <c r="D11" s="8">
        <v>1976</v>
      </c>
      <c r="E11" s="7">
        <f aca="true" t="shared" si="0" ref="E11:E76">2001-D11</f>
        <v>25</v>
      </c>
      <c r="F11" s="16"/>
      <c r="G11" s="7"/>
      <c r="H11" s="20">
        <v>0.0023247685185185185</v>
      </c>
      <c r="I11" s="19">
        <v>800</v>
      </c>
      <c r="J11" s="11">
        <f aca="true" t="shared" si="1" ref="J11:J77">I11+I$4</f>
        <v>820</v>
      </c>
      <c r="K11" s="9"/>
    </row>
    <row r="12" spans="1:11" ht="12.75">
      <c r="A12" s="8">
        <v>2</v>
      </c>
      <c r="B12" s="9" t="s">
        <v>68</v>
      </c>
      <c r="C12" s="9" t="s">
        <v>26</v>
      </c>
      <c r="D12" s="8">
        <v>1958</v>
      </c>
      <c r="E12" s="7">
        <f t="shared" si="0"/>
        <v>43</v>
      </c>
      <c r="F12" s="16"/>
      <c r="G12" s="7"/>
      <c r="H12" s="20">
        <v>0.002349537037037037</v>
      </c>
      <c r="I12" s="19">
        <v>700</v>
      </c>
      <c r="J12" s="11">
        <f t="shared" si="1"/>
        <v>720</v>
      </c>
      <c r="K12" s="27">
        <f>H12-H$11</f>
        <v>2.4768518518518585E-05</v>
      </c>
    </row>
    <row r="13" spans="1:11" ht="12.75">
      <c r="A13" s="8">
        <v>3</v>
      </c>
      <c r="B13" s="9" t="s">
        <v>115</v>
      </c>
      <c r="C13" s="9" t="s">
        <v>75</v>
      </c>
      <c r="D13" s="8">
        <v>1973</v>
      </c>
      <c r="E13" s="7">
        <f t="shared" si="0"/>
        <v>28</v>
      </c>
      <c r="F13" s="16"/>
      <c r="G13" s="7"/>
      <c r="H13" s="20">
        <v>0.002354976851851852</v>
      </c>
      <c r="I13" s="19">
        <v>650</v>
      </c>
      <c r="J13" s="11">
        <f t="shared" si="1"/>
        <v>670</v>
      </c>
      <c r="K13" s="27">
        <f aca="true" t="shared" si="2" ref="K13:K76">H13-H$11</f>
        <v>3.0208333333333476E-05</v>
      </c>
    </row>
    <row r="14" spans="1:11" ht="12.75">
      <c r="A14" s="8">
        <v>4</v>
      </c>
      <c r="B14" s="9" t="s">
        <v>241</v>
      </c>
      <c r="C14" s="9" t="s">
        <v>198</v>
      </c>
      <c r="D14" s="8">
        <v>1975</v>
      </c>
      <c r="E14" s="7">
        <f t="shared" si="0"/>
        <v>26</v>
      </c>
      <c r="F14" s="16"/>
      <c r="G14" s="9"/>
      <c r="H14" s="20">
        <v>0.0023950231481481483</v>
      </c>
      <c r="I14" s="19">
        <v>600</v>
      </c>
      <c r="J14" s="11">
        <f t="shared" si="1"/>
        <v>620</v>
      </c>
      <c r="K14" s="27">
        <f t="shared" si="2"/>
        <v>7.025462962962975E-05</v>
      </c>
    </row>
    <row r="15" spans="1:11" ht="12.75">
      <c r="A15" s="8">
        <v>5</v>
      </c>
      <c r="B15" s="9" t="s">
        <v>62</v>
      </c>
      <c r="C15" s="9" t="s">
        <v>25</v>
      </c>
      <c r="D15" s="8">
        <v>1976</v>
      </c>
      <c r="E15" s="7">
        <f t="shared" si="0"/>
        <v>25</v>
      </c>
      <c r="F15" s="16"/>
      <c r="G15" s="9"/>
      <c r="H15" s="20">
        <v>0.00251087962962963</v>
      </c>
      <c r="I15" s="19">
        <v>550</v>
      </c>
      <c r="J15" s="11">
        <f t="shared" si="1"/>
        <v>570</v>
      </c>
      <c r="K15" s="27">
        <f t="shared" si="2"/>
        <v>0.00018611111111111129</v>
      </c>
    </row>
    <row r="16" spans="1:11" ht="12.75">
      <c r="A16" s="8">
        <v>6</v>
      </c>
      <c r="B16" s="9" t="s">
        <v>207</v>
      </c>
      <c r="C16" s="9" t="s">
        <v>31</v>
      </c>
      <c r="D16" s="8">
        <v>1963</v>
      </c>
      <c r="E16" s="7">
        <f t="shared" si="0"/>
        <v>38</v>
      </c>
      <c r="F16" s="16"/>
      <c r="G16" s="9"/>
      <c r="H16" s="20">
        <v>0.0025305555555555554</v>
      </c>
      <c r="I16" s="19">
        <v>530</v>
      </c>
      <c r="J16" s="11">
        <f t="shared" si="1"/>
        <v>550</v>
      </c>
      <c r="K16" s="27">
        <f t="shared" si="2"/>
        <v>0.00020578703703703688</v>
      </c>
    </row>
    <row r="17" spans="1:11" ht="12.75">
      <c r="A17" s="8">
        <v>7</v>
      </c>
      <c r="B17" s="9" t="s">
        <v>115</v>
      </c>
      <c r="C17" s="9" t="s">
        <v>56</v>
      </c>
      <c r="D17" s="8">
        <v>1947</v>
      </c>
      <c r="E17" s="7">
        <f t="shared" si="0"/>
        <v>54</v>
      </c>
      <c r="F17" s="16"/>
      <c r="G17" s="7"/>
      <c r="H17" s="20">
        <v>0.0025925925925925925</v>
      </c>
      <c r="I17" s="19">
        <v>510</v>
      </c>
      <c r="J17" s="11">
        <f t="shared" si="1"/>
        <v>530</v>
      </c>
      <c r="K17" s="27">
        <f t="shared" si="2"/>
        <v>0.00026782407407407397</v>
      </c>
    </row>
    <row r="18" spans="1:11" ht="12.75">
      <c r="A18" s="8">
        <v>8</v>
      </c>
      <c r="B18" s="9" t="s">
        <v>122</v>
      </c>
      <c r="C18" s="9" t="s">
        <v>123</v>
      </c>
      <c r="D18" s="8">
        <v>1968</v>
      </c>
      <c r="E18" s="7">
        <f t="shared" si="0"/>
        <v>33</v>
      </c>
      <c r="F18" s="16"/>
      <c r="G18" s="9"/>
      <c r="H18" s="20">
        <v>0.002627314814814815</v>
      </c>
      <c r="I18" s="19">
        <v>490</v>
      </c>
      <c r="J18" s="11">
        <f t="shared" si="1"/>
        <v>510</v>
      </c>
      <c r="K18" s="27">
        <f t="shared" si="2"/>
        <v>0.0003025462962962964</v>
      </c>
    </row>
    <row r="19" spans="1:11" ht="12.75">
      <c r="A19" s="8">
        <v>9</v>
      </c>
      <c r="B19" s="9" t="s">
        <v>63</v>
      </c>
      <c r="C19" s="9" t="s">
        <v>64</v>
      </c>
      <c r="D19" s="8">
        <v>1980</v>
      </c>
      <c r="E19" s="7">
        <f t="shared" si="0"/>
        <v>21</v>
      </c>
      <c r="F19" s="16"/>
      <c r="G19" s="7"/>
      <c r="H19" s="20">
        <v>0.002634490740740741</v>
      </c>
      <c r="I19" s="19">
        <v>470</v>
      </c>
      <c r="J19" s="11">
        <f t="shared" si="1"/>
        <v>490</v>
      </c>
      <c r="K19" s="27">
        <f t="shared" si="2"/>
        <v>0.0003097222222222225</v>
      </c>
    </row>
    <row r="20" spans="1:11" ht="12.75">
      <c r="A20" s="8">
        <v>10</v>
      </c>
      <c r="B20" s="9" t="s">
        <v>143</v>
      </c>
      <c r="C20" s="9" t="s">
        <v>144</v>
      </c>
      <c r="D20" s="8">
        <v>1956</v>
      </c>
      <c r="E20" s="7">
        <f t="shared" si="0"/>
        <v>45</v>
      </c>
      <c r="F20" s="16"/>
      <c r="G20" s="7"/>
      <c r="H20" s="20">
        <v>0.0026841435185185184</v>
      </c>
      <c r="I20" s="19">
        <v>450</v>
      </c>
      <c r="J20" s="11">
        <f t="shared" si="1"/>
        <v>470</v>
      </c>
      <c r="K20" s="27">
        <f t="shared" si="2"/>
        <v>0.0003593749999999999</v>
      </c>
    </row>
    <row r="21" spans="1:11" ht="12.75">
      <c r="A21" s="8">
        <v>11</v>
      </c>
      <c r="B21" s="9" t="s">
        <v>90</v>
      </c>
      <c r="C21" s="9" t="s">
        <v>20</v>
      </c>
      <c r="D21" s="8">
        <v>1948</v>
      </c>
      <c r="E21" s="7">
        <f t="shared" si="0"/>
        <v>53</v>
      </c>
      <c r="F21" s="16"/>
      <c r="G21" s="7"/>
      <c r="H21" s="20">
        <v>0.0026883101851851855</v>
      </c>
      <c r="I21" s="19">
        <v>430</v>
      </c>
      <c r="J21" s="11">
        <f t="shared" si="1"/>
        <v>450</v>
      </c>
      <c r="K21" s="27">
        <f t="shared" si="2"/>
        <v>0.00036354166666666696</v>
      </c>
    </row>
    <row r="22" spans="1:11" ht="12.75">
      <c r="A22" s="8">
        <v>12</v>
      </c>
      <c r="B22" s="9" t="s">
        <v>243</v>
      </c>
      <c r="C22" s="9" t="s">
        <v>70</v>
      </c>
      <c r="D22" s="8">
        <v>1968</v>
      </c>
      <c r="E22" s="7">
        <f t="shared" si="0"/>
        <v>33</v>
      </c>
      <c r="F22" s="16"/>
      <c r="G22" s="9"/>
      <c r="H22" s="20">
        <v>0.0027311342592592595</v>
      </c>
      <c r="I22" s="19">
        <v>410</v>
      </c>
      <c r="J22" s="11">
        <f t="shared" si="1"/>
        <v>430</v>
      </c>
      <c r="K22" s="27">
        <f t="shared" si="2"/>
        <v>0.000406365740740741</v>
      </c>
    </row>
    <row r="23" spans="1:11" ht="12.75">
      <c r="A23" s="8">
        <v>13</v>
      </c>
      <c r="B23" s="9" t="s">
        <v>52</v>
      </c>
      <c r="C23" s="9" t="s">
        <v>53</v>
      </c>
      <c r="D23" s="8">
        <v>1952</v>
      </c>
      <c r="E23" s="7">
        <f t="shared" si="0"/>
        <v>49</v>
      </c>
      <c r="F23" s="16"/>
      <c r="G23" s="7"/>
      <c r="H23" s="20">
        <v>0.0028332175925925925</v>
      </c>
      <c r="I23" s="19">
        <v>390</v>
      </c>
      <c r="J23" s="11">
        <f t="shared" si="1"/>
        <v>410</v>
      </c>
      <c r="K23" s="27">
        <f t="shared" si="2"/>
        <v>0.0005084490740740739</v>
      </c>
    </row>
    <row r="24" spans="1:11" ht="12.75">
      <c r="A24" s="8">
        <v>14</v>
      </c>
      <c r="B24" s="9" t="s">
        <v>205</v>
      </c>
      <c r="C24" s="9" t="s">
        <v>83</v>
      </c>
      <c r="D24" s="8">
        <v>1962</v>
      </c>
      <c r="E24" s="7">
        <f t="shared" si="0"/>
        <v>39</v>
      </c>
      <c r="F24" s="16"/>
      <c r="G24" s="7"/>
      <c r="H24" s="20">
        <v>0.0028353009259259256</v>
      </c>
      <c r="I24" s="19">
        <v>370</v>
      </c>
      <c r="J24" s="11">
        <f t="shared" si="1"/>
        <v>390</v>
      </c>
      <c r="K24" s="27">
        <f t="shared" si="2"/>
        <v>0.000510532407407407</v>
      </c>
    </row>
    <row r="25" spans="1:11" ht="12.75">
      <c r="A25" s="8">
        <v>15</v>
      </c>
      <c r="B25" s="9" t="s">
        <v>248</v>
      </c>
      <c r="C25" s="9" t="s">
        <v>249</v>
      </c>
      <c r="D25" s="8">
        <v>1975</v>
      </c>
      <c r="E25" s="7">
        <f t="shared" si="0"/>
        <v>26</v>
      </c>
      <c r="F25" s="16"/>
      <c r="G25" s="7"/>
      <c r="H25" s="20">
        <v>0.002841435185185185</v>
      </c>
      <c r="I25" s="19">
        <v>350</v>
      </c>
      <c r="J25" s="11">
        <f t="shared" si="1"/>
        <v>370</v>
      </c>
      <c r="K25" s="27">
        <f t="shared" si="2"/>
        <v>0.0005166666666666666</v>
      </c>
    </row>
    <row r="26" spans="1:11" ht="12.75">
      <c r="A26" s="8">
        <v>16</v>
      </c>
      <c r="B26" s="9" t="s">
        <v>229</v>
      </c>
      <c r="C26" s="9" t="s">
        <v>16</v>
      </c>
      <c r="D26" s="8">
        <v>1958</v>
      </c>
      <c r="E26" s="7">
        <f t="shared" si="0"/>
        <v>43</v>
      </c>
      <c r="F26" s="16"/>
      <c r="G26" s="7"/>
      <c r="H26" s="20">
        <v>0.0028425925925925927</v>
      </c>
      <c r="I26" s="19">
        <v>340</v>
      </c>
      <c r="J26" s="11">
        <f t="shared" si="1"/>
        <v>360</v>
      </c>
      <c r="K26" s="27">
        <f t="shared" si="2"/>
        <v>0.0005178240740740742</v>
      </c>
    </row>
    <row r="27" spans="1:11" ht="12.75">
      <c r="A27" s="8">
        <v>17</v>
      </c>
      <c r="B27" s="9" t="s">
        <v>38</v>
      </c>
      <c r="C27" s="9" t="s">
        <v>24</v>
      </c>
      <c r="D27" s="8">
        <v>1959</v>
      </c>
      <c r="E27" s="7">
        <f t="shared" si="0"/>
        <v>42</v>
      </c>
      <c r="F27" s="16"/>
      <c r="G27" s="7" t="s">
        <v>36</v>
      </c>
      <c r="H27" s="20">
        <v>0.0028466435185185187</v>
      </c>
      <c r="I27" s="19">
        <v>330</v>
      </c>
      <c r="J27" s="11">
        <f t="shared" si="1"/>
        <v>350</v>
      </c>
      <c r="K27" s="27">
        <f t="shared" si="2"/>
        <v>0.0005218750000000002</v>
      </c>
    </row>
    <row r="28" spans="1:11" ht="12.75">
      <c r="A28" s="8">
        <v>18</v>
      </c>
      <c r="B28" s="9" t="s">
        <v>72</v>
      </c>
      <c r="C28" s="9" t="s">
        <v>202</v>
      </c>
      <c r="D28" s="8">
        <v>1986</v>
      </c>
      <c r="E28" s="7">
        <f>2001-D28</f>
        <v>15</v>
      </c>
      <c r="F28" s="16"/>
      <c r="G28" s="9"/>
      <c r="H28" s="20">
        <v>0.0029282407407407412</v>
      </c>
      <c r="I28" s="19">
        <v>320</v>
      </c>
      <c r="J28" s="11">
        <f t="shared" si="1"/>
        <v>340</v>
      </c>
      <c r="K28" s="27">
        <f t="shared" si="2"/>
        <v>0.0006034722222222227</v>
      </c>
    </row>
    <row r="29" spans="1:11" ht="12.75">
      <c r="A29" s="8">
        <v>19</v>
      </c>
      <c r="B29" s="9" t="s">
        <v>256</v>
      </c>
      <c r="C29" s="9" t="s">
        <v>43</v>
      </c>
      <c r="D29" s="8">
        <v>1966</v>
      </c>
      <c r="E29" s="7">
        <f t="shared" si="0"/>
        <v>35</v>
      </c>
      <c r="F29" s="16"/>
      <c r="G29" s="7"/>
      <c r="H29" s="20">
        <v>0.003026967592592593</v>
      </c>
      <c r="I29" s="19">
        <v>310</v>
      </c>
      <c r="J29" s="11">
        <f t="shared" si="1"/>
        <v>330</v>
      </c>
      <c r="K29" s="27">
        <f t="shared" si="2"/>
        <v>0.0007021990740740743</v>
      </c>
    </row>
    <row r="30" spans="1:11" ht="12.75">
      <c r="A30" s="8">
        <v>20</v>
      </c>
      <c r="B30" s="9" t="s">
        <v>57</v>
      </c>
      <c r="C30" s="9" t="s">
        <v>148</v>
      </c>
      <c r="D30" s="8">
        <v>1987</v>
      </c>
      <c r="E30" s="7">
        <f t="shared" si="0"/>
        <v>14</v>
      </c>
      <c r="F30" s="16"/>
      <c r="G30" s="7"/>
      <c r="H30" s="20">
        <v>0.0030310185185185184</v>
      </c>
      <c r="I30" s="19">
        <v>300</v>
      </c>
      <c r="J30" s="11">
        <f t="shared" si="1"/>
        <v>320</v>
      </c>
      <c r="K30" s="27">
        <f t="shared" si="2"/>
        <v>0.0007062499999999998</v>
      </c>
    </row>
    <row r="31" spans="1:11" ht="12.75">
      <c r="A31" s="8">
        <v>21</v>
      </c>
      <c r="B31" s="9" t="s">
        <v>59</v>
      </c>
      <c r="C31" s="9" t="s">
        <v>47</v>
      </c>
      <c r="D31" s="8">
        <v>1977</v>
      </c>
      <c r="E31" s="7">
        <f t="shared" si="0"/>
        <v>24</v>
      </c>
      <c r="F31" s="16"/>
      <c r="G31" s="7" t="s">
        <v>79</v>
      </c>
      <c r="H31" s="20">
        <v>0.003034722222222222</v>
      </c>
      <c r="I31" s="19">
        <v>290</v>
      </c>
      <c r="J31" s="11">
        <f t="shared" si="1"/>
        <v>310</v>
      </c>
      <c r="K31" s="27">
        <f t="shared" si="2"/>
        <v>0.0007099537037037035</v>
      </c>
    </row>
    <row r="32" spans="1:11" ht="12.75">
      <c r="A32" s="8">
        <v>22</v>
      </c>
      <c r="B32" s="9" t="s">
        <v>244</v>
      </c>
      <c r="C32" s="9" t="s">
        <v>16</v>
      </c>
      <c r="D32" s="8">
        <v>1955</v>
      </c>
      <c r="E32" s="7">
        <f t="shared" si="0"/>
        <v>46</v>
      </c>
      <c r="F32" s="16"/>
      <c r="G32" s="7" t="s">
        <v>36</v>
      </c>
      <c r="H32" s="20">
        <v>0.0030415509259259254</v>
      </c>
      <c r="I32" s="19">
        <v>280</v>
      </c>
      <c r="J32" s="11">
        <f t="shared" si="1"/>
        <v>300</v>
      </c>
      <c r="K32" s="27">
        <f t="shared" si="2"/>
        <v>0.0007167824074074069</v>
      </c>
    </row>
    <row r="33" spans="1:11" ht="12.75">
      <c r="A33" s="8">
        <v>23</v>
      </c>
      <c r="B33" s="9" t="s">
        <v>169</v>
      </c>
      <c r="C33" s="9" t="s">
        <v>16</v>
      </c>
      <c r="D33" s="8">
        <v>1962</v>
      </c>
      <c r="E33" s="7">
        <f t="shared" si="0"/>
        <v>39</v>
      </c>
      <c r="F33" s="16"/>
      <c r="G33" s="7"/>
      <c r="H33" s="20">
        <v>0.003078356481481481</v>
      </c>
      <c r="I33" s="19">
        <v>270</v>
      </c>
      <c r="J33" s="11">
        <f t="shared" si="1"/>
        <v>290</v>
      </c>
      <c r="K33" s="27">
        <f t="shared" si="2"/>
        <v>0.0007535879629629624</v>
      </c>
    </row>
    <row r="34" spans="1:11" ht="12.75">
      <c r="A34" s="8">
        <v>24</v>
      </c>
      <c r="B34" s="9" t="s">
        <v>77</v>
      </c>
      <c r="C34" s="9" t="s">
        <v>78</v>
      </c>
      <c r="D34" s="8">
        <v>1957</v>
      </c>
      <c r="E34" s="7">
        <f t="shared" si="0"/>
        <v>44</v>
      </c>
      <c r="F34" s="16"/>
      <c r="G34" s="7" t="s">
        <v>79</v>
      </c>
      <c r="H34" s="20">
        <v>0.003101851851851852</v>
      </c>
      <c r="I34" s="19">
        <v>260</v>
      </c>
      <c r="J34" s="11">
        <f t="shared" si="1"/>
        <v>280</v>
      </c>
      <c r="K34" s="27">
        <f t="shared" si="2"/>
        <v>0.0007770833333333336</v>
      </c>
    </row>
    <row r="35" spans="1:11" ht="12.75">
      <c r="A35" s="8">
        <v>25</v>
      </c>
      <c r="B35" s="9" t="s">
        <v>42</v>
      </c>
      <c r="C35" s="9" t="s">
        <v>25</v>
      </c>
      <c r="D35" s="8">
        <v>1978</v>
      </c>
      <c r="E35" s="7">
        <f t="shared" si="0"/>
        <v>23</v>
      </c>
      <c r="F35" s="16"/>
      <c r="G35" s="7"/>
      <c r="H35" s="20">
        <v>0.0031084490740740742</v>
      </c>
      <c r="I35" s="19">
        <v>250</v>
      </c>
      <c r="J35" s="11">
        <f t="shared" si="1"/>
        <v>270</v>
      </c>
      <c r="K35" s="27">
        <f t="shared" si="2"/>
        <v>0.0007836805555555557</v>
      </c>
    </row>
    <row r="36" spans="1:11" ht="12.75">
      <c r="A36" s="8">
        <v>26</v>
      </c>
      <c r="B36" s="9" t="s">
        <v>21</v>
      </c>
      <c r="C36" s="9" t="s">
        <v>22</v>
      </c>
      <c r="D36" s="8">
        <v>1957</v>
      </c>
      <c r="E36" s="7">
        <f t="shared" si="0"/>
        <v>44</v>
      </c>
      <c r="F36" s="16"/>
      <c r="G36" s="7"/>
      <c r="H36" s="20">
        <v>0.0031172453703703705</v>
      </c>
      <c r="I36" s="19">
        <v>240</v>
      </c>
      <c r="J36" s="11">
        <f t="shared" si="1"/>
        <v>260</v>
      </c>
      <c r="K36" s="27">
        <f t="shared" si="2"/>
        <v>0.0007924768518518519</v>
      </c>
    </row>
    <row r="37" spans="1:11" ht="12.75">
      <c r="A37" s="8">
        <v>27</v>
      </c>
      <c r="B37" s="9" t="s">
        <v>125</v>
      </c>
      <c r="C37" s="9" t="s">
        <v>128</v>
      </c>
      <c r="D37" s="8">
        <v>1963</v>
      </c>
      <c r="E37" s="7">
        <f t="shared" si="0"/>
        <v>38</v>
      </c>
      <c r="F37" s="16"/>
      <c r="G37" s="9"/>
      <c r="H37" s="20">
        <v>0.0031497685185185188</v>
      </c>
      <c r="I37" s="19">
        <v>230</v>
      </c>
      <c r="J37" s="11">
        <f t="shared" si="1"/>
        <v>250</v>
      </c>
      <c r="K37" s="27">
        <f t="shared" si="2"/>
        <v>0.0008250000000000002</v>
      </c>
    </row>
    <row r="38" spans="1:11" ht="12.75">
      <c r="A38" s="8">
        <v>28</v>
      </c>
      <c r="B38" s="9" t="s">
        <v>251</v>
      </c>
      <c r="C38" s="9" t="s">
        <v>20</v>
      </c>
      <c r="D38" s="8">
        <v>1965</v>
      </c>
      <c r="E38" s="7">
        <f t="shared" si="0"/>
        <v>36</v>
      </c>
      <c r="F38" s="16"/>
      <c r="G38" s="7"/>
      <c r="H38" s="20">
        <v>0.0031497685185185188</v>
      </c>
      <c r="I38" s="19">
        <v>220</v>
      </c>
      <c r="J38" s="11">
        <f t="shared" si="1"/>
        <v>240</v>
      </c>
      <c r="K38" s="27">
        <f t="shared" si="2"/>
        <v>0.0008250000000000002</v>
      </c>
    </row>
    <row r="39" spans="1:11" ht="12.75">
      <c r="A39" s="8">
        <v>29</v>
      </c>
      <c r="B39" s="9" t="s">
        <v>21</v>
      </c>
      <c r="C39" s="9" t="s">
        <v>252</v>
      </c>
      <c r="D39" s="8">
        <v>1987</v>
      </c>
      <c r="E39" s="7">
        <f t="shared" si="0"/>
        <v>14</v>
      </c>
      <c r="F39" s="16"/>
      <c r="G39" s="7"/>
      <c r="H39" s="20">
        <v>0.003159722222222222</v>
      </c>
      <c r="I39" s="19">
        <v>210</v>
      </c>
      <c r="J39" s="11">
        <f t="shared" si="1"/>
        <v>230</v>
      </c>
      <c r="K39" s="27">
        <f t="shared" si="2"/>
        <v>0.0008349537037037036</v>
      </c>
    </row>
    <row r="40" spans="1:11" ht="12.75">
      <c r="A40" s="8">
        <v>30</v>
      </c>
      <c r="B40" s="9" t="s">
        <v>55</v>
      </c>
      <c r="C40" s="9" t="s">
        <v>20</v>
      </c>
      <c r="D40" s="8">
        <v>1978</v>
      </c>
      <c r="E40" s="7">
        <f t="shared" si="0"/>
        <v>23</v>
      </c>
      <c r="F40" s="16"/>
      <c r="G40" s="7"/>
      <c r="H40" s="20">
        <v>0.003161111111111111</v>
      </c>
      <c r="I40" s="19">
        <v>200</v>
      </c>
      <c r="J40" s="11">
        <f t="shared" si="1"/>
        <v>220</v>
      </c>
      <c r="K40" s="27">
        <f t="shared" si="2"/>
        <v>0.0008363425925925925</v>
      </c>
    </row>
    <row r="41" spans="1:11" ht="12.75">
      <c r="A41" s="8">
        <v>31</v>
      </c>
      <c r="B41" s="9" t="s">
        <v>173</v>
      </c>
      <c r="C41" s="9" t="s">
        <v>14</v>
      </c>
      <c r="D41" s="8">
        <v>1954</v>
      </c>
      <c r="E41" s="7">
        <f t="shared" si="0"/>
        <v>47</v>
      </c>
      <c r="F41" s="16"/>
      <c r="G41" s="7"/>
      <c r="H41" s="20">
        <v>0.0031729166666666663</v>
      </c>
      <c r="I41" s="19">
        <v>195</v>
      </c>
      <c r="J41" s="11">
        <f t="shared" si="1"/>
        <v>215</v>
      </c>
      <c r="K41" s="27">
        <f t="shared" si="2"/>
        <v>0.0008481481481481478</v>
      </c>
    </row>
    <row r="42" spans="1:11" ht="12.75">
      <c r="A42" s="8">
        <v>32</v>
      </c>
      <c r="B42" s="9" t="s">
        <v>250</v>
      </c>
      <c r="C42" s="9" t="s">
        <v>200</v>
      </c>
      <c r="D42" s="8">
        <v>1953</v>
      </c>
      <c r="E42" s="7">
        <f t="shared" si="0"/>
        <v>48</v>
      </c>
      <c r="F42" s="16"/>
      <c r="G42" s="7"/>
      <c r="H42" s="20">
        <v>0.00318287037037037</v>
      </c>
      <c r="I42" s="19">
        <v>190</v>
      </c>
      <c r="J42" s="11">
        <f t="shared" si="1"/>
        <v>210</v>
      </c>
      <c r="K42" s="27">
        <f t="shared" si="2"/>
        <v>0.0008581018518518516</v>
      </c>
    </row>
    <row r="43" spans="1:11" ht="12.75">
      <c r="A43" s="8">
        <v>33</v>
      </c>
      <c r="B43" s="9" t="s">
        <v>49</v>
      </c>
      <c r="C43" s="9" t="s">
        <v>27</v>
      </c>
      <c r="D43" s="8">
        <v>1959</v>
      </c>
      <c r="E43" s="7">
        <f t="shared" si="0"/>
        <v>42</v>
      </c>
      <c r="F43" s="16"/>
      <c r="G43" s="7" t="s">
        <v>36</v>
      </c>
      <c r="H43" s="20">
        <v>0.003206018518518519</v>
      </c>
      <c r="I43" s="19">
        <v>185</v>
      </c>
      <c r="J43" s="11">
        <f t="shared" si="1"/>
        <v>205</v>
      </c>
      <c r="K43" s="27">
        <f t="shared" si="2"/>
        <v>0.0008812500000000005</v>
      </c>
    </row>
    <row r="44" spans="1:11" ht="12.75">
      <c r="A44" s="8">
        <v>34</v>
      </c>
      <c r="B44" s="9" t="s">
        <v>30</v>
      </c>
      <c r="C44" s="9" t="s">
        <v>245</v>
      </c>
      <c r="D44" s="8">
        <v>1964</v>
      </c>
      <c r="E44" s="7">
        <f t="shared" si="0"/>
        <v>37</v>
      </c>
      <c r="F44" s="16"/>
      <c r="G44" s="7"/>
      <c r="H44" s="20">
        <v>0.0032134259259259264</v>
      </c>
      <c r="I44" s="19">
        <v>180</v>
      </c>
      <c r="J44" s="11">
        <f t="shared" si="1"/>
        <v>200</v>
      </c>
      <c r="K44" s="27">
        <f t="shared" si="2"/>
        <v>0.0008886574074074079</v>
      </c>
    </row>
    <row r="45" spans="1:11" ht="12.75">
      <c r="A45" s="8">
        <v>35</v>
      </c>
      <c r="B45" s="9" t="s">
        <v>251</v>
      </c>
      <c r="C45" s="9" t="s">
        <v>252</v>
      </c>
      <c r="D45" s="8">
        <v>1989</v>
      </c>
      <c r="E45" s="7">
        <f t="shared" si="0"/>
        <v>12</v>
      </c>
      <c r="F45" s="16"/>
      <c r="G45" s="7"/>
      <c r="H45" s="20">
        <v>0.0032291666666666666</v>
      </c>
      <c r="I45" s="19">
        <v>175</v>
      </c>
      <c r="J45" s="11">
        <f t="shared" si="1"/>
        <v>195</v>
      </c>
      <c r="K45" s="27">
        <f t="shared" si="2"/>
        <v>0.0009043981481481481</v>
      </c>
    </row>
    <row r="46" spans="1:11" ht="12.75">
      <c r="A46" s="8">
        <v>36</v>
      </c>
      <c r="B46" s="9" t="s">
        <v>86</v>
      </c>
      <c r="C46" s="9" t="s">
        <v>58</v>
      </c>
      <c r="D46" s="8">
        <v>1975</v>
      </c>
      <c r="E46" s="7">
        <f t="shared" si="0"/>
        <v>26</v>
      </c>
      <c r="F46" s="16"/>
      <c r="G46" s="7"/>
      <c r="H46" s="20">
        <v>0.003259259259259259</v>
      </c>
      <c r="I46" s="19">
        <v>170</v>
      </c>
      <c r="J46" s="11">
        <f t="shared" si="1"/>
        <v>190</v>
      </c>
      <c r="K46" s="27">
        <f t="shared" si="2"/>
        <v>0.0009344907407407405</v>
      </c>
    </row>
    <row r="47" spans="1:11" ht="12.75">
      <c r="A47" s="8">
        <v>37</v>
      </c>
      <c r="B47" s="9" t="s">
        <v>70</v>
      </c>
      <c r="C47" s="9" t="s">
        <v>12</v>
      </c>
      <c r="D47" s="8">
        <v>1962</v>
      </c>
      <c r="E47" s="7">
        <f t="shared" si="0"/>
        <v>39</v>
      </c>
      <c r="F47" s="16"/>
      <c r="G47" s="9"/>
      <c r="H47" s="20">
        <v>0.0032628472222222225</v>
      </c>
      <c r="I47" s="19">
        <v>165</v>
      </c>
      <c r="J47" s="11">
        <f t="shared" si="1"/>
        <v>185</v>
      </c>
      <c r="K47" s="27">
        <f t="shared" si="2"/>
        <v>0.000938078703703704</v>
      </c>
    </row>
    <row r="48" spans="1:11" ht="12.75">
      <c r="A48" s="8">
        <v>38</v>
      </c>
      <c r="B48" s="9" t="s">
        <v>41</v>
      </c>
      <c r="C48" s="9" t="s">
        <v>31</v>
      </c>
      <c r="D48" s="8">
        <v>1986</v>
      </c>
      <c r="E48" s="7">
        <f t="shared" si="0"/>
        <v>15</v>
      </c>
      <c r="F48" s="16"/>
      <c r="G48" s="7"/>
      <c r="H48" s="20">
        <v>0.003286574074074074</v>
      </c>
      <c r="I48" s="19">
        <v>160</v>
      </c>
      <c r="J48" s="11">
        <f t="shared" si="1"/>
        <v>180</v>
      </c>
      <c r="K48" s="27">
        <f t="shared" si="2"/>
        <v>0.0009618055555555556</v>
      </c>
    </row>
    <row r="49" spans="1:11" ht="12.75">
      <c r="A49" s="8">
        <v>39</v>
      </c>
      <c r="B49" s="9" t="s">
        <v>199</v>
      </c>
      <c r="C49" s="9" t="s">
        <v>200</v>
      </c>
      <c r="D49" s="8">
        <v>1970</v>
      </c>
      <c r="E49" s="7">
        <f t="shared" si="0"/>
        <v>31</v>
      </c>
      <c r="F49" s="16"/>
      <c r="G49" s="7"/>
      <c r="H49" s="20">
        <v>0.0033123842592592597</v>
      </c>
      <c r="I49" s="19">
        <v>155</v>
      </c>
      <c r="J49" s="11">
        <f t="shared" si="1"/>
        <v>175</v>
      </c>
      <c r="K49" s="27">
        <f t="shared" si="2"/>
        <v>0.0009876157407407412</v>
      </c>
    </row>
    <row r="50" spans="1:11" ht="12.75">
      <c r="A50" s="8">
        <v>40</v>
      </c>
      <c r="B50" s="9" t="s">
        <v>163</v>
      </c>
      <c r="C50" s="9" t="s">
        <v>106</v>
      </c>
      <c r="D50" s="8">
        <v>1964</v>
      </c>
      <c r="E50" s="7">
        <f t="shared" si="0"/>
        <v>37</v>
      </c>
      <c r="F50" s="16"/>
      <c r="G50" s="7"/>
      <c r="H50" s="20">
        <v>0.0033865740740740744</v>
      </c>
      <c r="I50" s="19">
        <v>150</v>
      </c>
      <c r="J50" s="11">
        <f t="shared" si="1"/>
        <v>170</v>
      </c>
      <c r="K50" s="27">
        <f t="shared" si="2"/>
        <v>0.0010618055555555559</v>
      </c>
    </row>
    <row r="51" spans="1:11" ht="12.75">
      <c r="A51" s="8">
        <v>41</v>
      </c>
      <c r="B51" s="9" t="s">
        <v>32</v>
      </c>
      <c r="C51" s="9" t="s">
        <v>20</v>
      </c>
      <c r="D51" s="8">
        <v>1962</v>
      </c>
      <c r="E51" s="7">
        <f t="shared" si="0"/>
        <v>39</v>
      </c>
      <c r="F51" s="16"/>
      <c r="G51" s="9"/>
      <c r="H51" s="20">
        <v>0.0034019675925925923</v>
      </c>
      <c r="I51" s="19">
        <v>145</v>
      </c>
      <c r="J51" s="11">
        <f t="shared" si="1"/>
        <v>165</v>
      </c>
      <c r="K51" s="27">
        <f t="shared" si="2"/>
        <v>0.0010771990740740737</v>
      </c>
    </row>
    <row r="52" spans="1:11" ht="12.75">
      <c r="A52" s="8">
        <v>42</v>
      </c>
      <c r="B52" s="9" t="s">
        <v>34</v>
      </c>
      <c r="C52" s="9" t="s">
        <v>35</v>
      </c>
      <c r="D52" s="8">
        <v>1954</v>
      </c>
      <c r="E52" s="7">
        <f t="shared" si="0"/>
        <v>47</v>
      </c>
      <c r="F52" s="16"/>
      <c r="G52" s="7"/>
      <c r="H52" s="20">
        <v>0.003407638888888889</v>
      </c>
      <c r="I52" s="19">
        <v>140</v>
      </c>
      <c r="J52" s="11">
        <f t="shared" si="1"/>
        <v>160</v>
      </c>
      <c r="K52" s="27">
        <f t="shared" si="2"/>
        <v>0.0010828703703703703</v>
      </c>
    </row>
    <row r="53" spans="1:11" ht="12.75">
      <c r="A53" s="8">
        <v>43</v>
      </c>
      <c r="B53" s="9" t="s">
        <v>38</v>
      </c>
      <c r="C53" s="9" t="s">
        <v>24</v>
      </c>
      <c r="D53" s="8">
        <v>1987</v>
      </c>
      <c r="E53" s="7">
        <f t="shared" si="0"/>
        <v>14</v>
      </c>
      <c r="F53" s="16"/>
      <c r="G53" s="7"/>
      <c r="H53" s="20">
        <v>0.0035069444444444445</v>
      </c>
      <c r="I53" s="19">
        <v>135</v>
      </c>
      <c r="J53" s="11">
        <f t="shared" si="1"/>
        <v>155</v>
      </c>
      <c r="K53" s="27">
        <f t="shared" si="2"/>
        <v>0.001182175925925926</v>
      </c>
    </row>
    <row r="54" spans="1:11" ht="12.75">
      <c r="A54" s="8">
        <v>44</v>
      </c>
      <c r="B54" s="9" t="s">
        <v>30</v>
      </c>
      <c r="C54" s="9" t="s">
        <v>246</v>
      </c>
      <c r="D54" s="8">
        <v>1987</v>
      </c>
      <c r="E54" s="7">
        <f t="shared" si="0"/>
        <v>14</v>
      </c>
      <c r="F54" s="16"/>
      <c r="G54" s="7"/>
      <c r="H54" s="20">
        <v>0.003531597222222222</v>
      </c>
      <c r="I54" s="19">
        <v>130</v>
      </c>
      <c r="J54" s="11">
        <f t="shared" si="1"/>
        <v>150</v>
      </c>
      <c r="K54" s="27">
        <f t="shared" si="2"/>
        <v>0.0012068287037037034</v>
      </c>
    </row>
    <row r="55" spans="1:11" ht="12.75">
      <c r="A55" s="8">
        <v>45</v>
      </c>
      <c r="B55" s="9" t="s">
        <v>254</v>
      </c>
      <c r="C55" s="9" t="s">
        <v>25</v>
      </c>
      <c r="D55" s="8">
        <v>1984</v>
      </c>
      <c r="E55" s="7">
        <f t="shared" si="0"/>
        <v>17</v>
      </c>
      <c r="F55" s="16"/>
      <c r="G55" s="7"/>
      <c r="H55" s="20">
        <v>0.0035416666666666665</v>
      </c>
      <c r="I55" s="19">
        <v>125</v>
      </c>
      <c r="J55" s="11">
        <f t="shared" si="1"/>
        <v>145</v>
      </c>
      <c r="K55" s="27">
        <f t="shared" si="2"/>
        <v>0.001216898148148148</v>
      </c>
    </row>
    <row r="56" spans="1:11" ht="12.75">
      <c r="A56" s="8">
        <v>46</v>
      </c>
      <c r="B56" s="9" t="s">
        <v>183</v>
      </c>
      <c r="C56" s="9" t="s">
        <v>184</v>
      </c>
      <c r="D56" s="8">
        <v>1957</v>
      </c>
      <c r="E56" s="7">
        <f t="shared" si="0"/>
        <v>44</v>
      </c>
      <c r="F56" s="16"/>
      <c r="G56" s="7"/>
      <c r="H56" s="20">
        <v>0.0035709490740740736</v>
      </c>
      <c r="I56" s="19">
        <v>120</v>
      </c>
      <c r="J56" s="11">
        <f t="shared" si="1"/>
        <v>140</v>
      </c>
      <c r="K56" s="27">
        <f t="shared" si="2"/>
        <v>0.001246180555555555</v>
      </c>
    </row>
    <row r="57" spans="1:11" ht="12.75">
      <c r="A57" s="8">
        <v>47</v>
      </c>
      <c r="B57" s="9" t="s">
        <v>191</v>
      </c>
      <c r="C57" s="9" t="s">
        <v>31</v>
      </c>
      <c r="D57" s="8">
        <v>1958</v>
      </c>
      <c r="E57" s="7">
        <f t="shared" si="0"/>
        <v>43</v>
      </c>
      <c r="F57" s="16"/>
      <c r="G57" s="9"/>
      <c r="H57" s="20">
        <v>0.003599537037037037</v>
      </c>
      <c r="I57" s="19">
        <v>115</v>
      </c>
      <c r="J57" s="11">
        <f t="shared" si="1"/>
        <v>135</v>
      </c>
      <c r="K57" s="27">
        <f t="shared" si="2"/>
        <v>0.0012747685185185184</v>
      </c>
    </row>
    <row r="58" spans="1:11" ht="12.75">
      <c r="A58" s="8">
        <v>48</v>
      </c>
      <c r="B58" s="9" t="s">
        <v>125</v>
      </c>
      <c r="C58" s="9" t="s">
        <v>126</v>
      </c>
      <c r="D58" s="8">
        <v>1987</v>
      </c>
      <c r="E58" s="7">
        <f t="shared" si="0"/>
        <v>14</v>
      </c>
      <c r="F58" s="16"/>
      <c r="G58" s="9"/>
      <c r="H58" s="20">
        <v>0.0036298611111111115</v>
      </c>
      <c r="I58" s="19">
        <v>110</v>
      </c>
      <c r="J58" s="11">
        <f t="shared" si="1"/>
        <v>130</v>
      </c>
      <c r="K58" s="27">
        <f t="shared" si="2"/>
        <v>0.001305092592592593</v>
      </c>
    </row>
    <row r="59" spans="1:11" ht="12.75">
      <c r="A59" s="8">
        <v>49</v>
      </c>
      <c r="B59" s="9" t="s">
        <v>59</v>
      </c>
      <c r="C59" s="9" t="s">
        <v>60</v>
      </c>
      <c r="D59" s="8">
        <v>1988</v>
      </c>
      <c r="E59" s="7">
        <f t="shared" si="0"/>
        <v>13</v>
      </c>
      <c r="F59" s="16"/>
      <c r="G59" s="7"/>
      <c r="H59" s="20">
        <v>0.0036652777777777777</v>
      </c>
      <c r="I59" s="19">
        <v>105</v>
      </c>
      <c r="J59" s="11">
        <f t="shared" si="1"/>
        <v>125</v>
      </c>
      <c r="K59" s="27">
        <f t="shared" si="2"/>
        <v>0.0013405092592592592</v>
      </c>
    </row>
    <row r="60" spans="1:11" ht="12.75">
      <c r="A60" s="8">
        <v>50</v>
      </c>
      <c r="B60" s="9" t="s">
        <v>138</v>
      </c>
      <c r="C60" s="9" t="s">
        <v>139</v>
      </c>
      <c r="D60" s="8">
        <v>1971</v>
      </c>
      <c r="E60" s="7">
        <f t="shared" si="0"/>
        <v>30</v>
      </c>
      <c r="F60" s="16"/>
      <c r="G60" s="9"/>
      <c r="H60" s="20">
        <v>0.0037037037037037034</v>
      </c>
      <c r="I60" s="19">
        <v>100</v>
      </c>
      <c r="J60" s="11">
        <f t="shared" si="1"/>
        <v>120</v>
      </c>
      <c r="K60" s="27">
        <f t="shared" si="2"/>
        <v>0.0013789351851851849</v>
      </c>
    </row>
    <row r="61" spans="1:11" ht="12.75">
      <c r="A61" s="8">
        <v>51</v>
      </c>
      <c r="B61" s="9" t="s">
        <v>180</v>
      </c>
      <c r="C61" s="9" t="s">
        <v>18</v>
      </c>
      <c r="D61" s="8">
        <v>1991</v>
      </c>
      <c r="E61" s="7">
        <f t="shared" si="0"/>
        <v>10</v>
      </c>
      <c r="F61" s="16"/>
      <c r="G61" s="9"/>
      <c r="H61" s="20">
        <v>0.0037189814814814815</v>
      </c>
      <c r="I61" s="19">
        <v>98</v>
      </c>
      <c r="J61" s="11">
        <f t="shared" si="1"/>
        <v>118</v>
      </c>
      <c r="K61" s="27">
        <f t="shared" si="2"/>
        <v>0.001394212962962963</v>
      </c>
    </row>
    <row r="62" spans="1:11" ht="12.75">
      <c r="A62" s="8">
        <v>52</v>
      </c>
      <c r="B62" s="9" t="s">
        <v>192</v>
      </c>
      <c r="C62" s="9" t="s">
        <v>193</v>
      </c>
      <c r="D62" s="8">
        <v>1959</v>
      </c>
      <c r="E62" s="7">
        <f t="shared" si="0"/>
        <v>42</v>
      </c>
      <c r="F62" s="16"/>
      <c r="G62" s="9"/>
      <c r="H62" s="20">
        <v>0.0037152777777777774</v>
      </c>
      <c r="I62" s="19">
        <v>96</v>
      </c>
      <c r="J62" s="11">
        <f t="shared" si="1"/>
        <v>116</v>
      </c>
      <c r="K62" s="27">
        <f t="shared" si="2"/>
        <v>0.0013905092592592589</v>
      </c>
    </row>
    <row r="63" spans="1:11" ht="12.75">
      <c r="A63" s="8">
        <v>53</v>
      </c>
      <c r="B63" s="9" t="s">
        <v>151</v>
      </c>
      <c r="C63" s="9" t="s">
        <v>91</v>
      </c>
      <c r="D63" s="8">
        <v>1983</v>
      </c>
      <c r="E63" s="7">
        <f>2001-D63</f>
        <v>18</v>
      </c>
      <c r="F63" s="16"/>
      <c r="G63" s="9"/>
      <c r="H63" s="20">
        <v>0.003722800925925926</v>
      </c>
      <c r="I63" s="19">
        <v>94</v>
      </c>
      <c r="J63" s="11">
        <f t="shared" si="1"/>
        <v>114</v>
      </c>
      <c r="K63" s="27">
        <f t="shared" si="2"/>
        <v>0.0013980324074074073</v>
      </c>
    </row>
    <row r="64" spans="1:11" ht="12.75">
      <c r="A64" s="8">
        <v>54</v>
      </c>
      <c r="B64" s="9" t="s">
        <v>70</v>
      </c>
      <c r="C64" s="9" t="s">
        <v>18</v>
      </c>
      <c r="D64" s="8">
        <v>1960</v>
      </c>
      <c r="E64" s="7">
        <f t="shared" si="0"/>
        <v>41</v>
      </c>
      <c r="F64" s="16"/>
      <c r="G64" s="9"/>
      <c r="H64" s="20">
        <v>0.003783449074074074</v>
      </c>
      <c r="I64" s="19">
        <v>92</v>
      </c>
      <c r="J64" s="11">
        <f t="shared" si="1"/>
        <v>112</v>
      </c>
      <c r="K64" s="27">
        <f t="shared" si="2"/>
        <v>0.0014586805555555555</v>
      </c>
    </row>
    <row r="65" spans="1:11" ht="12.75">
      <c r="A65" s="8">
        <v>55</v>
      </c>
      <c r="B65" s="9" t="s">
        <v>46</v>
      </c>
      <c r="C65" s="9" t="s">
        <v>223</v>
      </c>
      <c r="D65" s="8">
        <v>1987</v>
      </c>
      <c r="E65" s="7">
        <f t="shared" si="0"/>
        <v>14</v>
      </c>
      <c r="F65" s="16"/>
      <c r="G65" s="7"/>
      <c r="H65" s="20">
        <v>0.003856828703703704</v>
      </c>
      <c r="I65" s="19">
        <v>90</v>
      </c>
      <c r="J65" s="11">
        <f t="shared" si="1"/>
        <v>110</v>
      </c>
      <c r="K65" s="27">
        <f t="shared" si="2"/>
        <v>0.0015320601851851853</v>
      </c>
    </row>
    <row r="66" spans="1:11" ht="12.75">
      <c r="A66" s="8">
        <v>56</v>
      </c>
      <c r="B66" s="9" t="s">
        <v>15</v>
      </c>
      <c r="C66" s="9" t="s">
        <v>16</v>
      </c>
      <c r="D66" s="8">
        <v>1954</v>
      </c>
      <c r="E66" s="7">
        <f t="shared" si="0"/>
        <v>47</v>
      </c>
      <c r="F66" s="16"/>
      <c r="G66" s="7"/>
      <c r="H66" s="20">
        <v>0.0038917824074074076</v>
      </c>
      <c r="I66" s="19">
        <v>88</v>
      </c>
      <c r="J66" s="11">
        <f t="shared" si="1"/>
        <v>108</v>
      </c>
      <c r="K66" s="27">
        <f t="shared" si="2"/>
        <v>0.001567013888888889</v>
      </c>
    </row>
    <row r="67" spans="1:11" ht="12.75">
      <c r="A67" s="8">
        <v>57</v>
      </c>
      <c r="B67" s="9" t="s">
        <v>136</v>
      </c>
      <c r="C67" s="9" t="s">
        <v>24</v>
      </c>
      <c r="D67" s="8">
        <v>1972</v>
      </c>
      <c r="E67" s="7">
        <f t="shared" si="0"/>
        <v>29</v>
      </c>
      <c r="F67" s="16"/>
      <c r="G67" s="9"/>
      <c r="H67" s="20">
        <v>0.003935185185185186</v>
      </c>
      <c r="I67" s="19">
        <v>86</v>
      </c>
      <c r="J67" s="11">
        <f t="shared" si="1"/>
        <v>106</v>
      </c>
      <c r="K67" s="27">
        <f t="shared" si="2"/>
        <v>0.0016104166666666671</v>
      </c>
    </row>
    <row r="68" spans="1:11" ht="12.75">
      <c r="A68" s="8">
        <v>58</v>
      </c>
      <c r="B68" s="9" t="s">
        <v>171</v>
      </c>
      <c r="C68" s="9" t="s">
        <v>172</v>
      </c>
      <c r="D68" s="8">
        <v>1967</v>
      </c>
      <c r="E68" s="7">
        <f t="shared" si="0"/>
        <v>34</v>
      </c>
      <c r="F68" s="16"/>
      <c r="G68" s="7"/>
      <c r="H68" s="20">
        <v>0.003939814814814815</v>
      </c>
      <c r="I68" s="19">
        <v>84</v>
      </c>
      <c r="J68" s="11">
        <f t="shared" si="1"/>
        <v>104</v>
      </c>
      <c r="K68" s="27">
        <f t="shared" si="2"/>
        <v>0.0016150462962962967</v>
      </c>
    </row>
    <row r="69" spans="1:11" ht="12.75">
      <c r="A69" s="8">
        <v>59</v>
      </c>
      <c r="B69" s="9" t="s">
        <v>247</v>
      </c>
      <c r="C69" s="9" t="s">
        <v>121</v>
      </c>
      <c r="D69" s="8">
        <v>1990</v>
      </c>
      <c r="E69" s="7">
        <f t="shared" si="0"/>
        <v>11</v>
      </c>
      <c r="F69" s="16"/>
      <c r="G69" s="7"/>
      <c r="H69" s="20">
        <v>0.004089351851851852</v>
      </c>
      <c r="I69" s="19">
        <v>82</v>
      </c>
      <c r="J69" s="11">
        <f t="shared" si="1"/>
        <v>102</v>
      </c>
      <c r="K69" s="27">
        <f t="shared" si="2"/>
        <v>0.0017645833333333333</v>
      </c>
    </row>
    <row r="70" spans="1:11" ht="12.75">
      <c r="A70" s="8">
        <v>60</v>
      </c>
      <c r="B70" s="9" t="s">
        <v>253</v>
      </c>
      <c r="C70" s="9" t="s">
        <v>31</v>
      </c>
      <c r="D70" s="8">
        <v>1980</v>
      </c>
      <c r="E70" s="7">
        <f t="shared" si="0"/>
        <v>21</v>
      </c>
      <c r="F70" s="16"/>
      <c r="G70" s="7"/>
      <c r="H70" s="20">
        <v>0.004375</v>
      </c>
      <c r="I70" s="19">
        <v>80</v>
      </c>
      <c r="J70" s="11">
        <f t="shared" si="1"/>
        <v>100</v>
      </c>
      <c r="K70" s="27">
        <f t="shared" si="2"/>
        <v>0.002050231481481482</v>
      </c>
    </row>
    <row r="71" spans="1:11" ht="12.75">
      <c r="A71" s="8">
        <v>61</v>
      </c>
      <c r="B71" s="9" t="s">
        <v>138</v>
      </c>
      <c r="C71" s="9" t="s">
        <v>242</v>
      </c>
      <c r="D71" s="8">
        <v>1991</v>
      </c>
      <c r="E71" s="7">
        <f t="shared" si="0"/>
        <v>10</v>
      </c>
      <c r="F71" s="16"/>
      <c r="G71" s="9"/>
      <c r="H71" s="20">
        <v>0.004413425925925926</v>
      </c>
      <c r="I71" s="19">
        <v>78</v>
      </c>
      <c r="J71" s="11">
        <f t="shared" si="1"/>
        <v>98</v>
      </c>
      <c r="K71" s="27">
        <f t="shared" si="2"/>
        <v>0.002088657407407407</v>
      </c>
    </row>
    <row r="72" spans="1:11" ht="12.75">
      <c r="A72" s="8">
        <v>62</v>
      </c>
      <c r="B72" s="9" t="s">
        <v>196</v>
      </c>
      <c r="C72" s="9" t="s">
        <v>70</v>
      </c>
      <c r="D72" s="8">
        <v>1969</v>
      </c>
      <c r="E72" s="7">
        <f t="shared" si="0"/>
        <v>32</v>
      </c>
      <c r="F72" s="16"/>
      <c r="G72" s="7"/>
      <c r="H72" s="20">
        <v>0.004533333333333334</v>
      </c>
      <c r="I72" s="19">
        <v>76</v>
      </c>
      <c r="J72" s="11">
        <f t="shared" si="1"/>
        <v>96</v>
      </c>
      <c r="K72" s="27">
        <f t="shared" si="2"/>
        <v>0.002208564814814815</v>
      </c>
    </row>
    <row r="73" spans="1:11" ht="12.75">
      <c r="A73" s="8">
        <v>63</v>
      </c>
      <c r="B73" s="9" t="s">
        <v>255</v>
      </c>
      <c r="C73" s="9" t="s">
        <v>31</v>
      </c>
      <c r="D73" s="8">
        <v>1991</v>
      </c>
      <c r="E73" s="7">
        <f t="shared" si="0"/>
        <v>10</v>
      </c>
      <c r="F73" s="16"/>
      <c r="G73" s="7"/>
      <c r="H73" s="20">
        <v>0.00458275462962963</v>
      </c>
      <c r="I73" s="19">
        <v>74</v>
      </c>
      <c r="J73" s="11">
        <f t="shared" si="1"/>
        <v>94</v>
      </c>
      <c r="K73" s="27">
        <f t="shared" si="2"/>
        <v>0.0022579861111111117</v>
      </c>
    </row>
    <row r="74" spans="1:11" ht="12.75">
      <c r="A74" s="8">
        <v>64</v>
      </c>
      <c r="B74" s="9" t="s">
        <v>57</v>
      </c>
      <c r="C74" s="9" t="s">
        <v>12</v>
      </c>
      <c r="D74" s="8">
        <v>1938</v>
      </c>
      <c r="E74" s="7">
        <f t="shared" si="0"/>
        <v>63</v>
      </c>
      <c r="F74" s="16"/>
      <c r="G74" s="7"/>
      <c r="H74" s="20">
        <v>0.0050347222222222225</v>
      </c>
      <c r="I74" s="19">
        <v>72</v>
      </c>
      <c r="J74" s="11">
        <f t="shared" si="1"/>
        <v>92</v>
      </c>
      <c r="K74" s="27">
        <f t="shared" si="2"/>
        <v>0.002709953703703704</v>
      </c>
    </row>
    <row r="75" spans="1:11" ht="12.75">
      <c r="A75" s="8">
        <v>65</v>
      </c>
      <c r="B75" s="9" t="s">
        <v>231</v>
      </c>
      <c r="C75" s="9" t="s">
        <v>172</v>
      </c>
      <c r="D75" s="8">
        <v>1970</v>
      </c>
      <c r="E75" s="7">
        <f t="shared" si="0"/>
        <v>31</v>
      </c>
      <c r="F75" s="16"/>
      <c r="G75" s="7"/>
      <c r="H75" s="20">
        <v>0.005037731481481482</v>
      </c>
      <c r="I75" s="19">
        <v>70</v>
      </c>
      <c r="J75" s="11">
        <f t="shared" si="1"/>
        <v>90</v>
      </c>
      <c r="K75" s="27">
        <f t="shared" si="2"/>
        <v>0.002712962962962963</v>
      </c>
    </row>
    <row r="76" spans="1:11" ht="12.75">
      <c r="A76" s="8">
        <v>66</v>
      </c>
      <c r="B76" s="9" t="s">
        <v>230</v>
      </c>
      <c r="C76" s="9" t="s">
        <v>85</v>
      </c>
      <c r="D76" s="8">
        <v>1970</v>
      </c>
      <c r="E76" s="7">
        <f t="shared" si="0"/>
        <v>31</v>
      </c>
      <c r="F76" s="16"/>
      <c r="G76" s="7"/>
      <c r="H76" s="20">
        <v>0.005049305555555556</v>
      </c>
      <c r="I76" s="19">
        <v>68</v>
      </c>
      <c r="J76" s="11">
        <f t="shared" si="1"/>
        <v>88</v>
      </c>
      <c r="K76" s="27">
        <f t="shared" si="2"/>
        <v>0.0027245370370370375</v>
      </c>
    </row>
    <row r="77" spans="1:11" ht="12.75">
      <c r="A77" s="8">
        <v>67</v>
      </c>
      <c r="B77" s="9" t="s">
        <v>72</v>
      </c>
      <c r="C77" s="9" t="s">
        <v>203</v>
      </c>
      <c r="D77" s="8">
        <v>1956</v>
      </c>
      <c r="E77" s="7">
        <f>2001-D77</f>
        <v>45</v>
      </c>
      <c r="F77" s="16"/>
      <c r="G77" s="9"/>
      <c r="H77" s="20">
        <v>0.006168402777777779</v>
      </c>
      <c r="I77" s="19">
        <v>66</v>
      </c>
      <c r="J77" s="11">
        <f t="shared" si="1"/>
        <v>86</v>
      </c>
      <c r="K77" s="27">
        <f>H77-H$11</f>
        <v>0.00384363425925926</v>
      </c>
    </row>
    <row r="78" spans="1:11" ht="12.75">
      <c r="A78" s="8">
        <v>68</v>
      </c>
      <c r="B78" s="9" t="s">
        <v>149</v>
      </c>
      <c r="C78" s="9" t="s">
        <v>150</v>
      </c>
      <c r="D78" s="8">
        <v>1984</v>
      </c>
      <c r="E78" s="7">
        <f>2001-D78</f>
        <v>17</v>
      </c>
      <c r="F78" s="16"/>
      <c r="G78" s="7"/>
      <c r="H78" s="20">
        <v>0.006401041666666666</v>
      </c>
      <c r="I78" s="19">
        <v>64</v>
      </c>
      <c r="J78" s="11">
        <f>I78+I$4</f>
        <v>84</v>
      </c>
      <c r="K78" s="27">
        <f>H78-H$11</f>
        <v>0.0040762731481481474</v>
      </c>
    </row>
  </sheetData>
  <mergeCells count="16">
    <mergeCell ref="F9:K9"/>
    <mergeCell ref="A9:D9"/>
    <mergeCell ref="A6:B6"/>
    <mergeCell ref="A7:B7"/>
    <mergeCell ref="C6:G6"/>
    <mergeCell ref="A8:K8"/>
    <mergeCell ref="H6:H7"/>
    <mergeCell ref="D7:G7"/>
    <mergeCell ref="I5:K7"/>
    <mergeCell ref="A4:B4"/>
    <mergeCell ref="A5:B5"/>
    <mergeCell ref="A1:K1"/>
    <mergeCell ref="A2:K2"/>
    <mergeCell ref="A3:H3"/>
    <mergeCell ref="D4:H5"/>
    <mergeCell ref="J3:K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1">
      <selection activeCell="A1" sqref="A1:K1"/>
    </sheetView>
  </sheetViews>
  <sheetFormatPr defaultColWidth="9.00390625" defaultRowHeight="12.75"/>
  <cols>
    <col min="1" max="1" width="2.75390625" style="0" bestFit="1" customWidth="1"/>
    <col min="2" max="2" width="11.375" style="0" bestFit="1" customWidth="1"/>
    <col min="3" max="3" width="12.00390625" style="0" bestFit="1" customWidth="1"/>
    <col min="4" max="4" width="6.25390625" style="0" bestFit="1" customWidth="1"/>
    <col min="5" max="5" width="4.875" style="0" bestFit="1" customWidth="1"/>
    <col min="6" max="6" width="13.75390625" style="0" bestFit="1" customWidth="1"/>
    <col min="7" max="7" width="6.375" style="0" bestFit="1" customWidth="1"/>
    <col min="9" max="9" width="7.375" style="0" bestFit="1" customWidth="1"/>
    <col min="10" max="10" width="9.75390625" style="0" bestFit="1" customWidth="1"/>
    <col min="11" max="11" width="5.25390625" style="0" bestFit="1" customWidth="1"/>
  </cols>
  <sheetData>
    <row r="1" spans="1:11" ht="30">
      <c r="A1" s="81" t="s">
        <v>267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2.75">
      <c r="A2" s="77"/>
      <c r="B2" s="77"/>
      <c r="C2" s="77"/>
      <c r="D2" s="77"/>
      <c r="E2" s="77"/>
      <c r="F2" s="77"/>
      <c r="G2" s="77"/>
      <c r="H2" s="77"/>
      <c r="I2" s="5" t="s">
        <v>50</v>
      </c>
      <c r="J2" s="83"/>
      <c r="K2" s="83"/>
    </row>
    <row r="3" spans="1:11" ht="12.75">
      <c r="A3" s="82" t="s">
        <v>1</v>
      </c>
      <c r="B3" s="82"/>
      <c r="C3" s="3">
        <v>37038</v>
      </c>
      <c r="D3" s="84"/>
      <c r="E3" s="84"/>
      <c r="F3" s="84"/>
      <c r="G3" s="84"/>
      <c r="H3" s="84"/>
      <c r="I3" s="5">
        <v>200</v>
      </c>
      <c r="J3" s="83"/>
      <c r="K3" s="83"/>
    </row>
    <row r="4" spans="1:11" ht="12.75">
      <c r="A4" s="82" t="s">
        <v>2</v>
      </c>
      <c r="B4" s="82"/>
      <c r="C4" s="30">
        <v>37038</v>
      </c>
      <c r="D4" s="84"/>
      <c r="E4" s="84"/>
      <c r="F4" s="84"/>
      <c r="G4" s="84"/>
      <c r="H4" s="84"/>
      <c r="I4" s="83"/>
      <c r="J4" s="83"/>
      <c r="K4" s="83"/>
    </row>
    <row r="5" spans="1:11" ht="12.75">
      <c r="A5" s="82" t="s">
        <v>3</v>
      </c>
      <c r="B5" s="82"/>
      <c r="C5" s="78" t="s">
        <v>268</v>
      </c>
      <c r="D5" s="78"/>
      <c r="E5" s="78"/>
      <c r="F5" s="78"/>
      <c r="G5" s="78"/>
      <c r="H5" s="86"/>
      <c r="I5" s="83"/>
      <c r="J5" s="83"/>
      <c r="K5" s="83"/>
    </row>
    <row r="6" spans="1:11" ht="12.75">
      <c r="A6" s="82" t="s">
        <v>4</v>
      </c>
      <c r="B6" s="82"/>
      <c r="C6" s="13">
        <f>COUNTA(B10:B131)</f>
        <v>77</v>
      </c>
      <c r="D6" s="87"/>
      <c r="E6" s="87"/>
      <c r="F6" s="87"/>
      <c r="G6" s="87"/>
      <c r="H6" s="86"/>
      <c r="I6" s="83"/>
      <c r="J6" s="83"/>
      <c r="K6" s="83"/>
    </row>
    <row r="7" spans="1:11" ht="12.75">
      <c r="A7" s="79" t="s">
        <v>6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12.75">
      <c r="A8" s="85"/>
      <c r="B8" s="85"/>
      <c r="C8" s="85"/>
      <c r="D8" s="85"/>
      <c r="E8" s="14">
        <f>AVERAGE(E10:E62)</f>
        <v>29.735849056603772</v>
      </c>
      <c r="F8" s="85"/>
      <c r="G8" s="85"/>
      <c r="H8" s="85"/>
      <c r="I8" s="85"/>
      <c r="J8" s="85"/>
      <c r="K8" s="85"/>
    </row>
    <row r="9" spans="1:11" ht="12.75">
      <c r="A9" s="6" t="s">
        <v>7</v>
      </c>
      <c r="B9" s="6" t="s">
        <v>9</v>
      </c>
      <c r="C9" s="6" t="s">
        <v>8</v>
      </c>
      <c r="D9" s="6" t="s">
        <v>107</v>
      </c>
      <c r="E9" s="6" t="s">
        <v>108</v>
      </c>
      <c r="F9" s="6" t="s">
        <v>109</v>
      </c>
      <c r="G9" s="6" t="s">
        <v>10</v>
      </c>
      <c r="H9" s="6" t="s">
        <v>155</v>
      </c>
      <c r="I9" s="18" t="s">
        <v>17</v>
      </c>
      <c r="J9" s="18" t="s">
        <v>153</v>
      </c>
      <c r="K9" s="18" t="s">
        <v>261</v>
      </c>
    </row>
    <row r="10" spans="1:11" ht="12.75">
      <c r="A10" s="8">
        <v>1</v>
      </c>
      <c r="B10" s="9" t="s">
        <v>67</v>
      </c>
      <c r="C10" s="9" t="s">
        <v>31</v>
      </c>
      <c r="D10" s="8">
        <v>1976</v>
      </c>
      <c r="E10" s="7">
        <f aca="true" t="shared" si="0" ref="E10:E74">2001-D10</f>
        <v>25</v>
      </c>
      <c r="F10" s="16" t="s">
        <v>131</v>
      </c>
      <c r="G10" s="7"/>
      <c r="H10" s="32">
        <v>0.023545023148148148</v>
      </c>
      <c r="I10" s="19">
        <v>800</v>
      </c>
      <c r="J10" s="11">
        <f>I10+I$3</f>
        <v>1000</v>
      </c>
      <c r="K10" s="9"/>
    </row>
    <row r="11" spans="1:11" ht="12.75">
      <c r="A11" s="8">
        <v>2</v>
      </c>
      <c r="B11" s="9" t="s">
        <v>81</v>
      </c>
      <c r="C11" s="9" t="s">
        <v>82</v>
      </c>
      <c r="D11" s="8">
        <v>1975</v>
      </c>
      <c r="E11" s="7">
        <f t="shared" si="0"/>
        <v>26</v>
      </c>
      <c r="F11" s="16" t="s">
        <v>131</v>
      </c>
      <c r="G11" s="7"/>
      <c r="H11" s="32">
        <v>0.023545023148148148</v>
      </c>
      <c r="I11" s="19">
        <v>800</v>
      </c>
      <c r="J11" s="11">
        <f aca="true" t="shared" si="1" ref="J11:J74">I11+I$3</f>
        <v>1000</v>
      </c>
      <c r="K11" s="27">
        <f>H11-H$10</f>
        <v>0</v>
      </c>
    </row>
    <row r="12" spans="1:11" ht="12.75">
      <c r="A12" s="8">
        <v>3</v>
      </c>
      <c r="B12" s="9" t="s">
        <v>63</v>
      </c>
      <c r="C12" s="9" t="s">
        <v>64</v>
      </c>
      <c r="D12" s="8">
        <v>1980</v>
      </c>
      <c r="E12" s="7">
        <f t="shared" si="0"/>
        <v>21</v>
      </c>
      <c r="F12" s="16" t="s">
        <v>131</v>
      </c>
      <c r="G12" s="7"/>
      <c r="H12" s="32">
        <v>0.02394097222222222</v>
      </c>
      <c r="I12" s="19">
        <v>650</v>
      </c>
      <c r="J12" s="11">
        <f t="shared" si="1"/>
        <v>850</v>
      </c>
      <c r="K12" s="27">
        <f aca="true" t="shared" si="2" ref="K12:K75">H12-H$10</f>
        <v>0.00039594907407407287</v>
      </c>
    </row>
    <row r="13" spans="1:11" ht="12.75">
      <c r="A13" s="8">
        <v>4</v>
      </c>
      <c r="B13" s="9" t="s">
        <v>62</v>
      </c>
      <c r="C13" s="9" t="s">
        <v>25</v>
      </c>
      <c r="D13" s="8">
        <v>1976</v>
      </c>
      <c r="E13" s="7">
        <f t="shared" si="0"/>
        <v>25</v>
      </c>
      <c r="F13" s="16" t="s">
        <v>131</v>
      </c>
      <c r="G13" s="7"/>
      <c r="H13" s="32">
        <v>0.02396990740740741</v>
      </c>
      <c r="I13" s="19">
        <v>600</v>
      </c>
      <c r="J13" s="11">
        <f t="shared" si="1"/>
        <v>800</v>
      </c>
      <c r="K13" s="27">
        <f t="shared" si="2"/>
        <v>0.00042488425925926027</v>
      </c>
    </row>
    <row r="14" spans="1:11" ht="12.75">
      <c r="A14" s="8">
        <v>5</v>
      </c>
      <c r="B14" s="9" t="s">
        <v>38</v>
      </c>
      <c r="C14" s="9" t="s">
        <v>24</v>
      </c>
      <c r="D14" s="8">
        <v>1959</v>
      </c>
      <c r="E14" s="7">
        <f t="shared" si="0"/>
        <v>42</v>
      </c>
      <c r="F14" s="16" t="s">
        <v>269</v>
      </c>
      <c r="G14" s="7" t="s">
        <v>36</v>
      </c>
      <c r="H14" s="32">
        <v>0.02432222222222222</v>
      </c>
      <c r="I14" s="19">
        <v>550</v>
      </c>
      <c r="J14" s="11">
        <f t="shared" si="1"/>
        <v>750</v>
      </c>
      <c r="K14" s="27">
        <f t="shared" si="2"/>
        <v>0.0007771990740740725</v>
      </c>
    </row>
    <row r="15" spans="1:11" ht="12.75">
      <c r="A15" s="8">
        <v>6</v>
      </c>
      <c r="B15" s="9" t="s">
        <v>270</v>
      </c>
      <c r="C15" s="9" t="s">
        <v>56</v>
      </c>
      <c r="D15" s="8">
        <v>1962</v>
      </c>
      <c r="E15" s="7">
        <f t="shared" si="0"/>
        <v>39</v>
      </c>
      <c r="F15" s="16" t="s">
        <v>271</v>
      </c>
      <c r="G15" s="7"/>
      <c r="H15" s="32">
        <v>0.025146064814814812</v>
      </c>
      <c r="I15" s="19">
        <v>530</v>
      </c>
      <c r="J15" s="11">
        <f t="shared" si="1"/>
        <v>730</v>
      </c>
      <c r="K15" s="27">
        <f t="shared" si="2"/>
        <v>0.0016010416666666638</v>
      </c>
    </row>
    <row r="16" spans="1:11" ht="12.75">
      <c r="A16" s="8">
        <v>7</v>
      </c>
      <c r="B16" s="9" t="s">
        <v>256</v>
      </c>
      <c r="C16" s="9" t="s">
        <v>43</v>
      </c>
      <c r="D16" s="8">
        <v>1966</v>
      </c>
      <c r="E16" s="7">
        <f t="shared" si="0"/>
        <v>35</v>
      </c>
      <c r="F16" s="16" t="s">
        <v>272</v>
      </c>
      <c r="G16" s="7"/>
      <c r="H16" s="32">
        <v>0.02534722222222222</v>
      </c>
      <c r="I16" s="19">
        <v>510</v>
      </c>
      <c r="J16" s="11">
        <f t="shared" si="1"/>
        <v>710</v>
      </c>
      <c r="K16" s="27">
        <f t="shared" si="2"/>
        <v>0.0018021990740740707</v>
      </c>
    </row>
    <row r="17" spans="1:11" ht="12.75">
      <c r="A17" s="8">
        <v>8</v>
      </c>
      <c r="B17" s="9" t="s">
        <v>66</v>
      </c>
      <c r="C17" s="9" t="s">
        <v>31</v>
      </c>
      <c r="D17" s="8">
        <v>1957</v>
      </c>
      <c r="E17" s="7">
        <f t="shared" si="0"/>
        <v>44</v>
      </c>
      <c r="F17" s="16" t="s">
        <v>131</v>
      </c>
      <c r="G17" s="7"/>
      <c r="H17" s="32">
        <v>0.025578703703703704</v>
      </c>
      <c r="I17" s="19">
        <v>490</v>
      </c>
      <c r="J17" s="11">
        <f t="shared" si="1"/>
        <v>690</v>
      </c>
      <c r="K17" s="27">
        <f t="shared" si="2"/>
        <v>0.002033680555555556</v>
      </c>
    </row>
    <row r="18" spans="1:11" ht="12.75">
      <c r="A18" s="8">
        <v>9</v>
      </c>
      <c r="B18" s="9" t="s">
        <v>173</v>
      </c>
      <c r="C18" s="9" t="s">
        <v>273</v>
      </c>
      <c r="D18" s="8">
        <v>1983</v>
      </c>
      <c r="E18" s="7">
        <f t="shared" si="0"/>
        <v>18</v>
      </c>
      <c r="F18" s="16" t="s">
        <v>274</v>
      </c>
      <c r="G18" s="31"/>
      <c r="H18" s="32">
        <v>0.02574675925925926</v>
      </c>
      <c r="I18" s="19">
        <v>470</v>
      </c>
      <c r="J18" s="11">
        <f t="shared" si="1"/>
        <v>670</v>
      </c>
      <c r="K18" s="27">
        <f t="shared" si="2"/>
        <v>0.0022017361111111126</v>
      </c>
    </row>
    <row r="19" spans="1:11" ht="12.75">
      <c r="A19" s="8">
        <v>10</v>
      </c>
      <c r="B19" s="9" t="s">
        <v>40</v>
      </c>
      <c r="C19" s="9" t="s">
        <v>20</v>
      </c>
      <c r="D19" s="8">
        <v>1948</v>
      </c>
      <c r="E19" s="7">
        <f t="shared" si="0"/>
        <v>53</v>
      </c>
      <c r="F19" s="16" t="s">
        <v>118</v>
      </c>
      <c r="G19" s="7"/>
      <c r="H19" s="32">
        <v>0.026704513888888892</v>
      </c>
      <c r="I19" s="19">
        <v>450</v>
      </c>
      <c r="J19" s="11">
        <f t="shared" si="1"/>
        <v>650</v>
      </c>
      <c r="K19" s="27">
        <f t="shared" si="2"/>
        <v>0.003159490740740744</v>
      </c>
    </row>
    <row r="20" spans="1:11" ht="12.75">
      <c r="A20" s="8">
        <v>11</v>
      </c>
      <c r="B20" s="9" t="s">
        <v>275</v>
      </c>
      <c r="C20" s="9" t="s">
        <v>276</v>
      </c>
      <c r="D20" s="8">
        <v>1987</v>
      </c>
      <c r="E20" s="7">
        <f t="shared" si="0"/>
        <v>14</v>
      </c>
      <c r="F20" s="16" t="s">
        <v>277</v>
      </c>
      <c r="G20" s="7"/>
      <c r="H20" s="32">
        <v>0.02691111111111111</v>
      </c>
      <c r="I20" s="19">
        <v>430</v>
      </c>
      <c r="J20" s="11">
        <f t="shared" si="1"/>
        <v>630</v>
      </c>
      <c r="K20" s="27">
        <f t="shared" si="2"/>
        <v>0.003366087962962963</v>
      </c>
    </row>
    <row r="21" spans="1:11" ht="12.75">
      <c r="A21" s="8">
        <v>12</v>
      </c>
      <c r="B21" s="9" t="s">
        <v>42</v>
      </c>
      <c r="C21" s="9" t="s">
        <v>43</v>
      </c>
      <c r="D21" s="8">
        <v>1983</v>
      </c>
      <c r="E21" s="7">
        <f t="shared" si="0"/>
        <v>18</v>
      </c>
      <c r="F21" s="16" t="s">
        <v>131</v>
      </c>
      <c r="G21" s="7"/>
      <c r="H21" s="32">
        <v>0.02734178240740741</v>
      </c>
      <c r="I21" s="19">
        <v>410</v>
      </c>
      <c r="J21" s="11">
        <f t="shared" si="1"/>
        <v>610</v>
      </c>
      <c r="K21" s="27">
        <f t="shared" si="2"/>
        <v>0.00379675925925926</v>
      </c>
    </row>
    <row r="22" spans="1:11" ht="12.75">
      <c r="A22" s="8">
        <v>13</v>
      </c>
      <c r="B22" s="9" t="s">
        <v>66</v>
      </c>
      <c r="C22" s="9" t="s">
        <v>43</v>
      </c>
      <c r="D22" s="8">
        <v>1983</v>
      </c>
      <c r="E22" s="7">
        <f t="shared" si="0"/>
        <v>18</v>
      </c>
      <c r="F22" s="16" t="s">
        <v>131</v>
      </c>
      <c r="G22" s="7"/>
      <c r="H22" s="32">
        <v>0.027407407407407408</v>
      </c>
      <c r="I22" s="19">
        <v>390</v>
      </c>
      <c r="J22" s="11">
        <f t="shared" si="1"/>
        <v>590</v>
      </c>
      <c r="K22" s="27">
        <f t="shared" si="2"/>
        <v>0.00386238425925926</v>
      </c>
    </row>
    <row r="23" spans="1:11" ht="12.75">
      <c r="A23" s="8">
        <v>14</v>
      </c>
      <c r="B23" s="9" t="s">
        <v>115</v>
      </c>
      <c r="C23" s="9" t="s">
        <v>75</v>
      </c>
      <c r="D23" s="8">
        <v>1973</v>
      </c>
      <c r="E23" s="7">
        <f t="shared" si="0"/>
        <v>28</v>
      </c>
      <c r="F23" s="16" t="s">
        <v>110</v>
      </c>
      <c r="G23" s="7"/>
      <c r="H23" s="32">
        <v>0.027546296296296294</v>
      </c>
      <c r="I23" s="19">
        <v>370</v>
      </c>
      <c r="J23" s="11">
        <f t="shared" si="1"/>
        <v>570</v>
      </c>
      <c r="K23" s="27">
        <f t="shared" si="2"/>
        <v>0.004001273148148146</v>
      </c>
    </row>
    <row r="24" spans="1:11" ht="12.75">
      <c r="A24" s="8">
        <v>15</v>
      </c>
      <c r="B24" s="9" t="s">
        <v>42</v>
      </c>
      <c r="C24" s="9" t="s">
        <v>25</v>
      </c>
      <c r="D24" s="8">
        <v>1978</v>
      </c>
      <c r="E24" s="7">
        <f t="shared" si="0"/>
        <v>23</v>
      </c>
      <c r="F24" s="16" t="s">
        <v>134</v>
      </c>
      <c r="G24" s="7"/>
      <c r="H24" s="32">
        <v>0.027615740740740743</v>
      </c>
      <c r="I24" s="19">
        <v>350</v>
      </c>
      <c r="J24" s="11">
        <f t="shared" si="1"/>
        <v>550</v>
      </c>
      <c r="K24" s="27">
        <f t="shared" si="2"/>
        <v>0.0040707175925925945</v>
      </c>
    </row>
    <row r="25" spans="1:11" ht="12.75">
      <c r="A25" s="8">
        <v>16</v>
      </c>
      <c r="B25" s="9" t="s">
        <v>122</v>
      </c>
      <c r="C25" s="9" t="s">
        <v>123</v>
      </c>
      <c r="D25" s="8">
        <v>1968</v>
      </c>
      <c r="E25" s="7">
        <f t="shared" si="0"/>
        <v>33</v>
      </c>
      <c r="F25" s="16" t="s">
        <v>124</v>
      </c>
      <c r="G25" s="7"/>
      <c r="H25" s="32">
        <v>0.02780671296296296</v>
      </c>
      <c r="I25" s="19">
        <v>340</v>
      </c>
      <c r="J25" s="11">
        <f t="shared" si="1"/>
        <v>540</v>
      </c>
      <c r="K25" s="27">
        <f t="shared" si="2"/>
        <v>0.004261689814814812</v>
      </c>
    </row>
    <row r="26" spans="1:11" ht="12.75">
      <c r="A26" s="8">
        <v>17</v>
      </c>
      <c r="B26" s="9" t="s">
        <v>21</v>
      </c>
      <c r="C26" s="9" t="s">
        <v>252</v>
      </c>
      <c r="D26" s="8">
        <v>1987</v>
      </c>
      <c r="E26" s="7">
        <f t="shared" si="0"/>
        <v>14</v>
      </c>
      <c r="F26" s="16" t="s">
        <v>277</v>
      </c>
      <c r="G26" s="7"/>
      <c r="H26" s="32">
        <v>0.027893518518518515</v>
      </c>
      <c r="I26" s="19">
        <v>330</v>
      </c>
      <c r="J26" s="11">
        <f t="shared" si="1"/>
        <v>530</v>
      </c>
      <c r="K26" s="27">
        <f t="shared" si="2"/>
        <v>0.004348495370370367</v>
      </c>
    </row>
    <row r="27" spans="1:11" ht="12.75">
      <c r="A27" s="8">
        <v>18</v>
      </c>
      <c r="B27" s="9" t="s">
        <v>180</v>
      </c>
      <c r="C27" s="9" t="s">
        <v>24</v>
      </c>
      <c r="D27" s="8">
        <v>1963</v>
      </c>
      <c r="E27" s="7">
        <f>2001-D27</f>
        <v>38</v>
      </c>
      <c r="F27" s="16" t="s">
        <v>127</v>
      </c>
      <c r="G27" s="7"/>
      <c r="H27" s="32">
        <v>0.027969560185185188</v>
      </c>
      <c r="I27" s="19">
        <v>320</v>
      </c>
      <c r="J27" s="11">
        <f t="shared" si="1"/>
        <v>520</v>
      </c>
      <c r="K27" s="27">
        <f t="shared" si="2"/>
        <v>0.004424537037037039</v>
      </c>
    </row>
    <row r="28" spans="1:11" ht="12.75">
      <c r="A28" s="8">
        <v>19</v>
      </c>
      <c r="B28" s="9" t="s">
        <v>241</v>
      </c>
      <c r="C28" s="9" t="s">
        <v>198</v>
      </c>
      <c r="D28" s="8">
        <v>1975</v>
      </c>
      <c r="E28" s="7">
        <f t="shared" si="0"/>
        <v>26</v>
      </c>
      <c r="F28" s="16" t="s">
        <v>279</v>
      </c>
      <c r="G28" s="7"/>
      <c r="H28" s="32">
        <v>0.028148148148148148</v>
      </c>
      <c r="I28" s="19">
        <v>310</v>
      </c>
      <c r="J28" s="11">
        <f t="shared" si="1"/>
        <v>510</v>
      </c>
      <c r="K28" s="27">
        <f t="shared" si="2"/>
        <v>0.004603125</v>
      </c>
    </row>
    <row r="29" spans="1:11" ht="12.75">
      <c r="A29" s="8">
        <v>20</v>
      </c>
      <c r="B29" s="9" t="s">
        <v>280</v>
      </c>
      <c r="C29" s="9" t="s">
        <v>228</v>
      </c>
      <c r="D29" s="8">
        <v>1985</v>
      </c>
      <c r="E29" s="7">
        <f t="shared" si="0"/>
        <v>16</v>
      </c>
      <c r="F29" s="16" t="s">
        <v>281</v>
      </c>
      <c r="G29" s="7"/>
      <c r="H29" s="32">
        <v>0.028438773148148147</v>
      </c>
      <c r="I29" s="19">
        <v>300</v>
      </c>
      <c r="J29" s="11">
        <f t="shared" si="1"/>
        <v>500</v>
      </c>
      <c r="K29" s="27">
        <f t="shared" si="2"/>
        <v>0.004893749999999999</v>
      </c>
    </row>
    <row r="30" spans="1:11" ht="12.75">
      <c r="A30" s="8">
        <v>21</v>
      </c>
      <c r="B30" s="9" t="s">
        <v>282</v>
      </c>
      <c r="C30" s="9" t="s">
        <v>283</v>
      </c>
      <c r="D30" s="8">
        <v>1963</v>
      </c>
      <c r="E30" s="7">
        <f t="shared" si="0"/>
        <v>38</v>
      </c>
      <c r="F30" s="16" t="s">
        <v>284</v>
      </c>
      <c r="G30" s="7"/>
      <c r="H30" s="32">
        <v>0.02853240740740741</v>
      </c>
      <c r="I30" s="19">
        <v>290</v>
      </c>
      <c r="J30" s="11">
        <f t="shared" si="1"/>
        <v>490</v>
      </c>
      <c r="K30" s="27">
        <f t="shared" si="2"/>
        <v>0.004987384259259261</v>
      </c>
    </row>
    <row r="31" spans="1:11" ht="12.75">
      <c r="A31" s="8">
        <v>22</v>
      </c>
      <c r="B31" s="9" t="s">
        <v>41</v>
      </c>
      <c r="C31" s="9" t="s">
        <v>31</v>
      </c>
      <c r="D31" s="8">
        <v>1986</v>
      </c>
      <c r="E31" s="7">
        <f t="shared" si="0"/>
        <v>15</v>
      </c>
      <c r="F31" s="16" t="s">
        <v>134</v>
      </c>
      <c r="G31" s="7"/>
      <c r="H31" s="32">
        <v>0.028619212962962964</v>
      </c>
      <c r="I31" s="19">
        <v>280</v>
      </c>
      <c r="J31" s="11">
        <f t="shared" si="1"/>
        <v>480</v>
      </c>
      <c r="K31" s="27">
        <f t="shared" si="2"/>
        <v>0.005074189814814816</v>
      </c>
    </row>
    <row r="32" spans="1:11" ht="12.75">
      <c r="A32" s="8">
        <v>23</v>
      </c>
      <c r="B32" s="9" t="s">
        <v>71</v>
      </c>
      <c r="C32" s="9" t="s">
        <v>33</v>
      </c>
      <c r="D32" s="8">
        <v>1966</v>
      </c>
      <c r="E32" s="7">
        <f t="shared" si="0"/>
        <v>35</v>
      </c>
      <c r="F32" s="16" t="s">
        <v>188</v>
      </c>
      <c r="G32" s="7"/>
      <c r="H32" s="32">
        <v>0.028685185185185185</v>
      </c>
      <c r="I32" s="19">
        <v>270</v>
      </c>
      <c r="J32" s="11">
        <f t="shared" si="1"/>
        <v>470</v>
      </c>
      <c r="K32" s="27">
        <f t="shared" si="2"/>
        <v>0.005140162037037037</v>
      </c>
    </row>
    <row r="33" spans="1:11" ht="12.75">
      <c r="A33" s="8">
        <v>24</v>
      </c>
      <c r="B33" s="9" t="s">
        <v>285</v>
      </c>
      <c r="C33" s="9" t="s">
        <v>64</v>
      </c>
      <c r="D33" s="8">
        <v>1973</v>
      </c>
      <c r="E33" s="7">
        <f t="shared" si="0"/>
        <v>28</v>
      </c>
      <c r="F33" s="16" t="s">
        <v>110</v>
      </c>
      <c r="G33" s="7"/>
      <c r="H33" s="32">
        <v>0.02871122685185185</v>
      </c>
      <c r="I33" s="19">
        <v>260</v>
      </c>
      <c r="J33" s="11">
        <f t="shared" si="1"/>
        <v>460</v>
      </c>
      <c r="K33" s="27">
        <f t="shared" si="2"/>
        <v>0.005166203703703701</v>
      </c>
    </row>
    <row r="34" spans="1:11" ht="12.75">
      <c r="A34" s="8">
        <v>25</v>
      </c>
      <c r="B34" s="9" t="s">
        <v>89</v>
      </c>
      <c r="C34" s="9" t="s">
        <v>75</v>
      </c>
      <c r="D34" s="8">
        <v>1984</v>
      </c>
      <c r="E34" s="7">
        <f t="shared" si="0"/>
        <v>17</v>
      </c>
      <c r="F34" s="16" t="s">
        <v>286</v>
      </c>
      <c r="G34" s="7"/>
      <c r="H34" s="32">
        <v>0.028829861111111108</v>
      </c>
      <c r="I34" s="19">
        <v>250</v>
      </c>
      <c r="J34" s="11">
        <f t="shared" si="1"/>
        <v>450</v>
      </c>
      <c r="K34" s="27">
        <f t="shared" si="2"/>
        <v>0.00528483796296296</v>
      </c>
    </row>
    <row r="35" spans="1:11" ht="12.75">
      <c r="A35" s="8">
        <v>26</v>
      </c>
      <c r="B35" s="9" t="s">
        <v>71</v>
      </c>
      <c r="C35" s="9" t="s">
        <v>69</v>
      </c>
      <c r="D35" s="8">
        <v>1980</v>
      </c>
      <c r="E35" s="7">
        <f t="shared" si="0"/>
        <v>21</v>
      </c>
      <c r="F35" s="16"/>
      <c r="G35" s="7"/>
      <c r="H35" s="32">
        <v>0.02929050925925926</v>
      </c>
      <c r="I35" s="19">
        <v>240</v>
      </c>
      <c r="J35" s="11">
        <f t="shared" si="1"/>
        <v>440</v>
      </c>
      <c r="K35" s="27">
        <f t="shared" si="2"/>
        <v>0.005745486111111111</v>
      </c>
    </row>
    <row r="36" spans="1:11" ht="12.75">
      <c r="A36" s="8">
        <v>27</v>
      </c>
      <c r="B36" s="9" t="s">
        <v>92</v>
      </c>
      <c r="C36" s="9" t="s">
        <v>287</v>
      </c>
      <c r="D36" s="8">
        <v>1985</v>
      </c>
      <c r="E36" s="7">
        <f t="shared" si="0"/>
        <v>16</v>
      </c>
      <c r="F36" s="16" t="s">
        <v>277</v>
      </c>
      <c r="G36" s="7"/>
      <c r="H36" s="32">
        <v>0.02937962962962963</v>
      </c>
      <c r="I36" s="19">
        <v>230</v>
      </c>
      <c r="J36" s="11">
        <f t="shared" si="1"/>
        <v>430</v>
      </c>
      <c r="K36" s="27">
        <f t="shared" si="2"/>
        <v>0.005834606481481482</v>
      </c>
    </row>
    <row r="37" spans="1:11" ht="12.75">
      <c r="A37" s="8">
        <v>28</v>
      </c>
      <c r="B37" s="9" t="s">
        <v>173</v>
      </c>
      <c r="C37" s="9" t="s">
        <v>14</v>
      </c>
      <c r="D37" s="8">
        <v>1954</v>
      </c>
      <c r="E37" s="7">
        <f t="shared" si="0"/>
        <v>47</v>
      </c>
      <c r="F37" s="16" t="s">
        <v>110</v>
      </c>
      <c r="G37" s="7"/>
      <c r="H37" s="32">
        <v>0.02942361111111111</v>
      </c>
      <c r="I37" s="19">
        <v>220</v>
      </c>
      <c r="J37" s="11">
        <f t="shared" si="1"/>
        <v>420</v>
      </c>
      <c r="K37" s="27">
        <f t="shared" si="2"/>
        <v>0.0058785879629629605</v>
      </c>
    </row>
    <row r="38" spans="1:11" ht="12.75">
      <c r="A38" s="8">
        <v>29</v>
      </c>
      <c r="B38" s="9" t="s">
        <v>248</v>
      </c>
      <c r="C38" s="9" t="s">
        <v>249</v>
      </c>
      <c r="D38" s="8">
        <v>1975</v>
      </c>
      <c r="E38" s="7">
        <f t="shared" si="0"/>
        <v>26</v>
      </c>
      <c r="F38" s="16" t="s">
        <v>110</v>
      </c>
      <c r="G38" s="7"/>
      <c r="H38" s="32">
        <v>0.029498842592592594</v>
      </c>
      <c r="I38" s="19">
        <v>210</v>
      </c>
      <c r="J38" s="11">
        <f t="shared" si="1"/>
        <v>410</v>
      </c>
      <c r="K38" s="27">
        <f t="shared" si="2"/>
        <v>0.005953819444444446</v>
      </c>
    </row>
    <row r="39" spans="1:11" ht="12.75">
      <c r="A39" s="8">
        <v>30</v>
      </c>
      <c r="B39" s="9" t="s">
        <v>44</v>
      </c>
      <c r="C39" s="9" t="s">
        <v>45</v>
      </c>
      <c r="D39" s="8">
        <v>1940</v>
      </c>
      <c r="E39" s="7">
        <f t="shared" si="0"/>
        <v>61</v>
      </c>
      <c r="F39" s="16" t="s">
        <v>288</v>
      </c>
      <c r="G39" s="7"/>
      <c r="H39" s="32">
        <v>0.029640046296296296</v>
      </c>
      <c r="I39" s="19">
        <v>200</v>
      </c>
      <c r="J39" s="11">
        <f t="shared" si="1"/>
        <v>400</v>
      </c>
      <c r="K39" s="27">
        <f t="shared" si="2"/>
        <v>0.006095023148148148</v>
      </c>
    </row>
    <row r="40" spans="1:11" ht="12.75">
      <c r="A40" s="8">
        <v>31</v>
      </c>
      <c r="B40" s="9" t="s">
        <v>143</v>
      </c>
      <c r="C40" s="9" t="s">
        <v>144</v>
      </c>
      <c r="D40" s="8">
        <v>1956</v>
      </c>
      <c r="E40" s="7">
        <f t="shared" si="0"/>
        <v>45</v>
      </c>
      <c r="F40" s="16" t="s">
        <v>110</v>
      </c>
      <c r="G40" s="7"/>
      <c r="H40" s="32">
        <v>0.029756944444444447</v>
      </c>
      <c r="I40" s="19">
        <v>195</v>
      </c>
      <c r="J40" s="11">
        <f t="shared" si="1"/>
        <v>395</v>
      </c>
      <c r="K40" s="27">
        <f t="shared" si="2"/>
        <v>0.006211921296296299</v>
      </c>
    </row>
    <row r="41" spans="1:11" ht="12.75">
      <c r="A41" s="8">
        <v>32</v>
      </c>
      <c r="B41" s="9" t="s">
        <v>59</v>
      </c>
      <c r="C41" s="9" t="s">
        <v>47</v>
      </c>
      <c r="D41" s="8">
        <v>1977</v>
      </c>
      <c r="E41" s="7">
        <f t="shared" si="0"/>
        <v>24</v>
      </c>
      <c r="F41" s="16" t="s">
        <v>134</v>
      </c>
      <c r="G41" s="7" t="s">
        <v>79</v>
      </c>
      <c r="H41" s="32">
        <v>0.029960416666666666</v>
      </c>
      <c r="I41" s="19">
        <v>190</v>
      </c>
      <c r="J41" s="11">
        <f t="shared" si="1"/>
        <v>390</v>
      </c>
      <c r="K41" s="27">
        <f t="shared" si="2"/>
        <v>0.006415393518518518</v>
      </c>
    </row>
    <row r="42" spans="1:11" ht="12.75">
      <c r="A42" s="8">
        <v>33</v>
      </c>
      <c r="B42" s="9" t="s">
        <v>275</v>
      </c>
      <c r="C42" s="9" t="s">
        <v>26</v>
      </c>
      <c r="D42" s="8">
        <v>1986</v>
      </c>
      <c r="E42" s="7">
        <f t="shared" si="0"/>
        <v>15</v>
      </c>
      <c r="F42" s="16" t="s">
        <v>289</v>
      </c>
      <c r="G42" s="7"/>
      <c r="H42" s="32">
        <v>0.030381944444444444</v>
      </c>
      <c r="I42" s="19">
        <v>185</v>
      </c>
      <c r="J42" s="11">
        <f t="shared" si="1"/>
        <v>385</v>
      </c>
      <c r="K42" s="27">
        <f t="shared" si="2"/>
        <v>0.006836921296296296</v>
      </c>
    </row>
    <row r="43" spans="1:11" ht="12.75">
      <c r="A43" s="8">
        <v>34</v>
      </c>
      <c r="B43" s="9" t="s">
        <v>290</v>
      </c>
      <c r="C43" s="9" t="s">
        <v>233</v>
      </c>
      <c r="D43" s="8">
        <v>1966</v>
      </c>
      <c r="E43" s="7">
        <f t="shared" si="0"/>
        <v>35</v>
      </c>
      <c r="F43" s="16" t="s">
        <v>291</v>
      </c>
      <c r="G43" s="7"/>
      <c r="H43" s="32">
        <v>0.030462962962962966</v>
      </c>
      <c r="I43" s="19">
        <v>180</v>
      </c>
      <c r="J43" s="11">
        <f t="shared" si="1"/>
        <v>380</v>
      </c>
      <c r="K43" s="27">
        <f t="shared" si="2"/>
        <v>0.006917939814814818</v>
      </c>
    </row>
    <row r="44" spans="1:11" ht="12.75">
      <c r="A44" s="8">
        <v>35</v>
      </c>
      <c r="B44" s="9" t="s">
        <v>48</v>
      </c>
      <c r="C44" s="9" t="s">
        <v>25</v>
      </c>
      <c r="D44" s="8">
        <v>1982</v>
      </c>
      <c r="E44" s="7">
        <f t="shared" si="0"/>
        <v>19</v>
      </c>
      <c r="F44" s="16" t="s">
        <v>279</v>
      </c>
      <c r="G44" s="7"/>
      <c r="H44" s="32">
        <v>0.030625</v>
      </c>
      <c r="I44" s="19">
        <v>175</v>
      </c>
      <c r="J44" s="11">
        <f t="shared" si="1"/>
        <v>375</v>
      </c>
      <c r="K44" s="27">
        <f t="shared" si="2"/>
        <v>0.007079976851851851</v>
      </c>
    </row>
    <row r="45" spans="1:11" ht="12.75">
      <c r="A45" s="8">
        <v>36</v>
      </c>
      <c r="B45" s="9" t="s">
        <v>140</v>
      </c>
      <c r="C45" s="9" t="s">
        <v>25</v>
      </c>
      <c r="D45" s="8">
        <v>1985</v>
      </c>
      <c r="E45" s="7">
        <f t="shared" si="0"/>
        <v>16</v>
      </c>
      <c r="F45" s="16" t="s">
        <v>134</v>
      </c>
      <c r="G45" s="7"/>
      <c r="H45" s="32">
        <v>0.030648148148148147</v>
      </c>
      <c r="I45" s="19">
        <v>170</v>
      </c>
      <c r="J45" s="11">
        <f t="shared" si="1"/>
        <v>370</v>
      </c>
      <c r="K45" s="27">
        <f t="shared" si="2"/>
        <v>0.007103124999999998</v>
      </c>
    </row>
    <row r="46" spans="1:11" ht="12.75">
      <c r="A46" s="8">
        <v>37</v>
      </c>
      <c r="B46" s="9" t="s">
        <v>92</v>
      </c>
      <c r="C46" s="9" t="s">
        <v>292</v>
      </c>
      <c r="D46" s="8">
        <v>1985</v>
      </c>
      <c r="E46" s="7">
        <f t="shared" si="0"/>
        <v>16</v>
      </c>
      <c r="F46" s="16" t="s">
        <v>277</v>
      </c>
      <c r="G46" s="7"/>
      <c r="H46" s="32">
        <v>0.030776620370370374</v>
      </c>
      <c r="I46" s="19">
        <v>165</v>
      </c>
      <c r="J46" s="11">
        <f t="shared" si="1"/>
        <v>365</v>
      </c>
      <c r="K46" s="27">
        <f t="shared" si="2"/>
        <v>0.007231597222222226</v>
      </c>
    </row>
    <row r="47" spans="1:11" ht="12.75">
      <c r="A47" s="8">
        <v>38</v>
      </c>
      <c r="B47" s="9" t="s">
        <v>57</v>
      </c>
      <c r="C47" s="9" t="s">
        <v>148</v>
      </c>
      <c r="D47" s="8">
        <v>1987</v>
      </c>
      <c r="E47" s="7">
        <f t="shared" si="0"/>
        <v>14</v>
      </c>
      <c r="F47" s="16" t="s">
        <v>134</v>
      </c>
      <c r="G47" s="7"/>
      <c r="H47" s="32">
        <v>0.030792824074074077</v>
      </c>
      <c r="I47" s="19">
        <v>160</v>
      </c>
      <c r="J47" s="11">
        <f t="shared" si="1"/>
        <v>360</v>
      </c>
      <c r="K47" s="27">
        <f t="shared" si="2"/>
        <v>0.007247800925925928</v>
      </c>
    </row>
    <row r="48" spans="1:11" ht="12.75">
      <c r="A48" s="8">
        <v>39</v>
      </c>
      <c r="B48" s="9" t="s">
        <v>70</v>
      </c>
      <c r="C48" s="9" t="s">
        <v>12</v>
      </c>
      <c r="D48" s="8">
        <v>1962</v>
      </c>
      <c r="E48" s="7">
        <f t="shared" si="0"/>
        <v>39</v>
      </c>
      <c r="F48" s="16" t="s">
        <v>162</v>
      </c>
      <c r="G48" s="7"/>
      <c r="H48" s="32">
        <v>0.030909953703703707</v>
      </c>
      <c r="I48" s="19">
        <v>155</v>
      </c>
      <c r="J48" s="11">
        <f t="shared" si="1"/>
        <v>355</v>
      </c>
      <c r="K48" s="27">
        <f t="shared" si="2"/>
        <v>0.007364930555555559</v>
      </c>
    </row>
    <row r="49" spans="1:11" ht="12.75">
      <c r="A49" s="8">
        <v>40</v>
      </c>
      <c r="B49" s="9" t="s">
        <v>115</v>
      </c>
      <c r="C49" s="9" t="s">
        <v>22</v>
      </c>
      <c r="D49" s="8">
        <v>1976</v>
      </c>
      <c r="E49" s="7">
        <f t="shared" si="0"/>
        <v>25</v>
      </c>
      <c r="F49" s="16" t="s">
        <v>110</v>
      </c>
      <c r="G49" s="7"/>
      <c r="H49" s="32">
        <v>0.031018518518518515</v>
      </c>
      <c r="I49" s="19">
        <v>150</v>
      </c>
      <c r="J49" s="11">
        <f t="shared" si="1"/>
        <v>350</v>
      </c>
      <c r="K49" s="27">
        <f t="shared" si="2"/>
        <v>0.0074734953703703665</v>
      </c>
    </row>
    <row r="50" spans="1:11" ht="12.75">
      <c r="A50" s="8">
        <v>41</v>
      </c>
      <c r="B50" s="9" t="s">
        <v>278</v>
      </c>
      <c r="C50" s="9" t="s">
        <v>25</v>
      </c>
      <c r="D50" s="8">
        <v>1987</v>
      </c>
      <c r="E50" s="7">
        <f t="shared" si="0"/>
        <v>14</v>
      </c>
      <c r="F50" s="16" t="s">
        <v>277</v>
      </c>
      <c r="G50" s="7"/>
      <c r="H50" s="32">
        <v>0.03166666666666667</v>
      </c>
      <c r="I50" s="19">
        <v>145</v>
      </c>
      <c r="J50" s="11">
        <f t="shared" si="1"/>
        <v>345</v>
      </c>
      <c r="K50" s="27">
        <f t="shared" si="2"/>
        <v>0.008121643518518521</v>
      </c>
    </row>
    <row r="51" spans="1:11" ht="12.75">
      <c r="A51" s="8">
        <v>42</v>
      </c>
      <c r="B51" s="9" t="s">
        <v>293</v>
      </c>
      <c r="C51" s="9" t="s">
        <v>223</v>
      </c>
      <c r="D51" s="8">
        <v>1986</v>
      </c>
      <c r="E51" s="7">
        <f t="shared" si="0"/>
        <v>15</v>
      </c>
      <c r="F51" s="16" t="s">
        <v>277</v>
      </c>
      <c r="G51" s="7"/>
      <c r="H51" s="32">
        <v>0.031689814814814816</v>
      </c>
      <c r="I51" s="19">
        <v>140</v>
      </c>
      <c r="J51" s="11">
        <f t="shared" si="1"/>
        <v>340</v>
      </c>
      <c r="K51" s="27">
        <f t="shared" si="2"/>
        <v>0.008144791666666668</v>
      </c>
    </row>
    <row r="52" spans="1:11" ht="12.75">
      <c r="A52" s="8">
        <v>43</v>
      </c>
      <c r="B52" s="9" t="s">
        <v>49</v>
      </c>
      <c r="C52" s="9" t="s">
        <v>27</v>
      </c>
      <c r="D52" s="8">
        <v>1959</v>
      </c>
      <c r="E52" s="7">
        <f t="shared" si="0"/>
        <v>42</v>
      </c>
      <c r="F52" s="16" t="s">
        <v>177</v>
      </c>
      <c r="G52" s="7" t="s">
        <v>36</v>
      </c>
      <c r="H52" s="32">
        <v>0.03170138888888889</v>
      </c>
      <c r="I52" s="19">
        <v>135</v>
      </c>
      <c r="J52" s="11">
        <f t="shared" si="1"/>
        <v>335</v>
      </c>
      <c r="K52" s="27">
        <f t="shared" si="2"/>
        <v>0.008156365740740742</v>
      </c>
    </row>
    <row r="53" spans="1:11" ht="12.75">
      <c r="A53" s="8">
        <v>44</v>
      </c>
      <c r="B53" s="9" t="s">
        <v>294</v>
      </c>
      <c r="C53" s="9" t="s">
        <v>292</v>
      </c>
      <c r="D53" s="8">
        <v>1954</v>
      </c>
      <c r="E53" s="7">
        <f t="shared" si="0"/>
        <v>47</v>
      </c>
      <c r="F53" s="16" t="s">
        <v>110</v>
      </c>
      <c r="G53" s="7"/>
      <c r="H53" s="32">
        <v>0.03179398148148148</v>
      </c>
      <c r="I53" s="19">
        <v>130</v>
      </c>
      <c r="J53" s="11">
        <f t="shared" si="1"/>
        <v>330</v>
      </c>
      <c r="K53" s="27">
        <f t="shared" si="2"/>
        <v>0.00824895833333333</v>
      </c>
    </row>
    <row r="54" spans="1:11" ht="12.75">
      <c r="A54" s="8">
        <v>45</v>
      </c>
      <c r="B54" s="9" t="s">
        <v>68</v>
      </c>
      <c r="C54" s="9" t="s">
        <v>26</v>
      </c>
      <c r="D54" s="8">
        <v>1958</v>
      </c>
      <c r="E54" s="7">
        <f t="shared" si="0"/>
        <v>43</v>
      </c>
      <c r="F54" s="16" t="s">
        <v>160</v>
      </c>
      <c r="G54" s="7" t="s">
        <v>296</v>
      </c>
      <c r="H54" s="32">
        <v>0.0319212962962963</v>
      </c>
      <c r="I54" s="19">
        <v>125</v>
      </c>
      <c r="J54" s="11">
        <f t="shared" si="1"/>
        <v>325</v>
      </c>
      <c r="K54" s="27">
        <f t="shared" si="2"/>
        <v>0.008376273148148154</v>
      </c>
    </row>
    <row r="55" spans="1:11" ht="12.75">
      <c r="A55" s="8">
        <v>46</v>
      </c>
      <c r="B55" s="9" t="s">
        <v>169</v>
      </c>
      <c r="C55" s="9" t="s">
        <v>16</v>
      </c>
      <c r="D55" s="8">
        <v>1962</v>
      </c>
      <c r="E55" s="7">
        <f t="shared" si="0"/>
        <v>39</v>
      </c>
      <c r="F55" s="16" t="s">
        <v>110</v>
      </c>
      <c r="G55" s="7"/>
      <c r="H55" s="32">
        <v>0.032025462962962964</v>
      </c>
      <c r="I55" s="19">
        <v>120</v>
      </c>
      <c r="J55" s="11">
        <f t="shared" si="1"/>
        <v>320</v>
      </c>
      <c r="K55" s="27">
        <f t="shared" si="2"/>
        <v>0.008480439814814816</v>
      </c>
    </row>
    <row r="56" spans="1:11" ht="12.75">
      <c r="A56" s="8">
        <v>47</v>
      </c>
      <c r="B56" s="9" t="s">
        <v>115</v>
      </c>
      <c r="C56" s="9" t="s">
        <v>56</v>
      </c>
      <c r="D56" s="8">
        <v>1947</v>
      </c>
      <c r="E56" s="7">
        <f t="shared" si="0"/>
        <v>54</v>
      </c>
      <c r="F56" s="16" t="s">
        <v>110</v>
      </c>
      <c r="G56" s="7"/>
      <c r="H56" s="32">
        <v>0.03210648148148148</v>
      </c>
      <c r="I56" s="19">
        <v>115</v>
      </c>
      <c r="J56" s="11">
        <f t="shared" si="1"/>
        <v>315</v>
      </c>
      <c r="K56" s="27">
        <f t="shared" si="2"/>
        <v>0.00856145833333333</v>
      </c>
    </row>
    <row r="57" spans="1:11" ht="12.75">
      <c r="A57" s="8">
        <v>48</v>
      </c>
      <c r="B57" s="9" t="s">
        <v>251</v>
      </c>
      <c r="C57" s="9" t="s">
        <v>252</v>
      </c>
      <c r="D57" s="8">
        <v>1989</v>
      </c>
      <c r="E57" s="7">
        <f t="shared" si="0"/>
        <v>12</v>
      </c>
      <c r="F57" s="16" t="s">
        <v>281</v>
      </c>
      <c r="G57" s="7"/>
      <c r="H57" s="32">
        <v>0.032407407407407406</v>
      </c>
      <c r="I57" s="19">
        <v>110</v>
      </c>
      <c r="J57" s="11">
        <f t="shared" si="1"/>
        <v>310</v>
      </c>
      <c r="K57" s="27">
        <f t="shared" si="2"/>
        <v>0.008862384259259257</v>
      </c>
    </row>
    <row r="58" spans="1:11" ht="12.75">
      <c r="A58" s="8">
        <v>49</v>
      </c>
      <c r="B58" s="9" t="s">
        <v>251</v>
      </c>
      <c r="C58" s="9" t="s">
        <v>20</v>
      </c>
      <c r="D58" s="8">
        <v>1965</v>
      </c>
      <c r="E58" s="7">
        <f t="shared" si="0"/>
        <v>36</v>
      </c>
      <c r="F58" s="16" t="s">
        <v>281</v>
      </c>
      <c r="G58" s="7"/>
      <c r="H58" s="32">
        <v>0.03252511574074074</v>
      </c>
      <c r="I58" s="19">
        <v>105</v>
      </c>
      <c r="J58" s="11">
        <f t="shared" si="1"/>
        <v>305</v>
      </c>
      <c r="K58" s="27">
        <f t="shared" si="2"/>
        <v>0.008980092592592592</v>
      </c>
    </row>
    <row r="59" spans="1:11" ht="12.75">
      <c r="A59" s="8">
        <v>50</v>
      </c>
      <c r="B59" s="9" t="s">
        <v>34</v>
      </c>
      <c r="C59" s="9" t="s">
        <v>35</v>
      </c>
      <c r="D59" s="8">
        <v>1954</v>
      </c>
      <c r="E59" s="7">
        <f t="shared" si="0"/>
        <v>47</v>
      </c>
      <c r="F59" s="16" t="s">
        <v>110</v>
      </c>
      <c r="G59" s="7" t="s">
        <v>37</v>
      </c>
      <c r="H59" s="32">
        <v>0.03260416666666667</v>
      </c>
      <c r="I59" s="19">
        <v>100</v>
      </c>
      <c r="J59" s="11">
        <f t="shared" si="1"/>
        <v>300</v>
      </c>
      <c r="K59" s="27">
        <f t="shared" si="2"/>
        <v>0.009059143518518522</v>
      </c>
    </row>
    <row r="60" spans="1:11" ht="12.75">
      <c r="A60" s="8">
        <v>51</v>
      </c>
      <c r="B60" s="9" t="s">
        <v>21</v>
      </c>
      <c r="C60" s="9" t="s">
        <v>22</v>
      </c>
      <c r="D60" s="8">
        <v>1957</v>
      </c>
      <c r="E60" s="7">
        <f t="shared" si="0"/>
        <v>44</v>
      </c>
      <c r="F60" s="16" t="s">
        <v>295</v>
      </c>
      <c r="G60" s="7"/>
      <c r="H60" s="32">
        <v>0.032824074074074075</v>
      </c>
      <c r="I60" s="19">
        <v>98</v>
      </c>
      <c r="J60" s="11">
        <f t="shared" si="1"/>
        <v>298</v>
      </c>
      <c r="K60" s="27">
        <f t="shared" si="2"/>
        <v>0.009279050925925927</v>
      </c>
    </row>
    <row r="61" spans="1:11" ht="12.75">
      <c r="A61" s="8">
        <v>52</v>
      </c>
      <c r="B61" s="9" t="s">
        <v>70</v>
      </c>
      <c r="C61" s="9" t="s">
        <v>18</v>
      </c>
      <c r="D61" s="8">
        <v>1960</v>
      </c>
      <c r="E61" s="7">
        <f t="shared" si="0"/>
        <v>41</v>
      </c>
      <c r="F61" s="16" t="s">
        <v>217</v>
      </c>
      <c r="G61" s="7"/>
      <c r="H61" s="32">
        <v>0.03290694444444445</v>
      </c>
      <c r="I61" s="19">
        <v>96</v>
      </c>
      <c r="J61" s="11">
        <f t="shared" si="1"/>
        <v>296</v>
      </c>
      <c r="K61" s="27">
        <f t="shared" si="2"/>
        <v>0.009361921296296299</v>
      </c>
    </row>
    <row r="62" spans="1:11" ht="12.75">
      <c r="A62" s="8">
        <v>53</v>
      </c>
      <c r="B62" s="9" t="s">
        <v>171</v>
      </c>
      <c r="C62" s="9" t="s">
        <v>172</v>
      </c>
      <c r="D62" s="8">
        <v>1967</v>
      </c>
      <c r="E62" s="7">
        <f>2001-D62</f>
        <v>34</v>
      </c>
      <c r="F62" s="16" t="s">
        <v>281</v>
      </c>
      <c r="G62" s="7"/>
      <c r="H62" s="32">
        <v>0.0337</v>
      </c>
      <c r="I62" s="19">
        <v>94</v>
      </c>
      <c r="J62" s="11">
        <f t="shared" si="1"/>
        <v>294</v>
      </c>
      <c r="K62" s="27">
        <f t="shared" si="2"/>
        <v>0.010154976851851853</v>
      </c>
    </row>
    <row r="63" spans="1:11" ht="12.75">
      <c r="A63" s="8">
        <v>54</v>
      </c>
      <c r="B63" s="9" t="s">
        <v>72</v>
      </c>
      <c r="C63" s="9" t="s">
        <v>202</v>
      </c>
      <c r="D63" s="8">
        <v>1986</v>
      </c>
      <c r="E63" s="7">
        <f t="shared" si="0"/>
        <v>15</v>
      </c>
      <c r="F63" s="16" t="s">
        <v>286</v>
      </c>
      <c r="G63" s="7"/>
      <c r="H63" s="32">
        <v>0.03392337962962963</v>
      </c>
      <c r="I63" s="19">
        <v>92</v>
      </c>
      <c r="J63" s="11">
        <f t="shared" si="1"/>
        <v>292</v>
      </c>
      <c r="K63" s="27">
        <f t="shared" si="2"/>
        <v>0.010378356481481481</v>
      </c>
    </row>
    <row r="64" spans="1:11" ht="12.75">
      <c r="A64" s="8">
        <v>55</v>
      </c>
      <c r="B64" s="9" t="s">
        <v>55</v>
      </c>
      <c r="C64" s="9" t="s">
        <v>20</v>
      </c>
      <c r="D64" s="8">
        <v>1978</v>
      </c>
      <c r="E64" s="7">
        <f t="shared" si="0"/>
        <v>23</v>
      </c>
      <c r="F64" s="16" t="s">
        <v>134</v>
      </c>
      <c r="G64" s="7"/>
      <c r="H64" s="32">
        <v>0.03431597222222222</v>
      </c>
      <c r="I64" s="19">
        <v>90</v>
      </c>
      <c r="J64" s="11">
        <f t="shared" si="1"/>
        <v>290</v>
      </c>
      <c r="K64" s="27">
        <f t="shared" si="2"/>
        <v>0.010770949074074072</v>
      </c>
    </row>
    <row r="65" spans="1:11" ht="12.75">
      <c r="A65" s="8">
        <v>56</v>
      </c>
      <c r="B65" s="9" t="s">
        <v>77</v>
      </c>
      <c r="C65" s="9" t="s">
        <v>43</v>
      </c>
      <c r="D65" s="8">
        <v>1978</v>
      </c>
      <c r="E65" s="7">
        <f t="shared" si="0"/>
        <v>23</v>
      </c>
      <c r="F65" s="16" t="s">
        <v>110</v>
      </c>
      <c r="G65" s="7"/>
      <c r="H65" s="32">
        <v>0.0346412037037037</v>
      </c>
      <c r="I65" s="19">
        <v>88</v>
      </c>
      <c r="J65" s="11">
        <f t="shared" si="1"/>
        <v>288</v>
      </c>
      <c r="K65" s="27">
        <f t="shared" si="2"/>
        <v>0.011096180555555554</v>
      </c>
    </row>
    <row r="66" spans="1:11" ht="12.75">
      <c r="A66" s="8">
        <v>57</v>
      </c>
      <c r="B66" s="9" t="s">
        <v>32</v>
      </c>
      <c r="C66" s="9" t="s">
        <v>20</v>
      </c>
      <c r="D66" s="8">
        <v>1962</v>
      </c>
      <c r="E66" s="7">
        <f t="shared" si="0"/>
        <v>39</v>
      </c>
      <c r="F66" s="16" t="s">
        <v>152</v>
      </c>
      <c r="G66" s="7"/>
      <c r="H66" s="32">
        <v>0.034971064814814816</v>
      </c>
      <c r="I66" s="19">
        <v>86</v>
      </c>
      <c r="J66" s="11">
        <f t="shared" si="1"/>
        <v>286</v>
      </c>
      <c r="K66" s="27">
        <f t="shared" si="2"/>
        <v>0.011426041666666668</v>
      </c>
    </row>
    <row r="67" spans="1:11" ht="12.75">
      <c r="A67" s="8">
        <v>58</v>
      </c>
      <c r="B67" s="9" t="s">
        <v>207</v>
      </c>
      <c r="C67" s="9" t="s">
        <v>31</v>
      </c>
      <c r="D67" s="8">
        <v>1963</v>
      </c>
      <c r="E67" s="7">
        <f t="shared" si="0"/>
        <v>38</v>
      </c>
      <c r="F67" s="16" t="s">
        <v>208</v>
      </c>
      <c r="G67" s="7"/>
      <c r="H67" s="32">
        <v>0.03501157407407408</v>
      </c>
      <c r="I67" s="19">
        <v>84</v>
      </c>
      <c r="J67" s="11">
        <f t="shared" si="1"/>
        <v>284</v>
      </c>
      <c r="K67" s="27">
        <f t="shared" si="2"/>
        <v>0.011466550925925929</v>
      </c>
    </row>
    <row r="68" spans="1:11" ht="12.75">
      <c r="A68" s="8">
        <v>59</v>
      </c>
      <c r="B68" s="9" t="s">
        <v>77</v>
      </c>
      <c r="C68" s="9" t="s">
        <v>78</v>
      </c>
      <c r="D68" s="8">
        <v>1957</v>
      </c>
      <c r="E68" s="7">
        <f t="shared" si="0"/>
        <v>44</v>
      </c>
      <c r="F68" s="16" t="s">
        <v>129</v>
      </c>
      <c r="G68" s="7" t="s">
        <v>79</v>
      </c>
      <c r="H68" s="32">
        <v>0.035555555555555556</v>
      </c>
      <c r="I68" s="19">
        <v>82</v>
      </c>
      <c r="J68" s="11">
        <f t="shared" si="1"/>
        <v>282</v>
      </c>
      <c r="K68" s="27">
        <f t="shared" si="2"/>
        <v>0.012010532407407407</v>
      </c>
    </row>
    <row r="69" spans="1:11" ht="12.75">
      <c r="A69" s="8">
        <v>60</v>
      </c>
      <c r="B69" s="9" t="s">
        <v>138</v>
      </c>
      <c r="C69" s="9" t="s">
        <v>139</v>
      </c>
      <c r="D69" s="8">
        <v>1971</v>
      </c>
      <c r="E69" s="7">
        <f t="shared" si="0"/>
        <v>30</v>
      </c>
      <c r="F69" s="16" t="s">
        <v>129</v>
      </c>
      <c r="G69" s="7"/>
      <c r="H69" s="32">
        <v>0.036111111111111115</v>
      </c>
      <c r="I69" s="19">
        <v>80</v>
      </c>
      <c r="J69" s="11">
        <f t="shared" si="1"/>
        <v>280</v>
      </c>
      <c r="K69" s="27">
        <f t="shared" si="2"/>
        <v>0.012566087962962966</v>
      </c>
    </row>
    <row r="70" spans="1:11" ht="12.75">
      <c r="A70" s="8">
        <v>61</v>
      </c>
      <c r="B70" s="9" t="s">
        <v>136</v>
      </c>
      <c r="C70" s="9" t="s">
        <v>24</v>
      </c>
      <c r="D70" s="8">
        <v>1972</v>
      </c>
      <c r="E70" s="7">
        <f t="shared" si="0"/>
        <v>29</v>
      </c>
      <c r="F70" s="16" t="s">
        <v>129</v>
      </c>
      <c r="G70" s="7"/>
      <c r="H70" s="32">
        <v>0.03612152777777778</v>
      </c>
      <c r="I70" s="19">
        <v>78</v>
      </c>
      <c r="J70" s="11">
        <f t="shared" si="1"/>
        <v>278</v>
      </c>
      <c r="K70" s="27">
        <f t="shared" si="2"/>
        <v>0.012576504629629632</v>
      </c>
    </row>
    <row r="71" spans="1:11" ht="12.75">
      <c r="A71" s="8">
        <v>62</v>
      </c>
      <c r="B71" s="9" t="s">
        <v>199</v>
      </c>
      <c r="C71" s="9" t="s">
        <v>200</v>
      </c>
      <c r="D71" s="8">
        <v>1970</v>
      </c>
      <c r="E71" s="7">
        <f aca="true" t="shared" si="3" ref="E71:E86">2001-D71</f>
        <v>31</v>
      </c>
      <c r="F71" s="16" t="s">
        <v>201</v>
      </c>
      <c r="G71" s="7" t="s">
        <v>240</v>
      </c>
      <c r="H71" s="32">
        <v>0.037743287037037034</v>
      </c>
      <c r="I71" s="19">
        <v>76</v>
      </c>
      <c r="J71" s="11">
        <f t="shared" si="1"/>
        <v>276</v>
      </c>
      <c r="K71" s="27">
        <f t="shared" si="2"/>
        <v>0.014198263888888885</v>
      </c>
    </row>
    <row r="72" spans="1:11" ht="12.75">
      <c r="A72" s="8">
        <v>63</v>
      </c>
      <c r="B72" s="9" t="s">
        <v>297</v>
      </c>
      <c r="C72" s="9" t="s">
        <v>298</v>
      </c>
      <c r="D72" s="8">
        <v>1989</v>
      </c>
      <c r="E72" s="7">
        <f t="shared" si="0"/>
        <v>12</v>
      </c>
      <c r="F72" s="16" t="s">
        <v>272</v>
      </c>
      <c r="G72" s="7"/>
      <c r="H72" s="32">
        <v>0.03851851851851852</v>
      </c>
      <c r="I72" s="19">
        <v>74</v>
      </c>
      <c r="J72" s="11">
        <f t="shared" si="1"/>
        <v>274</v>
      </c>
      <c r="K72" s="27">
        <f t="shared" si="2"/>
        <v>0.014973495370370373</v>
      </c>
    </row>
    <row r="73" spans="1:11" ht="12.75">
      <c r="A73" s="8">
        <v>64</v>
      </c>
      <c r="B73" s="9" t="s">
        <v>299</v>
      </c>
      <c r="C73" s="9" t="s">
        <v>300</v>
      </c>
      <c r="D73" s="8">
        <v>1985</v>
      </c>
      <c r="E73" s="7">
        <f t="shared" si="0"/>
        <v>16</v>
      </c>
      <c r="F73" s="16" t="s">
        <v>160</v>
      </c>
      <c r="G73" s="7"/>
      <c r="H73" s="32">
        <v>0.03916666666666666</v>
      </c>
      <c r="I73" s="19">
        <v>72</v>
      </c>
      <c r="J73" s="11">
        <f t="shared" si="1"/>
        <v>272</v>
      </c>
      <c r="K73" s="27">
        <f t="shared" si="2"/>
        <v>0.015621643518518514</v>
      </c>
    </row>
    <row r="74" spans="1:11" ht="12.75">
      <c r="A74" s="8">
        <v>65</v>
      </c>
      <c r="B74" s="9" t="s">
        <v>301</v>
      </c>
      <c r="C74" s="9" t="s">
        <v>302</v>
      </c>
      <c r="D74" s="8">
        <v>1977</v>
      </c>
      <c r="E74" s="7">
        <f t="shared" si="0"/>
        <v>24</v>
      </c>
      <c r="F74" s="16" t="s">
        <v>110</v>
      </c>
      <c r="G74" s="7"/>
      <c r="H74" s="32">
        <v>0.03987731481481482</v>
      </c>
      <c r="I74" s="19">
        <v>70</v>
      </c>
      <c r="J74" s="11">
        <f t="shared" si="1"/>
        <v>270</v>
      </c>
      <c r="K74" s="27">
        <f t="shared" si="2"/>
        <v>0.01633229166666667</v>
      </c>
    </row>
    <row r="75" spans="1:11" ht="12.75">
      <c r="A75" s="8">
        <v>66</v>
      </c>
      <c r="B75" s="9" t="s">
        <v>191</v>
      </c>
      <c r="C75" s="9" t="s">
        <v>31</v>
      </c>
      <c r="D75" s="8">
        <v>1958</v>
      </c>
      <c r="E75" s="7">
        <f>2001-D75</f>
        <v>43</v>
      </c>
      <c r="F75" s="16" t="s">
        <v>110</v>
      </c>
      <c r="G75" s="7"/>
      <c r="H75" s="32">
        <v>0.040046296296296295</v>
      </c>
      <c r="I75" s="19">
        <v>68</v>
      </c>
      <c r="J75" s="11">
        <f aca="true" t="shared" si="4" ref="J75:J86">I75+I$3</f>
        <v>268</v>
      </c>
      <c r="K75" s="27">
        <f t="shared" si="2"/>
        <v>0.016501273148148147</v>
      </c>
    </row>
    <row r="76" spans="1:11" ht="12.75">
      <c r="A76" s="8">
        <v>67</v>
      </c>
      <c r="B76" s="9" t="s">
        <v>59</v>
      </c>
      <c r="C76" s="9" t="s">
        <v>60</v>
      </c>
      <c r="D76" s="8">
        <v>1988</v>
      </c>
      <c r="E76" s="7">
        <f>2001-D76</f>
        <v>13</v>
      </c>
      <c r="F76" s="16" t="s">
        <v>134</v>
      </c>
      <c r="G76" s="7"/>
      <c r="H76" s="32">
        <v>0.04083333333333333</v>
      </c>
      <c r="I76" s="19">
        <v>66</v>
      </c>
      <c r="J76" s="11">
        <f t="shared" si="4"/>
        <v>266</v>
      </c>
      <c r="K76" s="27">
        <f aca="true" t="shared" si="5" ref="K76:K86">H76-H$10</f>
        <v>0.017288310185185184</v>
      </c>
    </row>
    <row r="77" spans="1:11" ht="12.75">
      <c r="A77" s="8">
        <v>68</v>
      </c>
      <c r="B77" s="9" t="s">
        <v>192</v>
      </c>
      <c r="C77" s="9" t="s">
        <v>193</v>
      </c>
      <c r="D77" s="8">
        <v>1959</v>
      </c>
      <c r="E77" s="7">
        <f>2001-D77</f>
        <v>42</v>
      </c>
      <c r="F77" s="16" t="s">
        <v>118</v>
      </c>
      <c r="G77" s="7"/>
      <c r="H77" s="32">
        <v>0.04125</v>
      </c>
      <c r="I77" s="19">
        <v>64</v>
      </c>
      <c r="J77" s="11">
        <f t="shared" si="4"/>
        <v>264</v>
      </c>
      <c r="K77" s="27">
        <f t="shared" si="5"/>
        <v>0.017704976851851854</v>
      </c>
    </row>
    <row r="78" spans="1:11" ht="12.75">
      <c r="A78" s="8">
        <v>69</v>
      </c>
      <c r="B78" s="9" t="s">
        <v>57</v>
      </c>
      <c r="C78" s="9" t="s">
        <v>12</v>
      </c>
      <c r="D78" s="8">
        <v>1938</v>
      </c>
      <c r="E78" s="7">
        <f>2001-D78</f>
        <v>63</v>
      </c>
      <c r="F78" s="16" t="s">
        <v>286</v>
      </c>
      <c r="G78" s="7"/>
      <c r="H78" s="32">
        <v>0.04126157407407407</v>
      </c>
      <c r="I78" s="19">
        <v>62</v>
      </c>
      <c r="J78" s="11">
        <f t="shared" si="4"/>
        <v>262</v>
      </c>
      <c r="K78" s="27">
        <f t="shared" si="5"/>
        <v>0.01771655092592592</v>
      </c>
    </row>
    <row r="79" spans="1:11" ht="12.75">
      <c r="A79" s="8">
        <v>70</v>
      </c>
      <c r="B79" s="9" t="s">
        <v>230</v>
      </c>
      <c r="C79" s="9" t="s">
        <v>85</v>
      </c>
      <c r="D79" s="8">
        <v>1970</v>
      </c>
      <c r="E79" s="7">
        <f t="shared" si="3"/>
        <v>31</v>
      </c>
      <c r="F79" s="16" t="s">
        <v>185</v>
      </c>
      <c r="G79" s="7"/>
      <c r="H79" s="32">
        <v>0.0424074074074074</v>
      </c>
      <c r="I79" s="19">
        <v>60</v>
      </c>
      <c r="J79" s="11">
        <f t="shared" si="4"/>
        <v>260</v>
      </c>
      <c r="K79" s="27">
        <f t="shared" si="5"/>
        <v>0.018862384259259252</v>
      </c>
    </row>
    <row r="80" spans="1:11" ht="12.75">
      <c r="A80" s="8">
        <v>71</v>
      </c>
      <c r="B80" s="9" t="s">
        <v>15</v>
      </c>
      <c r="C80" s="9" t="s">
        <v>16</v>
      </c>
      <c r="D80" s="8">
        <v>1958</v>
      </c>
      <c r="E80" s="7">
        <f t="shared" si="3"/>
        <v>43</v>
      </c>
      <c r="F80" s="16" t="s">
        <v>114</v>
      </c>
      <c r="G80" s="7"/>
      <c r="H80" s="32">
        <v>0.042430555555555555</v>
      </c>
      <c r="I80" s="19">
        <v>58</v>
      </c>
      <c r="J80" s="11">
        <f t="shared" si="4"/>
        <v>258</v>
      </c>
      <c r="K80" s="27">
        <f t="shared" si="5"/>
        <v>0.018885532407407406</v>
      </c>
    </row>
    <row r="81" spans="1:11" ht="12.75">
      <c r="A81" s="8">
        <v>72</v>
      </c>
      <c r="B81" s="9" t="s">
        <v>72</v>
      </c>
      <c r="C81" s="9" t="s">
        <v>203</v>
      </c>
      <c r="D81" s="8">
        <v>1956</v>
      </c>
      <c r="E81" s="7">
        <f t="shared" si="3"/>
        <v>45</v>
      </c>
      <c r="F81" s="16" t="s">
        <v>110</v>
      </c>
      <c r="G81" s="7"/>
      <c r="H81" s="32">
        <v>0.04958333333333333</v>
      </c>
      <c r="I81" s="19">
        <v>57</v>
      </c>
      <c r="J81" s="11">
        <f t="shared" si="4"/>
        <v>257</v>
      </c>
      <c r="K81" s="27">
        <f t="shared" si="5"/>
        <v>0.026038310185185185</v>
      </c>
    </row>
    <row r="82" spans="1:11" ht="12.75">
      <c r="A82" s="8">
        <v>73</v>
      </c>
      <c r="B82" s="9" t="s">
        <v>149</v>
      </c>
      <c r="C82" s="9" t="s">
        <v>150</v>
      </c>
      <c r="D82" s="8">
        <v>1984</v>
      </c>
      <c r="E82" s="7">
        <f t="shared" si="3"/>
        <v>17</v>
      </c>
      <c r="F82" s="16" t="s">
        <v>186</v>
      </c>
      <c r="G82" s="7"/>
      <c r="H82" s="32">
        <v>0.060567129629629624</v>
      </c>
      <c r="I82" s="19">
        <v>56</v>
      </c>
      <c r="J82" s="11">
        <f t="shared" si="4"/>
        <v>256</v>
      </c>
      <c r="K82" s="27">
        <f t="shared" si="5"/>
        <v>0.03702210648148148</v>
      </c>
    </row>
    <row r="83" spans="1:11" ht="12.75">
      <c r="A83" s="8">
        <v>74</v>
      </c>
      <c r="B83" s="9" t="s">
        <v>231</v>
      </c>
      <c r="C83" s="9" t="s">
        <v>172</v>
      </c>
      <c r="D83" s="8">
        <v>1970</v>
      </c>
      <c r="E83" s="7">
        <f t="shared" si="3"/>
        <v>31</v>
      </c>
      <c r="F83" s="16" t="s">
        <v>110</v>
      </c>
      <c r="G83" s="7"/>
      <c r="H83" s="32">
        <v>0.06513888888888889</v>
      </c>
      <c r="I83" s="19">
        <v>55</v>
      </c>
      <c r="J83" s="11">
        <f t="shared" si="4"/>
        <v>255</v>
      </c>
      <c r="K83" s="27">
        <f t="shared" si="5"/>
        <v>0.04159386574074074</v>
      </c>
    </row>
    <row r="84" spans="1:11" ht="12.75">
      <c r="A84" s="8">
        <v>75</v>
      </c>
      <c r="B84" s="9" t="s">
        <v>303</v>
      </c>
      <c r="C84" s="9" t="s">
        <v>223</v>
      </c>
      <c r="D84" s="8">
        <v>1986</v>
      </c>
      <c r="E84" s="7">
        <f t="shared" si="3"/>
        <v>15</v>
      </c>
      <c r="F84" s="16" t="s">
        <v>217</v>
      </c>
      <c r="G84" s="7"/>
      <c r="H84" s="32">
        <v>0.06514884259259258</v>
      </c>
      <c r="I84" s="19">
        <v>54</v>
      </c>
      <c r="J84" s="11">
        <f t="shared" si="4"/>
        <v>254</v>
      </c>
      <c r="K84" s="27">
        <f t="shared" si="5"/>
        <v>0.04160381944444444</v>
      </c>
    </row>
    <row r="85" spans="1:11" ht="12.75">
      <c r="A85" s="8">
        <v>76</v>
      </c>
      <c r="B85" s="9" t="s">
        <v>175</v>
      </c>
      <c r="C85" s="9" t="s">
        <v>64</v>
      </c>
      <c r="D85" s="8">
        <v>1952</v>
      </c>
      <c r="E85" s="7">
        <f t="shared" si="3"/>
        <v>49</v>
      </c>
      <c r="F85" s="16" t="s">
        <v>295</v>
      </c>
      <c r="G85" s="7" t="s">
        <v>37</v>
      </c>
      <c r="H85" s="32">
        <v>0.07544097222222222</v>
      </c>
      <c r="I85" s="19">
        <v>53</v>
      </c>
      <c r="J85" s="11">
        <f t="shared" si="4"/>
        <v>253</v>
      </c>
      <c r="K85" s="27">
        <f t="shared" si="5"/>
        <v>0.05189594907407408</v>
      </c>
    </row>
    <row r="86" spans="1:11" ht="12.75">
      <c r="A86" s="8">
        <v>77</v>
      </c>
      <c r="B86" s="9" t="s">
        <v>304</v>
      </c>
      <c r="C86" s="9" t="s">
        <v>56</v>
      </c>
      <c r="D86" s="8">
        <v>1948</v>
      </c>
      <c r="E86" s="7">
        <f t="shared" si="3"/>
        <v>53</v>
      </c>
      <c r="F86" s="16" t="s">
        <v>295</v>
      </c>
      <c r="G86" s="7"/>
      <c r="H86" s="32">
        <v>0.07544675925925926</v>
      </c>
      <c r="I86" s="19">
        <v>52</v>
      </c>
      <c r="J86" s="11">
        <f t="shared" si="4"/>
        <v>252</v>
      </c>
      <c r="K86" s="27">
        <f t="shared" si="5"/>
        <v>0.05190173611111111</v>
      </c>
    </row>
  </sheetData>
  <mergeCells count="15">
    <mergeCell ref="A7:K7"/>
    <mergeCell ref="A3:B3"/>
    <mergeCell ref="A1:K1"/>
    <mergeCell ref="A2:H2"/>
    <mergeCell ref="J2:K3"/>
    <mergeCell ref="A8:D8"/>
    <mergeCell ref="F8:K8"/>
    <mergeCell ref="I4:K6"/>
    <mergeCell ref="A5:B5"/>
    <mergeCell ref="C5:G5"/>
    <mergeCell ref="H5:H6"/>
    <mergeCell ref="A6:B6"/>
    <mergeCell ref="D6:G6"/>
    <mergeCell ref="A4:B4"/>
    <mergeCell ref="D3:H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&amp;L&amp;"Arial CE,tučné"&amp;8http:\\zrliga.hyperlink.cz&amp;R&amp;8&amp;D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77"/>
  <sheetViews>
    <sheetView workbookViewId="0" topLeftCell="A1">
      <selection activeCell="D6" sqref="D6:G6"/>
    </sheetView>
  </sheetViews>
  <sheetFormatPr defaultColWidth="9.00390625" defaultRowHeight="12.75"/>
  <cols>
    <col min="1" max="1" width="2.75390625" style="0" bestFit="1" customWidth="1"/>
    <col min="2" max="3" width="12.25390625" style="0" bestFit="1" customWidth="1"/>
    <col min="4" max="4" width="6.25390625" style="0" bestFit="1" customWidth="1"/>
    <col min="5" max="5" width="4.875" style="0" bestFit="1" customWidth="1"/>
    <col min="6" max="6" width="15.125" style="0" bestFit="1" customWidth="1"/>
    <col min="7" max="7" width="6.375" style="0" bestFit="1" customWidth="1"/>
    <col min="9" max="9" width="7.375" style="0" bestFit="1" customWidth="1"/>
    <col min="10" max="10" width="9.75390625" style="0" bestFit="1" customWidth="1"/>
    <col min="11" max="11" width="5.25390625" style="0" bestFit="1" customWidth="1"/>
  </cols>
  <sheetData>
    <row r="1" spans="1:11" ht="30">
      <c r="A1" s="88" t="s">
        <v>306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2.75">
      <c r="A2" s="77"/>
      <c r="B2" s="77"/>
      <c r="C2" s="77"/>
      <c r="D2" s="77"/>
      <c r="E2" s="77"/>
      <c r="F2" s="77"/>
      <c r="G2" s="77"/>
      <c r="H2" s="77"/>
      <c r="I2" s="5" t="s">
        <v>50</v>
      </c>
      <c r="J2" s="83"/>
      <c r="K2" s="83"/>
    </row>
    <row r="3" spans="1:11" ht="12.75">
      <c r="A3" s="82" t="s">
        <v>1</v>
      </c>
      <c r="B3" s="82"/>
      <c r="C3" s="3">
        <v>37059</v>
      </c>
      <c r="D3" s="84"/>
      <c r="E3" s="84"/>
      <c r="F3" s="84"/>
      <c r="G3" s="84"/>
      <c r="H3" s="84"/>
      <c r="I3" s="5">
        <v>100</v>
      </c>
      <c r="J3" s="83"/>
      <c r="K3" s="83"/>
    </row>
    <row r="4" spans="1:11" ht="12.75">
      <c r="A4" s="82" t="s">
        <v>2</v>
      </c>
      <c r="B4" s="82"/>
      <c r="C4" s="30">
        <v>37059</v>
      </c>
      <c r="D4" s="84"/>
      <c r="E4" s="84"/>
      <c r="F4" s="84"/>
      <c r="G4" s="84"/>
      <c r="H4" s="84"/>
      <c r="I4" s="83"/>
      <c r="J4" s="83"/>
      <c r="K4" s="83"/>
    </row>
    <row r="5" spans="1:11" ht="12.75">
      <c r="A5" s="82" t="s">
        <v>3</v>
      </c>
      <c r="B5" s="82"/>
      <c r="C5" s="78" t="s">
        <v>307</v>
      </c>
      <c r="D5" s="78"/>
      <c r="E5" s="78"/>
      <c r="F5" s="78"/>
      <c r="G5" s="78"/>
      <c r="H5" s="86"/>
      <c r="I5" s="83"/>
      <c r="J5" s="83"/>
      <c r="K5" s="83"/>
    </row>
    <row r="6" spans="1:11" ht="12.75">
      <c r="A6" s="82" t="s">
        <v>4</v>
      </c>
      <c r="B6" s="82"/>
      <c r="C6" s="13">
        <f>COUNTA(B10:B122)</f>
        <v>68</v>
      </c>
      <c r="D6" s="87"/>
      <c r="E6" s="87"/>
      <c r="F6" s="87"/>
      <c r="G6" s="87"/>
      <c r="H6" s="86"/>
      <c r="I6" s="83"/>
      <c r="J6" s="83"/>
      <c r="K6" s="83"/>
    </row>
    <row r="7" spans="1:11" ht="12.75">
      <c r="A7" s="79" t="s">
        <v>6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12.75">
      <c r="A8" s="85"/>
      <c r="B8" s="85"/>
      <c r="C8" s="85"/>
      <c r="D8" s="85"/>
      <c r="E8" s="14">
        <f>AVERAGE(E10:E62)</f>
        <v>31.943396226415093</v>
      </c>
      <c r="F8" s="85"/>
      <c r="G8" s="85"/>
      <c r="H8" s="85"/>
      <c r="I8" s="85"/>
      <c r="J8" s="85"/>
      <c r="K8" s="85"/>
    </row>
    <row r="9" spans="1:11" ht="12.75">
      <c r="A9" s="6" t="s">
        <v>7</v>
      </c>
      <c r="B9" s="6" t="s">
        <v>9</v>
      </c>
      <c r="C9" s="6" t="s">
        <v>8</v>
      </c>
      <c r="D9" s="6" t="s">
        <v>107</v>
      </c>
      <c r="E9" s="6" t="s">
        <v>108</v>
      </c>
      <c r="F9" s="6" t="s">
        <v>109</v>
      </c>
      <c r="G9" s="6" t="s">
        <v>10</v>
      </c>
      <c r="H9" s="6" t="s">
        <v>155</v>
      </c>
      <c r="I9" s="18" t="s">
        <v>17</v>
      </c>
      <c r="J9" s="18" t="s">
        <v>153</v>
      </c>
      <c r="K9" s="18" t="s">
        <v>261</v>
      </c>
    </row>
    <row r="10" spans="1:11" ht="12.75">
      <c r="A10" s="8">
        <v>1</v>
      </c>
      <c r="B10" s="9" t="s">
        <v>61</v>
      </c>
      <c r="C10" s="9" t="s">
        <v>27</v>
      </c>
      <c r="D10" s="8">
        <v>1961</v>
      </c>
      <c r="E10" s="7">
        <f aca="true" t="shared" si="0" ref="E10:E38">2001-D10</f>
        <v>40</v>
      </c>
      <c r="F10" s="16" t="s">
        <v>321</v>
      </c>
      <c r="G10" s="7"/>
      <c r="H10" s="32">
        <v>0.01050150462962963</v>
      </c>
      <c r="I10" s="19">
        <v>800</v>
      </c>
      <c r="J10" s="11">
        <f aca="true" t="shared" si="1" ref="J10:J38">I10+I$3</f>
        <v>900</v>
      </c>
      <c r="K10" s="27"/>
    </row>
    <row r="11" spans="1:11" ht="12.75">
      <c r="A11" s="8">
        <v>2</v>
      </c>
      <c r="B11" s="9" t="s">
        <v>62</v>
      </c>
      <c r="C11" s="9" t="s">
        <v>25</v>
      </c>
      <c r="D11" s="8">
        <v>1976</v>
      </c>
      <c r="E11" s="7">
        <f t="shared" si="0"/>
        <v>25</v>
      </c>
      <c r="F11" s="16" t="s">
        <v>321</v>
      </c>
      <c r="G11" s="7"/>
      <c r="H11" s="32">
        <v>0.01078136574074074</v>
      </c>
      <c r="I11" s="19">
        <v>700</v>
      </c>
      <c r="J11" s="11">
        <f t="shared" si="1"/>
        <v>800</v>
      </c>
      <c r="K11" s="27">
        <f aca="true" t="shared" si="2" ref="K11:K38">H11-H$10</f>
        <v>0.00027986111111111094</v>
      </c>
    </row>
    <row r="12" spans="1:11" ht="12.75">
      <c r="A12" s="8">
        <v>3</v>
      </c>
      <c r="B12" s="9" t="s">
        <v>63</v>
      </c>
      <c r="C12" s="9" t="s">
        <v>64</v>
      </c>
      <c r="D12" s="8">
        <v>1980</v>
      </c>
      <c r="E12" s="7">
        <f t="shared" si="0"/>
        <v>21</v>
      </c>
      <c r="F12" s="16" t="s">
        <v>321</v>
      </c>
      <c r="G12" s="7"/>
      <c r="H12" s="32">
        <v>0.010825925925925926</v>
      </c>
      <c r="I12" s="19">
        <v>650</v>
      </c>
      <c r="J12" s="11">
        <f t="shared" si="1"/>
        <v>750</v>
      </c>
      <c r="K12" s="27">
        <f t="shared" si="2"/>
        <v>0.0003244212962962966</v>
      </c>
    </row>
    <row r="13" spans="1:11" ht="12.75">
      <c r="A13" s="8">
        <v>4</v>
      </c>
      <c r="B13" s="9" t="s">
        <v>309</v>
      </c>
      <c r="C13" s="9" t="s">
        <v>75</v>
      </c>
      <c r="D13" s="8">
        <v>1978</v>
      </c>
      <c r="E13" s="7">
        <f t="shared" si="0"/>
        <v>23</v>
      </c>
      <c r="F13" s="16" t="s">
        <v>110</v>
      </c>
      <c r="G13" s="7"/>
      <c r="H13" s="32">
        <v>0.010878819444444444</v>
      </c>
      <c r="I13" s="19">
        <v>600</v>
      </c>
      <c r="J13" s="11">
        <f t="shared" si="1"/>
        <v>700</v>
      </c>
      <c r="K13" s="27">
        <f t="shared" si="2"/>
        <v>0.0003773148148148147</v>
      </c>
    </row>
    <row r="14" spans="1:11" ht="12.75">
      <c r="A14" s="8">
        <v>5</v>
      </c>
      <c r="B14" s="9" t="s">
        <v>88</v>
      </c>
      <c r="C14" s="9" t="s">
        <v>31</v>
      </c>
      <c r="D14" s="8">
        <v>1959</v>
      </c>
      <c r="E14" s="7">
        <f t="shared" si="0"/>
        <v>42</v>
      </c>
      <c r="F14" s="16" t="s">
        <v>311</v>
      </c>
      <c r="G14" s="7"/>
      <c r="H14" s="32">
        <v>0.011484837962962962</v>
      </c>
      <c r="I14" s="19">
        <v>550</v>
      </c>
      <c r="J14" s="11">
        <f t="shared" si="1"/>
        <v>650</v>
      </c>
      <c r="K14" s="27">
        <f t="shared" si="2"/>
        <v>0.0009833333333333326</v>
      </c>
    </row>
    <row r="15" spans="1:11" ht="12.75">
      <c r="A15" s="8">
        <v>6</v>
      </c>
      <c r="B15" s="9" t="s">
        <v>68</v>
      </c>
      <c r="C15" s="9" t="s">
        <v>26</v>
      </c>
      <c r="D15" s="8">
        <v>1958</v>
      </c>
      <c r="E15" s="7">
        <f t="shared" si="0"/>
        <v>43</v>
      </c>
      <c r="F15" s="16" t="s">
        <v>160</v>
      </c>
      <c r="G15" s="7" t="s">
        <v>296</v>
      </c>
      <c r="H15" s="32">
        <v>0.011755902777777778</v>
      </c>
      <c r="I15" s="19">
        <v>530</v>
      </c>
      <c r="J15" s="11">
        <f t="shared" si="1"/>
        <v>630</v>
      </c>
      <c r="K15" s="27">
        <f t="shared" si="2"/>
        <v>0.0012543981481481486</v>
      </c>
    </row>
    <row r="16" spans="1:11" ht="12.75">
      <c r="A16" s="8">
        <v>7</v>
      </c>
      <c r="B16" s="9" t="s">
        <v>319</v>
      </c>
      <c r="C16" s="9" t="s">
        <v>320</v>
      </c>
      <c r="D16" s="8">
        <v>1964</v>
      </c>
      <c r="E16" s="7">
        <f t="shared" si="0"/>
        <v>37</v>
      </c>
      <c r="F16" s="16" t="s">
        <v>321</v>
      </c>
      <c r="G16" s="7"/>
      <c r="H16" s="32">
        <v>0.012108796296296296</v>
      </c>
      <c r="I16" s="19">
        <v>510</v>
      </c>
      <c r="J16" s="11">
        <f t="shared" si="1"/>
        <v>610</v>
      </c>
      <c r="K16" s="27">
        <f t="shared" si="2"/>
        <v>0.0016072916666666666</v>
      </c>
    </row>
    <row r="17" spans="1:11" ht="12.75">
      <c r="A17" s="8">
        <v>8</v>
      </c>
      <c r="B17" s="9" t="s">
        <v>254</v>
      </c>
      <c r="C17" s="9" t="s">
        <v>25</v>
      </c>
      <c r="D17" s="8">
        <v>1984</v>
      </c>
      <c r="E17" s="7">
        <f t="shared" si="0"/>
        <v>17</v>
      </c>
      <c r="F17" s="16" t="s">
        <v>147</v>
      </c>
      <c r="G17" s="7"/>
      <c r="H17" s="32">
        <v>0.0122375</v>
      </c>
      <c r="I17" s="19">
        <v>490</v>
      </c>
      <c r="J17" s="11">
        <f t="shared" si="1"/>
        <v>590</v>
      </c>
      <c r="K17" s="27">
        <f t="shared" si="2"/>
        <v>0.0017359953703703704</v>
      </c>
    </row>
    <row r="18" spans="1:11" ht="12.75">
      <c r="A18" s="8">
        <v>9</v>
      </c>
      <c r="B18" s="9" t="s">
        <v>308</v>
      </c>
      <c r="C18" s="9" t="s">
        <v>25</v>
      </c>
      <c r="D18" s="8">
        <v>1980</v>
      </c>
      <c r="E18" s="7">
        <f t="shared" si="0"/>
        <v>21</v>
      </c>
      <c r="F18" s="16" t="s">
        <v>147</v>
      </c>
      <c r="G18" s="7"/>
      <c r="H18" s="32">
        <v>0.012244328703703703</v>
      </c>
      <c r="I18" s="19">
        <v>470</v>
      </c>
      <c r="J18" s="11">
        <f t="shared" si="1"/>
        <v>570</v>
      </c>
      <c r="K18" s="27">
        <f t="shared" si="2"/>
        <v>0.0017428240740740737</v>
      </c>
    </row>
    <row r="19" spans="1:11" ht="12.75">
      <c r="A19" s="8">
        <v>10</v>
      </c>
      <c r="B19" s="9" t="s">
        <v>38</v>
      </c>
      <c r="C19" s="9" t="s">
        <v>24</v>
      </c>
      <c r="D19" s="8">
        <v>1959</v>
      </c>
      <c r="E19" s="7">
        <f t="shared" si="0"/>
        <v>42</v>
      </c>
      <c r="F19" s="16" t="s">
        <v>158</v>
      </c>
      <c r="G19" s="7" t="s">
        <v>36</v>
      </c>
      <c r="H19" s="32">
        <v>0.012322569444444443</v>
      </c>
      <c r="I19" s="19">
        <v>450</v>
      </c>
      <c r="J19" s="11">
        <f t="shared" si="1"/>
        <v>550</v>
      </c>
      <c r="K19" s="27">
        <f t="shared" si="2"/>
        <v>0.0018210648148148136</v>
      </c>
    </row>
    <row r="20" spans="1:11" ht="12.75">
      <c r="A20" s="8">
        <v>11</v>
      </c>
      <c r="B20" s="9" t="s">
        <v>42</v>
      </c>
      <c r="C20" s="9" t="s">
        <v>25</v>
      </c>
      <c r="D20" s="8">
        <v>1978</v>
      </c>
      <c r="E20" s="7">
        <f t="shared" si="0"/>
        <v>23</v>
      </c>
      <c r="F20" s="16" t="s">
        <v>134</v>
      </c>
      <c r="G20" s="7"/>
      <c r="H20" s="32">
        <v>0.012627430555555555</v>
      </c>
      <c r="I20" s="19">
        <v>430</v>
      </c>
      <c r="J20" s="11">
        <f t="shared" si="1"/>
        <v>530</v>
      </c>
      <c r="K20" s="27">
        <f t="shared" si="2"/>
        <v>0.002125925925925925</v>
      </c>
    </row>
    <row r="21" spans="1:11" ht="12.75">
      <c r="A21" s="8">
        <v>12</v>
      </c>
      <c r="B21" s="9" t="s">
        <v>256</v>
      </c>
      <c r="C21" s="9" t="s">
        <v>43</v>
      </c>
      <c r="D21" s="8">
        <v>1966</v>
      </c>
      <c r="E21" s="7">
        <f t="shared" si="0"/>
        <v>35</v>
      </c>
      <c r="F21" s="16" t="s">
        <v>272</v>
      </c>
      <c r="G21" s="7"/>
      <c r="H21" s="32">
        <v>0.012647106481481483</v>
      </c>
      <c r="I21" s="19">
        <v>410</v>
      </c>
      <c r="J21" s="11">
        <f t="shared" si="1"/>
        <v>510</v>
      </c>
      <c r="K21" s="27">
        <f t="shared" si="2"/>
        <v>0.0021456018518518534</v>
      </c>
    </row>
    <row r="22" spans="1:11" ht="12.75">
      <c r="A22" s="8">
        <v>13</v>
      </c>
      <c r="B22" s="9" t="s">
        <v>71</v>
      </c>
      <c r="C22" s="9" t="s">
        <v>33</v>
      </c>
      <c r="D22" s="8">
        <v>1966</v>
      </c>
      <c r="E22" s="7">
        <f t="shared" si="0"/>
        <v>35</v>
      </c>
      <c r="F22" s="16" t="s">
        <v>325</v>
      </c>
      <c r="G22" s="7"/>
      <c r="H22" s="32">
        <v>0.012786458333333334</v>
      </c>
      <c r="I22" s="19">
        <v>390</v>
      </c>
      <c r="J22" s="11">
        <f t="shared" si="1"/>
        <v>490</v>
      </c>
      <c r="K22" s="27">
        <f t="shared" si="2"/>
        <v>0.002284953703703704</v>
      </c>
    </row>
    <row r="23" spans="1:11" ht="12.75">
      <c r="A23" s="8">
        <v>14</v>
      </c>
      <c r="B23" s="9" t="s">
        <v>115</v>
      </c>
      <c r="C23" s="9" t="s">
        <v>75</v>
      </c>
      <c r="D23" s="8">
        <v>1973</v>
      </c>
      <c r="E23" s="7">
        <f t="shared" si="0"/>
        <v>28</v>
      </c>
      <c r="F23" s="16" t="s">
        <v>110</v>
      </c>
      <c r="G23" s="7"/>
      <c r="H23" s="32">
        <v>0.012961226851851852</v>
      </c>
      <c r="I23" s="19">
        <v>370</v>
      </c>
      <c r="J23" s="11">
        <f t="shared" si="1"/>
        <v>470</v>
      </c>
      <c r="K23" s="27">
        <f t="shared" si="2"/>
        <v>0.0024597222222222225</v>
      </c>
    </row>
    <row r="24" spans="1:11" ht="12.75">
      <c r="A24" s="8">
        <v>15</v>
      </c>
      <c r="B24" s="9" t="s">
        <v>90</v>
      </c>
      <c r="C24" s="9" t="s">
        <v>20</v>
      </c>
      <c r="D24" s="8">
        <v>1948</v>
      </c>
      <c r="E24" s="7">
        <f t="shared" si="0"/>
        <v>53</v>
      </c>
      <c r="F24" s="16" t="s">
        <v>162</v>
      </c>
      <c r="G24" s="7"/>
      <c r="H24" s="32">
        <v>0.013093402777777778</v>
      </c>
      <c r="I24" s="19">
        <v>350</v>
      </c>
      <c r="J24" s="11">
        <f t="shared" si="1"/>
        <v>450</v>
      </c>
      <c r="K24" s="27">
        <f t="shared" si="2"/>
        <v>0.0025918981481481487</v>
      </c>
    </row>
    <row r="25" spans="1:11" ht="12.75">
      <c r="A25" s="8">
        <v>16</v>
      </c>
      <c r="B25" s="9" t="s">
        <v>115</v>
      </c>
      <c r="C25" s="9" t="s">
        <v>22</v>
      </c>
      <c r="D25" s="8">
        <v>1976</v>
      </c>
      <c r="E25" s="7">
        <f t="shared" si="0"/>
        <v>25</v>
      </c>
      <c r="F25" s="16" t="s">
        <v>110</v>
      </c>
      <c r="G25" s="7"/>
      <c r="H25" s="32">
        <v>0.01312164351851852</v>
      </c>
      <c r="I25" s="19">
        <v>340</v>
      </c>
      <c r="J25" s="11">
        <f t="shared" si="1"/>
        <v>440</v>
      </c>
      <c r="K25" s="27">
        <f t="shared" si="2"/>
        <v>0.0026201388888888906</v>
      </c>
    </row>
    <row r="26" spans="1:11" ht="12.75">
      <c r="A26" s="8">
        <v>17</v>
      </c>
      <c r="B26" s="9" t="s">
        <v>314</v>
      </c>
      <c r="C26" s="9" t="s">
        <v>75</v>
      </c>
      <c r="D26" s="8">
        <v>1986</v>
      </c>
      <c r="E26" s="7">
        <f t="shared" si="0"/>
        <v>15</v>
      </c>
      <c r="F26" s="16" t="s">
        <v>312</v>
      </c>
      <c r="G26" s="7"/>
      <c r="H26" s="32">
        <v>0.013194675925925927</v>
      </c>
      <c r="I26" s="19">
        <v>330</v>
      </c>
      <c r="J26" s="11">
        <f t="shared" si="1"/>
        <v>430</v>
      </c>
      <c r="K26" s="27">
        <f t="shared" si="2"/>
        <v>0.0026931712962962977</v>
      </c>
    </row>
    <row r="27" spans="1:11" ht="12.75">
      <c r="A27" s="8">
        <v>18</v>
      </c>
      <c r="B27" s="9" t="s">
        <v>70</v>
      </c>
      <c r="C27" s="9" t="s">
        <v>12</v>
      </c>
      <c r="D27" s="8">
        <v>1962</v>
      </c>
      <c r="E27" s="7">
        <f t="shared" si="0"/>
        <v>39</v>
      </c>
      <c r="F27" s="16" t="s">
        <v>312</v>
      </c>
      <c r="G27" s="7"/>
      <c r="H27" s="32">
        <v>0.013200462962962962</v>
      </c>
      <c r="I27" s="19">
        <v>320</v>
      </c>
      <c r="J27" s="11">
        <f t="shared" si="1"/>
        <v>420</v>
      </c>
      <c r="K27" s="27">
        <f t="shared" si="2"/>
        <v>0.0026989583333333327</v>
      </c>
    </row>
    <row r="28" spans="1:11" ht="12.75">
      <c r="A28" s="8">
        <v>19</v>
      </c>
      <c r="B28" s="9" t="s">
        <v>310</v>
      </c>
      <c r="C28" s="9" t="s">
        <v>73</v>
      </c>
      <c r="D28" s="8">
        <v>1986</v>
      </c>
      <c r="E28" s="7">
        <f t="shared" si="0"/>
        <v>15</v>
      </c>
      <c r="F28" s="16" t="s">
        <v>147</v>
      </c>
      <c r="G28" s="7"/>
      <c r="H28" s="32">
        <v>0.013277662037037036</v>
      </c>
      <c r="I28" s="19">
        <v>310</v>
      </c>
      <c r="J28" s="11">
        <f t="shared" si="1"/>
        <v>410</v>
      </c>
      <c r="K28" s="27">
        <f t="shared" si="2"/>
        <v>0.002776157407407406</v>
      </c>
    </row>
    <row r="29" spans="1:11" ht="12.75">
      <c r="A29" s="8">
        <v>20</v>
      </c>
      <c r="B29" s="33" t="s">
        <v>248</v>
      </c>
      <c r="C29" s="33" t="s">
        <v>249</v>
      </c>
      <c r="D29" s="8">
        <v>1975</v>
      </c>
      <c r="E29" s="7">
        <f t="shared" si="0"/>
        <v>26</v>
      </c>
      <c r="F29" s="16" t="s">
        <v>110</v>
      </c>
      <c r="G29" s="7"/>
      <c r="H29" s="32">
        <v>0.013323495370370371</v>
      </c>
      <c r="I29" s="19">
        <v>300</v>
      </c>
      <c r="J29" s="11">
        <f t="shared" si="1"/>
        <v>400</v>
      </c>
      <c r="K29" s="27">
        <f t="shared" si="2"/>
        <v>0.0028219907407407412</v>
      </c>
    </row>
    <row r="30" spans="1:11" ht="12.75">
      <c r="A30" s="8">
        <v>21</v>
      </c>
      <c r="B30" s="9" t="s">
        <v>251</v>
      </c>
      <c r="C30" s="9" t="s">
        <v>20</v>
      </c>
      <c r="D30" s="8">
        <v>1965</v>
      </c>
      <c r="E30" s="7">
        <f t="shared" si="0"/>
        <v>36</v>
      </c>
      <c r="F30" s="16" t="s">
        <v>312</v>
      </c>
      <c r="G30" s="7"/>
      <c r="H30" s="32">
        <v>0.013382175925925928</v>
      </c>
      <c r="I30" s="19">
        <v>290</v>
      </c>
      <c r="J30" s="11">
        <f t="shared" si="1"/>
        <v>390</v>
      </c>
      <c r="K30" s="27">
        <f t="shared" si="2"/>
        <v>0.002880671296296298</v>
      </c>
    </row>
    <row r="31" spans="1:11" ht="12.75">
      <c r="A31" s="8">
        <v>22</v>
      </c>
      <c r="B31" s="9" t="s">
        <v>115</v>
      </c>
      <c r="C31" s="9" t="s">
        <v>56</v>
      </c>
      <c r="D31" s="8">
        <v>1947</v>
      </c>
      <c r="E31" s="7">
        <f t="shared" si="0"/>
        <v>54</v>
      </c>
      <c r="F31" s="16" t="s">
        <v>118</v>
      </c>
      <c r="G31" s="7"/>
      <c r="H31" s="32">
        <v>0.013552893518518518</v>
      </c>
      <c r="I31" s="19">
        <v>280</v>
      </c>
      <c r="J31" s="11">
        <f t="shared" si="1"/>
        <v>380</v>
      </c>
      <c r="K31" s="27">
        <f t="shared" si="2"/>
        <v>0.003051388888888888</v>
      </c>
    </row>
    <row r="32" spans="1:11" ht="12.75">
      <c r="A32" s="8">
        <v>23</v>
      </c>
      <c r="B32" s="9" t="s">
        <v>173</v>
      </c>
      <c r="C32" s="9" t="s">
        <v>273</v>
      </c>
      <c r="D32" s="8">
        <v>1983</v>
      </c>
      <c r="E32" s="7">
        <f t="shared" si="0"/>
        <v>18</v>
      </c>
      <c r="F32" s="16" t="s">
        <v>315</v>
      </c>
      <c r="G32" s="7"/>
      <c r="H32" s="32">
        <v>0.013768171296296296</v>
      </c>
      <c r="I32" s="19">
        <v>270</v>
      </c>
      <c r="J32" s="11">
        <f t="shared" si="1"/>
        <v>370</v>
      </c>
      <c r="K32" s="27">
        <f t="shared" si="2"/>
        <v>0.003266666666666666</v>
      </c>
    </row>
    <row r="33" spans="1:11" ht="12.75">
      <c r="A33" s="8">
        <v>24</v>
      </c>
      <c r="B33" s="9" t="s">
        <v>140</v>
      </c>
      <c r="C33" s="9" t="s">
        <v>25</v>
      </c>
      <c r="D33" s="8">
        <v>1985</v>
      </c>
      <c r="E33" s="7">
        <f t="shared" si="0"/>
        <v>16</v>
      </c>
      <c r="F33" s="16" t="s">
        <v>134</v>
      </c>
      <c r="G33" s="7"/>
      <c r="H33" s="32">
        <v>0.013793402777777778</v>
      </c>
      <c r="I33" s="19">
        <v>260</v>
      </c>
      <c r="J33" s="11">
        <f t="shared" si="1"/>
        <v>360</v>
      </c>
      <c r="K33" s="27">
        <f t="shared" si="2"/>
        <v>0.003291898148148148</v>
      </c>
    </row>
    <row r="34" spans="1:11" ht="12.75">
      <c r="A34" s="8">
        <v>25</v>
      </c>
      <c r="B34" s="9" t="s">
        <v>205</v>
      </c>
      <c r="C34" s="9" t="s">
        <v>83</v>
      </c>
      <c r="D34" s="8">
        <v>1962</v>
      </c>
      <c r="E34" s="7">
        <f t="shared" si="0"/>
        <v>39</v>
      </c>
      <c r="F34" s="16" t="s">
        <v>206</v>
      </c>
      <c r="G34" s="7"/>
      <c r="H34" s="32">
        <v>0.013814814814814814</v>
      </c>
      <c r="I34" s="19">
        <v>250</v>
      </c>
      <c r="J34" s="11">
        <f t="shared" si="1"/>
        <v>350</v>
      </c>
      <c r="K34" s="27">
        <f t="shared" si="2"/>
        <v>0.0033133101851851848</v>
      </c>
    </row>
    <row r="35" spans="1:11" ht="12.75">
      <c r="A35" s="8">
        <v>26</v>
      </c>
      <c r="B35" s="9" t="s">
        <v>308</v>
      </c>
      <c r="C35" s="9" t="s">
        <v>16</v>
      </c>
      <c r="D35" s="8">
        <v>1958</v>
      </c>
      <c r="E35" s="7">
        <f t="shared" si="0"/>
        <v>43</v>
      </c>
      <c r="F35" s="16" t="s">
        <v>147</v>
      </c>
      <c r="G35" s="7"/>
      <c r="H35" s="32">
        <v>0.01387685185185185</v>
      </c>
      <c r="I35" s="19">
        <v>240</v>
      </c>
      <c r="J35" s="11">
        <f t="shared" si="1"/>
        <v>340</v>
      </c>
      <c r="K35" s="27">
        <f t="shared" si="2"/>
        <v>0.0033753472222222206</v>
      </c>
    </row>
    <row r="36" spans="1:11" ht="12.75">
      <c r="A36" s="8">
        <v>27</v>
      </c>
      <c r="B36" s="9" t="s">
        <v>122</v>
      </c>
      <c r="C36" s="9" t="s">
        <v>123</v>
      </c>
      <c r="D36" s="8">
        <v>1968</v>
      </c>
      <c r="E36" s="7">
        <f t="shared" si="0"/>
        <v>33</v>
      </c>
      <c r="F36" s="16" t="s">
        <v>124</v>
      </c>
      <c r="G36" s="31"/>
      <c r="H36" s="32">
        <v>0.013955092592592594</v>
      </c>
      <c r="I36" s="19">
        <v>230</v>
      </c>
      <c r="J36" s="11">
        <f t="shared" si="1"/>
        <v>330</v>
      </c>
      <c r="K36" s="27">
        <f t="shared" si="2"/>
        <v>0.003453587962962964</v>
      </c>
    </row>
    <row r="37" spans="1:11" ht="12.75">
      <c r="A37" s="8">
        <v>28</v>
      </c>
      <c r="B37" s="9" t="s">
        <v>30</v>
      </c>
      <c r="C37" s="9" t="s">
        <v>31</v>
      </c>
      <c r="D37" s="8">
        <v>1964</v>
      </c>
      <c r="E37" s="7">
        <f t="shared" si="0"/>
        <v>37</v>
      </c>
      <c r="F37" s="16" t="s">
        <v>110</v>
      </c>
      <c r="G37" s="7"/>
      <c r="H37" s="32">
        <v>0.01415601851851852</v>
      </c>
      <c r="I37" s="19">
        <v>220</v>
      </c>
      <c r="J37" s="11">
        <f t="shared" si="1"/>
        <v>320</v>
      </c>
      <c r="K37" s="27">
        <f t="shared" si="2"/>
        <v>0.0036545138888888894</v>
      </c>
    </row>
    <row r="38" spans="1:11" ht="12.75">
      <c r="A38" s="8">
        <v>29</v>
      </c>
      <c r="B38" s="9" t="s">
        <v>21</v>
      </c>
      <c r="C38" s="9" t="s">
        <v>252</v>
      </c>
      <c r="D38" s="8">
        <v>1987</v>
      </c>
      <c r="E38" s="7">
        <f t="shared" si="0"/>
        <v>14</v>
      </c>
      <c r="F38" s="16" t="s">
        <v>316</v>
      </c>
      <c r="G38" s="7"/>
      <c r="H38" s="32">
        <v>0.014248611111111113</v>
      </c>
      <c r="I38" s="19">
        <v>210</v>
      </c>
      <c r="J38" s="11">
        <f t="shared" si="1"/>
        <v>310</v>
      </c>
      <c r="K38" s="27">
        <f t="shared" si="2"/>
        <v>0.003747106481481483</v>
      </c>
    </row>
    <row r="39" spans="1:11" ht="12.75">
      <c r="A39" s="8">
        <v>30</v>
      </c>
      <c r="B39" s="9" t="s">
        <v>21</v>
      </c>
      <c r="C39" s="9" t="s">
        <v>22</v>
      </c>
      <c r="D39" s="8">
        <v>1957</v>
      </c>
      <c r="E39" s="7">
        <f aca="true" t="shared" si="3" ref="E39:E75">2001-D39</f>
        <v>44</v>
      </c>
      <c r="F39" s="16" t="s">
        <v>326</v>
      </c>
      <c r="G39" s="7"/>
      <c r="H39" s="32">
        <v>0.014253009259259259</v>
      </c>
      <c r="I39" s="19">
        <v>200</v>
      </c>
      <c r="J39" s="11">
        <f aca="true" t="shared" si="4" ref="J39:J75">I39+I$3</f>
        <v>300</v>
      </c>
      <c r="K39" s="27">
        <f aca="true" t="shared" si="5" ref="K39:K74">H39-H$10</f>
        <v>0.003751504629629629</v>
      </c>
    </row>
    <row r="40" spans="1:11" ht="12.75">
      <c r="A40" s="8">
        <v>31</v>
      </c>
      <c r="B40" s="9" t="s">
        <v>55</v>
      </c>
      <c r="C40" s="9" t="s">
        <v>20</v>
      </c>
      <c r="D40" s="8">
        <v>1978</v>
      </c>
      <c r="E40" s="7">
        <f>2001-D40</f>
        <v>23</v>
      </c>
      <c r="F40" s="16" t="s">
        <v>134</v>
      </c>
      <c r="G40" s="7"/>
      <c r="H40" s="32">
        <v>0.014277777777777776</v>
      </c>
      <c r="I40" s="19">
        <v>195</v>
      </c>
      <c r="J40" s="11">
        <f>I40+I$3</f>
        <v>295</v>
      </c>
      <c r="K40" s="27">
        <f>H40-H$10</f>
        <v>0.0037762731481481467</v>
      </c>
    </row>
    <row r="41" spans="1:11" ht="12.75">
      <c r="A41" s="8">
        <v>32</v>
      </c>
      <c r="B41" s="9" t="s">
        <v>285</v>
      </c>
      <c r="C41" s="9" t="s">
        <v>64</v>
      </c>
      <c r="D41" s="8">
        <v>1973</v>
      </c>
      <c r="E41" s="7">
        <f>2001-D41</f>
        <v>28</v>
      </c>
      <c r="F41" s="16" t="s">
        <v>110</v>
      </c>
      <c r="G41" s="7"/>
      <c r="H41" s="32">
        <v>0.014320949074074073</v>
      </c>
      <c r="I41" s="19">
        <v>190</v>
      </c>
      <c r="J41" s="11">
        <f>I41+I$3</f>
        <v>290</v>
      </c>
      <c r="K41" s="27">
        <f>H41-H$10</f>
        <v>0.003819444444444443</v>
      </c>
    </row>
    <row r="42" spans="1:11" ht="12.75">
      <c r="A42" s="8">
        <v>33</v>
      </c>
      <c r="B42" s="9" t="s">
        <v>143</v>
      </c>
      <c r="C42" s="9" t="s">
        <v>144</v>
      </c>
      <c r="D42" s="8">
        <v>1956</v>
      </c>
      <c r="E42" s="7">
        <f t="shared" si="3"/>
        <v>45</v>
      </c>
      <c r="F42" s="16" t="s">
        <v>110</v>
      </c>
      <c r="G42" s="7"/>
      <c r="H42" s="32">
        <v>0.014506828703703704</v>
      </c>
      <c r="I42" s="19">
        <v>185</v>
      </c>
      <c r="J42" s="11">
        <f t="shared" si="4"/>
        <v>285</v>
      </c>
      <c r="K42" s="27">
        <f>H42-H$10</f>
        <v>0.004005324074074074</v>
      </c>
    </row>
    <row r="43" spans="1:11" ht="12.75">
      <c r="A43" s="8">
        <v>34</v>
      </c>
      <c r="B43" s="9" t="s">
        <v>169</v>
      </c>
      <c r="C43" s="9" t="s">
        <v>16</v>
      </c>
      <c r="D43" s="8">
        <v>1962</v>
      </c>
      <c r="E43" s="7">
        <f t="shared" si="3"/>
        <v>39</v>
      </c>
      <c r="F43" s="16" t="s">
        <v>110</v>
      </c>
      <c r="G43" s="7"/>
      <c r="H43" s="32">
        <v>0.014571643518518517</v>
      </c>
      <c r="I43" s="19">
        <v>180</v>
      </c>
      <c r="J43" s="11">
        <f t="shared" si="4"/>
        <v>280</v>
      </c>
      <c r="K43" s="27">
        <f t="shared" si="5"/>
        <v>0.004070138888888887</v>
      </c>
    </row>
    <row r="44" spans="1:11" ht="12.75">
      <c r="A44" s="8">
        <v>35</v>
      </c>
      <c r="B44" s="9" t="s">
        <v>49</v>
      </c>
      <c r="C44" s="9" t="s">
        <v>27</v>
      </c>
      <c r="D44" s="8">
        <v>1959</v>
      </c>
      <c r="E44" s="7">
        <f t="shared" si="3"/>
        <v>42</v>
      </c>
      <c r="F44" s="16" t="s">
        <v>177</v>
      </c>
      <c r="G44" s="7" t="s">
        <v>36</v>
      </c>
      <c r="H44" s="32">
        <v>0.014619328703703706</v>
      </c>
      <c r="I44" s="19">
        <v>175</v>
      </c>
      <c r="J44" s="11">
        <f t="shared" si="4"/>
        <v>275</v>
      </c>
      <c r="K44" s="27">
        <f t="shared" si="5"/>
        <v>0.004117824074074076</v>
      </c>
    </row>
    <row r="45" spans="1:11" ht="12.75">
      <c r="A45" s="8">
        <v>36</v>
      </c>
      <c r="B45" s="9" t="s">
        <v>57</v>
      </c>
      <c r="C45" s="9" t="s">
        <v>148</v>
      </c>
      <c r="D45" s="8">
        <v>1987</v>
      </c>
      <c r="E45" s="7">
        <f t="shared" si="3"/>
        <v>14</v>
      </c>
      <c r="F45" s="16" t="s">
        <v>134</v>
      </c>
      <c r="G45" s="7"/>
      <c r="H45" s="32">
        <v>0.01470335648148148</v>
      </c>
      <c r="I45" s="19">
        <v>170</v>
      </c>
      <c r="J45" s="11">
        <f t="shared" si="4"/>
        <v>270</v>
      </c>
      <c r="K45" s="27">
        <f t="shared" si="5"/>
        <v>0.004201851851851851</v>
      </c>
    </row>
    <row r="46" spans="1:11" ht="12.75">
      <c r="A46" s="8">
        <v>37</v>
      </c>
      <c r="B46" s="33" t="s">
        <v>59</v>
      </c>
      <c r="C46" s="33" t="s">
        <v>47</v>
      </c>
      <c r="D46" s="8">
        <v>1977</v>
      </c>
      <c r="E46" s="7">
        <f t="shared" si="3"/>
        <v>24</v>
      </c>
      <c r="F46" s="16" t="s">
        <v>134</v>
      </c>
      <c r="G46" s="7" t="s">
        <v>79</v>
      </c>
      <c r="H46" s="32">
        <v>0.014718518518518518</v>
      </c>
      <c r="I46" s="19">
        <v>165</v>
      </c>
      <c r="J46" s="11">
        <f t="shared" si="4"/>
        <v>265</v>
      </c>
      <c r="K46" s="27">
        <f t="shared" si="5"/>
        <v>0.004217013888888888</v>
      </c>
    </row>
    <row r="47" spans="1:11" ht="12.75">
      <c r="A47" s="8">
        <v>38</v>
      </c>
      <c r="B47" s="9" t="s">
        <v>327</v>
      </c>
      <c r="C47" s="9" t="s">
        <v>35</v>
      </c>
      <c r="D47" s="8">
        <v>1954</v>
      </c>
      <c r="E47" s="7">
        <f t="shared" si="3"/>
        <v>47</v>
      </c>
      <c r="F47" s="16" t="s">
        <v>110</v>
      </c>
      <c r="G47" s="7" t="s">
        <v>37</v>
      </c>
      <c r="H47" s="32">
        <v>0.014720601851851853</v>
      </c>
      <c r="I47" s="19">
        <v>160</v>
      </c>
      <c r="J47" s="11">
        <f t="shared" si="4"/>
        <v>260</v>
      </c>
      <c r="K47" s="27">
        <f t="shared" si="5"/>
        <v>0.004219097222222223</v>
      </c>
    </row>
    <row r="48" spans="1:11" ht="12.75">
      <c r="A48" s="8">
        <v>39</v>
      </c>
      <c r="B48" s="9" t="s">
        <v>319</v>
      </c>
      <c r="C48" s="9" t="s">
        <v>322</v>
      </c>
      <c r="D48" s="8">
        <v>1990</v>
      </c>
      <c r="E48" s="7">
        <f t="shared" si="3"/>
        <v>11</v>
      </c>
      <c r="F48" s="16" t="s">
        <v>110</v>
      </c>
      <c r="G48" s="7"/>
      <c r="H48" s="32">
        <v>0.014796643518518518</v>
      </c>
      <c r="I48" s="19">
        <v>155</v>
      </c>
      <c r="J48" s="11">
        <f t="shared" si="4"/>
        <v>255</v>
      </c>
      <c r="K48" s="27">
        <f t="shared" si="5"/>
        <v>0.004295138888888888</v>
      </c>
    </row>
    <row r="49" spans="1:11" ht="12.75">
      <c r="A49" s="8">
        <v>40</v>
      </c>
      <c r="B49" s="9" t="s">
        <v>294</v>
      </c>
      <c r="C49" s="9" t="s">
        <v>292</v>
      </c>
      <c r="D49" s="8">
        <v>1954</v>
      </c>
      <c r="E49" s="7">
        <f t="shared" si="3"/>
        <v>47</v>
      </c>
      <c r="F49" s="16" t="s">
        <v>110</v>
      </c>
      <c r="G49" s="7"/>
      <c r="H49" s="32">
        <v>0.014957407407407407</v>
      </c>
      <c r="I49" s="19">
        <v>150</v>
      </c>
      <c r="J49" s="11">
        <f t="shared" si="4"/>
        <v>250</v>
      </c>
      <c r="K49" s="27">
        <f t="shared" si="5"/>
        <v>0.004455902777777777</v>
      </c>
    </row>
    <row r="50" spans="1:11" ht="12.75">
      <c r="A50" s="8">
        <v>41</v>
      </c>
      <c r="B50" s="9" t="s">
        <v>173</v>
      </c>
      <c r="C50" s="9" t="s">
        <v>14</v>
      </c>
      <c r="D50" s="8">
        <v>1954</v>
      </c>
      <c r="E50" s="7">
        <f t="shared" si="3"/>
        <v>47</v>
      </c>
      <c r="F50" s="16" t="s">
        <v>110</v>
      </c>
      <c r="G50" s="7" t="s">
        <v>36</v>
      </c>
      <c r="H50" s="32">
        <v>0.015008564814814815</v>
      </c>
      <c r="I50" s="19">
        <v>145</v>
      </c>
      <c r="J50" s="11">
        <f t="shared" si="4"/>
        <v>245</v>
      </c>
      <c r="K50" s="27">
        <f t="shared" si="5"/>
        <v>0.004507060185185185</v>
      </c>
    </row>
    <row r="51" spans="1:11" ht="12.75">
      <c r="A51" s="8">
        <v>42</v>
      </c>
      <c r="B51" s="9" t="s">
        <v>77</v>
      </c>
      <c r="C51" s="9" t="s">
        <v>78</v>
      </c>
      <c r="D51" s="8">
        <v>1957</v>
      </c>
      <c r="E51" s="7">
        <f t="shared" si="3"/>
        <v>44</v>
      </c>
      <c r="F51" s="16" t="s">
        <v>129</v>
      </c>
      <c r="G51" s="7" t="s">
        <v>79</v>
      </c>
      <c r="H51" s="32">
        <v>0.015017824074074074</v>
      </c>
      <c r="I51" s="19">
        <v>140</v>
      </c>
      <c r="J51" s="11">
        <f t="shared" si="4"/>
        <v>240</v>
      </c>
      <c r="K51" s="27">
        <f t="shared" si="5"/>
        <v>0.004516319444444444</v>
      </c>
    </row>
    <row r="52" spans="1:11" ht="12.75">
      <c r="A52" s="8">
        <v>43</v>
      </c>
      <c r="B52" s="33" t="s">
        <v>171</v>
      </c>
      <c r="C52" s="33" t="s">
        <v>172</v>
      </c>
      <c r="D52" s="8">
        <v>1967</v>
      </c>
      <c r="E52" s="7">
        <f t="shared" si="3"/>
        <v>34</v>
      </c>
      <c r="F52" s="16" t="s">
        <v>312</v>
      </c>
      <c r="G52" s="7"/>
      <c r="H52" s="32">
        <v>0.015084374999999999</v>
      </c>
      <c r="I52" s="19">
        <v>135</v>
      </c>
      <c r="J52" s="11">
        <f t="shared" si="4"/>
        <v>235</v>
      </c>
      <c r="K52" s="27">
        <f t="shared" si="5"/>
        <v>0.004582870370370369</v>
      </c>
    </row>
    <row r="53" spans="1:11" ht="12.75">
      <c r="A53" s="8">
        <v>44</v>
      </c>
      <c r="B53" s="33" t="s">
        <v>280</v>
      </c>
      <c r="C53" s="33" t="s">
        <v>228</v>
      </c>
      <c r="D53" s="8">
        <v>1985</v>
      </c>
      <c r="E53" s="7">
        <f t="shared" si="3"/>
        <v>16</v>
      </c>
      <c r="F53" s="16" t="s">
        <v>281</v>
      </c>
      <c r="G53" s="7"/>
      <c r="H53" s="32">
        <v>0.015405671296296296</v>
      </c>
      <c r="I53" s="19">
        <v>130</v>
      </c>
      <c r="J53" s="11">
        <f t="shared" si="4"/>
        <v>230</v>
      </c>
      <c r="K53" s="27">
        <f t="shared" si="5"/>
        <v>0.004904166666666666</v>
      </c>
    </row>
    <row r="54" spans="1:11" ht="12.75">
      <c r="A54" s="8">
        <v>45</v>
      </c>
      <c r="B54" s="9" t="s">
        <v>180</v>
      </c>
      <c r="C54" s="9" t="s">
        <v>24</v>
      </c>
      <c r="D54" s="8">
        <v>1963</v>
      </c>
      <c r="E54" s="7">
        <f t="shared" si="3"/>
        <v>38</v>
      </c>
      <c r="F54" s="16" t="s">
        <v>127</v>
      </c>
      <c r="G54" s="7"/>
      <c r="H54" s="32">
        <v>0.015477546296296297</v>
      </c>
      <c r="I54" s="19">
        <v>125</v>
      </c>
      <c r="J54" s="11">
        <f t="shared" si="4"/>
        <v>225</v>
      </c>
      <c r="K54" s="27">
        <f t="shared" si="5"/>
        <v>0.004976041666666667</v>
      </c>
    </row>
    <row r="55" spans="1:11" ht="12.75">
      <c r="A55" s="8">
        <v>46</v>
      </c>
      <c r="B55" s="9" t="s">
        <v>70</v>
      </c>
      <c r="C55" s="9" t="s">
        <v>18</v>
      </c>
      <c r="D55" s="8">
        <v>1960</v>
      </c>
      <c r="E55" s="7">
        <f t="shared" si="3"/>
        <v>41</v>
      </c>
      <c r="F55" s="16" t="s">
        <v>217</v>
      </c>
      <c r="G55" s="7"/>
      <c r="H55" s="32">
        <v>0.015740624999999998</v>
      </c>
      <c r="I55" s="19">
        <v>120</v>
      </c>
      <c r="J55" s="11">
        <f t="shared" si="4"/>
        <v>220</v>
      </c>
      <c r="K55" s="27">
        <f t="shared" si="5"/>
        <v>0.005239120370370368</v>
      </c>
    </row>
    <row r="56" spans="1:11" ht="12.75">
      <c r="A56" s="8">
        <v>47</v>
      </c>
      <c r="B56" s="9" t="s">
        <v>313</v>
      </c>
      <c r="C56" s="9" t="s">
        <v>20</v>
      </c>
      <c r="D56" s="8">
        <v>1973</v>
      </c>
      <c r="E56" s="7">
        <f t="shared" si="3"/>
        <v>28</v>
      </c>
      <c r="F56" s="16" t="s">
        <v>110</v>
      </c>
      <c r="G56" s="7"/>
      <c r="H56" s="32">
        <v>0.015897916666666668</v>
      </c>
      <c r="I56" s="19">
        <v>115</v>
      </c>
      <c r="J56" s="11">
        <f t="shared" si="4"/>
        <v>215</v>
      </c>
      <c r="K56" s="27">
        <f t="shared" si="5"/>
        <v>0.005396412037037038</v>
      </c>
    </row>
    <row r="57" spans="1:11" ht="12.75">
      <c r="A57" s="8">
        <v>48</v>
      </c>
      <c r="B57" s="9" t="s">
        <v>199</v>
      </c>
      <c r="C57" s="9" t="s">
        <v>200</v>
      </c>
      <c r="D57" s="8">
        <v>1970</v>
      </c>
      <c r="E57" s="7">
        <f t="shared" si="3"/>
        <v>31</v>
      </c>
      <c r="F57" s="16" t="s">
        <v>201</v>
      </c>
      <c r="G57" s="7" t="s">
        <v>240</v>
      </c>
      <c r="H57" s="32">
        <v>0.016082638888888886</v>
      </c>
      <c r="I57" s="19">
        <v>110</v>
      </c>
      <c r="J57" s="11">
        <f t="shared" si="4"/>
        <v>210</v>
      </c>
      <c r="K57" s="27">
        <f t="shared" si="5"/>
        <v>0.005581134259259256</v>
      </c>
    </row>
    <row r="58" spans="1:11" ht="12.75">
      <c r="A58" s="8">
        <v>49</v>
      </c>
      <c r="B58" s="9" t="s">
        <v>136</v>
      </c>
      <c r="C58" s="9" t="s">
        <v>24</v>
      </c>
      <c r="D58" s="8">
        <v>1972</v>
      </c>
      <c r="E58" s="7">
        <f t="shared" si="3"/>
        <v>29</v>
      </c>
      <c r="F58" s="16" t="s">
        <v>137</v>
      </c>
      <c r="G58" s="7"/>
      <c r="H58" s="32">
        <v>0.016313078703703705</v>
      </c>
      <c r="I58" s="19">
        <v>105</v>
      </c>
      <c r="J58" s="11">
        <f t="shared" si="4"/>
        <v>205</v>
      </c>
      <c r="K58" s="27">
        <f t="shared" si="5"/>
        <v>0.005811574074074075</v>
      </c>
    </row>
    <row r="59" spans="1:11" ht="12.75">
      <c r="A59" s="8">
        <v>50</v>
      </c>
      <c r="B59" s="9" t="s">
        <v>15</v>
      </c>
      <c r="C59" s="9" t="s">
        <v>16</v>
      </c>
      <c r="D59" s="8">
        <v>1954</v>
      </c>
      <c r="E59" s="7">
        <f t="shared" si="3"/>
        <v>47</v>
      </c>
      <c r="F59" s="16" t="s">
        <v>114</v>
      </c>
      <c r="G59" s="7"/>
      <c r="H59" s="32">
        <v>0.01654849537037037</v>
      </c>
      <c r="I59" s="19">
        <v>100</v>
      </c>
      <c r="J59" s="11">
        <f t="shared" si="4"/>
        <v>200</v>
      </c>
      <c r="K59" s="27">
        <f t="shared" si="5"/>
        <v>0.00604699074074074</v>
      </c>
    </row>
    <row r="60" spans="1:11" ht="12.75">
      <c r="A60" s="8">
        <v>51</v>
      </c>
      <c r="B60" s="9" t="s">
        <v>317</v>
      </c>
      <c r="C60" s="9" t="s">
        <v>22</v>
      </c>
      <c r="D60" s="8">
        <v>1989</v>
      </c>
      <c r="E60" s="7">
        <f t="shared" si="3"/>
        <v>12</v>
      </c>
      <c r="F60" s="16" t="s">
        <v>318</v>
      </c>
      <c r="G60" s="7"/>
      <c r="H60" s="32">
        <v>0.016667708333333333</v>
      </c>
      <c r="I60" s="19">
        <v>98</v>
      </c>
      <c r="J60" s="11">
        <f t="shared" si="4"/>
        <v>198</v>
      </c>
      <c r="K60" s="27">
        <f t="shared" si="5"/>
        <v>0.006166203703703703</v>
      </c>
    </row>
    <row r="61" spans="1:11" ht="12.75">
      <c r="A61" s="8">
        <v>52</v>
      </c>
      <c r="B61" s="33" t="s">
        <v>46</v>
      </c>
      <c r="C61" s="33" t="s">
        <v>223</v>
      </c>
      <c r="D61" s="8">
        <v>1987</v>
      </c>
      <c r="E61" s="7">
        <f t="shared" si="3"/>
        <v>14</v>
      </c>
      <c r="F61" s="16" t="s">
        <v>134</v>
      </c>
      <c r="G61" s="7"/>
      <c r="H61" s="32">
        <v>0.016763888888888887</v>
      </c>
      <c r="I61" s="19">
        <v>96</v>
      </c>
      <c r="J61" s="11">
        <f t="shared" si="4"/>
        <v>196</v>
      </c>
      <c r="K61" s="27">
        <f t="shared" si="5"/>
        <v>0.0062623842592592575</v>
      </c>
    </row>
    <row r="62" spans="1:11" ht="12.75">
      <c r="A62" s="8">
        <v>53</v>
      </c>
      <c r="B62" s="9" t="s">
        <v>324</v>
      </c>
      <c r="C62" s="9" t="s">
        <v>56</v>
      </c>
      <c r="D62" s="8">
        <v>1948</v>
      </c>
      <c r="E62" s="7">
        <f t="shared" si="3"/>
        <v>53</v>
      </c>
      <c r="F62" s="16" t="s">
        <v>147</v>
      </c>
      <c r="G62" s="7"/>
      <c r="H62" s="32">
        <v>0.016978819444444446</v>
      </c>
      <c r="I62" s="19">
        <v>94</v>
      </c>
      <c r="J62" s="11">
        <f t="shared" si="4"/>
        <v>194</v>
      </c>
      <c r="K62" s="27">
        <f t="shared" si="5"/>
        <v>0.006477314814814816</v>
      </c>
    </row>
    <row r="63" spans="1:11" ht="12.75">
      <c r="A63" s="8">
        <v>54</v>
      </c>
      <c r="B63" s="9" t="s">
        <v>180</v>
      </c>
      <c r="C63" s="9" t="s">
        <v>24</v>
      </c>
      <c r="D63" s="8">
        <v>1987</v>
      </c>
      <c r="E63" s="7">
        <f t="shared" si="3"/>
        <v>14</v>
      </c>
      <c r="F63" s="16" t="s">
        <v>127</v>
      </c>
      <c r="G63" s="7"/>
      <c r="H63" s="32">
        <v>0.017013541666666666</v>
      </c>
      <c r="I63" s="19">
        <v>92</v>
      </c>
      <c r="J63" s="11">
        <f t="shared" si="4"/>
        <v>192</v>
      </c>
      <c r="K63" s="27">
        <f t="shared" si="5"/>
        <v>0.006512037037037037</v>
      </c>
    </row>
    <row r="64" spans="1:11" ht="12.75">
      <c r="A64" s="8">
        <v>55</v>
      </c>
      <c r="B64" s="33" t="s">
        <v>120</v>
      </c>
      <c r="C64" s="33" t="s">
        <v>121</v>
      </c>
      <c r="D64" s="8">
        <v>1974</v>
      </c>
      <c r="E64" s="7">
        <f>2001-D64</f>
        <v>27</v>
      </c>
      <c r="F64" s="16" t="s">
        <v>145</v>
      </c>
      <c r="G64" s="7"/>
      <c r="H64" s="32">
        <v>0.017127083333333334</v>
      </c>
      <c r="I64" s="19">
        <v>90</v>
      </c>
      <c r="J64" s="11">
        <f>I64+I$3</f>
        <v>190</v>
      </c>
      <c r="K64" s="27">
        <f>H64-H$10</f>
        <v>0.006625578703703705</v>
      </c>
    </row>
    <row r="65" spans="1:11" ht="12.75">
      <c r="A65" s="8">
        <v>56</v>
      </c>
      <c r="B65" s="33" t="s">
        <v>138</v>
      </c>
      <c r="C65" s="33" t="s">
        <v>139</v>
      </c>
      <c r="D65" s="8">
        <v>1971</v>
      </c>
      <c r="E65" s="7">
        <f t="shared" si="3"/>
        <v>30</v>
      </c>
      <c r="F65" s="16" t="s">
        <v>129</v>
      </c>
      <c r="G65" s="7"/>
      <c r="H65" s="32">
        <v>0.017369444444444444</v>
      </c>
      <c r="I65" s="19">
        <v>88</v>
      </c>
      <c r="J65" s="11">
        <f t="shared" si="4"/>
        <v>188</v>
      </c>
      <c r="K65" s="27">
        <f t="shared" si="5"/>
        <v>0.006867939814814815</v>
      </c>
    </row>
    <row r="66" spans="1:11" ht="12.75">
      <c r="A66" s="8">
        <v>57</v>
      </c>
      <c r="B66" s="9" t="s">
        <v>41</v>
      </c>
      <c r="C66" s="9" t="s">
        <v>31</v>
      </c>
      <c r="D66" s="8">
        <v>1986</v>
      </c>
      <c r="E66" s="7">
        <f t="shared" si="3"/>
        <v>15</v>
      </c>
      <c r="F66" s="16" t="s">
        <v>134</v>
      </c>
      <c r="G66" s="7"/>
      <c r="H66" s="32">
        <v>0.017796296296296296</v>
      </c>
      <c r="I66" s="19">
        <v>86</v>
      </c>
      <c r="J66" s="11">
        <f t="shared" si="4"/>
        <v>186</v>
      </c>
      <c r="K66" s="27">
        <f t="shared" si="5"/>
        <v>0.0072947916666666664</v>
      </c>
    </row>
    <row r="67" spans="1:11" ht="12.75">
      <c r="A67" s="8">
        <v>58</v>
      </c>
      <c r="B67" s="33" t="s">
        <v>328</v>
      </c>
      <c r="C67" s="33" t="s">
        <v>329</v>
      </c>
      <c r="D67" s="8">
        <v>1964</v>
      </c>
      <c r="E67" s="7">
        <f>2001-D67</f>
        <v>37</v>
      </c>
      <c r="F67" s="16" t="s">
        <v>158</v>
      </c>
      <c r="G67" s="7"/>
      <c r="H67" s="32">
        <v>0.018171296296296297</v>
      </c>
      <c r="I67" s="19">
        <v>84</v>
      </c>
      <c r="J67" s="11">
        <f t="shared" si="4"/>
        <v>184</v>
      </c>
      <c r="K67" s="27">
        <f t="shared" si="5"/>
        <v>0.007669791666666667</v>
      </c>
    </row>
    <row r="68" spans="1:11" ht="12.75">
      <c r="A68" s="8">
        <v>59</v>
      </c>
      <c r="B68" s="33" t="s">
        <v>192</v>
      </c>
      <c r="C68" s="33" t="s">
        <v>193</v>
      </c>
      <c r="D68" s="8">
        <v>1959</v>
      </c>
      <c r="E68" s="7">
        <f t="shared" si="3"/>
        <v>42</v>
      </c>
      <c r="F68" s="16" t="s">
        <v>323</v>
      </c>
      <c r="G68" s="7"/>
      <c r="H68" s="32">
        <v>0.018351388888888886</v>
      </c>
      <c r="I68" s="19">
        <v>82</v>
      </c>
      <c r="J68" s="11">
        <f t="shared" si="4"/>
        <v>182</v>
      </c>
      <c r="K68" s="27">
        <f t="shared" si="5"/>
        <v>0.007849884259259256</v>
      </c>
    </row>
    <row r="69" spans="1:11" ht="12.75">
      <c r="A69" s="8">
        <v>60</v>
      </c>
      <c r="B69" s="33" t="s">
        <v>280</v>
      </c>
      <c r="C69" s="33" t="s">
        <v>85</v>
      </c>
      <c r="D69" s="8">
        <v>1959</v>
      </c>
      <c r="E69" s="7">
        <f t="shared" si="3"/>
        <v>42</v>
      </c>
      <c r="F69" s="16" t="s">
        <v>110</v>
      </c>
      <c r="G69" s="7"/>
      <c r="H69" s="32">
        <v>0.019410185185185187</v>
      </c>
      <c r="I69" s="19">
        <v>80</v>
      </c>
      <c r="J69" s="11">
        <f t="shared" si="4"/>
        <v>180</v>
      </c>
      <c r="K69" s="27">
        <f t="shared" si="5"/>
        <v>0.008908680555555557</v>
      </c>
    </row>
    <row r="70" spans="1:11" ht="12.75">
      <c r="A70" s="8">
        <v>61</v>
      </c>
      <c r="B70" s="33" t="s">
        <v>297</v>
      </c>
      <c r="C70" s="33" t="s">
        <v>298</v>
      </c>
      <c r="D70" s="8">
        <v>1989</v>
      </c>
      <c r="E70" s="7">
        <f t="shared" si="3"/>
        <v>12</v>
      </c>
      <c r="F70" s="16" t="s">
        <v>272</v>
      </c>
      <c r="G70" s="7"/>
      <c r="H70" s="32">
        <v>0.020008101851851853</v>
      </c>
      <c r="I70" s="19">
        <v>78</v>
      </c>
      <c r="J70" s="11">
        <f t="shared" si="4"/>
        <v>178</v>
      </c>
      <c r="K70" s="27">
        <f t="shared" si="5"/>
        <v>0.009506597222222224</v>
      </c>
    </row>
    <row r="71" spans="1:11" ht="12.75">
      <c r="A71" s="8">
        <v>62</v>
      </c>
      <c r="B71" s="9" t="s">
        <v>175</v>
      </c>
      <c r="C71" s="9" t="s">
        <v>64</v>
      </c>
      <c r="D71" s="8">
        <v>1952</v>
      </c>
      <c r="E71" s="7">
        <f t="shared" si="3"/>
        <v>49</v>
      </c>
      <c r="F71" s="16" t="s">
        <v>326</v>
      </c>
      <c r="G71" s="7" t="s">
        <v>37</v>
      </c>
      <c r="H71" s="32">
        <v>0.02046087962962963</v>
      </c>
      <c r="I71" s="19">
        <v>76</v>
      </c>
      <c r="J71" s="11">
        <f t="shared" si="4"/>
        <v>176</v>
      </c>
      <c r="K71" s="27">
        <f t="shared" si="5"/>
        <v>0.009959375000000001</v>
      </c>
    </row>
    <row r="72" spans="1:11" ht="12.75">
      <c r="A72" s="8">
        <v>63</v>
      </c>
      <c r="B72" s="9" t="s">
        <v>183</v>
      </c>
      <c r="C72" s="9" t="s">
        <v>184</v>
      </c>
      <c r="D72" s="8">
        <v>1957</v>
      </c>
      <c r="E72" s="7">
        <f t="shared" si="3"/>
        <v>44</v>
      </c>
      <c r="F72" s="16" t="s">
        <v>185</v>
      </c>
      <c r="G72" s="7"/>
      <c r="H72" s="32">
        <v>0.020516087962962965</v>
      </c>
      <c r="I72" s="19">
        <v>74</v>
      </c>
      <c r="J72" s="11">
        <f t="shared" si="4"/>
        <v>174</v>
      </c>
      <c r="K72" s="27">
        <f t="shared" si="5"/>
        <v>0.010014583333333335</v>
      </c>
    </row>
    <row r="73" spans="1:11" ht="12.75">
      <c r="A73" s="8">
        <v>64</v>
      </c>
      <c r="B73" s="9" t="s">
        <v>180</v>
      </c>
      <c r="C73" s="9" t="s">
        <v>18</v>
      </c>
      <c r="D73" s="8">
        <v>1991</v>
      </c>
      <c r="E73" s="7">
        <f t="shared" si="3"/>
        <v>10</v>
      </c>
      <c r="F73" s="16" t="s">
        <v>127</v>
      </c>
      <c r="G73" s="7"/>
      <c r="H73" s="32">
        <v>0.021549884259259258</v>
      </c>
      <c r="I73" s="19">
        <v>72</v>
      </c>
      <c r="J73" s="11">
        <f t="shared" si="4"/>
        <v>172</v>
      </c>
      <c r="K73" s="27">
        <f t="shared" si="5"/>
        <v>0.011048379629629628</v>
      </c>
    </row>
    <row r="74" spans="1:11" ht="12.75">
      <c r="A74" s="8">
        <v>65</v>
      </c>
      <c r="B74" s="33" t="s">
        <v>230</v>
      </c>
      <c r="C74" s="33" t="s">
        <v>85</v>
      </c>
      <c r="D74" s="8">
        <v>1970</v>
      </c>
      <c r="E74" s="7">
        <f>2001-D74</f>
        <v>31</v>
      </c>
      <c r="F74" s="16" t="s">
        <v>185</v>
      </c>
      <c r="G74" s="7"/>
      <c r="H74" s="32">
        <v>0.021990972222222224</v>
      </c>
      <c r="I74" s="19">
        <v>70</v>
      </c>
      <c r="J74" s="11">
        <f>I74+I$3</f>
        <v>170</v>
      </c>
      <c r="K74" s="27">
        <f t="shared" si="5"/>
        <v>0.011489467592592595</v>
      </c>
    </row>
    <row r="75" spans="1:11" ht="12.75">
      <c r="A75" s="8">
        <v>66</v>
      </c>
      <c r="B75" s="33" t="s">
        <v>227</v>
      </c>
      <c r="C75" s="33" t="s">
        <v>150</v>
      </c>
      <c r="D75" s="8">
        <v>1984</v>
      </c>
      <c r="E75" s="7">
        <f t="shared" si="3"/>
        <v>17</v>
      </c>
      <c r="F75" s="16" t="s">
        <v>110</v>
      </c>
      <c r="G75" s="7"/>
      <c r="H75" s="32">
        <v>0.02354976851851852</v>
      </c>
      <c r="I75" s="19">
        <v>68</v>
      </c>
      <c r="J75" s="11">
        <f t="shared" si="4"/>
        <v>168</v>
      </c>
      <c r="K75" s="27">
        <f>H75-H$10</f>
        <v>0.013048263888888889</v>
      </c>
    </row>
    <row r="76" spans="1:11" ht="12.75">
      <c r="A76" s="8">
        <v>67</v>
      </c>
      <c r="B76" s="33" t="s">
        <v>231</v>
      </c>
      <c r="C76" s="33" t="s">
        <v>172</v>
      </c>
      <c r="D76" s="8">
        <v>1970</v>
      </c>
      <c r="E76" s="7">
        <f>2001-D76</f>
        <v>31</v>
      </c>
      <c r="F76" s="16" t="s">
        <v>110</v>
      </c>
      <c r="G76" s="7"/>
      <c r="H76" s="32">
        <v>0.02443287037037037</v>
      </c>
      <c r="I76" s="19">
        <v>66</v>
      </c>
      <c r="J76" s="11">
        <f>I76+I$3</f>
        <v>166</v>
      </c>
      <c r="K76" s="27">
        <f>H76-H$10</f>
        <v>0.013931365740740739</v>
      </c>
    </row>
    <row r="77" spans="1:11" ht="12.75">
      <c r="A77" s="8">
        <v>68</v>
      </c>
      <c r="B77" s="9" t="s">
        <v>52</v>
      </c>
      <c r="C77" s="9" t="s">
        <v>53</v>
      </c>
      <c r="D77" s="8">
        <v>1952</v>
      </c>
      <c r="E77" s="7">
        <f>2001-D77</f>
        <v>49</v>
      </c>
      <c r="F77" s="16" t="s">
        <v>142</v>
      </c>
      <c r="G77" s="7"/>
      <c r="H77" s="32">
        <v>0.027033796296296295</v>
      </c>
      <c r="I77" s="19">
        <v>64</v>
      </c>
      <c r="J77" s="11">
        <f>I77+I$3</f>
        <v>164</v>
      </c>
      <c r="K77" s="27">
        <f>H77-H$10</f>
        <v>0.016532291666666664</v>
      </c>
    </row>
  </sheetData>
  <mergeCells count="15">
    <mergeCell ref="A8:D8"/>
    <mergeCell ref="F8:K8"/>
    <mergeCell ref="I4:K6"/>
    <mergeCell ref="A5:B5"/>
    <mergeCell ref="C5:G5"/>
    <mergeCell ref="H5:H6"/>
    <mergeCell ref="A6:B6"/>
    <mergeCell ref="D6:G6"/>
    <mergeCell ref="A4:B4"/>
    <mergeCell ref="D3:H4"/>
    <mergeCell ref="A7:K7"/>
    <mergeCell ref="A3:B3"/>
    <mergeCell ref="A1:K1"/>
    <mergeCell ref="A2:H2"/>
    <mergeCell ref="J2:K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&amp;L&amp;"Arial CE,tučné"&amp;8http:\\zrliga.hyperlink.cz&amp;R&amp;8&amp;D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0">
      <selection activeCell="H48" sqref="H48"/>
    </sheetView>
  </sheetViews>
  <sheetFormatPr defaultColWidth="9.00390625" defaultRowHeight="12.75"/>
  <cols>
    <col min="1" max="1" width="2.75390625" style="0" bestFit="1" customWidth="1"/>
    <col min="2" max="2" width="12.25390625" style="0" bestFit="1" customWidth="1"/>
    <col min="3" max="3" width="13.125" style="0" bestFit="1" customWidth="1"/>
    <col min="4" max="4" width="6.25390625" style="0" bestFit="1" customWidth="1"/>
    <col min="5" max="5" width="4.875" style="0" bestFit="1" customWidth="1"/>
    <col min="6" max="6" width="13.625" style="0" bestFit="1" customWidth="1"/>
    <col min="7" max="7" width="6.375" style="0" bestFit="1" customWidth="1"/>
    <col min="8" max="8" width="9.25390625" style="0" bestFit="1" customWidth="1"/>
    <col min="9" max="9" width="7.375" style="0" bestFit="1" customWidth="1"/>
    <col min="10" max="10" width="9.625" style="0" bestFit="1" customWidth="1"/>
    <col min="11" max="11" width="5.25390625" style="0" bestFit="1" customWidth="1"/>
  </cols>
  <sheetData>
    <row r="1" spans="1:11" ht="30">
      <c r="A1" s="81" t="s">
        <v>330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2.75">
      <c r="A2" s="77"/>
      <c r="B2" s="77"/>
      <c r="C2" s="77"/>
      <c r="D2" s="77"/>
      <c r="E2" s="77"/>
      <c r="F2" s="77"/>
      <c r="G2" s="77"/>
      <c r="H2" s="77"/>
      <c r="I2" s="5" t="s">
        <v>50</v>
      </c>
      <c r="J2" s="83"/>
      <c r="K2" s="83"/>
    </row>
    <row r="3" spans="1:11" ht="12.75">
      <c r="A3" s="82" t="s">
        <v>1</v>
      </c>
      <c r="B3" s="82"/>
      <c r="C3" s="3">
        <v>37080</v>
      </c>
      <c r="D3" s="84"/>
      <c r="E3" s="84"/>
      <c r="F3" s="84"/>
      <c r="G3" s="84"/>
      <c r="H3" s="84"/>
      <c r="I3" s="5">
        <v>200</v>
      </c>
      <c r="J3" s="83"/>
      <c r="K3" s="83"/>
    </row>
    <row r="4" spans="1:11" ht="12.75">
      <c r="A4" s="82" t="s">
        <v>2</v>
      </c>
      <c r="B4" s="82"/>
      <c r="C4" s="30">
        <v>37080</v>
      </c>
      <c r="D4" s="84"/>
      <c r="E4" s="84"/>
      <c r="F4" s="84"/>
      <c r="G4" s="84"/>
      <c r="H4" s="84"/>
      <c r="I4" s="83"/>
      <c r="J4" s="83"/>
      <c r="K4" s="83"/>
    </row>
    <row r="5" spans="1:11" ht="12.75">
      <c r="A5" s="82" t="s">
        <v>3</v>
      </c>
      <c r="B5" s="82"/>
      <c r="C5" s="78" t="s">
        <v>331</v>
      </c>
      <c r="D5" s="78"/>
      <c r="E5" s="78"/>
      <c r="F5" s="78"/>
      <c r="G5" s="78"/>
      <c r="H5" s="86"/>
      <c r="I5" s="83"/>
      <c r="J5" s="83"/>
      <c r="K5" s="83"/>
    </row>
    <row r="6" spans="1:11" ht="12.75">
      <c r="A6" s="82" t="s">
        <v>4</v>
      </c>
      <c r="B6" s="82"/>
      <c r="C6" s="13">
        <f>COUNTA(B10:B98)</f>
        <v>44</v>
      </c>
      <c r="D6" s="87"/>
      <c r="E6" s="87"/>
      <c r="F6" s="87"/>
      <c r="G6" s="87"/>
      <c r="H6" s="86"/>
      <c r="I6" s="83"/>
      <c r="J6" s="83"/>
      <c r="K6" s="83"/>
    </row>
    <row r="7" spans="1:11" ht="12.75">
      <c r="A7" s="79" t="s">
        <v>6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12.75">
      <c r="A8" s="85"/>
      <c r="B8" s="85"/>
      <c r="C8" s="85"/>
      <c r="D8" s="85"/>
      <c r="E8" s="14">
        <f>AVERAGE(E10:E53)</f>
        <v>31.477272727272727</v>
      </c>
      <c r="F8" s="85"/>
      <c r="G8" s="85"/>
      <c r="H8" s="85"/>
      <c r="I8" s="85"/>
      <c r="J8" s="85"/>
      <c r="K8" s="85"/>
    </row>
    <row r="9" spans="1:11" ht="12.75">
      <c r="A9" s="6" t="s">
        <v>7</v>
      </c>
      <c r="B9" s="6" t="s">
        <v>9</v>
      </c>
      <c r="C9" s="6" t="s">
        <v>8</v>
      </c>
      <c r="D9" s="6" t="s">
        <v>107</v>
      </c>
      <c r="E9" s="6" t="s">
        <v>108</v>
      </c>
      <c r="F9" s="6" t="s">
        <v>109</v>
      </c>
      <c r="G9" s="6" t="s">
        <v>10</v>
      </c>
      <c r="H9" s="6" t="s">
        <v>155</v>
      </c>
      <c r="I9" s="18" t="s">
        <v>17</v>
      </c>
      <c r="J9" s="18" t="s">
        <v>153</v>
      </c>
      <c r="K9" s="18" t="s">
        <v>261</v>
      </c>
    </row>
    <row r="10" spans="1:11" ht="12.75">
      <c r="A10" s="8">
        <v>1</v>
      </c>
      <c r="B10" s="36" t="s">
        <v>67</v>
      </c>
      <c r="C10" s="36" t="s">
        <v>31</v>
      </c>
      <c r="D10" s="8">
        <v>1976</v>
      </c>
      <c r="E10" s="7">
        <f aca="true" t="shared" si="0" ref="E10:E41">2001-D10</f>
        <v>25</v>
      </c>
      <c r="F10" s="16" t="s">
        <v>321</v>
      </c>
      <c r="G10" s="7"/>
      <c r="H10" s="32">
        <v>0.018498379629629632</v>
      </c>
      <c r="I10" s="19">
        <v>800</v>
      </c>
      <c r="J10" s="11">
        <f aca="true" t="shared" si="1" ref="J10:J41">I10+I$3</f>
        <v>1000</v>
      </c>
      <c r="K10" s="27"/>
    </row>
    <row r="11" spans="1:11" ht="12.75">
      <c r="A11" s="8">
        <v>2</v>
      </c>
      <c r="B11" s="36" t="s">
        <v>42</v>
      </c>
      <c r="C11" s="36" t="s">
        <v>43</v>
      </c>
      <c r="D11" s="8">
        <v>1983</v>
      </c>
      <c r="E11" s="7">
        <f t="shared" si="0"/>
        <v>18</v>
      </c>
      <c r="F11" s="16" t="s">
        <v>321</v>
      </c>
      <c r="G11" s="7"/>
      <c r="H11" s="32">
        <v>0.018637384259259256</v>
      </c>
      <c r="I11" s="19">
        <v>700</v>
      </c>
      <c r="J11" s="11">
        <f t="shared" si="1"/>
        <v>900</v>
      </c>
      <c r="K11" s="27">
        <f aca="true" t="shared" si="2" ref="K11:K42">H11-H$10</f>
        <v>0.00013900462962962434</v>
      </c>
    </row>
    <row r="12" spans="1:11" ht="12.75">
      <c r="A12" s="8">
        <v>3</v>
      </c>
      <c r="B12" s="36" t="s">
        <v>81</v>
      </c>
      <c r="C12" s="36" t="s">
        <v>82</v>
      </c>
      <c r="D12" s="8">
        <v>1975</v>
      </c>
      <c r="E12" s="7">
        <f t="shared" si="0"/>
        <v>26</v>
      </c>
      <c r="F12" s="16" t="s">
        <v>321</v>
      </c>
      <c r="G12" s="7"/>
      <c r="H12" s="32">
        <v>0.01882974537037037</v>
      </c>
      <c r="I12" s="19">
        <v>650</v>
      </c>
      <c r="J12" s="11">
        <f t="shared" si="1"/>
        <v>850</v>
      </c>
      <c r="K12" s="27">
        <f t="shared" si="2"/>
        <v>0.0003313657407407397</v>
      </c>
    </row>
    <row r="13" spans="1:11" ht="12.75">
      <c r="A13" s="8">
        <v>4</v>
      </c>
      <c r="B13" s="36" t="s">
        <v>338</v>
      </c>
      <c r="C13" s="36" t="s">
        <v>233</v>
      </c>
      <c r="D13" s="8">
        <v>1984</v>
      </c>
      <c r="E13" s="7">
        <f t="shared" si="0"/>
        <v>17</v>
      </c>
      <c r="F13" s="16" t="s">
        <v>337</v>
      </c>
      <c r="G13" s="7"/>
      <c r="H13" s="32">
        <v>0.020048379629629628</v>
      </c>
      <c r="I13" s="19">
        <v>600</v>
      </c>
      <c r="J13" s="11">
        <f t="shared" si="1"/>
        <v>800</v>
      </c>
      <c r="K13" s="27">
        <f t="shared" si="2"/>
        <v>0.0015499999999999958</v>
      </c>
    </row>
    <row r="14" spans="1:11" ht="12.75">
      <c r="A14" s="8">
        <v>5</v>
      </c>
      <c r="B14" s="36" t="s">
        <v>62</v>
      </c>
      <c r="C14" s="36" t="s">
        <v>25</v>
      </c>
      <c r="D14" s="8">
        <v>1976</v>
      </c>
      <c r="E14" s="7">
        <f t="shared" si="0"/>
        <v>25</v>
      </c>
      <c r="F14" s="16" t="s">
        <v>321</v>
      </c>
      <c r="G14" s="7"/>
      <c r="H14" s="32">
        <v>0.020300925925925927</v>
      </c>
      <c r="I14" s="19">
        <v>550</v>
      </c>
      <c r="J14" s="11">
        <f t="shared" si="1"/>
        <v>750</v>
      </c>
      <c r="K14" s="27">
        <f t="shared" si="2"/>
        <v>0.0018025462962962951</v>
      </c>
    </row>
    <row r="15" spans="1:11" ht="12.75">
      <c r="A15" s="8">
        <v>6</v>
      </c>
      <c r="B15" s="33" t="s">
        <v>59</v>
      </c>
      <c r="C15" s="33" t="s">
        <v>47</v>
      </c>
      <c r="D15" s="8">
        <v>1977</v>
      </c>
      <c r="E15" s="7">
        <f t="shared" si="0"/>
        <v>24</v>
      </c>
      <c r="F15" s="16" t="s">
        <v>134</v>
      </c>
      <c r="G15" s="7" t="s">
        <v>79</v>
      </c>
      <c r="H15" s="32">
        <v>0.021159722222222222</v>
      </c>
      <c r="I15" s="19">
        <v>530</v>
      </c>
      <c r="J15" s="11">
        <f t="shared" si="1"/>
        <v>730</v>
      </c>
      <c r="K15" s="27">
        <f t="shared" si="2"/>
        <v>0.00266134259259259</v>
      </c>
    </row>
    <row r="16" spans="1:11" ht="12.75">
      <c r="A16" s="8">
        <v>7</v>
      </c>
      <c r="B16" s="36" t="s">
        <v>42</v>
      </c>
      <c r="C16" s="36" t="s">
        <v>25</v>
      </c>
      <c r="D16" s="8">
        <v>1978</v>
      </c>
      <c r="E16" s="7">
        <f t="shared" si="0"/>
        <v>23</v>
      </c>
      <c r="F16" s="16" t="s">
        <v>134</v>
      </c>
      <c r="G16" s="7"/>
      <c r="H16" s="32">
        <v>0.021162962962962963</v>
      </c>
      <c r="I16" s="19">
        <v>510</v>
      </c>
      <c r="J16" s="11">
        <f t="shared" si="1"/>
        <v>710</v>
      </c>
      <c r="K16" s="27">
        <f t="shared" si="2"/>
        <v>0.0026645833333333313</v>
      </c>
    </row>
    <row r="17" spans="1:11" ht="12.75">
      <c r="A17" s="8">
        <v>8</v>
      </c>
      <c r="B17" s="36" t="s">
        <v>285</v>
      </c>
      <c r="C17" s="36" t="s">
        <v>64</v>
      </c>
      <c r="D17" s="8">
        <v>1973</v>
      </c>
      <c r="E17" s="7">
        <f t="shared" si="0"/>
        <v>28</v>
      </c>
      <c r="F17" s="16" t="s">
        <v>110</v>
      </c>
      <c r="G17" s="7"/>
      <c r="H17" s="32">
        <v>0.023997222222222222</v>
      </c>
      <c r="I17" s="19">
        <v>490</v>
      </c>
      <c r="J17" s="11">
        <f t="shared" si="1"/>
        <v>690</v>
      </c>
      <c r="K17" s="27">
        <f t="shared" si="2"/>
        <v>0.00549884259259259</v>
      </c>
    </row>
    <row r="18" spans="1:11" ht="12.75">
      <c r="A18" s="8">
        <v>9</v>
      </c>
      <c r="B18" s="36" t="s">
        <v>41</v>
      </c>
      <c r="C18" s="36" t="s">
        <v>31</v>
      </c>
      <c r="D18" s="8">
        <v>1986</v>
      </c>
      <c r="E18" s="7">
        <f t="shared" si="0"/>
        <v>15</v>
      </c>
      <c r="F18" s="16" t="s">
        <v>134</v>
      </c>
      <c r="G18" s="7"/>
      <c r="H18" s="32">
        <v>0.025363425925925928</v>
      </c>
      <c r="I18" s="19">
        <v>470</v>
      </c>
      <c r="J18" s="11">
        <f t="shared" si="1"/>
        <v>670</v>
      </c>
      <c r="K18" s="27">
        <f t="shared" si="2"/>
        <v>0.006865046296296296</v>
      </c>
    </row>
    <row r="19" spans="1:11" ht="12.75">
      <c r="A19" s="8">
        <v>10</v>
      </c>
      <c r="B19" s="33" t="s">
        <v>138</v>
      </c>
      <c r="C19" s="33" t="s">
        <v>139</v>
      </c>
      <c r="D19" s="8">
        <v>1971</v>
      </c>
      <c r="E19" s="7">
        <f t="shared" si="0"/>
        <v>30</v>
      </c>
      <c r="F19" s="16" t="s">
        <v>129</v>
      </c>
      <c r="G19" s="7"/>
      <c r="H19" s="32">
        <v>0.025445833333333334</v>
      </c>
      <c r="I19" s="19">
        <v>450</v>
      </c>
      <c r="J19" s="11">
        <f t="shared" si="1"/>
        <v>650</v>
      </c>
      <c r="K19" s="27">
        <f t="shared" si="2"/>
        <v>0.006947453703703702</v>
      </c>
    </row>
    <row r="20" spans="1:11" ht="12.75">
      <c r="A20" s="8">
        <v>11</v>
      </c>
      <c r="B20" s="36" t="s">
        <v>336</v>
      </c>
      <c r="C20" s="36" t="s">
        <v>18</v>
      </c>
      <c r="D20" s="8">
        <v>1990</v>
      </c>
      <c r="E20" s="7">
        <f t="shared" si="0"/>
        <v>11</v>
      </c>
      <c r="F20" s="16" t="s">
        <v>337</v>
      </c>
      <c r="G20" s="31"/>
      <c r="H20" s="32">
        <v>0.025683680555555557</v>
      </c>
      <c r="I20" s="19">
        <v>430</v>
      </c>
      <c r="J20" s="11">
        <f t="shared" si="1"/>
        <v>630</v>
      </c>
      <c r="K20" s="27">
        <f t="shared" si="2"/>
        <v>0.007185300925925925</v>
      </c>
    </row>
    <row r="21" spans="1:11" ht="12.75">
      <c r="A21" s="8">
        <v>12</v>
      </c>
      <c r="B21" s="36" t="s">
        <v>336</v>
      </c>
      <c r="C21" s="36" t="s">
        <v>25</v>
      </c>
      <c r="D21" s="8">
        <v>1964</v>
      </c>
      <c r="E21" s="7">
        <f t="shared" si="0"/>
        <v>37</v>
      </c>
      <c r="F21" s="16" t="s">
        <v>337</v>
      </c>
      <c r="G21" s="7"/>
      <c r="H21" s="32">
        <v>0.02614583333333333</v>
      </c>
      <c r="I21" s="19">
        <v>410</v>
      </c>
      <c r="J21" s="11">
        <f t="shared" si="1"/>
        <v>610</v>
      </c>
      <c r="K21" s="27">
        <f t="shared" si="2"/>
        <v>0.007647453703703698</v>
      </c>
    </row>
    <row r="22" spans="1:11" ht="12.75">
      <c r="A22" s="8">
        <v>13</v>
      </c>
      <c r="B22" s="36" t="s">
        <v>55</v>
      </c>
      <c r="C22" s="36" t="s">
        <v>20</v>
      </c>
      <c r="D22" s="8">
        <v>1978</v>
      </c>
      <c r="E22" s="7">
        <f t="shared" si="0"/>
        <v>23</v>
      </c>
      <c r="F22" s="16" t="s">
        <v>134</v>
      </c>
      <c r="G22" s="7"/>
      <c r="H22" s="32">
        <v>0.026574074074074073</v>
      </c>
      <c r="I22" s="19">
        <v>390</v>
      </c>
      <c r="J22" s="11">
        <f t="shared" si="1"/>
        <v>590</v>
      </c>
      <c r="K22" s="27">
        <f t="shared" si="2"/>
        <v>0.008075694444444441</v>
      </c>
    </row>
    <row r="23" spans="1:11" ht="12.75">
      <c r="A23" s="8">
        <v>14</v>
      </c>
      <c r="B23" s="36" t="s">
        <v>70</v>
      </c>
      <c r="C23" s="36" t="s">
        <v>12</v>
      </c>
      <c r="D23" s="8">
        <v>1962</v>
      </c>
      <c r="E23" s="7">
        <f t="shared" si="0"/>
        <v>39</v>
      </c>
      <c r="F23" s="16" t="s">
        <v>217</v>
      </c>
      <c r="G23" s="7"/>
      <c r="H23" s="32">
        <v>0.026724537037037036</v>
      </c>
      <c r="I23" s="19">
        <v>370</v>
      </c>
      <c r="J23" s="11">
        <f t="shared" si="1"/>
        <v>570</v>
      </c>
      <c r="K23" s="27">
        <f t="shared" si="2"/>
        <v>0.008226157407407404</v>
      </c>
    </row>
    <row r="24" spans="1:11" ht="12.75">
      <c r="A24" s="8">
        <v>15</v>
      </c>
      <c r="B24" s="36" t="s">
        <v>115</v>
      </c>
      <c r="C24" s="36" t="s">
        <v>75</v>
      </c>
      <c r="D24" s="8">
        <v>1973</v>
      </c>
      <c r="E24" s="7">
        <f t="shared" si="0"/>
        <v>28</v>
      </c>
      <c r="F24" s="16" t="s">
        <v>110</v>
      </c>
      <c r="G24" s="7"/>
      <c r="H24" s="32">
        <v>0.026875</v>
      </c>
      <c r="I24" s="19">
        <v>350</v>
      </c>
      <c r="J24" s="11">
        <f t="shared" si="1"/>
        <v>550</v>
      </c>
      <c r="K24" s="27">
        <f t="shared" si="2"/>
        <v>0.008376620370370368</v>
      </c>
    </row>
    <row r="25" spans="1:11" ht="12.75">
      <c r="A25" s="8">
        <v>16</v>
      </c>
      <c r="B25" s="36" t="s">
        <v>122</v>
      </c>
      <c r="C25" s="36" t="s">
        <v>123</v>
      </c>
      <c r="D25" s="8">
        <v>1968</v>
      </c>
      <c r="E25" s="7">
        <f t="shared" si="0"/>
        <v>33</v>
      </c>
      <c r="F25" s="16" t="s">
        <v>124</v>
      </c>
      <c r="G25" s="7"/>
      <c r="H25" s="32">
        <v>0.026914930555555553</v>
      </c>
      <c r="I25" s="19">
        <v>340</v>
      </c>
      <c r="J25" s="11">
        <f t="shared" si="1"/>
        <v>540</v>
      </c>
      <c r="K25" s="27">
        <f t="shared" si="2"/>
        <v>0.008416550925925921</v>
      </c>
    </row>
    <row r="26" spans="1:11" ht="12.75">
      <c r="A26" s="8">
        <v>17</v>
      </c>
      <c r="B26" s="36" t="s">
        <v>143</v>
      </c>
      <c r="C26" s="36" t="s">
        <v>144</v>
      </c>
      <c r="D26" s="8">
        <v>1956</v>
      </c>
      <c r="E26" s="7">
        <f t="shared" si="0"/>
        <v>45</v>
      </c>
      <c r="F26" s="16" t="s">
        <v>110</v>
      </c>
      <c r="G26" s="7"/>
      <c r="H26" s="32">
        <v>0.027000810185185183</v>
      </c>
      <c r="I26" s="19">
        <v>330</v>
      </c>
      <c r="J26" s="11">
        <f t="shared" si="1"/>
        <v>530</v>
      </c>
      <c r="K26" s="27">
        <f t="shared" si="2"/>
        <v>0.008502430555555551</v>
      </c>
    </row>
    <row r="27" spans="1:11" ht="12.75">
      <c r="A27" s="8">
        <v>18</v>
      </c>
      <c r="B27" s="36" t="s">
        <v>57</v>
      </c>
      <c r="C27" s="36" t="s">
        <v>148</v>
      </c>
      <c r="D27" s="8">
        <v>1987</v>
      </c>
      <c r="E27" s="7">
        <f t="shared" si="0"/>
        <v>14</v>
      </c>
      <c r="F27" s="16" t="s">
        <v>134</v>
      </c>
      <c r="G27" s="7"/>
      <c r="H27" s="32">
        <v>0.027060185185185187</v>
      </c>
      <c r="I27" s="19">
        <v>320</v>
      </c>
      <c r="J27" s="11">
        <f t="shared" si="1"/>
        <v>520</v>
      </c>
      <c r="K27" s="27">
        <f t="shared" si="2"/>
        <v>0.008561805555555555</v>
      </c>
    </row>
    <row r="28" spans="1:11" ht="12.75">
      <c r="A28" s="8">
        <v>19</v>
      </c>
      <c r="B28" s="36" t="s">
        <v>68</v>
      </c>
      <c r="C28" s="36" t="s">
        <v>26</v>
      </c>
      <c r="D28" s="8">
        <v>1958</v>
      </c>
      <c r="E28" s="7">
        <f t="shared" si="0"/>
        <v>43</v>
      </c>
      <c r="F28" s="16" t="s">
        <v>160</v>
      </c>
      <c r="G28" s="7" t="s">
        <v>296</v>
      </c>
      <c r="H28" s="32">
        <v>0.027233796296296298</v>
      </c>
      <c r="I28" s="19">
        <v>310</v>
      </c>
      <c r="J28" s="11">
        <f t="shared" si="1"/>
        <v>510</v>
      </c>
      <c r="K28" s="27">
        <f t="shared" si="2"/>
        <v>0.008735416666666666</v>
      </c>
    </row>
    <row r="29" spans="1:11" ht="12.75">
      <c r="A29" s="8">
        <v>20</v>
      </c>
      <c r="B29" s="36" t="s">
        <v>333</v>
      </c>
      <c r="C29" s="36" t="s">
        <v>56</v>
      </c>
      <c r="D29" s="8">
        <v>1968</v>
      </c>
      <c r="E29" s="7">
        <f t="shared" si="0"/>
        <v>33</v>
      </c>
      <c r="F29" s="16" t="s">
        <v>334</v>
      </c>
      <c r="G29" s="7"/>
      <c r="H29" s="32">
        <v>0.027442129629629632</v>
      </c>
      <c r="I29" s="19">
        <v>300</v>
      </c>
      <c r="J29" s="11">
        <f t="shared" si="1"/>
        <v>500</v>
      </c>
      <c r="K29" s="27">
        <f t="shared" si="2"/>
        <v>0.00894375</v>
      </c>
    </row>
    <row r="30" spans="1:11" ht="12.75">
      <c r="A30" s="8">
        <v>21</v>
      </c>
      <c r="B30" s="33" t="s">
        <v>59</v>
      </c>
      <c r="C30" s="33" t="s">
        <v>47</v>
      </c>
      <c r="D30" s="8">
        <v>1983</v>
      </c>
      <c r="E30" s="7">
        <f t="shared" si="0"/>
        <v>18</v>
      </c>
      <c r="F30" s="16" t="s">
        <v>134</v>
      </c>
      <c r="G30" s="7"/>
      <c r="H30" s="32">
        <v>0.027453703703703702</v>
      </c>
      <c r="I30" s="19">
        <v>290</v>
      </c>
      <c r="J30" s="11">
        <f t="shared" si="1"/>
        <v>490</v>
      </c>
      <c r="K30" s="27">
        <f t="shared" si="2"/>
        <v>0.00895532407407407</v>
      </c>
    </row>
    <row r="31" spans="1:11" ht="12.75">
      <c r="A31" s="8">
        <v>22</v>
      </c>
      <c r="B31" s="36" t="s">
        <v>70</v>
      </c>
      <c r="C31" s="36" t="s">
        <v>18</v>
      </c>
      <c r="D31" s="8">
        <v>1960</v>
      </c>
      <c r="E31" s="7">
        <f t="shared" si="0"/>
        <v>41</v>
      </c>
      <c r="F31" s="16" t="s">
        <v>217</v>
      </c>
      <c r="G31" s="7"/>
      <c r="H31" s="32">
        <v>0.02767361111111111</v>
      </c>
      <c r="I31" s="19">
        <v>280</v>
      </c>
      <c r="J31" s="11">
        <f t="shared" si="1"/>
        <v>480</v>
      </c>
      <c r="K31" s="27">
        <f t="shared" si="2"/>
        <v>0.009175231481481479</v>
      </c>
    </row>
    <row r="32" spans="1:11" ht="12.75">
      <c r="A32" s="8">
        <v>23</v>
      </c>
      <c r="B32" s="36" t="s">
        <v>115</v>
      </c>
      <c r="C32" s="36" t="s">
        <v>22</v>
      </c>
      <c r="D32" s="8">
        <v>1976</v>
      </c>
      <c r="E32" s="7">
        <f t="shared" si="0"/>
        <v>25</v>
      </c>
      <c r="F32" s="16" t="s">
        <v>110</v>
      </c>
      <c r="G32" s="7"/>
      <c r="H32" s="32">
        <v>0.027893518518518515</v>
      </c>
      <c r="I32" s="19">
        <v>270</v>
      </c>
      <c r="J32" s="11">
        <f t="shared" si="1"/>
        <v>470</v>
      </c>
      <c r="K32" s="27">
        <f t="shared" si="2"/>
        <v>0.009395138888888883</v>
      </c>
    </row>
    <row r="33" spans="1:11" ht="12.75">
      <c r="A33" s="8">
        <v>24</v>
      </c>
      <c r="B33" s="36" t="s">
        <v>15</v>
      </c>
      <c r="C33" s="36" t="s">
        <v>16</v>
      </c>
      <c r="D33" s="8">
        <v>1954</v>
      </c>
      <c r="E33" s="7">
        <f t="shared" si="0"/>
        <v>47</v>
      </c>
      <c r="F33" s="16" t="s">
        <v>185</v>
      </c>
      <c r="G33" s="7"/>
      <c r="H33" s="32">
        <v>0.027893518518518515</v>
      </c>
      <c r="I33" s="19">
        <v>260</v>
      </c>
      <c r="J33" s="11">
        <f t="shared" si="1"/>
        <v>460</v>
      </c>
      <c r="K33" s="27">
        <f t="shared" si="2"/>
        <v>0.009395138888888883</v>
      </c>
    </row>
    <row r="34" spans="1:11" ht="12.75">
      <c r="A34" s="8">
        <v>25</v>
      </c>
      <c r="B34" s="36" t="s">
        <v>34</v>
      </c>
      <c r="C34" s="36" t="s">
        <v>35</v>
      </c>
      <c r="D34" s="8">
        <v>1954</v>
      </c>
      <c r="E34" s="7">
        <f t="shared" si="0"/>
        <v>47</v>
      </c>
      <c r="F34" s="16" t="s">
        <v>110</v>
      </c>
      <c r="G34" s="7" t="s">
        <v>37</v>
      </c>
      <c r="H34" s="32">
        <v>0.027904282407407405</v>
      </c>
      <c r="I34" s="19">
        <v>250</v>
      </c>
      <c r="J34" s="11">
        <f t="shared" si="1"/>
        <v>450</v>
      </c>
      <c r="K34" s="27">
        <f t="shared" si="2"/>
        <v>0.009405902777777773</v>
      </c>
    </row>
    <row r="35" spans="1:11" ht="12.75">
      <c r="A35" s="8">
        <v>26</v>
      </c>
      <c r="B35" s="36" t="s">
        <v>173</v>
      </c>
      <c r="C35" s="36" t="s">
        <v>14</v>
      </c>
      <c r="D35" s="8">
        <v>1954</v>
      </c>
      <c r="E35" s="7">
        <f t="shared" si="0"/>
        <v>47</v>
      </c>
      <c r="F35" s="16" t="s">
        <v>110</v>
      </c>
      <c r="G35" s="7"/>
      <c r="H35" s="32">
        <v>0.02832175925925926</v>
      </c>
      <c r="I35" s="19">
        <v>240</v>
      </c>
      <c r="J35" s="11">
        <f t="shared" si="1"/>
        <v>440</v>
      </c>
      <c r="K35" s="27">
        <f t="shared" si="2"/>
        <v>0.009823379629629626</v>
      </c>
    </row>
    <row r="36" spans="1:11" ht="12.75">
      <c r="A36" s="8">
        <v>27</v>
      </c>
      <c r="B36" s="33" t="s">
        <v>211</v>
      </c>
      <c r="C36" s="33" t="s">
        <v>212</v>
      </c>
      <c r="D36" s="8">
        <v>1989</v>
      </c>
      <c r="E36" s="7">
        <f t="shared" si="0"/>
        <v>12</v>
      </c>
      <c r="F36" s="16" t="s">
        <v>134</v>
      </c>
      <c r="G36" s="7"/>
      <c r="H36" s="32">
        <v>0.02922453703703704</v>
      </c>
      <c r="I36" s="19">
        <v>230</v>
      </c>
      <c r="J36" s="11">
        <f t="shared" si="1"/>
        <v>430</v>
      </c>
      <c r="K36" s="27">
        <f t="shared" si="2"/>
        <v>0.010726157407407406</v>
      </c>
    </row>
    <row r="37" spans="1:11" ht="12.75">
      <c r="A37" s="8">
        <v>28</v>
      </c>
      <c r="B37" s="36" t="s">
        <v>77</v>
      </c>
      <c r="C37" s="36" t="s">
        <v>78</v>
      </c>
      <c r="D37" s="8">
        <v>1957</v>
      </c>
      <c r="E37" s="7">
        <f t="shared" si="0"/>
        <v>44</v>
      </c>
      <c r="F37" s="16" t="s">
        <v>129</v>
      </c>
      <c r="G37" s="7" t="s">
        <v>79</v>
      </c>
      <c r="H37" s="32">
        <v>0.030894560185185185</v>
      </c>
      <c r="I37" s="19">
        <v>220</v>
      </c>
      <c r="J37" s="11">
        <f t="shared" si="1"/>
        <v>420</v>
      </c>
      <c r="K37" s="27">
        <f t="shared" si="2"/>
        <v>0.012396180555555553</v>
      </c>
    </row>
    <row r="38" spans="1:11" ht="12.75">
      <c r="A38" s="8">
        <v>29</v>
      </c>
      <c r="B38" s="33" t="s">
        <v>248</v>
      </c>
      <c r="C38" s="33" t="s">
        <v>249</v>
      </c>
      <c r="D38" s="8">
        <v>1975</v>
      </c>
      <c r="E38" s="7">
        <f t="shared" si="0"/>
        <v>26</v>
      </c>
      <c r="F38" s="16" t="s">
        <v>110</v>
      </c>
      <c r="G38" s="7"/>
      <c r="H38" s="32">
        <v>0.031064814814814812</v>
      </c>
      <c r="I38" s="19">
        <v>210</v>
      </c>
      <c r="J38" s="11">
        <f t="shared" si="1"/>
        <v>410</v>
      </c>
      <c r="K38" s="27">
        <f t="shared" si="2"/>
        <v>0.01256643518518518</v>
      </c>
    </row>
    <row r="39" spans="1:11" ht="12.75">
      <c r="A39" s="8">
        <v>30</v>
      </c>
      <c r="B39" s="36" t="s">
        <v>63</v>
      </c>
      <c r="C39" s="36" t="s">
        <v>64</v>
      </c>
      <c r="D39" s="8">
        <v>1980</v>
      </c>
      <c r="E39" s="7">
        <f t="shared" si="0"/>
        <v>21</v>
      </c>
      <c r="F39" s="16" t="s">
        <v>321</v>
      </c>
      <c r="G39" s="7"/>
      <c r="H39" s="32">
        <v>0.031064814814814812</v>
      </c>
      <c r="I39" s="19">
        <v>200</v>
      </c>
      <c r="J39" s="11">
        <f t="shared" si="1"/>
        <v>400</v>
      </c>
      <c r="K39" s="27">
        <f t="shared" si="2"/>
        <v>0.01256643518518518</v>
      </c>
    </row>
    <row r="40" spans="1:11" ht="12.75">
      <c r="A40" s="8">
        <v>31</v>
      </c>
      <c r="B40" s="36" t="s">
        <v>90</v>
      </c>
      <c r="C40" s="36" t="s">
        <v>20</v>
      </c>
      <c r="D40" s="8">
        <v>1948</v>
      </c>
      <c r="E40" s="7">
        <f t="shared" si="0"/>
        <v>53</v>
      </c>
      <c r="F40" s="16" t="s">
        <v>162</v>
      </c>
      <c r="G40" s="7"/>
      <c r="H40" s="32">
        <v>0.031074189814814815</v>
      </c>
      <c r="I40" s="19">
        <v>195</v>
      </c>
      <c r="J40" s="11">
        <f t="shared" si="1"/>
        <v>395</v>
      </c>
      <c r="K40" s="27">
        <f t="shared" si="2"/>
        <v>0.012575810185185183</v>
      </c>
    </row>
    <row r="41" spans="1:11" ht="12.75">
      <c r="A41" s="8">
        <v>32</v>
      </c>
      <c r="B41" s="36" t="s">
        <v>38</v>
      </c>
      <c r="C41" s="36" t="s">
        <v>24</v>
      </c>
      <c r="D41" s="8">
        <v>1959</v>
      </c>
      <c r="E41" s="7">
        <f t="shared" si="0"/>
        <v>42</v>
      </c>
      <c r="F41" s="16" t="s">
        <v>158</v>
      </c>
      <c r="G41" s="7" t="s">
        <v>36</v>
      </c>
      <c r="H41" s="32">
        <v>0.03405092592592592</v>
      </c>
      <c r="I41" s="19">
        <v>190</v>
      </c>
      <c r="J41" s="11">
        <f t="shared" si="1"/>
        <v>390</v>
      </c>
      <c r="K41" s="27">
        <f t="shared" si="2"/>
        <v>0.01555254629629629</v>
      </c>
    </row>
    <row r="42" spans="1:11" ht="12.75">
      <c r="A42" s="8">
        <v>33</v>
      </c>
      <c r="B42" s="36" t="s">
        <v>133</v>
      </c>
      <c r="C42" s="36" t="s">
        <v>35</v>
      </c>
      <c r="D42" s="8">
        <v>1963</v>
      </c>
      <c r="E42" s="7">
        <f aca="true" t="shared" si="3" ref="E42:E53">2001-D42</f>
        <v>38</v>
      </c>
      <c r="F42" s="16" t="s">
        <v>337</v>
      </c>
      <c r="G42" s="7"/>
      <c r="H42" s="32">
        <v>0.03505717592592593</v>
      </c>
      <c r="I42" s="19">
        <v>185</v>
      </c>
      <c r="J42" s="11">
        <f aca="true" t="shared" si="4" ref="J42:J52">I42+I$3</f>
        <v>385</v>
      </c>
      <c r="K42" s="27">
        <f t="shared" si="2"/>
        <v>0.016558796296296297</v>
      </c>
    </row>
    <row r="43" spans="1:11" ht="12.75">
      <c r="A43" s="8">
        <v>34</v>
      </c>
      <c r="B43" s="33" t="s">
        <v>230</v>
      </c>
      <c r="C43" s="33" t="s">
        <v>85</v>
      </c>
      <c r="D43" s="8">
        <v>1970</v>
      </c>
      <c r="E43" s="7">
        <f t="shared" si="3"/>
        <v>31</v>
      </c>
      <c r="F43" s="16" t="s">
        <v>185</v>
      </c>
      <c r="G43" s="7"/>
      <c r="H43" s="32">
        <v>0.03529386574074074</v>
      </c>
      <c r="I43" s="19">
        <v>180</v>
      </c>
      <c r="J43" s="11">
        <f t="shared" si="4"/>
        <v>380</v>
      </c>
      <c r="K43" s="27">
        <f aca="true" t="shared" si="5" ref="K43:K52">H43-H$10</f>
        <v>0.016795486111111108</v>
      </c>
    </row>
    <row r="44" spans="1:11" ht="12.75">
      <c r="A44" s="8">
        <v>35</v>
      </c>
      <c r="B44" s="36" t="s">
        <v>294</v>
      </c>
      <c r="C44" s="36" t="s">
        <v>292</v>
      </c>
      <c r="D44" s="8">
        <v>1954</v>
      </c>
      <c r="E44" s="7">
        <f t="shared" si="3"/>
        <v>47</v>
      </c>
      <c r="F44" s="16" t="s">
        <v>339</v>
      </c>
      <c r="G44" s="7"/>
      <c r="H44" s="32">
        <v>0.036377314814814814</v>
      </c>
      <c r="I44" s="19">
        <v>175</v>
      </c>
      <c r="J44" s="11">
        <f t="shared" si="4"/>
        <v>375</v>
      </c>
      <c r="K44" s="27">
        <f t="shared" si="5"/>
        <v>0.017878935185185182</v>
      </c>
    </row>
    <row r="45" spans="1:11" ht="12.75">
      <c r="A45" s="8">
        <v>36</v>
      </c>
      <c r="B45" s="36" t="s">
        <v>30</v>
      </c>
      <c r="C45" s="36" t="s">
        <v>31</v>
      </c>
      <c r="D45" s="8">
        <v>1964</v>
      </c>
      <c r="E45" s="7">
        <f t="shared" si="3"/>
        <v>37</v>
      </c>
      <c r="F45" s="16" t="s">
        <v>111</v>
      </c>
      <c r="G45" s="7"/>
      <c r="H45" s="32">
        <v>0.036391435185185186</v>
      </c>
      <c r="I45" s="19">
        <v>170</v>
      </c>
      <c r="J45" s="11">
        <f t="shared" si="4"/>
        <v>370</v>
      </c>
      <c r="K45" s="27">
        <f t="shared" si="5"/>
        <v>0.017893055555555554</v>
      </c>
    </row>
    <row r="46" spans="1:11" ht="12.75">
      <c r="A46" s="8">
        <v>37</v>
      </c>
      <c r="B46" s="36" t="s">
        <v>256</v>
      </c>
      <c r="C46" s="36" t="s">
        <v>43</v>
      </c>
      <c r="D46" s="8">
        <v>1966</v>
      </c>
      <c r="E46" s="7">
        <f t="shared" si="3"/>
        <v>35</v>
      </c>
      <c r="F46" s="16" t="s">
        <v>272</v>
      </c>
      <c r="G46" s="7"/>
      <c r="H46" s="32">
        <v>0.036770833333333336</v>
      </c>
      <c r="I46" s="19">
        <v>165</v>
      </c>
      <c r="J46" s="11">
        <f t="shared" si="4"/>
        <v>365</v>
      </c>
      <c r="K46" s="27">
        <f t="shared" si="5"/>
        <v>0.018272453703703704</v>
      </c>
    </row>
    <row r="47" spans="1:11" ht="12.75">
      <c r="A47" s="8">
        <v>38</v>
      </c>
      <c r="B47" s="36" t="s">
        <v>169</v>
      </c>
      <c r="C47" s="36" t="s">
        <v>16</v>
      </c>
      <c r="D47" s="8">
        <v>1962</v>
      </c>
      <c r="E47" s="7">
        <f t="shared" si="3"/>
        <v>39</v>
      </c>
      <c r="F47" s="16" t="s">
        <v>110</v>
      </c>
      <c r="G47" s="7"/>
      <c r="H47" s="32">
        <v>0.03703703703703704</v>
      </c>
      <c r="I47" s="19">
        <v>160</v>
      </c>
      <c r="J47" s="11">
        <f t="shared" si="4"/>
        <v>360</v>
      </c>
      <c r="K47" s="27">
        <f t="shared" si="5"/>
        <v>0.01853865740740741</v>
      </c>
    </row>
    <row r="48" spans="1:11" ht="12.75">
      <c r="A48" s="8">
        <v>39</v>
      </c>
      <c r="B48" s="33" t="s">
        <v>171</v>
      </c>
      <c r="C48" s="33" t="s">
        <v>172</v>
      </c>
      <c r="D48" s="8">
        <v>1967</v>
      </c>
      <c r="E48" s="7">
        <f t="shared" si="3"/>
        <v>34</v>
      </c>
      <c r="F48" s="16" t="s">
        <v>162</v>
      </c>
      <c r="G48" s="7"/>
      <c r="H48" s="32">
        <v>0.03706018518518519</v>
      </c>
      <c r="I48" s="19">
        <v>155</v>
      </c>
      <c r="J48" s="11">
        <f t="shared" si="4"/>
        <v>355</v>
      </c>
      <c r="K48" s="27">
        <f t="shared" si="5"/>
        <v>0.018561805555555557</v>
      </c>
    </row>
    <row r="49" spans="1:11" ht="12.75">
      <c r="A49" s="8">
        <v>40</v>
      </c>
      <c r="B49" s="36" t="s">
        <v>136</v>
      </c>
      <c r="C49" s="36" t="s">
        <v>24</v>
      </c>
      <c r="D49" s="8">
        <v>1972</v>
      </c>
      <c r="E49" s="7">
        <f t="shared" si="3"/>
        <v>29</v>
      </c>
      <c r="F49" s="16" t="s">
        <v>137</v>
      </c>
      <c r="G49" s="7"/>
      <c r="H49" s="32">
        <v>0.04052199074074074</v>
      </c>
      <c r="I49" s="19">
        <v>150</v>
      </c>
      <c r="J49" s="11">
        <f t="shared" si="4"/>
        <v>350</v>
      </c>
      <c r="K49" s="27">
        <f t="shared" si="5"/>
        <v>0.02202361111111111</v>
      </c>
    </row>
    <row r="50" spans="1:11" ht="12.75">
      <c r="A50" s="8">
        <v>41</v>
      </c>
      <c r="B50" s="36" t="s">
        <v>115</v>
      </c>
      <c r="C50" s="36" t="s">
        <v>56</v>
      </c>
      <c r="D50" s="8">
        <v>1947</v>
      </c>
      <c r="E50" s="7">
        <f t="shared" si="3"/>
        <v>54</v>
      </c>
      <c r="F50" s="16" t="s">
        <v>335</v>
      </c>
      <c r="G50" s="7"/>
      <c r="H50" s="32">
        <v>0.042013888888888885</v>
      </c>
      <c r="I50" s="19">
        <v>145</v>
      </c>
      <c r="J50" s="11">
        <f t="shared" si="4"/>
        <v>345</v>
      </c>
      <c r="K50" s="27">
        <f t="shared" si="5"/>
        <v>0.023515509259259253</v>
      </c>
    </row>
    <row r="51" spans="1:11" ht="12.75">
      <c r="A51" s="8">
        <v>42</v>
      </c>
      <c r="B51" s="33" t="s">
        <v>227</v>
      </c>
      <c r="C51" s="33" t="s">
        <v>150</v>
      </c>
      <c r="D51" s="8">
        <v>1984</v>
      </c>
      <c r="E51" s="7">
        <f t="shared" si="3"/>
        <v>17</v>
      </c>
      <c r="F51" s="16" t="s">
        <v>110</v>
      </c>
      <c r="G51" s="7"/>
      <c r="H51" s="32">
        <v>0.04670138888888889</v>
      </c>
      <c r="I51" s="19">
        <v>140</v>
      </c>
      <c r="J51" s="11">
        <f t="shared" si="4"/>
        <v>340</v>
      </c>
      <c r="K51" s="27">
        <f t="shared" si="5"/>
        <v>0.028203009259259258</v>
      </c>
    </row>
    <row r="52" spans="1:11" ht="12.75">
      <c r="A52" s="8">
        <v>43</v>
      </c>
      <c r="B52" s="36" t="s">
        <v>175</v>
      </c>
      <c r="C52" s="36" t="s">
        <v>64</v>
      </c>
      <c r="D52" s="8">
        <v>1952</v>
      </c>
      <c r="E52" s="7">
        <f t="shared" si="3"/>
        <v>49</v>
      </c>
      <c r="F52" s="16" t="s">
        <v>326</v>
      </c>
      <c r="G52" s="7"/>
      <c r="H52" s="32">
        <v>0.05178240740740741</v>
      </c>
      <c r="I52" s="19">
        <v>135</v>
      </c>
      <c r="J52" s="11">
        <f t="shared" si="4"/>
        <v>335</v>
      </c>
      <c r="K52" s="27">
        <f t="shared" si="5"/>
        <v>0.03328402777777778</v>
      </c>
    </row>
    <row r="53" spans="1:11" ht="12.75">
      <c r="A53" s="8">
        <v>44</v>
      </c>
      <c r="B53" s="33" t="s">
        <v>303</v>
      </c>
      <c r="C53" s="33" t="s">
        <v>223</v>
      </c>
      <c r="D53" s="8">
        <v>1986</v>
      </c>
      <c r="E53" s="7">
        <f t="shared" si="3"/>
        <v>15</v>
      </c>
      <c r="F53" s="16" t="s">
        <v>110</v>
      </c>
      <c r="G53" s="7"/>
      <c r="H53" s="32" t="s">
        <v>332</v>
      </c>
      <c r="I53" s="19">
        <v>0</v>
      </c>
      <c r="J53" s="11">
        <v>0</v>
      </c>
      <c r="K53" s="27"/>
    </row>
  </sheetData>
  <mergeCells count="15">
    <mergeCell ref="A7:K7"/>
    <mergeCell ref="A3:B3"/>
    <mergeCell ref="A1:K1"/>
    <mergeCell ref="A2:H2"/>
    <mergeCell ref="J2:K3"/>
    <mergeCell ref="A8:D8"/>
    <mergeCell ref="F8:K8"/>
    <mergeCell ref="I4:K6"/>
    <mergeCell ref="A5:B5"/>
    <mergeCell ref="C5:G5"/>
    <mergeCell ref="H5:H6"/>
    <mergeCell ref="A6:B6"/>
    <mergeCell ref="D6:G6"/>
    <mergeCell ref="A4:B4"/>
    <mergeCell ref="D3:H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&amp;L&amp;"Arial CE,tučné"&amp;8http:\\zrliga.hyperlink.cz&amp;R&amp;8&amp;D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Šablony</dc:creator>
  <cp:keywords/>
  <dc:description/>
  <cp:lastModifiedBy>Pavel Králíček</cp:lastModifiedBy>
  <cp:lastPrinted>2002-02-22T09:17:59Z</cp:lastPrinted>
  <dcterms:created xsi:type="dcterms:W3CDTF">2000-11-04T09:51:24Z</dcterms:created>
  <dcterms:modified xsi:type="dcterms:W3CDTF">2002-09-04T01:25:54Z</dcterms:modified>
  <cp:category/>
  <cp:version/>
  <cp:contentType/>
  <cp:contentStatus/>
</cp:coreProperties>
</file>