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0"/>
  </bookViews>
  <sheets>
    <sheet name="Celkové výsledky" sheetId="1" r:id="rId1"/>
    <sheet name="Celkové výsledky - ženy" sheetId="2" r:id="rId2"/>
    <sheet name="Lyžování" sheetId="3" r:id="rId3"/>
    <sheet name="Kuželky" sheetId="4" r:id="rId4"/>
    <sheet name="Cross" sheetId="5" r:id="rId5"/>
    <sheet name="Rychlobruslení" sheetId="6" r:id="rId6"/>
    <sheet name="Atletika" sheetId="7" r:id="rId7"/>
    <sheet name="Cyklistická časovka" sheetId="8" r:id="rId8"/>
    <sheet name="Plavání" sheetId="9" r:id="rId9"/>
    <sheet name="Rozepsaný triatlon" sheetId="10" r:id="rId10"/>
    <sheet name="Olympijský triatlon" sheetId="11" r:id="rId11"/>
    <sheet name="Cykllistická etapa" sheetId="12" r:id="rId12"/>
    <sheet name="Koule" sheetId="13" r:id="rId13"/>
    <sheet name="KOULECelkem" sheetId="14" r:id="rId14"/>
    <sheet name="Plavání - sprint" sheetId="15" r:id="rId15"/>
    <sheet name="Střelba" sheetId="16" r:id="rId16"/>
  </sheets>
  <definedNames/>
  <calcPr fullCalcOnLoad="1"/>
</workbook>
</file>

<file path=xl/sharedStrings.xml><?xml version="1.0" encoding="utf-8"?>
<sst xmlns="http://schemas.openxmlformats.org/spreadsheetml/2006/main" count="4329" uniqueCount="774">
  <si>
    <t>Den konání</t>
  </si>
  <si>
    <t>Datum konání</t>
  </si>
  <si>
    <t>Místo konání</t>
  </si>
  <si>
    <t>Počet účastníků</t>
  </si>
  <si>
    <t>Konečné výsledky</t>
  </si>
  <si>
    <t>P</t>
  </si>
  <si>
    <t>Jméno</t>
  </si>
  <si>
    <t>Příjmení</t>
  </si>
  <si>
    <t>Miloš</t>
  </si>
  <si>
    <t>Lubomír</t>
  </si>
  <si>
    <t>Šustr</t>
  </si>
  <si>
    <t>Jiří</t>
  </si>
  <si>
    <t>Body celkem</t>
  </si>
  <si>
    <t>Michal</t>
  </si>
  <si>
    <t>Kubíček</t>
  </si>
  <si>
    <t>Pavel</t>
  </si>
  <si>
    <t>Skořepa</t>
  </si>
  <si>
    <t>Zbyněk</t>
  </si>
  <si>
    <t>Vladimír</t>
  </si>
  <si>
    <t>Petr</t>
  </si>
  <si>
    <t>Karel</t>
  </si>
  <si>
    <t>Josef</t>
  </si>
  <si>
    <t>František</t>
  </si>
  <si>
    <t>Jiříček</t>
  </si>
  <si>
    <t>Jan</t>
  </si>
  <si>
    <t>Vedra</t>
  </si>
  <si>
    <t>Roman</t>
  </si>
  <si>
    <t>Chytrý</t>
  </si>
  <si>
    <t>Ivo</t>
  </si>
  <si>
    <t>Kunc</t>
  </si>
  <si>
    <t>Cross</t>
  </si>
  <si>
    <t>Klement</t>
  </si>
  <si>
    <t>Bezchleba</t>
  </si>
  <si>
    <t>Tomáš</t>
  </si>
  <si>
    <t>Vorlíčková</t>
  </si>
  <si>
    <t>Eva</t>
  </si>
  <si>
    <t>Staněk</t>
  </si>
  <si>
    <t>Klíma</t>
  </si>
  <si>
    <t>BONUS</t>
  </si>
  <si>
    <t>Holoubek</t>
  </si>
  <si>
    <t>Ivan</t>
  </si>
  <si>
    <t>Jana</t>
  </si>
  <si>
    <t>Králíček</t>
  </si>
  <si>
    <t>Jaroslav</t>
  </si>
  <si>
    <t>Živný</t>
  </si>
  <si>
    <t>Milan</t>
  </si>
  <si>
    <t>Bezchlebová</t>
  </si>
  <si>
    <t>Martina</t>
  </si>
  <si>
    <t>Dlouhý</t>
  </si>
  <si>
    <t>Lukeš</t>
  </si>
  <si>
    <t>Miroslav</t>
  </si>
  <si>
    <t>Štěpánek</t>
  </si>
  <si>
    <t>Havlíček</t>
  </si>
  <si>
    <t>Mička</t>
  </si>
  <si>
    <t>Stárek</t>
  </si>
  <si>
    <t>Marek</t>
  </si>
  <si>
    <t>Šubrt</t>
  </si>
  <si>
    <t>Václav</t>
  </si>
  <si>
    <t>Martin</t>
  </si>
  <si>
    <t>Miloslav</t>
  </si>
  <si>
    <t>Straka</t>
  </si>
  <si>
    <t>Luboš</t>
  </si>
  <si>
    <t>Plavání</t>
  </si>
  <si>
    <t>Knoflíček</t>
  </si>
  <si>
    <t>Dušan</t>
  </si>
  <si>
    <t>Zdeněk</t>
  </si>
  <si>
    <t>Triatlon</t>
  </si>
  <si>
    <t>Zuzana</t>
  </si>
  <si>
    <t>Cyklistika</t>
  </si>
  <si>
    <t>Dvořák</t>
  </si>
  <si>
    <t>Topinka</t>
  </si>
  <si>
    <t>Harvánek</t>
  </si>
  <si>
    <t>Gabriela</t>
  </si>
  <si>
    <t>Černý</t>
  </si>
  <si>
    <t>Pavel ml.</t>
  </si>
  <si>
    <t>Kuželky</t>
  </si>
  <si>
    <t>Rychlobluslení</t>
  </si>
  <si>
    <t>Časovka</t>
  </si>
  <si>
    <t>Koule</t>
  </si>
  <si>
    <t>CELKEM</t>
  </si>
  <si>
    <t>Účasti</t>
  </si>
  <si>
    <t>Žďárský dvanáctiboj "LIGA MISTRŮ"</t>
  </si>
  <si>
    <t>Radek</t>
  </si>
  <si>
    <t>Ročník</t>
  </si>
  <si>
    <t>Věk</t>
  </si>
  <si>
    <t>Polívka</t>
  </si>
  <si>
    <t>Sobotka</t>
  </si>
  <si>
    <t>Hana</t>
  </si>
  <si>
    <t>Vladimír ml.</t>
  </si>
  <si>
    <t>Vladimír st.</t>
  </si>
  <si>
    <t>Novák</t>
  </si>
  <si>
    <t>Volavý</t>
  </si>
  <si>
    <t>Volavá</t>
  </si>
  <si>
    <t>Zdena</t>
  </si>
  <si>
    <t>Musil</t>
  </si>
  <si>
    <t>Forst</t>
  </si>
  <si>
    <t>Vlastimil</t>
  </si>
  <si>
    <t>Vít</t>
  </si>
  <si>
    <t>Chytrá</t>
  </si>
  <si>
    <t>Veronika</t>
  </si>
  <si>
    <t>Šubrtová</t>
  </si>
  <si>
    <t>Body s bonusem</t>
  </si>
  <si>
    <t>Čas</t>
  </si>
  <si>
    <t>KASTAR</t>
  </si>
  <si>
    <t>Černík</t>
  </si>
  <si>
    <t>Pohanka</t>
  </si>
  <si>
    <t>Kubická</t>
  </si>
  <si>
    <t>Ivana</t>
  </si>
  <si>
    <t>Jánoška</t>
  </si>
  <si>
    <t>Kříž</t>
  </si>
  <si>
    <t>Černíková</t>
  </si>
  <si>
    <t>Zdeňka</t>
  </si>
  <si>
    <t>Krejčí</t>
  </si>
  <si>
    <t>Vytlačil</t>
  </si>
  <si>
    <t>Libor</t>
  </si>
  <si>
    <t>Macek</t>
  </si>
  <si>
    <t>Malcová</t>
  </si>
  <si>
    <t>Jitka</t>
  </si>
  <si>
    <t>Liška</t>
  </si>
  <si>
    <t>Neplech</t>
  </si>
  <si>
    <t>Šuhaj</t>
  </si>
  <si>
    <t>Jaromír</t>
  </si>
  <si>
    <t>Bárta</t>
  </si>
  <si>
    <t>Ladislav</t>
  </si>
  <si>
    <t>Václav ml.</t>
  </si>
  <si>
    <t>Václav st.</t>
  </si>
  <si>
    <t>Chytal</t>
  </si>
  <si>
    <t>Krakovič</t>
  </si>
  <si>
    <t>Vytlačilová</t>
  </si>
  <si>
    <t>Živná</t>
  </si>
  <si>
    <t>Monika</t>
  </si>
  <si>
    <t>Leoš</t>
  </si>
  <si>
    <t>Paclík</t>
  </si>
  <si>
    <t>Čestmír</t>
  </si>
  <si>
    <t>Lucie</t>
  </si>
  <si>
    <t>Dana</t>
  </si>
  <si>
    <t>Miko</t>
  </si>
  <si>
    <t xml:space="preserve">Chytrá </t>
  </si>
  <si>
    <t>Dagmar</t>
  </si>
  <si>
    <t>Sobotková</t>
  </si>
  <si>
    <t>Soukopová</t>
  </si>
  <si>
    <t>Lukáš</t>
  </si>
  <si>
    <t>kuželkárna Nové Město na Moravě</t>
  </si>
  <si>
    <t>sobota - neděle</t>
  </si>
  <si>
    <t>TOP 12</t>
  </si>
  <si>
    <t>Bednář</t>
  </si>
  <si>
    <t>Klusáček</t>
  </si>
  <si>
    <t>Stará</t>
  </si>
  <si>
    <t>Kateřina</t>
  </si>
  <si>
    <t>Kubický</t>
  </si>
  <si>
    <t>Jakub</t>
  </si>
  <si>
    <t>Šturc</t>
  </si>
  <si>
    <t>Soukop</t>
  </si>
  <si>
    <t>Šimeček</t>
  </si>
  <si>
    <t>Odstupy</t>
  </si>
  <si>
    <t>4. Rychlobruslení</t>
  </si>
  <si>
    <t>neděle</t>
  </si>
  <si>
    <t>Plavání sprinty</t>
  </si>
  <si>
    <t>Střelba ze vzduchovky</t>
  </si>
  <si>
    <t>Marián</t>
  </si>
  <si>
    <t>Oldřich</t>
  </si>
  <si>
    <t>Bílková</t>
  </si>
  <si>
    <t>Švanda</t>
  </si>
  <si>
    <t>Přemysl</t>
  </si>
  <si>
    <t>Polák</t>
  </si>
  <si>
    <t>Šimečková</t>
  </si>
  <si>
    <t>Radka</t>
  </si>
  <si>
    <t>Stárková</t>
  </si>
  <si>
    <t>Holemářová</t>
  </si>
  <si>
    <t>Markéta</t>
  </si>
  <si>
    <t>Marková</t>
  </si>
  <si>
    <t>6. Cyklistická časovka</t>
  </si>
  <si>
    <t>Štíbal</t>
  </si>
  <si>
    <t>Schmier</t>
  </si>
  <si>
    <t>Petr st.</t>
  </si>
  <si>
    <t>Petr ml.</t>
  </si>
  <si>
    <t>Kosek</t>
  </si>
  <si>
    <t xml:space="preserve">Chytrý </t>
  </si>
  <si>
    <t>Vokounová</t>
  </si>
  <si>
    <t>Běla</t>
  </si>
  <si>
    <t>7. Plavání</t>
  </si>
  <si>
    <t>Velké Dářko 1,8 km</t>
  </si>
  <si>
    <t>Smolík</t>
  </si>
  <si>
    <t>Pantůček</t>
  </si>
  <si>
    <t>Pilák (1,35 km) Plavání - Svratka a zpět (38 km) Kolo - 2x5km Běh</t>
  </si>
  <si>
    <t>8. Olympijský triatlon</t>
  </si>
  <si>
    <t>David</t>
  </si>
  <si>
    <t>TJ Velká Losenice</t>
  </si>
  <si>
    <t>Čejka</t>
  </si>
  <si>
    <t>Nedvěd</t>
  </si>
  <si>
    <t>Chroustovský</t>
  </si>
  <si>
    <t>9. Cyklistická etapa</t>
  </si>
  <si>
    <t>Holemář</t>
  </si>
  <si>
    <t>Němec</t>
  </si>
  <si>
    <t>Mikula</t>
  </si>
  <si>
    <t>K3 SPORT</t>
  </si>
  <si>
    <t>Schmidt</t>
  </si>
  <si>
    <t>Počet bodů</t>
  </si>
  <si>
    <t>10. Koule</t>
  </si>
  <si>
    <t>Uchytil Jiří</t>
  </si>
  <si>
    <t>Černý Martin</t>
  </si>
  <si>
    <t>Šolc Petr</t>
  </si>
  <si>
    <t>Krakovič Jan</t>
  </si>
  <si>
    <t>Polívka Martin</t>
  </si>
  <si>
    <t>Straka Luboš</t>
  </si>
  <si>
    <t>Polívka Zbyněk</t>
  </si>
  <si>
    <t>Bárta Ladislav</t>
  </si>
  <si>
    <t>Klusáček Jiří</t>
  </si>
  <si>
    <t>Rouš Jaroslav</t>
  </si>
  <si>
    <t>Marek Michal</t>
  </si>
  <si>
    <t>Stará Kateřina</t>
  </si>
  <si>
    <t>Vedra Pavel</t>
  </si>
  <si>
    <t>Jiříček Jan</t>
  </si>
  <si>
    <t>Bezchleba Petr</t>
  </si>
  <si>
    <t>Jánoška Lubomír</t>
  </si>
  <si>
    <t>Králíček Pavel</t>
  </si>
  <si>
    <t>Kub_x0000_cký Pavel</t>
  </si>
  <si>
    <t>Neplech Marek</t>
  </si>
  <si>
    <t>Šustr Jiří</t>
  </si>
  <si>
    <t>Harvánek Pavel</t>
  </si>
  <si>
    <t>Kunc Vladimír</t>
  </si>
  <si>
    <t>Kubická Ivana</t>
  </si>
  <si>
    <t>Polák Přemysl</t>
  </si>
  <si>
    <t>Soukopová Ivana</t>
  </si>
  <si>
    <t>Vorlíčková Lucie</t>
  </si>
  <si>
    <t>Klement Jan</t>
  </si>
  <si>
    <t>Hody celkem</t>
  </si>
  <si>
    <t>Rouš</t>
  </si>
  <si>
    <t>Křížová</t>
  </si>
  <si>
    <t>Nejedlý</t>
  </si>
  <si>
    <t>11. Plavání - sprint</t>
  </si>
  <si>
    <t>Plavecký bazén ZR</t>
  </si>
  <si>
    <t>Eichler</t>
  </si>
  <si>
    <t>Augustin</t>
  </si>
  <si>
    <t>Lamka</t>
  </si>
  <si>
    <t>Marian</t>
  </si>
  <si>
    <t>Psota</t>
  </si>
  <si>
    <t>Marcel</t>
  </si>
  <si>
    <t>Růžička</t>
  </si>
  <si>
    <t>Petra</t>
  </si>
  <si>
    <t>Blanka</t>
  </si>
  <si>
    <t>Klára</t>
  </si>
  <si>
    <t>12. Střelba ze vzduchovky</t>
  </si>
  <si>
    <t>DDM ve Žďáře nad Sázavou</t>
  </si>
  <si>
    <t>Lenka</t>
  </si>
  <si>
    <t>Pochtiol</t>
  </si>
  <si>
    <t>Dvořáková</t>
  </si>
  <si>
    <t>Skřivánková</t>
  </si>
  <si>
    <t>Věra</t>
  </si>
  <si>
    <t>tratě u hotelu SKI v Novém Městě na Moravě (10 km)</t>
  </si>
  <si>
    <t>Buchálek</t>
  </si>
  <si>
    <t>Veselský</t>
  </si>
  <si>
    <t>Procházka</t>
  </si>
  <si>
    <t>Šmíd</t>
  </si>
  <si>
    <t>Košík</t>
  </si>
  <si>
    <t>Chlubna</t>
  </si>
  <si>
    <t>Hobza</t>
  </si>
  <si>
    <t>Fiala</t>
  </si>
  <si>
    <t>Synek</t>
  </si>
  <si>
    <t>Hradil</t>
  </si>
  <si>
    <t>Papoušek</t>
  </si>
  <si>
    <t>Trojan</t>
  </si>
  <si>
    <t>Schaffer</t>
  </si>
  <si>
    <t>Králík</t>
  </si>
  <si>
    <t>Slovák</t>
  </si>
  <si>
    <t>Sláma</t>
  </si>
  <si>
    <t>Srubjanová</t>
  </si>
  <si>
    <t>Květa</t>
  </si>
  <si>
    <t>Mirek</t>
  </si>
  <si>
    <t>Janošcová</t>
  </si>
  <si>
    <t>Straková</t>
  </si>
  <si>
    <t>Iva</t>
  </si>
  <si>
    <t>Hošek</t>
  </si>
  <si>
    <t>Gončar</t>
  </si>
  <si>
    <t>Renata</t>
  </si>
  <si>
    <t>Pleva</t>
  </si>
  <si>
    <t>Uchytilová</t>
  </si>
  <si>
    <t>Hudeček</t>
  </si>
  <si>
    <t>Ženatý</t>
  </si>
  <si>
    <t>Škoda</t>
  </si>
  <si>
    <t>Gregar</t>
  </si>
  <si>
    <t>Karas</t>
  </si>
  <si>
    <t>Vaňkát</t>
  </si>
  <si>
    <t>Pospíchal</t>
  </si>
  <si>
    <t>Kutějová</t>
  </si>
  <si>
    <t>Krahula</t>
  </si>
  <si>
    <t>Špinar</t>
  </si>
  <si>
    <t>Ženatá</t>
  </si>
  <si>
    <t>Stanislav</t>
  </si>
  <si>
    <t>Marshallová</t>
  </si>
  <si>
    <t>Škarka</t>
  </si>
  <si>
    <t>Dočekal</t>
  </si>
  <si>
    <t>Jonáková</t>
  </si>
  <si>
    <t>Miluše</t>
  </si>
  <si>
    <t>Lea</t>
  </si>
  <si>
    <t>NEDOKONČILA</t>
  </si>
  <si>
    <t>NEDOKONČIL</t>
  </si>
  <si>
    <t>Odstup</t>
  </si>
  <si>
    <t>Lyžování</t>
  </si>
  <si>
    <t>Atletický trojboj</t>
  </si>
  <si>
    <t>1. Běh na lyžích</t>
  </si>
  <si>
    <t>1.kolo</t>
  </si>
  <si>
    <t>2.kolo</t>
  </si>
  <si>
    <t xml:space="preserve">Štíbal </t>
  </si>
  <si>
    <t xml:space="preserve">Dvořák </t>
  </si>
  <si>
    <t>Drdla</t>
  </si>
  <si>
    <t xml:space="preserve">Polívka </t>
  </si>
  <si>
    <t xml:space="preserve">Hudeček </t>
  </si>
  <si>
    <t>Václav star.</t>
  </si>
  <si>
    <t>Šebek</t>
  </si>
  <si>
    <t xml:space="preserve">Paclík </t>
  </si>
  <si>
    <t>Skořepová</t>
  </si>
  <si>
    <t>Lucka</t>
  </si>
  <si>
    <t>Halámek</t>
  </si>
  <si>
    <t xml:space="preserve">Kubíčková </t>
  </si>
  <si>
    <t>Simona</t>
  </si>
  <si>
    <t xml:space="preserve">Chytal </t>
  </si>
  <si>
    <t xml:space="preserve">Štefek </t>
  </si>
  <si>
    <t xml:space="preserve">Poláková </t>
  </si>
  <si>
    <t>Marcela</t>
  </si>
  <si>
    <t xml:space="preserve">Marek </t>
  </si>
  <si>
    <t>Leitgebová</t>
  </si>
  <si>
    <t>Slávka</t>
  </si>
  <si>
    <t>Toman</t>
  </si>
  <si>
    <t>Holý</t>
  </si>
  <si>
    <t>Černá</t>
  </si>
  <si>
    <t>Anna</t>
  </si>
  <si>
    <t>Bláha</t>
  </si>
  <si>
    <t>Jindřich</t>
  </si>
  <si>
    <t>Holeček</t>
  </si>
  <si>
    <t>Bártová</t>
  </si>
  <si>
    <t>Vladimír  ml.</t>
  </si>
  <si>
    <t>Vladimír  st.</t>
  </si>
  <si>
    <t>Rostislav</t>
  </si>
  <si>
    <t xml:space="preserve">Havlík </t>
  </si>
  <si>
    <t>Uchytil</t>
  </si>
  <si>
    <t>Tonarová</t>
  </si>
  <si>
    <t>Machová</t>
  </si>
  <si>
    <t>Tecl</t>
  </si>
  <si>
    <t>Veselý</t>
  </si>
  <si>
    <t>Tomáš ml.</t>
  </si>
  <si>
    <t>Krejzlová</t>
  </si>
  <si>
    <t xml:space="preserve">Staněk </t>
  </si>
  <si>
    <t>Šolc</t>
  </si>
  <si>
    <t>Doležal</t>
  </si>
  <si>
    <t>Eda</t>
  </si>
  <si>
    <t>23.2.2002 - 24.2.2001</t>
  </si>
  <si>
    <t>Chalupa</t>
  </si>
  <si>
    <t>Havránek</t>
  </si>
  <si>
    <t xml:space="preserve">Nosek </t>
  </si>
  <si>
    <t>Nosková</t>
  </si>
  <si>
    <t>Helena</t>
  </si>
  <si>
    <t>Marshall</t>
  </si>
  <si>
    <t>Ťupová</t>
  </si>
  <si>
    <t>Konečná</t>
  </si>
  <si>
    <t>Světlana</t>
  </si>
  <si>
    <t>Hobzová</t>
  </si>
  <si>
    <t>Rosecká</t>
  </si>
  <si>
    <t>Alena</t>
  </si>
  <si>
    <t>König</t>
  </si>
  <si>
    <t>Filip</t>
  </si>
  <si>
    <t>Kafka</t>
  </si>
  <si>
    <t>Janáčková</t>
  </si>
  <si>
    <t>Ptáček</t>
  </si>
  <si>
    <t>Kamil</t>
  </si>
  <si>
    <t xml:space="preserve">Šturcová </t>
  </si>
  <si>
    <t>Tereza</t>
  </si>
  <si>
    <t>Vedrová</t>
  </si>
  <si>
    <t>Sýkora</t>
  </si>
  <si>
    <t>Hubáček</t>
  </si>
  <si>
    <t>Pokorná</t>
  </si>
  <si>
    <t>Lada</t>
  </si>
  <si>
    <t>Pěček</t>
  </si>
  <si>
    <t>Lubor</t>
  </si>
  <si>
    <t>Hubáčková</t>
  </si>
  <si>
    <t xml:space="preserve">Kříž </t>
  </si>
  <si>
    <t>Jonák</t>
  </si>
  <si>
    <t>Kosková</t>
  </si>
  <si>
    <t>Bača</t>
  </si>
  <si>
    <t xml:space="preserve">Skřivánková </t>
  </si>
  <si>
    <t>Drahoslava</t>
  </si>
  <si>
    <t>Darek</t>
  </si>
  <si>
    <t>Kubíčková</t>
  </si>
  <si>
    <t>Drahomíra</t>
  </si>
  <si>
    <t>Havlík</t>
  </si>
  <si>
    <t>Nosek</t>
  </si>
  <si>
    <t xml:space="preserve">Veselý </t>
  </si>
  <si>
    <t>Štefek</t>
  </si>
  <si>
    <t>Šturcová</t>
  </si>
  <si>
    <t xml:space="preserve">König </t>
  </si>
  <si>
    <t xml:space="preserve">Soukop </t>
  </si>
  <si>
    <t>Poláková</t>
  </si>
  <si>
    <t>Tým</t>
  </si>
  <si>
    <t>BEKR POST</t>
  </si>
  <si>
    <t>Švanda TEAM</t>
  </si>
  <si>
    <t>BEDRO TEAM</t>
  </si>
  <si>
    <t>KASAL TEAM</t>
  </si>
  <si>
    <t>CYKLO Radňovice</t>
  </si>
  <si>
    <t>CS MARATON TEAM</t>
  </si>
  <si>
    <t>Sokolíci</t>
  </si>
  <si>
    <t>DDM TEAM</t>
  </si>
  <si>
    <t>KUBA TEAM</t>
  </si>
  <si>
    <t>TRI P TEAM</t>
  </si>
  <si>
    <t>TURBO ŠNEK TEAM</t>
  </si>
  <si>
    <t>SOKOL ŽĎÁR</t>
  </si>
  <si>
    <t>2. Kuželky</t>
  </si>
  <si>
    <t>Hájek</t>
  </si>
  <si>
    <t>Atleti</t>
  </si>
  <si>
    <t>Kulma</t>
  </si>
  <si>
    <t>Haselberger</t>
  </si>
  <si>
    <t>Vtípil</t>
  </si>
  <si>
    <t>Zítka</t>
  </si>
  <si>
    <t>Ondřej</t>
  </si>
  <si>
    <t>Sáblíková</t>
  </si>
  <si>
    <t>Haselbergerová</t>
  </si>
  <si>
    <t>Kramárová</t>
  </si>
  <si>
    <t>Blažková</t>
  </si>
  <si>
    <t>Vokoun</t>
  </si>
  <si>
    <t>Pospíšil</t>
  </si>
  <si>
    <t>Stoupenec</t>
  </si>
  <si>
    <t>Švandová</t>
  </si>
  <si>
    <t xml:space="preserve">Chroustovský </t>
  </si>
  <si>
    <t>Meduňa</t>
  </si>
  <si>
    <t>Musilová</t>
  </si>
  <si>
    <t>Miroslava</t>
  </si>
  <si>
    <t>Mareček</t>
  </si>
  <si>
    <t>Štěpánková</t>
  </si>
  <si>
    <t>Augustinová</t>
  </si>
  <si>
    <t>Dobrovolný</t>
  </si>
  <si>
    <t>Mikoczi</t>
  </si>
  <si>
    <t>Tibor</t>
  </si>
  <si>
    <t>Horká</t>
  </si>
  <si>
    <t>Šimurda</t>
  </si>
  <si>
    <t>Tulis</t>
  </si>
  <si>
    <t>Straník</t>
  </si>
  <si>
    <t xml:space="preserve">Pochtiol </t>
  </si>
  <si>
    <t>Klušáček</t>
  </si>
  <si>
    <t>ZR - Dolinky - Račín</t>
  </si>
  <si>
    <t>sobota</t>
  </si>
  <si>
    <t>3. Cross</t>
  </si>
  <si>
    <t>5. Atletický trojboj</t>
  </si>
  <si>
    <t>ovál u Zimního stadionu, ZR</t>
  </si>
  <si>
    <t xml:space="preserve">Holemář </t>
  </si>
  <si>
    <t>Šťastník</t>
  </si>
  <si>
    <t>Josef ml.</t>
  </si>
  <si>
    <t>Ulrych</t>
  </si>
  <si>
    <t>Kramár</t>
  </si>
  <si>
    <t>Kyncl</t>
  </si>
  <si>
    <t>Radmila</t>
  </si>
  <si>
    <t>Králik</t>
  </si>
  <si>
    <t>Viška</t>
  </si>
  <si>
    <t>Šír</t>
  </si>
  <si>
    <t>Luděk</t>
  </si>
  <si>
    <t>Fousek</t>
  </si>
  <si>
    <t>Sáblík</t>
  </si>
  <si>
    <t>546</t>
  </si>
  <si>
    <t>KOŠTĚ TEAM</t>
  </si>
  <si>
    <t>566</t>
  </si>
  <si>
    <t>154</t>
  </si>
  <si>
    <t>70</t>
  </si>
  <si>
    <t>126</t>
  </si>
  <si>
    <t>54</t>
  </si>
  <si>
    <t>53</t>
  </si>
  <si>
    <t>Drápa</t>
  </si>
  <si>
    <t>atletické hřiště u 5. ZŠ</t>
  </si>
  <si>
    <t>Body</t>
  </si>
  <si>
    <t>Dálka</t>
  </si>
  <si>
    <t>Oštěp</t>
  </si>
  <si>
    <t>500 m</t>
  </si>
  <si>
    <t>Body s BONUSEM</t>
  </si>
  <si>
    <t>-</t>
  </si>
  <si>
    <t xml:space="preserve">Švanda </t>
  </si>
  <si>
    <t>Tománková</t>
  </si>
  <si>
    <t>Libuše</t>
  </si>
  <si>
    <t xml:space="preserve">Bárta </t>
  </si>
  <si>
    <t>Einarson</t>
  </si>
  <si>
    <t>Paul</t>
  </si>
  <si>
    <t>Tomáš st.</t>
  </si>
  <si>
    <t xml:space="preserve">Holý </t>
  </si>
  <si>
    <t>Soukupová</t>
  </si>
  <si>
    <t xml:space="preserve">Vedrová </t>
  </si>
  <si>
    <t>Skalníková</t>
  </si>
  <si>
    <t xml:space="preserve">Konečná </t>
  </si>
  <si>
    <t>disk.</t>
  </si>
  <si>
    <t>Ludvík</t>
  </si>
  <si>
    <t>Kořístka</t>
  </si>
  <si>
    <t>Dámir</t>
  </si>
  <si>
    <t>Kujal</t>
  </si>
  <si>
    <t>Čírka</t>
  </si>
  <si>
    <t>Krásný</t>
  </si>
  <si>
    <t>Kachlík</t>
  </si>
  <si>
    <t>Vítek</t>
  </si>
  <si>
    <t>Robert</t>
  </si>
  <si>
    <t>Vašík</t>
  </si>
  <si>
    <t xml:space="preserve">Ondrák </t>
  </si>
  <si>
    <t>Koumar</t>
  </si>
  <si>
    <t>Schmied</t>
  </si>
  <si>
    <t>Purč</t>
  </si>
  <si>
    <t>Adolf</t>
  </si>
  <si>
    <t>MIroslav</t>
  </si>
  <si>
    <t>Jaroslav st.</t>
  </si>
  <si>
    <t>ZR - Sklené</t>
  </si>
  <si>
    <t>Ondrák</t>
  </si>
  <si>
    <t>Budňák</t>
  </si>
  <si>
    <t>Vítězslav</t>
  </si>
  <si>
    <t>Eva, Mgr.</t>
  </si>
  <si>
    <t>Jonášová</t>
  </si>
  <si>
    <t>Schwarz</t>
  </si>
  <si>
    <t>Pavelka</t>
  </si>
  <si>
    <t>Bohumil</t>
  </si>
  <si>
    <t>Krakovičová</t>
  </si>
  <si>
    <t>Pohlreichová</t>
  </si>
  <si>
    <t>Jaroslava</t>
  </si>
  <si>
    <t>Martin, Ing.</t>
  </si>
  <si>
    <t>298</t>
  </si>
  <si>
    <t>MIloslav</t>
  </si>
  <si>
    <t>286</t>
  </si>
  <si>
    <t xml:space="preserve">Mička </t>
  </si>
  <si>
    <t>Zach</t>
  </si>
  <si>
    <t>Jána</t>
  </si>
  <si>
    <t>Plíhal</t>
  </si>
  <si>
    <t>Daniel</t>
  </si>
  <si>
    <t>Ondrouch</t>
  </si>
  <si>
    <t xml:space="preserve">Iva </t>
  </si>
  <si>
    <t>Stranik</t>
  </si>
  <si>
    <t>Vábek</t>
  </si>
  <si>
    <t>Po plavání</t>
  </si>
  <si>
    <t>Po kole</t>
  </si>
  <si>
    <t>476</t>
  </si>
  <si>
    <t>KOLO</t>
  </si>
  <si>
    <t>BĚH</t>
  </si>
  <si>
    <t>ZR - Zdírec nad Doubr. - Hlinsko - Svratka - Sněžné - Nové Město n.M. (Chirana)</t>
  </si>
  <si>
    <t>Tichý</t>
  </si>
  <si>
    <t>Steklý</t>
  </si>
  <si>
    <t>Ročárek</t>
  </si>
  <si>
    <t>Korejtko</t>
  </si>
  <si>
    <t>Janošec</t>
  </si>
  <si>
    <t>Jaša</t>
  </si>
  <si>
    <t>Semerád</t>
  </si>
  <si>
    <t>Letenská</t>
  </si>
  <si>
    <t xml:space="preserve">Pospíchal </t>
  </si>
  <si>
    <t>Bříza</t>
  </si>
  <si>
    <t>Šmída</t>
  </si>
  <si>
    <t>Denk</t>
  </si>
  <si>
    <t>Brhel</t>
  </si>
  <si>
    <t>Hermon</t>
  </si>
  <si>
    <t>Antonín</t>
  </si>
  <si>
    <t>Průdek</t>
  </si>
  <si>
    <t>Vítezslav</t>
  </si>
  <si>
    <t>Stehno</t>
  </si>
  <si>
    <t>Zobač</t>
  </si>
  <si>
    <t>Šimon</t>
  </si>
  <si>
    <t>Igor</t>
  </si>
  <si>
    <t>Hamerský</t>
  </si>
  <si>
    <t>Zimmermann</t>
  </si>
  <si>
    <t>Drahoš</t>
  </si>
  <si>
    <t>Horký</t>
  </si>
  <si>
    <t>Trojánek</t>
  </si>
  <si>
    <t>Zvěřina</t>
  </si>
  <si>
    <t>Hrdina</t>
  </si>
  <si>
    <t>Pilný</t>
  </si>
  <si>
    <t>Jelínek</t>
  </si>
  <si>
    <t>Mokrý</t>
  </si>
  <si>
    <t>Blažíček</t>
  </si>
  <si>
    <t>Kinc</t>
  </si>
  <si>
    <t>Zástěra</t>
  </si>
  <si>
    <t>nedojel</t>
  </si>
  <si>
    <t>nedojela</t>
  </si>
  <si>
    <t>1011</t>
  </si>
  <si>
    <t>681</t>
  </si>
  <si>
    <t>491</t>
  </si>
  <si>
    <t>406</t>
  </si>
  <si>
    <t>401</t>
  </si>
  <si>
    <t>396</t>
  </si>
  <si>
    <t>386</t>
  </si>
  <si>
    <t>Vitězslav</t>
  </si>
  <si>
    <t>336</t>
  </si>
  <si>
    <t>263</t>
  </si>
  <si>
    <t>230</t>
  </si>
  <si>
    <t>229</t>
  </si>
  <si>
    <t>228</t>
  </si>
  <si>
    <t>224</t>
  </si>
  <si>
    <t>223</t>
  </si>
  <si>
    <t>209</t>
  </si>
  <si>
    <t>203</t>
  </si>
  <si>
    <t>0</t>
  </si>
  <si>
    <t>Pravá</t>
  </si>
  <si>
    <t>Levá</t>
  </si>
  <si>
    <t>Out</t>
  </si>
  <si>
    <t>Přes hlavu</t>
  </si>
  <si>
    <t>Dozadu</t>
  </si>
  <si>
    <t>Dopředu</t>
  </si>
  <si>
    <t>Mezi</t>
  </si>
  <si>
    <t>Horký Vladimír</t>
  </si>
  <si>
    <t>Sobotková Zuzana</t>
  </si>
  <si>
    <t>Partl Pavel</t>
  </si>
  <si>
    <t>Kutějová Hana</t>
  </si>
  <si>
    <t>Klement Leoš</t>
  </si>
  <si>
    <t>Ondrák Jiří</t>
  </si>
  <si>
    <t>Novák Ivo</t>
  </si>
  <si>
    <t>Hradil Jiří</t>
  </si>
  <si>
    <t>Košík Jan</t>
  </si>
  <si>
    <t>Chlubna Jan</t>
  </si>
  <si>
    <t>Chlubna Miroslav</t>
  </si>
  <si>
    <t>Schaffer Marek</t>
  </si>
  <si>
    <t xml:space="preserve">Štěpánek Jiří </t>
  </si>
  <si>
    <t>Havlík Jan</t>
  </si>
  <si>
    <t>Stráník Jan</t>
  </si>
  <si>
    <t>Trojan Josef</t>
  </si>
  <si>
    <t>Sýkora Radek</t>
  </si>
  <si>
    <t>Vašík Jaroslav</t>
  </si>
  <si>
    <t>Pohanka Jiří</t>
  </si>
  <si>
    <t>Srubjanová Květa</t>
  </si>
  <si>
    <t>Králík Milan</t>
  </si>
  <si>
    <t>Bezchlebová Eva</t>
  </si>
  <si>
    <t>Vojáčková Kateřina</t>
  </si>
  <si>
    <t>Bárta Lukáš</t>
  </si>
  <si>
    <t>Pleva Martin</t>
  </si>
  <si>
    <t>Dvořák Rostislav</t>
  </si>
  <si>
    <t>Škoda Pavel</t>
  </si>
  <si>
    <t>Nejedlý Michal</t>
  </si>
  <si>
    <t>Veselský Martin</t>
  </si>
  <si>
    <t>Hubáček Petr</t>
  </si>
  <si>
    <t>Šubrt Václav</t>
  </si>
  <si>
    <t>Šimeček Tomáš</t>
  </si>
  <si>
    <t>Šimečková Lea</t>
  </si>
  <si>
    <t>Šimečková Radka</t>
  </si>
  <si>
    <t>Šimečková Renata</t>
  </si>
  <si>
    <t>Vokoun Jaroslav</t>
  </si>
  <si>
    <t>Drápa Radek</t>
  </si>
  <si>
    <t>Janošcová Markéta</t>
  </si>
  <si>
    <t>Hudeček Jan</t>
  </si>
  <si>
    <t>Hudeček Libor</t>
  </si>
  <si>
    <t>Chalupa Leoš</t>
  </si>
  <si>
    <t>Švanda Jan</t>
  </si>
  <si>
    <t>Janáčková Klára</t>
  </si>
  <si>
    <t>Kafka Radek</t>
  </si>
  <si>
    <t>Černý Lubor</t>
  </si>
  <si>
    <t>Jánoška Marian</t>
  </si>
  <si>
    <t>Vokounová Lucie</t>
  </si>
  <si>
    <t>Vokoun Marek</t>
  </si>
  <si>
    <t>Vokounová Běla</t>
  </si>
  <si>
    <t>Uchytilová Dagmar</t>
  </si>
  <si>
    <t>Kubíček Marcel</t>
  </si>
  <si>
    <t>Kubíček Pavel</t>
  </si>
  <si>
    <t>Dvořáková Jana</t>
  </si>
  <si>
    <t>Uchytilová Monika</t>
  </si>
  <si>
    <t>Bílková Dagmar</t>
  </si>
  <si>
    <t>Straková Eva</t>
  </si>
  <si>
    <t>Bílková Zuzana</t>
  </si>
  <si>
    <t>Smolík Petr</t>
  </si>
  <si>
    <t>Pantůček Lukáš</t>
  </si>
  <si>
    <t>Straková Iva</t>
  </si>
  <si>
    <t>Švanda Petr</t>
  </si>
  <si>
    <t>Švanda Miroslav</t>
  </si>
  <si>
    <t>Vytlačil Vladimír</t>
  </si>
  <si>
    <t>Vytlačilová Drahomíra</t>
  </si>
  <si>
    <t>Dvořák Petr</t>
  </si>
  <si>
    <t>Štíbal Martin</t>
  </si>
  <si>
    <t>Konečná Světlana</t>
  </si>
  <si>
    <t>Schmier Petr</t>
  </si>
  <si>
    <t>Kuželová</t>
  </si>
  <si>
    <t>Kuželová Milada</t>
  </si>
  <si>
    <t>Ptáček Jindřich</t>
  </si>
  <si>
    <t>Bárta Pavel</t>
  </si>
  <si>
    <t>Mikula Miroslav</t>
  </si>
  <si>
    <t>Bača Josef</t>
  </si>
  <si>
    <t>Dvořáková Radka</t>
  </si>
  <si>
    <t>Pavlíková Soňa</t>
  </si>
  <si>
    <t>Vábek Jaroslav</t>
  </si>
  <si>
    <t>Ťupová Eva</t>
  </si>
  <si>
    <t>Dvořák Jan</t>
  </si>
  <si>
    <t xml:space="preserve">Klíma Josef </t>
  </si>
  <si>
    <t>5. - 6.10. 2002</t>
  </si>
  <si>
    <t>hřiště za Sokolovnou v ZR</t>
  </si>
  <si>
    <t>Milada</t>
  </si>
  <si>
    <t xml:space="preserve">Novák </t>
  </si>
  <si>
    <t>Partl</t>
  </si>
  <si>
    <t>Pavlíková</t>
  </si>
  <si>
    <t>Soňa</t>
  </si>
  <si>
    <t>Vojáčková</t>
  </si>
  <si>
    <t>Paclík Čestmír</t>
  </si>
  <si>
    <t>Musil Petr</t>
  </si>
  <si>
    <t>Eichler Leoš</t>
  </si>
  <si>
    <t>Švanda Luboš ml.</t>
  </si>
  <si>
    <t>Augustin Michal</t>
  </si>
  <si>
    <t>Lamka Roman</t>
  </si>
  <si>
    <t>Dlouhý Petr</t>
  </si>
  <si>
    <t>nenastoupila</t>
  </si>
  <si>
    <t>Marek Miloš</t>
  </si>
  <si>
    <t>Jonášová Martina</t>
  </si>
  <si>
    <t>Živný Vít</t>
  </si>
  <si>
    <t>Jána Lubomír</t>
  </si>
  <si>
    <t>Cafourek Jaroslav</t>
  </si>
  <si>
    <t>Švandová Lenka</t>
  </si>
  <si>
    <t>Forst Vlastimil</t>
  </si>
  <si>
    <t>Smolík Michal</t>
  </si>
  <si>
    <t>Volavá Zdena</t>
  </si>
  <si>
    <t>Havlík Radim</t>
  </si>
  <si>
    <t>Nedvěd Jan</t>
  </si>
  <si>
    <t>Psota Jan</t>
  </si>
  <si>
    <t>Nejedlý Michal st.</t>
  </si>
  <si>
    <t>Ptáček Jakub</t>
  </si>
  <si>
    <t>Halmová Nikola</t>
  </si>
  <si>
    <t>Koukolová Marina</t>
  </si>
  <si>
    <t>Hugo Michael</t>
  </si>
  <si>
    <t>Šturcová Tereza</t>
  </si>
  <si>
    <t>Chytrý Ivo</t>
  </si>
  <si>
    <t>Bizoň Milan</t>
  </si>
  <si>
    <t>Fiala Pavel</t>
  </si>
  <si>
    <t>Šimeček Tomáš st.</t>
  </si>
  <si>
    <t>Černá Markéta</t>
  </si>
  <si>
    <t>Musilová Miroslava</t>
  </si>
  <si>
    <t>Ptáček Jaroslav</t>
  </si>
  <si>
    <t>Štěpánek Jiří</t>
  </si>
  <si>
    <t>Holoubek Ivan</t>
  </si>
  <si>
    <t>Straník Jan</t>
  </si>
  <si>
    <t>Švanda Luboš</t>
  </si>
  <si>
    <t>Klíma Josef</t>
  </si>
  <si>
    <t>Soukopová Iva</t>
  </si>
  <si>
    <t>Sobotková Klára</t>
  </si>
  <si>
    <t>Bača Josef ml.</t>
  </si>
  <si>
    <t>Šimeček Tomáš ml.</t>
  </si>
  <si>
    <t>Cafourek</t>
  </si>
  <si>
    <t>Radim</t>
  </si>
  <si>
    <t>Halmová</t>
  </si>
  <si>
    <t>Nikola</t>
  </si>
  <si>
    <t>Kokoulová</t>
  </si>
  <si>
    <t>Marika</t>
  </si>
  <si>
    <t>Hugo</t>
  </si>
  <si>
    <t>Michael</t>
  </si>
  <si>
    <t>Bizoň</t>
  </si>
  <si>
    <t>Rozplavby</t>
  </si>
  <si>
    <t>Finále</t>
  </si>
  <si>
    <t>Šubrtová Gabriela</t>
  </si>
  <si>
    <t>Šubrt Václav st.</t>
  </si>
  <si>
    <t>Šubrt Václav ml.</t>
  </si>
  <si>
    <t>Cafourková Jaroslava</t>
  </si>
  <si>
    <t>Ptáček Filip</t>
  </si>
  <si>
    <t>Blažková Lada</t>
  </si>
  <si>
    <t>Macek Jan</t>
  </si>
  <si>
    <t>Malcová Jitka</t>
  </si>
  <si>
    <t>Zimmermann Josef</t>
  </si>
  <si>
    <t>Černý Lubomír</t>
  </si>
  <si>
    <t>Leitgebová Jaroslava</t>
  </si>
  <si>
    <t>Švanda Luboš st.</t>
  </si>
  <si>
    <t>Chytal Zdeněk</t>
  </si>
  <si>
    <t>Kubický Pavel</t>
  </si>
  <si>
    <t>Hubáček Petr ml.</t>
  </si>
  <si>
    <t>Kadlecová Ivana</t>
  </si>
  <si>
    <t>Nejedlý Michal ml.</t>
  </si>
  <si>
    <t>Pavelka Bohumil</t>
  </si>
  <si>
    <t>Bártová Jana</t>
  </si>
  <si>
    <t>Kadlec Petr</t>
  </si>
  <si>
    <t>Kunc Vladimír st.</t>
  </si>
  <si>
    <t>Králíček Jan</t>
  </si>
  <si>
    <t>Holemář Josef</t>
  </si>
  <si>
    <t>Chytrá Veronika</t>
  </si>
  <si>
    <t>Štěpánek Petr</t>
  </si>
  <si>
    <t>Králíčková Irena</t>
  </si>
  <si>
    <t>Soukop Jan</t>
  </si>
  <si>
    <t>Kubický Jakub</t>
  </si>
  <si>
    <t>Pavlíková Barbora</t>
  </si>
  <si>
    <t>Peňáz Vít</t>
  </si>
  <si>
    <t>Cafourková</t>
  </si>
  <si>
    <t>Kadlecová</t>
  </si>
  <si>
    <t>Kadlec</t>
  </si>
  <si>
    <t>Králíčková</t>
  </si>
  <si>
    <t>Ilona</t>
  </si>
  <si>
    <t>Barbora</t>
  </si>
  <si>
    <t>Peňáz</t>
  </si>
  <si>
    <t>KENYA TEAM</t>
  </si>
  <si>
    <t>Celkové pořadí</t>
  </si>
  <si>
    <t>Celkové pořadí                 (ženy)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</si>
</sst>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/mmmm\ yyyy"/>
    <numFmt numFmtId="166" formatCode="dddd"/>
    <numFmt numFmtId="167" formatCode="hh:m"/>
    <numFmt numFmtId="168" formatCode="h:mm:ss.00"/>
    <numFmt numFmtId="169" formatCode="mm:ss.00"/>
    <numFmt numFmtId="170" formatCode="d/\ mmmm\ yyyy"/>
    <numFmt numFmtId="171" formatCode="dd/mm/yy"/>
    <numFmt numFmtId="172" formatCode="m:ss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:ss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9"/>
      <name val="Arial CE"/>
      <family val="2"/>
    </font>
    <font>
      <b/>
      <sz val="8"/>
      <color indexed="10"/>
      <name val="Arial CE"/>
      <family val="2"/>
    </font>
    <font>
      <b/>
      <sz val="5"/>
      <name val="Arial CE"/>
      <family val="2"/>
    </font>
    <font>
      <i/>
      <sz val="6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24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Black"/>
      <family val="2"/>
    </font>
    <font>
      <b/>
      <i/>
      <sz val="10"/>
      <name val="Arial CE"/>
      <family val="2"/>
    </font>
    <font>
      <b/>
      <sz val="24"/>
      <name val="Albertus Extra Bold"/>
      <family val="2"/>
    </font>
    <font>
      <b/>
      <i/>
      <sz val="9"/>
      <name val="Arial CE"/>
      <family val="2"/>
    </font>
    <font>
      <b/>
      <sz val="10"/>
      <name val="Antique Olive CE"/>
      <family val="2"/>
    </font>
    <font>
      <b/>
      <sz val="24"/>
      <name val="Arial Black"/>
      <family val="2"/>
    </font>
    <font>
      <b/>
      <sz val="24"/>
      <name val="Albertus Extra Bold CE"/>
      <family val="2"/>
    </font>
    <font>
      <b/>
      <sz val="22"/>
      <name val="Arial Black"/>
      <family val="2"/>
    </font>
    <font>
      <b/>
      <sz val="22"/>
      <name val="Arial CE"/>
      <family val="2"/>
    </font>
    <font>
      <b/>
      <sz val="16"/>
      <name val="Arial Black"/>
      <family val="2"/>
    </font>
    <font>
      <b/>
      <sz val="1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textRotation="255" wrapText="1"/>
    </xf>
    <xf numFmtId="170" fontId="2" fillId="0" borderId="0" xfId="0" applyNumberFormat="1" applyFont="1" applyAlignment="1">
      <alignment horizontal="left"/>
    </xf>
    <xf numFmtId="168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46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46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0" fontId="2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1" fontId="3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13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169" fontId="2" fillId="0" borderId="4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 textRotation="255"/>
    </xf>
    <xf numFmtId="0" fontId="17" fillId="0" borderId="5" xfId="0" applyFont="1" applyBorder="1" applyAlignment="1">
      <alignment vertical="center" textRotation="255"/>
    </xf>
    <xf numFmtId="0" fontId="21" fillId="0" borderId="1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tabSelected="1" workbookViewId="0" topLeftCell="A1">
      <pane xSplit="4" ySplit="4" topLeftCell="E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"/>
    </sheetView>
  </sheetViews>
  <sheetFormatPr defaultColWidth="9.00390625" defaultRowHeight="12.75"/>
  <cols>
    <col min="1" max="1" width="3.625" style="0" bestFit="1" customWidth="1"/>
    <col min="2" max="2" width="2.75390625" style="0" bestFit="1" customWidth="1"/>
    <col min="3" max="3" width="14.375" style="0" bestFit="1" customWidth="1"/>
    <col min="4" max="4" width="10.00390625" style="0" bestFit="1" customWidth="1"/>
    <col min="5" max="5" width="4.375" style="0" bestFit="1" customWidth="1"/>
    <col min="6" max="6" width="12.75390625" style="0" customWidth="1"/>
    <col min="7" max="7" width="3.625" style="0" bestFit="1" customWidth="1"/>
    <col min="8" max="9" width="3.00390625" style="0" bestFit="1" customWidth="1"/>
    <col min="10" max="10" width="2.75390625" style="0" bestFit="1" customWidth="1"/>
    <col min="11" max="11" width="3.00390625" style="0" bestFit="1" customWidth="1"/>
    <col min="12" max="12" width="2.75390625" style="0" bestFit="1" customWidth="1"/>
    <col min="13" max="16" width="3.00390625" style="0" bestFit="1" customWidth="1"/>
    <col min="17" max="18" width="3.625" style="0" bestFit="1" customWidth="1"/>
    <col min="19" max="19" width="4.375" style="0" bestFit="1" customWidth="1"/>
    <col min="20" max="21" width="3.00390625" style="0" bestFit="1" customWidth="1"/>
  </cols>
  <sheetData>
    <row r="1" spans="1:21" ht="33" customHeight="1">
      <c r="A1" s="109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7:21" ht="12.75" customHeight="1">
      <c r="G2" s="40">
        <f>COUNTA(G5:G392)</f>
        <v>132</v>
      </c>
      <c r="H2" s="40">
        <f>COUNTA(H5:H392)</f>
        <v>192</v>
      </c>
      <c r="I2" s="40">
        <f>COUNTA(I5:I394)</f>
        <v>153</v>
      </c>
      <c r="J2" s="40">
        <f>COUNTA(J5:J392)</f>
        <v>144</v>
      </c>
      <c r="K2" s="40">
        <f>COUNTA(K5:K392)</f>
        <v>97</v>
      </c>
      <c r="L2" s="40">
        <f>COUNTA(L5:L392)</f>
        <v>129</v>
      </c>
      <c r="M2" s="40">
        <f>COUNTA(M5:M392)</f>
        <v>99</v>
      </c>
      <c r="N2" s="40">
        <f>COUNTA(N5:N392)</f>
        <v>78</v>
      </c>
      <c r="O2" s="40">
        <f>COUNTA(O5:O395)</f>
        <v>142</v>
      </c>
      <c r="P2" s="40">
        <f>COUNTA(P5:P403)</f>
        <v>109</v>
      </c>
      <c r="Q2" s="40">
        <f>COUNTA(Q5:Q392)</f>
        <v>111</v>
      </c>
      <c r="R2" s="40">
        <f>COUNTA(R5:R392)</f>
        <v>115</v>
      </c>
      <c r="S2" s="111" t="s">
        <v>79</v>
      </c>
      <c r="T2" s="111" t="s">
        <v>80</v>
      </c>
      <c r="U2" s="111" t="s">
        <v>144</v>
      </c>
    </row>
    <row r="3" spans="1:21" ht="120" customHeight="1">
      <c r="A3" s="113" t="s">
        <v>772</v>
      </c>
      <c r="B3" s="114"/>
      <c r="C3" s="114"/>
      <c r="D3" s="114"/>
      <c r="E3" s="44" t="s">
        <v>83</v>
      </c>
      <c r="F3" s="117" t="s">
        <v>392</v>
      </c>
      <c r="G3" s="19" t="s">
        <v>298</v>
      </c>
      <c r="H3" s="19" t="s">
        <v>75</v>
      </c>
      <c r="I3" s="19" t="s">
        <v>30</v>
      </c>
      <c r="J3" s="19" t="s">
        <v>76</v>
      </c>
      <c r="K3" s="19" t="s">
        <v>299</v>
      </c>
      <c r="L3" s="19" t="s">
        <v>77</v>
      </c>
      <c r="M3" s="19" t="s">
        <v>62</v>
      </c>
      <c r="N3" s="19" t="s">
        <v>66</v>
      </c>
      <c r="O3" s="19" t="s">
        <v>68</v>
      </c>
      <c r="P3" s="19" t="s">
        <v>78</v>
      </c>
      <c r="Q3" s="19" t="s">
        <v>157</v>
      </c>
      <c r="R3" s="19" t="s">
        <v>158</v>
      </c>
      <c r="S3" s="112"/>
      <c r="T3" s="112"/>
      <c r="U3" s="112"/>
    </row>
    <row r="4" spans="1:21" ht="15" customHeight="1" thickBot="1">
      <c r="A4" s="115"/>
      <c r="B4" s="116"/>
      <c r="C4" s="116"/>
      <c r="D4" s="116"/>
      <c r="E4" s="96"/>
      <c r="F4" s="118"/>
      <c r="G4" s="41">
        <v>1</v>
      </c>
      <c r="H4" s="41">
        <v>2</v>
      </c>
      <c r="I4" s="41">
        <v>3</v>
      </c>
      <c r="J4" s="41">
        <v>4</v>
      </c>
      <c r="K4" s="41">
        <v>5</v>
      </c>
      <c r="L4" s="41">
        <v>6</v>
      </c>
      <c r="M4" s="41">
        <v>7</v>
      </c>
      <c r="N4" s="41">
        <v>8</v>
      </c>
      <c r="O4" s="41">
        <v>9</v>
      </c>
      <c r="P4" s="41">
        <v>10</v>
      </c>
      <c r="Q4" s="41">
        <v>11</v>
      </c>
      <c r="R4" s="41">
        <v>12</v>
      </c>
      <c r="S4" s="112"/>
      <c r="T4" s="112"/>
      <c r="U4" s="112"/>
    </row>
    <row r="5" spans="1:21" ht="12.75">
      <c r="A5" s="103">
        <v>1</v>
      </c>
      <c r="B5" s="98">
        <v>1</v>
      </c>
      <c r="C5" s="99" t="s">
        <v>85</v>
      </c>
      <c r="D5" s="99" t="s">
        <v>58</v>
      </c>
      <c r="E5" s="97">
        <v>1973</v>
      </c>
      <c r="F5" s="100" t="s">
        <v>393</v>
      </c>
      <c r="G5" s="101">
        <v>570</v>
      </c>
      <c r="H5" s="101">
        <v>315</v>
      </c>
      <c r="I5" s="101">
        <v>400</v>
      </c>
      <c r="J5" s="101">
        <v>706</v>
      </c>
      <c r="K5" s="101">
        <v>700</v>
      </c>
      <c r="L5" s="101">
        <v>431</v>
      </c>
      <c r="M5" s="101">
        <v>570</v>
      </c>
      <c r="N5" s="101">
        <v>850</v>
      </c>
      <c r="O5" s="101">
        <v>421</v>
      </c>
      <c r="P5" s="101">
        <v>570</v>
      </c>
      <c r="Q5" s="101">
        <v>410</v>
      </c>
      <c r="R5" s="101">
        <v>82</v>
      </c>
      <c r="S5" s="102">
        <f aca="true" t="shared" si="0" ref="S5:S36">G5+H5+I5+J5+K5+L5+M5+N5+O5+P5+Q5+R5</f>
        <v>6025</v>
      </c>
      <c r="T5" s="101">
        <f aca="true" t="shared" si="1" ref="T5:T384">COUNTA(G5:R5)</f>
        <v>12</v>
      </c>
      <c r="U5" s="101">
        <v>5</v>
      </c>
    </row>
    <row r="6" spans="1:21" ht="12.75">
      <c r="A6" s="7">
        <v>2</v>
      </c>
      <c r="B6" s="14">
        <v>5</v>
      </c>
      <c r="C6" s="33" t="s">
        <v>85</v>
      </c>
      <c r="D6" s="33" t="s">
        <v>17</v>
      </c>
      <c r="E6" s="7">
        <v>1976</v>
      </c>
      <c r="F6" s="40" t="s">
        <v>393</v>
      </c>
      <c r="G6" s="16">
        <v>450</v>
      </c>
      <c r="H6" s="16">
        <v>82</v>
      </c>
      <c r="I6" s="16">
        <v>267</v>
      </c>
      <c r="J6" s="16">
        <v>656</v>
      </c>
      <c r="K6" s="16">
        <v>290</v>
      </c>
      <c r="L6" s="16">
        <v>361</v>
      </c>
      <c r="M6" s="16">
        <v>410</v>
      </c>
      <c r="N6" s="16">
        <v>740</v>
      </c>
      <c r="O6" s="16">
        <v>411</v>
      </c>
      <c r="P6" s="16">
        <v>550</v>
      </c>
      <c r="Q6" s="16">
        <v>280</v>
      </c>
      <c r="R6" s="16">
        <v>570</v>
      </c>
      <c r="S6" s="17">
        <f t="shared" si="0"/>
        <v>5067</v>
      </c>
      <c r="T6" s="16">
        <f t="shared" si="1"/>
        <v>12</v>
      </c>
      <c r="U6" s="16">
        <v>3</v>
      </c>
    </row>
    <row r="7" spans="1:21" ht="12.75">
      <c r="A7" s="7">
        <v>3</v>
      </c>
      <c r="B7" s="14">
        <v>3</v>
      </c>
      <c r="C7" s="33" t="s">
        <v>32</v>
      </c>
      <c r="D7" s="33" t="s">
        <v>19</v>
      </c>
      <c r="E7" s="7">
        <v>1978</v>
      </c>
      <c r="F7" s="40" t="s">
        <v>393</v>
      </c>
      <c r="G7" s="16">
        <v>255</v>
      </c>
      <c r="H7" s="16">
        <v>77</v>
      </c>
      <c r="I7" s="16">
        <v>455</v>
      </c>
      <c r="J7" s="16">
        <v>97</v>
      </c>
      <c r="K7" s="16">
        <v>510</v>
      </c>
      <c r="L7" s="16">
        <v>471</v>
      </c>
      <c r="M7" s="16">
        <v>710</v>
      </c>
      <c r="N7" s="16">
        <v>950</v>
      </c>
      <c r="O7" s="16">
        <v>279</v>
      </c>
      <c r="P7" s="16">
        <v>240</v>
      </c>
      <c r="Q7" s="16">
        <v>720</v>
      </c>
      <c r="R7" s="16">
        <v>190</v>
      </c>
      <c r="S7" s="17">
        <f t="shared" si="0"/>
        <v>4954</v>
      </c>
      <c r="T7" s="16">
        <f t="shared" si="1"/>
        <v>12</v>
      </c>
      <c r="U7" s="16">
        <v>4</v>
      </c>
    </row>
    <row r="8" spans="1:21" ht="12.75">
      <c r="A8" s="7">
        <v>4</v>
      </c>
      <c r="B8" s="14">
        <v>2</v>
      </c>
      <c r="C8" s="33" t="s">
        <v>251</v>
      </c>
      <c r="D8" s="33" t="s">
        <v>58</v>
      </c>
      <c r="E8" s="7">
        <v>1969</v>
      </c>
      <c r="F8" s="40" t="s">
        <v>407</v>
      </c>
      <c r="G8" s="16">
        <v>790</v>
      </c>
      <c r="H8" s="16">
        <v>295</v>
      </c>
      <c r="I8" s="16">
        <v>505</v>
      </c>
      <c r="J8" s="16">
        <v>376</v>
      </c>
      <c r="K8" s="16">
        <v>800</v>
      </c>
      <c r="L8" s="16">
        <v>491</v>
      </c>
      <c r="M8" s="16">
        <v>248</v>
      </c>
      <c r="N8" s="16">
        <v>700</v>
      </c>
      <c r="O8" s="16">
        <v>270</v>
      </c>
      <c r="P8" s="16">
        <v>320</v>
      </c>
      <c r="Q8" s="16">
        <v>80</v>
      </c>
      <c r="R8" s="16">
        <v>54</v>
      </c>
      <c r="S8" s="17">
        <f t="shared" si="0"/>
        <v>4929</v>
      </c>
      <c r="T8" s="16">
        <f t="shared" si="1"/>
        <v>12</v>
      </c>
      <c r="U8" s="16">
        <v>2</v>
      </c>
    </row>
    <row r="9" spans="1:21" ht="12.75">
      <c r="A9" s="7">
        <v>5</v>
      </c>
      <c r="B9" s="14">
        <v>4</v>
      </c>
      <c r="C9" s="33" t="s">
        <v>29</v>
      </c>
      <c r="D9" s="33" t="s">
        <v>18</v>
      </c>
      <c r="E9" s="7">
        <v>1959</v>
      </c>
      <c r="F9" s="40" t="s">
        <v>398</v>
      </c>
      <c r="G9" s="16">
        <v>610</v>
      </c>
      <c r="H9" s="16">
        <v>113</v>
      </c>
      <c r="I9" s="16">
        <v>925</v>
      </c>
      <c r="J9" s="16">
        <v>346</v>
      </c>
      <c r="K9" s="16">
        <v>310</v>
      </c>
      <c r="L9" s="16">
        <v>591</v>
      </c>
      <c r="M9" s="16">
        <v>310</v>
      </c>
      <c r="N9" s="16">
        <v>910</v>
      </c>
      <c r="O9" s="16">
        <v>481</v>
      </c>
      <c r="P9" s="16">
        <v>82</v>
      </c>
      <c r="Q9" s="16">
        <v>69</v>
      </c>
      <c r="R9" s="16">
        <v>74</v>
      </c>
      <c r="S9" s="17">
        <f t="shared" si="0"/>
        <v>4821</v>
      </c>
      <c r="T9" s="16">
        <f t="shared" si="1"/>
        <v>12</v>
      </c>
      <c r="U9" s="16">
        <v>4</v>
      </c>
    </row>
    <row r="10" spans="1:21" ht="12.75">
      <c r="A10" s="7">
        <v>6</v>
      </c>
      <c r="B10" s="14">
        <v>8</v>
      </c>
      <c r="C10" s="33" t="s">
        <v>60</v>
      </c>
      <c r="D10" s="33" t="s">
        <v>61</v>
      </c>
      <c r="E10" s="7">
        <v>1957</v>
      </c>
      <c r="F10" s="40" t="s">
        <v>400</v>
      </c>
      <c r="G10" s="16">
        <v>300</v>
      </c>
      <c r="H10" s="16">
        <v>365</v>
      </c>
      <c r="I10" s="16">
        <v>264</v>
      </c>
      <c r="J10" s="16">
        <v>446</v>
      </c>
      <c r="K10" s="16">
        <v>570</v>
      </c>
      <c r="L10" s="16">
        <v>271</v>
      </c>
      <c r="M10" s="16">
        <v>284</v>
      </c>
      <c r="N10" s="16">
        <v>490</v>
      </c>
      <c r="O10" s="16">
        <v>341</v>
      </c>
      <c r="P10" s="16">
        <v>670</v>
      </c>
      <c r="Q10" s="16">
        <v>102</v>
      </c>
      <c r="R10" s="16">
        <v>530</v>
      </c>
      <c r="S10" s="17">
        <f t="shared" si="0"/>
        <v>4633</v>
      </c>
      <c r="T10" s="16">
        <f t="shared" si="1"/>
        <v>12</v>
      </c>
      <c r="U10" s="16">
        <v>3</v>
      </c>
    </row>
    <row r="11" spans="1:21" ht="12.75">
      <c r="A11" s="7">
        <v>7</v>
      </c>
      <c r="B11" s="14">
        <v>9</v>
      </c>
      <c r="C11" s="33" t="s">
        <v>173</v>
      </c>
      <c r="D11" s="33" t="s">
        <v>19</v>
      </c>
      <c r="E11" s="7">
        <v>1964</v>
      </c>
      <c r="F11" s="40"/>
      <c r="G11" s="16">
        <v>340</v>
      </c>
      <c r="H11" s="16">
        <v>163</v>
      </c>
      <c r="I11" s="16">
        <v>319</v>
      </c>
      <c r="J11" s="16">
        <v>186</v>
      </c>
      <c r="K11" s="16">
        <v>275</v>
      </c>
      <c r="L11" s="16">
        <v>451</v>
      </c>
      <c r="M11" s="16">
        <v>390</v>
      </c>
      <c r="N11" s="16">
        <v>870</v>
      </c>
      <c r="O11" s="16">
        <v>501</v>
      </c>
      <c r="P11" s="16">
        <v>310</v>
      </c>
      <c r="Q11" s="16">
        <v>240</v>
      </c>
      <c r="R11" s="16">
        <v>470</v>
      </c>
      <c r="S11" s="17">
        <f t="shared" si="0"/>
        <v>4515</v>
      </c>
      <c r="T11" s="16">
        <f t="shared" si="1"/>
        <v>12</v>
      </c>
      <c r="U11" s="16">
        <v>2</v>
      </c>
    </row>
    <row r="12" spans="1:21" ht="12.75">
      <c r="A12" s="7">
        <v>8</v>
      </c>
      <c r="B12" s="14">
        <v>11</v>
      </c>
      <c r="C12" s="33" t="s">
        <v>55</v>
      </c>
      <c r="D12" s="33" t="s">
        <v>13</v>
      </c>
      <c r="E12" s="7">
        <v>1960</v>
      </c>
      <c r="F12" s="40" t="s">
        <v>397</v>
      </c>
      <c r="G12" s="16">
        <v>212</v>
      </c>
      <c r="H12" s="16">
        <v>315</v>
      </c>
      <c r="I12" s="16">
        <v>250</v>
      </c>
      <c r="J12" s="16">
        <v>138</v>
      </c>
      <c r="K12" s="16">
        <v>750</v>
      </c>
      <c r="L12" s="16">
        <v>152</v>
      </c>
      <c r="M12" s="16">
        <v>460</v>
      </c>
      <c r="N12" s="16">
        <v>585</v>
      </c>
      <c r="O12" s="16">
        <v>269</v>
      </c>
      <c r="P12" s="16">
        <v>360</v>
      </c>
      <c r="Q12" s="16">
        <v>470</v>
      </c>
      <c r="R12" s="16">
        <v>550</v>
      </c>
      <c r="S12" s="17">
        <f t="shared" si="0"/>
        <v>4511</v>
      </c>
      <c r="T12" s="16">
        <f t="shared" si="1"/>
        <v>12</v>
      </c>
      <c r="U12" s="16">
        <v>3</v>
      </c>
    </row>
    <row r="13" spans="1:21" ht="12.75">
      <c r="A13" s="7">
        <v>9</v>
      </c>
      <c r="B13" s="14">
        <v>6</v>
      </c>
      <c r="C13" s="33" t="s">
        <v>261</v>
      </c>
      <c r="D13" s="33" t="s">
        <v>21</v>
      </c>
      <c r="E13" s="7">
        <v>1961</v>
      </c>
      <c r="F13" s="40"/>
      <c r="G13" s="16">
        <v>400</v>
      </c>
      <c r="H13" s="16">
        <v>425</v>
      </c>
      <c r="I13" s="16">
        <v>390</v>
      </c>
      <c r="J13" s="16">
        <v>406</v>
      </c>
      <c r="K13" s="16">
        <v>550</v>
      </c>
      <c r="L13" s="16">
        <v>381</v>
      </c>
      <c r="M13" s="16">
        <v>340</v>
      </c>
      <c r="N13" s="16">
        <v>680</v>
      </c>
      <c r="O13" s="16">
        <v>366</v>
      </c>
      <c r="P13" s="16">
        <v>200</v>
      </c>
      <c r="Q13" s="16">
        <v>106</v>
      </c>
      <c r="R13" s="16">
        <v>66</v>
      </c>
      <c r="S13" s="17">
        <f t="shared" si="0"/>
        <v>4310</v>
      </c>
      <c r="T13" s="16">
        <f t="shared" si="1"/>
        <v>12</v>
      </c>
      <c r="U13" s="16">
        <v>1</v>
      </c>
    </row>
    <row r="14" spans="1:21" ht="12.75">
      <c r="A14" s="7">
        <v>10</v>
      </c>
      <c r="B14" s="14">
        <v>7</v>
      </c>
      <c r="C14" s="33" t="s">
        <v>69</v>
      </c>
      <c r="D14" s="33" t="s">
        <v>24</v>
      </c>
      <c r="E14" s="7">
        <v>1959</v>
      </c>
      <c r="F14" s="40" t="s">
        <v>398</v>
      </c>
      <c r="G14" s="16">
        <v>650</v>
      </c>
      <c r="H14" s="16">
        <v>27</v>
      </c>
      <c r="I14" s="16">
        <v>525</v>
      </c>
      <c r="J14" s="16">
        <v>216</v>
      </c>
      <c r="K14" s="16"/>
      <c r="L14" s="16">
        <v>571</v>
      </c>
      <c r="M14" s="16">
        <v>510</v>
      </c>
      <c r="N14" s="16">
        <v>910</v>
      </c>
      <c r="O14" s="23" t="s">
        <v>570</v>
      </c>
      <c r="P14" s="16">
        <v>57</v>
      </c>
      <c r="Q14" s="16">
        <v>220</v>
      </c>
      <c r="R14" s="16">
        <v>108</v>
      </c>
      <c r="S14" s="17">
        <f t="shared" si="0"/>
        <v>4285</v>
      </c>
      <c r="T14" s="16">
        <f t="shared" si="1"/>
        <v>11</v>
      </c>
      <c r="U14" s="16">
        <v>3</v>
      </c>
    </row>
    <row r="15" spans="1:21" ht="12.75">
      <c r="A15" s="7">
        <v>11</v>
      </c>
      <c r="B15" s="14">
        <v>10</v>
      </c>
      <c r="C15" s="33" t="s">
        <v>162</v>
      </c>
      <c r="D15" s="33" t="s">
        <v>50</v>
      </c>
      <c r="E15" s="7">
        <v>1973</v>
      </c>
      <c r="F15" s="40" t="s">
        <v>394</v>
      </c>
      <c r="G15" s="16">
        <v>214</v>
      </c>
      <c r="H15" s="16">
        <v>200</v>
      </c>
      <c r="I15" s="16">
        <v>405</v>
      </c>
      <c r="J15" s="16">
        <v>296</v>
      </c>
      <c r="K15" s="16">
        <v>440</v>
      </c>
      <c r="L15" s="16">
        <v>211</v>
      </c>
      <c r="M15" s="16">
        <v>590</v>
      </c>
      <c r="N15" s="16">
        <v>770</v>
      </c>
      <c r="O15" s="16">
        <v>264</v>
      </c>
      <c r="P15" s="16">
        <v>155</v>
      </c>
      <c r="Q15" s="16">
        <v>450</v>
      </c>
      <c r="R15" s="16">
        <v>165</v>
      </c>
      <c r="S15" s="17">
        <f t="shared" si="0"/>
        <v>4160</v>
      </c>
      <c r="T15" s="16">
        <f t="shared" si="1"/>
        <v>12</v>
      </c>
      <c r="U15" s="16">
        <v>1</v>
      </c>
    </row>
    <row r="16" spans="1:21" ht="12.75">
      <c r="A16" s="7">
        <v>12</v>
      </c>
      <c r="B16" s="14">
        <v>12</v>
      </c>
      <c r="C16" s="33" t="s">
        <v>182</v>
      </c>
      <c r="D16" s="33" t="s">
        <v>19</v>
      </c>
      <c r="E16" s="7">
        <v>1964</v>
      </c>
      <c r="F16" s="40"/>
      <c r="G16" s="16">
        <v>197</v>
      </c>
      <c r="H16" s="16">
        <v>125</v>
      </c>
      <c r="I16" s="16">
        <v>293</v>
      </c>
      <c r="J16" s="16">
        <v>122</v>
      </c>
      <c r="K16" s="16">
        <v>270</v>
      </c>
      <c r="L16" s="16">
        <v>311</v>
      </c>
      <c r="M16" s="16">
        <v>610</v>
      </c>
      <c r="N16" s="16">
        <v>930</v>
      </c>
      <c r="O16" s="16">
        <v>346</v>
      </c>
      <c r="P16" s="16">
        <v>290</v>
      </c>
      <c r="Q16" s="16">
        <v>330</v>
      </c>
      <c r="R16" s="16">
        <v>200</v>
      </c>
      <c r="S16" s="17">
        <f t="shared" si="0"/>
        <v>4024</v>
      </c>
      <c r="T16" s="16">
        <f t="shared" si="1"/>
        <v>12</v>
      </c>
      <c r="U16" s="16">
        <v>2</v>
      </c>
    </row>
    <row r="17" spans="1:21" ht="12.75">
      <c r="A17" s="7">
        <v>13</v>
      </c>
      <c r="B17" s="14">
        <v>17</v>
      </c>
      <c r="C17" s="25" t="s">
        <v>254</v>
      </c>
      <c r="D17" s="25" t="s">
        <v>24</v>
      </c>
      <c r="E17" s="7">
        <v>1972</v>
      </c>
      <c r="F17" s="40"/>
      <c r="G17" s="16">
        <v>630</v>
      </c>
      <c r="H17" s="16">
        <v>169</v>
      </c>
      <c r="I17" s="16">
        <v>495</v>
      </c>
      <c r="J17" s="16">
        <v>132</v>
      </c>
      <c r="K17" s="16">
        <v>450</v>
      </c>
      <c r="L17" s="16">
        <v>391</v>
      </c>
      <c r="M17" s="16">
        <v>257</v>
      </c>
      <c r="N17" s="16">
        <v>600</v>
      </c>
      <c r="O17" s="23" t="s">
        <v>577</v>
      </c>
      <c r="P17" s="16">
        <v>72</v>
      </c>
      <c r="Q17" s="16">
        <v>61</v>
      </c>
      <c r="R17" s="16">
        <v>370</v>
      </c>
      <c r="S17" s="17">
        <f t="shared" si="0"/>
        <v>3890</v>
      </c>
      <c r="T17" s="16">
        <f t="shared" si="1"/>
        <v>12</v>
      </c>
      <c r="U17" s="16">
        <v>1</v>
      </c>
    </row>
    <row r="18" spans="1:21" ht="12.75">
      <c r="A18" s="7">
        <v>14</v>
      </c>
      <c r="B18" s="14">
        <v>16</v>
      </c>
      <c r="C18" s="26" t="s">
        <v>147</v>
      </c>
      <c r="D18" s="26" t="s">
        <v>148</v>
      </c>
      <c r="E18" s="7">
        <v>1975</v>
      </c>
      <c r="F18" s="40" t="s">
        <v>393</v>
      </c>
      <c r="G18" s="16">
        <v>315</v>
      </c>
      <c r="H18" s="16">
        <v>109</v>
      </c>
      <c r="I18" s="16">
        <v>313</v>
      </c>
      <c r="J18" s="16">
        <v>316</v>
      </c>
      <c r="K18" s="16">
        <v>196</v>
      </c>
      <c r="L18" s="16">
        <v>246</v>
      </c>
      <c r="M18" s="16">
        <v>420</v>
      </c>
      <c r="N18" s="16">
        <v>710</v>
      </c>
      <c r="O18" s="16">
        <v>311</v>
      </c>
      <c r="P18" s="16">
        <v>430</v>
      </c>
      <c r="Q18" s="16">
        <v>200</v>
      </c>
      <c r="R18" s="16">
        <v>260</v>
      </c>
      <c r="S18" s="17">
        <f t="shared" si="0"/>
        <v>3826</v>
      </c>
      <c r="T18" s="16">
        <f>COUNTA(G18:R18)</f>
        <v>12</v>
      </c>
      <c r="U18" s="16">
        <v>6</v>
      </c>
    </row>
    <row r="19" spans="1:21" ht="12.75">
      <c r="A19" s="7">
        <v>15</v>
      </c>
      <c r="B19" s="14">
        <v>13</v>
      </c>
      <c r="C19" s="25" t="s">
        <v>31</v>
      </c>
      <c r="D19" s="25" t="s">
        <v>24</v>
      </c>
      <c r="E19" s="7">
        <v>1986</v>
      </c>
      <c r="F19" s="40" t="s">
        <v>771</v>
      </c>
      <c r="G19" s="16">
        <v>175</v>
      </c>
      <c r="H19" s="16">
        <v>495</v>
      </c>
      <c r="I19" s="16">
        <v>410</v>
      </c>
      <c r="J19" s="16">
        <v>110</v>
      </c>
      <c r="K19" s="16">
        <v>182</v>
      </c>
      <c r="L19" s="16">
        <v>148</v>
      </c>
      <c r="M19" s="16">
        <v>670</v>
      </c>
      <c r="N19" s="16">
        <v>610</v>
      </c>
      <c r="O19" s="16">
        <v>243</v>
      </c>
      <c r="P19" s="16">
        <v>50</v>
      </c>
      <c r="Q19" s="16">
        <v>510</v>
      </c>
      <c r="R19" s="16">
        <v>110</v>
      </c>
      <c r="S19" s="17">
        <f t="shared" si="0"/>
        <v>3713</v>
      </c>
      <c r="T19" s="16">
        <f>COUNTA(G19:R19)</f>
        <v>12</v>
      </c>
      <c r="U19" s="16">
        <v>3</v>
      </c>
    </row>
    <row r="20" spans="1:21" ht="12.75">
      <c r="A20" s="7">
        <v>16</v>
      </c>
      <c r="B20" s="14">
        <v>14</v>
      </c>
      <c r="C20" s="25" t="s">
        <v>183</v>
      </c>
      <c r="D20" s="25" t="s">
        <v>141</v>
      </c>
      <c r="E20" s="7">
        <v>1984</v>
      </c>
      <c r="F20" s="40"/>
      <c r="G20" s="16">
        <v>168</v>
      </c>
      <c r="H20" s="16">
        <v>80</v>
      </c>
      <c r="I20" s="16">
        <v>485</v>
      </c>
      <c r="J20" s="16">
        <v>119</v>
      </c>
      <c r="K20" s="16"/>
      <c r="L20" s="16"/>
      <c r="M20" s="16">
        <v>750</v>
      </c>
      <c r="N20" s="16">
        <v>1000</v>
      </c>
      <c r="O20" s="16">
        <v>262</v>
      </c>
      <c r="P20" s="16">
        <v>160</v>
      </c>
      <c r="Q20" s="16">
        <v>570</v>
      </c>
      <c r="R20" s="16">
        <v>67</v>
      </c>
      <c r="S20" s="17">
        <f t="shared" si="0"/>
        <v>3661</v>
      </c>
      <c r="T20" s="16">
        <f>COUNTA(G20:R20)</f>
        <v>10</v>
      </c>
      <c r="U20" s="16">
        <v>3</v>
      </c>
    </row>
    <row r="21" spans="1:21" ht="12.75">
      <c r="A21" s="7">
        <v>17</v>
      </c>
      <c r="B21" s="14">
        <v>15</v>
      </c>
      <c r="C21" s="25" t="s">
        <v>192</v>
      </c>
      <c r="D21" s="25" t="s">
        <v>21</v>
      </c>
      <c r="E21" s="7">
        <v>1978</v>
      </c>
      <c r="F21" s="40" t="s">
        <v>195</v>
      </c>
      <c r="G21" s="16">
        <v>940</v>
      </c>
      <c r="H21" s="16">
        <v>66</v>
      </c>
      <c r="I21" s="16">
        <v>1025</v>
      </c>
      <c r="J21" s="16">
        <v>466</v>
      </c>
      <c r="K21" s="16">
        <v>285</v>
      </c>
      <c r="L21" s="16">
        <v>801</v>
      </c>
      <c r="M21" s="16"/>
      <c r="N21" s="16"/>
      <c r="O21" s="16"/>
      <c r="P21" s="16"/>
      <c r="Q21" s="16"/>
      <c r="R21" s="16">
        <v>53</v>
      </c>
      <c r="S21" s="17">
        <f t="shared" si="0"/>
        <v>3636</v>
      </c>
      <c r="T21" s="16">
        <f>COUNTA(G21:R21)</f>
        <v>7</v>
      </c>
      <c r="U21" s="16">
        <v>4</v>
      </c>
    </row>
    <row r="22" spans="1:21" ht="12.75">
      <c r="A22" s="7">
        <v>18</v>
      </c>
      <c r="B22" s="14">
        <v>20</v>
      </c>
      <c r="C22" s="25" t="s">
        <v>153</v>
      </c>
      <c r="D22" s="25" t="s">
        <v>33</v>
      </c>
      <c r="E22" s="7">
        <v>1966</v>
      </c>
      <c r="F22" s="40" t="s">
        <v>187</v>
      </c>
      <c r="G22" s="16">
        <v>236</v>
      </c>
      <c r="H22" s="16">
        <v>143</v>
      </c>
      <c r="I22" s="16">
        <v>565</v>
      </c>
      <c r="J22" s="16">
        <v>113</v>
      </c>
      <c r="K22" s="16">
        <v>420</v>
      </c>
      <c r="L22" s="16">
        <v>421</v>
      </c>
      <c r="M22" s="16">
        <v>288</v>
      </c>
      <c r="N22" s="16">
        <v>670</v>
      </c>
      <c r="O22" s="23" t="s">
        <v>584</v>
      </c>
      <c r="P22" s="16">
        <v>210</v>
      </c>
      <c r="Q22" s="16">
        <v>77</v>
      </c>
      <c r="R22" s="16">
        <v>230</v>
      </c>
      <c r="S22" s="17">
        <f t="shared" si="0"/>
        <v>3576</v>
      </c>
      <c r="T22" s="16">
        <f aca="true" t="shared" si="2" ref="T22:T31">COUNTA(G22:R22)</f>
        <v>12</v>
      </c>
      <c r="U22" s="16"/>
    </row>
    <row r="23" spans="1:21" ht="12.75">
      <c r="A23" s="7">
        <v>19</v>
      </c>
      <c r="B23" s="14">
        <v>29</v>
      </c>
      <c r="C23" s="25" t="s">
        <v>189</v>
      </c>
      <c r="D23" s="25" t="s">
        <v>24</v>
      </c>
      <c r="E23" s="7">
        <v>1969</v>
      </c>
      <c r="F23" s="40" t="s">
        <v>103</v>
      </c>
      <c r="G23" s="16">
        <v>360</v>
      </c>
      <c r="H23" s="16">
        <v>28</v>
      </c>
      <c r="I23" s="16">
        <v>289</v>
      </c>
      <c r="J23" s="16">
        <v>226</v>
      </c>
      <c r="K23" s="16"/>
      <c r="L23" s="16">
        <v>401</v>
      </c>
      <c r="M23" s="16">
        <v>450</v>
      </c>
      <c r="N23" s="16">
        <v>630</v>
      </c>
      <c r="O23" s="16">
        <v>303</v>
      </c>
      <c r="P23" s="16"/>
      <c r="Q23" s="16">
        <v>210</v>
      </c>
      <c r="R23" s="16">
        <v>670</v>
      </c>
      <c r="S23" s="17">
        <f t="shared" si="0"/>
        <v>3567</v>
      </c>
      <c r="T23" s="16">
        <f t="shared" si="2"/>
        <v>10</v>
      </c>
      <c r="U23" s="16">
        <v>1</v>
      </c>
    </row>
    <row r="24" spans="1:21" ht="12.75">
      <c r="A24" s="7">
        <v>20</v>
      </c>
      <c r="B24" s="14">
        <v>18</v>
      </c>
      <c r="C24" s="25" t="s">
        <v>146</v>
      </c>
      <c r="D24" s="25" t="s">
        <v>11</v>
      </c>
      <c r="E24" s="7">
        <v>1955</v>
      </c>
      <c r="F24" s="40" t="s">
        <v>396</v>
      </c>
      <c r="G24" s="16">
        <v>232</v>
      </c>
      <c r="H24" s="16">
        <v>125</v>
      </c>
      <c r="I24" s="16">
        <v>355</v>
      </c>
      <c r="J24" s="16">
        <v>326</v>
      </c>
      <c r="K24" s="16">
        <v>490</v>
      </c>
      <c r="L24" s="16">
        <v>231</v>
      </c>
      <c r="M24" s="16">
        <v>270</v>
      </c>
      <c r="N24" s="16">
        <v>515</v>
      </c>
      <c r="O24" s="16">
        <v>289</v>
      </c>
      <c r="P24" s="16">
        <v>450</v>
      </c>
      <c r="Q24" s="16">
        <v>160</v>
      </c>
      <c r="R24" s="16">
        <v>102</v>
      </c>
      <c r="S24" s="17">
        <f t="shared" si="0"/>
        <v>3545</v>
      </c>
      <c r="T24" s="16">
        <f>COUNTA(G24:R24)</f>
        <v>12</v>
      </c>
      <c r="U24" s="16">
        <v>2</v>
      </c>
    </row>
    <row r="25" spans="1:21" ht="12.75">
      <c r="A25" s="7">
        <v>21</v>
      </c>
      <c r="B25" s="14">
        <v>19</v>
      </c>
      <c r="C25" s="26" t="s">
        <v>46</v>
      </c>
      <c r="D25" s="26" t="s">
        <v>35</v>
      </c>
      <c r="E25" s="7">
        <v>1977</v>
      </c>
      <c r="F25" s="40" t="s">
        <v>393</v>
      </c>
      <c r="G25" s="16">
        <v>189</v>
      </c>
      <c r="H25" s="16">
        <v>55</v>
      </c>
      <c r="I25" s="16">
        <v>309</v>
      </c>
      <c r="J25" s="16">
        <v>152</v>
      </c>
      <c r="K25" s="16">
        <v>192</v>
      </c>
      <c r="L25" s="16">
        <v>177</v>
      </c>
      <c r="M25" s="16">
        <v>730</v>
      </c>
      <c r="N25" s="16">
        <v>810</v>
      </c>
      <c r="O25" s="16">
        <v>268</v>
      </c>
      <c r="P25" s="16">
        <v>110</v>
      </c>
      <c r="Q25" s="16">
        <v>370</v>
      </c>
      <c r="R25" s="16">
        <v>71</v>
      </c>
      <c r="S25" s="17">
        <f t="shared" si="0"/>
        <v>3433</v>
      </c>
      <c r="T25" s="16">
        <f t="shared" si="2"/>
        <v>12</v>
      </c>
      <c r="U25" s="16">
        <v>3</v>
      </c>
    </row>
    <row r="26" spans="1:21" ht="12.75">
      <c r="A26" s="7">
        <v>22</v>
      </c>
      <c r="B26" s="14">
        <v>21</v>
      </c>
      <c r="C26" s="25" t="s">
        <v>69</v>
      </c>
      <c r="D26" s="25" t="s">
        <v>333</v>
      </c>
      <c r="E26" s="7">
        <v>1981</v>
      </c>
      <c r="F26" s="40" t="s">
        <v>403</v>
      </c>
      <c r="G26" s="16"/>
      <c r="H26" s="16">
        <v>143</v>
      </c>
      <c r="I26" s="16">
        <v>615</v>
      </c>
      <c r="J26" s="16">
        <v>336</v>
      </c>
      <c r="K26" s="16"/>
      <c r="L26" s="16">
        <v>551</v>
      </c>
      <c r="M26" s="16">
        <v>264</v>
      </c>
      <c r="N26" s="16">
        <v>575</v>
      </c>
      <c r="O26" s="16">
        <v>561</v>
      </c>
      <c r="P26" s="16">
        <v>135</v>
      </c>
      <c r="Q26" s="16">
        <v>130</v>
      </c>
      <c r="R26" s="16">
        <v>72</v>
      </c>
      <c r="S26" s="17">
        <f t="shared" si="0"/>
        <v>3382</v>
      </c>
      <c r="T26" s="16">
        <f t="shared" si="2"/>
        <v>10</v>
      </c>
      <c r="U26" s="16">
        <v>1</v>
      </c>
    </row>
    <row r="27" spans="1:21" ht="12.75">
      <c r="A27" s="7">
        <v>23</v>
      </c>
      <c r="B27" s="14">
        <v>23</v>
      </c>
      <c r="C27" s="25" t="s">
        <v>277</v>
      </c>
      <c r="D27" s="25" t="s">
        <v>24</v>
      </c>
      <c r="E27" s="7">
        <v>1978</v>
      </c>
      <c r="F27" s="40"/>
      <c r="G27" s="16">
        <v>204</v>
      </c>
      <c r="H27" s="16">
        <v>215</v>
      </c>
      <c r="I27" s="16">
        <v>321</v>
      </c>
      <c r="J27" s="23" t="s">
        <v>458</v>
      </c>
      <c r="K27" s="16">
        <v>650</v>
      </c>
      <c r="L27" s="16">
        <v>173</v>
      </c>
      <c r="M27" s="23" t="s">
        <v>514</v>
      </c>
      <c r="N27" s="16">
        <v>505</v>
      </c>
      <c r="O27" s="16">
        <v>254</v>
      </c>
      <c r="P27" s="16">
        <v>390</v>
      </c>
      <c r="Q27" s="16"/>
      <c r="R27" s="16">
        <v>205</v>
      </c>
      <c r="S27" s="17">
        <f t="shared" si="0"/>
        <v>3369</v>
      </c>
      <c r="T27" s="16">
        <f t="shared" si="2"/>
        <v>11</v>
      </c>
      <c r="U27" s="16">
        <v>1</v>
      </c>
    </row>
    <row r="28" spans="1:21" ht="12.75">
      <c r="A28" s="7">
        <v>24</v>
      </c>
      <c r="B28" s="14">
        <v>27</v>
      </c>
      <c r="C28" s="25" t="s">
        <v>71</v>
      </c>
      <c r="D28" s="25" t="s">
        <v>15</v>
      </c>
      <c r="E28" s="7">
        <v>1948</v>
      </c>
      <c r="F28" s="40" t="s">
        <v>397</v>
      </c>
      <c r="G28" s="16">
        <v>390</v>
      </c>
      <c r="H28" s="16">
        <v>136</v>
      </c>
      <c r="I28" s="16">
        <v>278</v>
      </c>
      <c r="J28" s="16">
        <v>396</v>
      </c>
      <c r="K28" s="16">
        <v>178</v>
      </c>
      <c r="L28" s="16">
        <v>341</v>
      </c>
      <c r="M28" s="16">
        <v>276</v>
      </c>
      <c r="N28" s="16">
        <v>550</v>
      </c>
      <c r="O28" s="16">
        <v>265</v>
      </c>
      <c r="P28" s="16">
        <v>86</v>
      </c>
      <c r="Q28" s="16">
        <v>86</v>
      </c>
      <c r="R28" s="16">
        <v>350</v>
      </c>
      <c r="S28" s="17">
        <f t="shared" si="0"/>
        <v>3332</v>
      </c>
      <c r="T28" s="16">
        <f t="shared" si="2"/>
        <v>12</v>
      </c>
      <c r="U28" s="16"/>
    </row>
    <row r="29" spans="1:21" ht="12.75">
      <c r="A29" s="7">
        <v>25</v>
      </c>
      <c r="B29" s="14">
        <v>22</v>
      </c>
      <c r="C29" s="25" t="s">
        <v>188</v>
      </c>
      <c r="D29" s="25" t="s">
        <v>121</v>
      </c>
      <c r="E29" s="7">
        <v>1976</v>
      </c>
      <c r="F29" s="40" t="s">
        <v>402</v>
      </c>
      <c r="G29" s="16">
        <v>380</v>
      </c>
      <c r="H29" s="16">
        <v>117</v>
      </c>
      <c r="I29" s="16">
        <v>595</v>
      </c>
      <c r="J29" s="16">
        <v>108</v>
      </c>
      <c r="K29" s="16"/>
      <c r="L29" s="16">
        <v>611</v>
      </c>
      <c r="M29" s="16">
        <v>345</v>
      </c>
      <c r="N29" s="16">
        <v>730</v>
      </c>
      <c r="O29" s="23" t="s">
        <v>574</v>
      </c>
      <c r="P29" s="16"/>
      <c r="Q29" s="16"/>
      <c r="R29" s="16"/>
      <c r="S29" s="17">
        <f t="shared" si="0"/>
        <v>3272</v>
      </c>
      <c r="T29" s="16">
        <f t="shared" si="2"/>
        <v>8</v>
      </c>
      <c r="U29" s="16">
        <v>1</v>
      </c>
    </row>
    <row r="30" spans="1:21" ht="12.75">
      <c r="A30" s="7">
        <v>26</v>
      </c>
      <c r="B30" s="14">
        <v>30</v>
      </c>
      <c r="C30" s="25" t="s">
        <v>31</v>
      </c>
      <c r="D30" s="25" t="s">
        <v>131</v>
      </c>
      <c r="E30" s="7">
        <v>1964</v>
      </c>
      <c r="F30" s="40" t="s">
        <v>771</v>
      </c>
      <c r="G30" s="16">
        <v>192</v>
      </c>
      <c r="H30" s="16">
        <v>128</v>
      </c>
      <c r="I30" s="16">
        <v>272</v>
      </c>
      <c r="J30" s="16">
        <v>89</v>
      </c>
      <c r="K30" s="16">
        <v>400</v>
      </c>
      <c r="L30" s="16">
        <v>193</v>
      </c>
      <c r="M30" s="16">
        <v>258</v>
      </c>
      <c r="N30" s="16">
        <v>498</v>
      </c>
      <c r="O30" s="16">
        <v>261</v>
      </c>
      <c r="P30" s="16">
        <v>530</v>
      </c>
      <c r="Q30" s="16">
        <v>75</v>
      </c>
      <c r="R30" s="16">
        <v>360</v>
      </c>
      <c r="S30" s="17">
        <f t="shared" si="0"/>
        <v>3256</v>
      </c>
      <c r="T30" s="16">
        <f t="shared" si="2"/>
        <v>12</v>
      </c>
      <c r="U30" s="16">
        <v>1</v>
      </c>
    </row>
    <row r="31" spans="1:21" ht="12.75">
      <c r="A31" s="7">
        <v>27</v>
      </c>
      <c r="B31" s="14">
        <v>28</v>
      </c>
      <c r="C31" s="25" t="s">
        <v>277</v>
      </c>
      <c r="D31" s="25" t="s">
        <v>114</v>
      </c>
      <c r="E31" s="7">
        <v>1974</v>
      </c>
      <c r="F31" s="40"/>
      <c r="G31" s="16"/>
      <c r="H31" s="16">
        <v>385</v>
      </c>
      <c r="I31" s="16">
        <v>279</v>
      </c>
      <c r="J31" s="16">
        <v>166</v>
      </c>
      <c r="K31" s="16">
        <v>590</v>
      </c>
      <c r="L31" s="16">
        <v>261</v>
      </c>
      <c r="M31" s="16">
        <v>247</v>
      </c>
      <c r="N31" s="16">
        <v>482</v>
      </c>
      <c r="O31" s="16">
        <v>299</v>
      </c>
      <c r="P31" s="16">
        <v>205</v>
      </c>
      <c r="Q31" s="16"/>
      <c r="R31" s="16">
        <v>300</v>
      </c>
      <c r="S31" s="17">
        <f t="shared" si="0"/>
        <v>3214</v>
      </c>
      <c r="T31" s="16">
        <f t="shared" si="2"/>
        <v>10</v>
      </c>
      <c r="U31" s="16">
        <v>1</v>
      </c>
    </row>
    <row r="32" spans="1:21" ht="12.75">
      <c r="A32" s="7">
        <v>28</v>
      </c>
      <c r="B32" s="14">
        <v>25</v>
      </c>
      <c r="C32" s="25" t="s">
        <v>255</v>
      </c>
      <c r="D32" s="25" t="s">
        <v>50</v>
      </c>
      <c r="E32" s="7">
        <v>1958</v>
      </c>
      <c r="F32" s="40"/>
      <c r="G32" s="16">
        <v>550</v>
      </c>
      <c r="H32" s="16"/>
      <c r="I32" s="16">
        <v>545</v>
      </c>
      <c r="J32" s="16">
        <v>120</v>
      </c>
      <c r="K32" s="16">
        <v>330</v>
      </c>
      <c r="L32" s="16">
        <v>296</v>
      </c>
      <c r="M32" s="16">
        <v>241</v>
      </c>
      <c r="N32" s="16">
        <v>525</v>
      </c>
      <c r="O32" s="16">
        <v>283</v>
      </c>
      <c r="P32" s="16">
        <v>102</v>
      </c>
      <c r="Q32" s="16">
        <v>51</v>
      </c>
      <c r="R32" s="16">
        <v>112</v>
      </c>
      <c r="S32" s="17">
        <f t="shared" si="0"/>
        <v>3155</v>
      </c>
      <c r="T32" s="16">
        <f t="shared" si="1"/>
        <v>11</v>
      </c>
      <c r="U32" s="16">
        <v>1</v>
      </c>
    </row>
    <row r="33" spans="1:21" ht="12.75">
      <c r="A33" s="7">
        <v>29</v>
      </c>
      <c r="B33" s="14">
        <v>24</v>
      </c>
      <c r="C33" s="25" t="s">
        <v>122</v>
      </c>
      <c r="D33" s="25" t="s">
        <v>123</v>
      </c>
      <c r="E33" s="7">
        <v>1970</v>
      </c>
      <c r="F33" s="40" t="s">
        <v>396</v>
      </c>
      <c r="G33" s="16">
        <v>181</v>
      </c>
      <c r="H33" s="16">
        <v>425</v>
      </c>
      <c r="I33" s="16">
        <v>245</v>
      </c>
      <c r="J33" s="16">
        <v>276</v>
      </c>
      <c r="K33" s="16">
        <v>245</v>
      </c>
      <c r="L33" s="16">
        <v>145</v>
      </c>
      <c r="M33" s="16">
        <v>253</v>
      </c>
      <c r="N33" s="16">
        <v>470</v>
      </c>
      <c r="O33" s="23" t="s">
        <v>578</v>
      </c>
      <c r="P33" s="16">
        <v>510</v>
      </c>
      <c r="Q33" s="16">
        <v>66</v>
      </c>
      <c r="R33" s="16">
        <v>96</v>
      </c>
      <c r="S33" s="17">
        <f t="shared" si="0"/>
        <v>3142</v>
      </c>
      <c r="T33" s="16">
        <f>COUNTA(G33:R33)</f>
        <v>12</v>
      </c>
      <c r="U33" s="16">
        <v>1</v>
      </c>
    </row>
    <row r="34" spans="1:21" ht="12.75">
      <c r="A34" s="7">
        <v>30</v>
      </c>
      <c r="B34" s="14">
        <v>34</v>
      </c>
      <c r="C34" s="25" t="s">
        <v>172</v>
      </c>
      <c r="D34" s="25" t="s">
        <v>58</v>
      </c>
      <c r="E34" s="7">
        <v>1986</v>
      </c>
      <c r="F34" s="40"/>
      <c r="G34" s="16">
        <v>270</v>
      </c>
      <c r="H34" s="16">
        <v>169</v>
      </c>
      <c r="I34" s="16">
        <v>340</v>
      </c>
      <c r="J34" s="16">
        <v>111</v>
      </c>
      <c r="K34" s="16">
        <v>350</v>
      </c>
      <c r="L34" s="16">
        <v>351</v>
      </c>
      <c r="M34" s="16">
        <v>238</v>
      </c>
      <c r="N34" s="16">
        <v>462</v>
      </c>
      <c r="O34" s="16">
        <v>266</v>
      </c>
      <c r="P34" s="16">
        <v>175</v>
      </c>
      <c r="Q34" s="16">
        <v>68</v>
      </c>
      <c r="R34" s="16">
        <v>270</v>
      </c>
      <c r="S34" s="17">
        <f t="shared" si="0"/>
        <v>3070</v>
      </c>
      <c r="T34" s="16">
        <f t="shared" si="1"/>
        <v>12</v>
      </c>
      <c r="U34" s="16"/>
    </row>
    <row r="35" spans="1:21" ht="12.75">
      <c r="A35" s="7">
        <v>31</v>
      </c>
      <c r="B35" s="14">
        <v>26</v>
      </c>
      <c r="C35" s="25" t="s">
        <v>42</v>
      </c>
      <c r="D35" s="25" t="s">
        <v>15</v>
      </c>
      <c r="E35" s="7">
        <v>1978</v>
      </c>
      <c r="F35" s="40" t="s">
        <v>393</v>
      </c>
      <c r="G35" s="16">
        <v>166</v>
      </c>
      <c r="H35" s="16">
        <v>37</v>
      </c>
      <c r="I35" s="16">
        <v>262</v>
      </c>
      <c r="J35" s="16">
        <v>191</v>
      </c>
      <c r="K35" s="16">
        <v>240</v>
      </c>
      <c r="L35" s="16">
        <v>146</v>
      </c>
      <c r="M35" s="16">
        <v>470</v>
      </c>
      <c r="N35" s="16">
        <v>555</v>
      </c>
      <c r="O35" s="16">
        <v>277</v>
      </c>
      <c r="P35" s="16">
        <v>260</v>
      </c>
      <c r="Q35" s="16">
        <v>390</v>
      </c>
      <c r="R35" s="16">
        <v>60</v>
      </c>
      <c r="S35" s="17">
        <f t="shared" si="0"/>
        <v>3054</v>
      </c>
      <c r="T35" s="16">
        <f t="shared" si="1"/>
        <v>12</v>
      </c>
      <c r="U35" s="16"/>
    </row>
    <row r="36" spans="1:21" ht="12.75">
      <c r="A36" s="7">
        <v>32</v>
      </c>
      <c r="B36" s="14">
        <v>31</v>
      </c>
      <c r="C36" s="25" t="s">
        <v>263</v>
      </c>
      <c r="D36" s="25" t="s">
        <v>45</v>
      </c>
      <c r="E36" s="7">
        <v>1952</v>
      </c>
      <c r="F36" s="40"/>
      <c r="G36" s="16">
        <v>335</v>
      </c>
      <c r="H36" s="16">
        <v>325</v>
      </c>
      <c r="I36" s="16"/>
      <c r="J36" s="16">
        <v>256</v>
      </c>
      <c r="K36" s="16">
        <v>190</v>
      </c>
      <c r="L36" s="16">
        <v>301</v>
      </c>
      <c r="M36" s="16">
        <v>385</v>
      </c>
      <c r="N36" s="16">
        <v>595</v>
      </c>
      <c r="O36" s="16">
        <v>253</v>
      </c>
      <c r="P36" s="16">
        <v>73</v>
      </c>
      <c r="Q36" s="16">
        <v>170</v>
      </c>
      <c r="R36" s="16">
        <v>155</v>
      </c>
      <c r="S36" s="17">
        <f t="shared" si="0"/>
        <v>3038</v>
      </c>
      <c r="T36" s="16">
        <f t="shared" si="1"/>
        <v>11</v>
      </c>
      <c r="U36" s="16"/>
    </row>
    <row r="37" spans="1:21" ht="12.75">
      <c r="A37" s="7">
        <v>33</v>
      </c>
      <c r="B37" s="14">
        <v>35</v>
      </c>
      <c r="C37" s="25" t="s">
        <v>108</v>
      </c>
      <c r="D37" s="25" t="s">
        <v>9</v>
      </c>
      <c r="E37" s="7">
        <v>1954</v>
      </c>
      <c r="F37" s="40" t="s">
        <v>195</v>
      </c>
      <c r="G37" s="16">
        <v>228</v>
      </c>
      <c r="H37" s="16">
        <v>71</v>
      </c>
      <c r="I37" s="16">
        <v>385</v>
      </c>
      <c r="J37" s="16">
        <v>306</v>
      </c>
      <c r="K37" s="16">
        <v>220</v>
      </c>
      <c r="L37" s="16">
        <v>195</v>
      </c>
      <c r="M37" s="16">
        <v>380</v>
      </c>
      <c r="N37" s="16">
        <v>580</v>
      </c>
      <c r="O37" s="16">
        <v>239</v>
      </c>
      <c r="P37" s="16">
        <v>180</v>
      </c>
      <c r="Q37" s="16">
        <v>190</v>
      </c>
      <c r="R37" s="16"/>
      <c r="S37" s="17">
        <f aca="true" t="shared" si="3" ref="S37:S53">G37+H37+I37+J37+K37+L37+M37+N37+O37+P37+Q37+R37</f>
        <v>2974</v>
      </c>
      <c r="T37" s="16">
        <f t="shared" si="1"/>
        <v>11</v>
      </c>
      <c r="U37" s="16"/>
    </row>
    <row r="38" spans="1:21" ht="12.75">
      <c r="A38" s="7">
        <v>34</v>
      </c>
      <c r="B38" s="14">
        <v>32</v>
      </c>
      <c r="C38" s="25" t="s">
        <v>347</v>
      </c>
      <c r="D38" s="25" t="s">
        <v>131</v>
      </c>
      <c r="E38" s="7">
        <v>1970</v>
      </c>
      <c r="F38" s="40"/>
      <c r="G38" s="16"/>
      <c r="H38" s="16">
        <v>133</v>
      </c>
      <c r="I38" s="16">
        <v>275</v>
      </c>
      <c r="J38" s="16">
        <v>246</v>
      </c>
      <c r="K38" s="16">
        <v>340</v>
      </c>
      <c r="L38" s="16">
        <v>185</v>
      </c>
      <c r="M38" s="16">
        <v>350</v>
      </c>
      <c r="N38" s="16">
        <v>492</v>
      </c>
      <c r="O38" s="16">
        <v>259</v>
      </c>
      <c r="P38" s="16">
        <v>350</v>
      </c>
      <c r="Q38" s="16">
        <v>205</v>
      </c>
      <c r="R38" s="16">
        <v>114</v>
      </c>
      <c r="S38" s="17">
        <f t="shared" si="3"/>
        <v>2949</v>
      </c>
      <c r="T38" s="16">
        <f t="shared" si="1"/>
        <v>11</v>
      </c>
      <c r="U38" s="16"/>
    </row>
    <row r="39" spans="1:21" ht="12.75">
      <c r="A39" s="7">
        <v>35</v>
      </c>
      <c r="B39" s="14">
        <v>33</v>
      </c>
      <c r="C39" s="25" t="s">
        <v>384</v>
      </c>
      <c r="D39" s="25" t="s">
        <v>24</v>
      </c>
      <c r="E39" s="7">
        <v>1959</v>
      </c>
      <c r="F39" s="40"/>
      <c r="G39" s="16"/>
      <c r="H39" s="16"/>
      <c r="I39" s="16">
        <v>395</v>
      </c>
      <c r="J39" s="16">
        <v>286</v>
      </c>
      <c r="K39" s="16">
        <v>410</v>
      </c>
      <c r="L39" s="16">
        <v>241</v>
      </c>
      <c r="M39" s="16">
        <v>278</v>
      </c>
      <c r="N39" s="16">
        <v>660</v>
      </c>
      <c r="O39" s="16">
        <v>309</v>
      </c>
      <c r="P39" s="16">
        <v>140</v>
      </c>
      <c r="Q39" s="16">
        <v>110</v>
      </c>
      <c r="R39" s="16">
        <v>116</v>
      </c>
      <c r="S39" s="17">
        <f t="shared" si="3"/>
        <v>2945</v>
      </c>
      <c r="T39" s="16">
        <f t="shared" si="1"/>
        <v>10</v>
      </c>
      <c r="U39" s="16"/>
    </row>
    <row r="40" spans="1:21" ht="12.75">
      <c r="A40" s="7">
        <v>36</v>
      </c>
      <c r="B40" s="14">
        <v>40</v>
      </c>
      <c r="C40" s="25" t="s">
        <v>417</v>
      </c>
      <c r="D40" s="25" t="s">
        <v>43</v>
      </c>
      <c r="E40" s="7">
        <v>1972</v>
      </c>
      <c r="F40" s="40"/>
      <c r="G40" s="16"/>
      <c r="H40" s="16"/>
      <c r="I40" s="16">
        <v>365</v>
      </c>
      <c r="J40" s="16">
        <v>171</v>
      </c>
      <c r="K40" s="16">
        <v>250</v>
      </c>
      <c r="L40" s="16">
        <v>286</v>
      </c>
      <c r="M40" s="16">
        <v>370</v>
      </c>
      <c r="N40" s="16">
        <v>650</v>
      </c>
      <c r="O40" s="16">
        <v>321</v>
      </c>
      <c r="P40" s="16">
        <v>84</v>
      </c>
      <c r="Q40" s="16">
        <v>190</v>
      </c>
      <c r="R40" s="16">
        <v>220</v>
      </c>
      <c r="S40" s="17">
        <f t="shared" si="3"/>
        <v>2907</v>
      </c>
      <c r="T40" s="16">
        <f t="shared" si="1"/>
        <v>10</v>
      </c>
      <c r="U40" s="16"/>
    </row>
    <row r="41" spans="1:21" ht="12.75">
      <c r="A41" s="7">
        <v>37</v>
      </c>
      <c r="B41" s="14">
        <v>36</v>
      </c>
      <c r="C41" s="26" t="s">
        <v>266</v>
      </c>
      <c r="D41" s="26" t="s">
        <v>267</v>
      </c>
      <c r="E41" s="7">
        <v>1980</v>
      </c>
      <c r="F41" s="40" t="s">
        <v>407</v>
      </c>
      <c r="G41" s="16">
        <v>320</v>
      </c>
      <c r="H41" s="16">
        <v>121</v>
      </c>
      <c r="I41" s="16">
        <v>345</v>
      </c>
      <c r="J41" s="16">
        <v>83</v>
      </c>
      <c r="K41" s="16">
        <v>215</v>
      </c>
      <c r="L41" s="16">
        <v>236</v>
      </c>
      <c r="M41" s="16">
        <v>360</v>
      </c>
      <c r="N41" s="16">
        <v>590</v>
      </c>
      <c r="O41" s="23" t="s">
        <v>580</v>
      </c>
      <c r="P41" s="16">
        <v>116</v>
      </c>
      <c r="Q41" s="16">
        <v>140</v>
      </c>
      <c r="R41" s="16">
        <v>75</v>
      </c>
      <c r="S41" s="17">
        <f t="shared" si="3"/>
        <v>2829</v>
      </c>
      <c r="T41" s="16">
        <f t="shared" si="1"/>
        <v>12</v>
      </c>
      <c r="U41" s="16">
        <v>5</v>
      </c>
    </row>
    <row r="42" spans="1:21" ht="12.75">
      <c r="A42" s="7">
        <v>38</v>
      </c>
      <c r="B42" s="14">
        <v>37</v>
      </c>
      <c r="C42" s="25" t="s">
        <v>257</v>
      </c>
      <c r="D42" s="25" t="s">
        <v>15</v>
      </c>
      <c r="E42" s="7">
        <v>1959</v>
      </c>
      <c r="F42" s="40"/>
      <c r="G42" s="16">
        <v>510</v>
      </c>
      <c r="H42" s="16">
        <v>143</v>
      </c>
      <c r="I42" s="16">
        <v>307</v>
      </c>
      <c r="J42" s="16">
        <v>50</v>
      </c>
      <c r="K42" s="16">
        <v>380</v>
      </c>
      <c r="L42" s="16">
        <v>165</v>
      </c>
      <c r="M42" s="16">
        <v>355</v>
      </c>
      <c r="N42" s="16">
        <v>500</v>
      </c>
      <c r="O42" s="16">
        <v>240</v>
      </c>
      <c r="P42" s="16"/>
      <c r="Q42" s="16">
        <v>78</v>
      </c>
      <c r="R42" s="16">
        <v>80</v>
      </c>
      <c r="S42" s="17">
        <f t="shared" si="3"/>
        <v>2808</v>
      </c>
      <c r="T42" s="16">
        <f t="shared" si="1"/>
        <v>11</v>
      </c>
      <c r="U42" s="16"/>
    </row>
    <row r="43" spans="1:21" ht="12.75">
      <c r="A43" s="7">
        <v>39</v>
      </c>
      <c r="B43" s="14">
        <v>38</v>
      </c>
      <c r="C43" s="25" t="s">
        <v>53</v>
      </c>
      <c r="D43" s="25" t="s">
        <v>24</v>
      </c>
      <c r="E43" s="7">
        <v>1976</v>
      </c>
      <c r="F43" s="40"/>
      <c r="G43" s="16"/>
      <c r="H43" s="16"/>
      <c r="I43" s="16"/>
      <c r="J43" s="16"/>
      <c r="K43" s="16"/>
      <c r="L43" s="16"/>
      <c r="M43" s="16">
        <v>1000</v>
      </c>
      <c r="N43" s="16">
        <v>1200</v>
      </c>
      <c r="O43" s="16">
        <v>511</v>
      </c>
      <c r="P43" s="16"/>
      <c r="Q43" s="16"/>
      <c r="R43" s="16"/>
      <c r="S43" s="17">
        <f t="shared" si="3"/>
        <v>2711</v>
      </c>
      <c r="T43" s="16">
        <f t="shared" si="1"/>
        <v>3</v>
      </c>
      <c r="U43" s="16">
        <v>2</v>
      </c>
    </row>
    <row r="44" spans="1:21" ht="12.75">
      <c r="A44" s="7">
        <v>40</v>
      </c>
      <c r="B44" s="14">
        <v>39</v>
      </c>
      <c r="C44" s="25" t="s">
        <v>49</v>
      </c>
      <c r="D44" s="25" t="s">
        <v>50</v>
      </c>
      <c r="E44" s="7">
        <v>1980</v>
      </c>
      <c r="F44" s="40" t="s">
        <v>407</v>
      </c>
      <c r="G44" s="16">
        <v>690</v>
      </c>
      <c r="H44" s="16">
        <v>183</v>
      </c>
      <c r="I44" s="16">
        <v>695</v>
      </c>
      <c r="J44" s="16">
        <v>181</v>
      </c>
      <c r="K44" s="16">
        <v>320</v>
      </c>
      <c r="L44" s="16">
        <v>631</v>
      </c>
      <c r="M44" s="23"/>
      <c r="N44" s="16"/>
      <c r="O44" s="16"/>
      <c r="P44" s="16"/>
      <c r="Q44" s="16"/>
      <c r="R44" s="16"/>
      <c r="S44" s="17">
        <f t="shared" si="3"/>
        <v>2700</v>
      </c>
      <c r="T44" s="16">
        <f t="shared" si="1"/>
        <v>6</v>
      </c>
      <c r="U44" s="16">
        <v>3</v>
      </c>
    </row>
    <row r="45" spans="1:21" ht="12.75">
      <c r="A45" s="7">
        <v>41</v>
      </c>
      <c r="B45" s="14">
        <v>41</v>
      </c>
      <c r="C45" s="26" t="s">
        <v>276</v>
      </c>
      <c r="D45" s="26" t="s">
        <v>130</v>
      </c>
      <c r="E45" s="7">
        <v>1977</v>
      </c>
      <c r="F45" s="40" t="s">
        <v>407</v>
      </c>
      <c r="G45" s="16">
        <v>210</v>
      </c>
      <c r="H45" s="16">
        <v>335</v>
      </c>
      <c r="I45" s="16">
        <v>515</v>
      </c>
      <c r="J45" s="16">
        <v>92</v>
      </c>
      <c r="K45" s="16">
        <v>176</v>
      </c>
      <c r="L45" s="16">
        <v>167</v>
      </c>
      <c r="M45" s="16">
        <v>250</v>
      </c>
      <c r="N45" s="16">
        <v>486</v>
      </c>
      <c r="O45" s="16">
        <v>231</v>
      </c>
      <c r="P45" s="16">
        <v>118</v>
      </c>
      <c r="Q45" s="16">
        <v>60</v>
      </c>
      <c r="R45" s="16">
        <v>48</v>
      </c>
      <c r="S45" s="17">
        <f t="shared" si="3"/>
        <v>2688</v>
      </c>
      <c r="T45" s="16">
        <f t="shared" si="1"/>
        <v>12</v>
      </c>
      <c r="U45" s="16">
        <v>3</v>
      </c>
    </row>
    <row r="46" spans="1:21" ht="12.75">
      <c r="A46" s="7">
        <v>42</v>
      </c>
      <c r="B46" s="14">
        <v>48</v>
      </c>
      <c r="C46" s="25" t="s">
        <v>10</v>
      </c>
      <c r="D46" s="25" t="s">
        <v>11</v>
      </c>
      <c r="E46" s="7">
        <v>1954</v>
      </c>
      <c r="F46" s="40" t="s">
        <v>395</v>
      </c>
      <c r="G46" s="16">
        <v>148</v>
      </c>
      <c r="H46" s="16">
        <v>270</v>
      </c>
      <c r="I46" s="16">
        <v>216</v>
      </c>
      <c r="J46" s="16">
        <v>114</v>
      </c>
      <c r="K46" s="16">
        <v>158</v>
      </c>
      <c r="L46" s="16">
        <v>128</v>
      </c>
      <c r="M46" s="16">
        <v>395</v>
      </c>
      <c r="N46" s="16">
        <v>455</v>
      </c>
      <c r="O46" s="16">
        <v>213</v>
      </c>
      <c r="P46" s="16">
        <v>185</v>
      </c>
      <c r="Q46" s="16">
        <v>112</v>
      </c>
      <c r="R46" s="16">
        <v>250</v>
      </c>
      <c r="S46" s="17">
        <f t="shared" si="3"/>
        <v>2644</v>
      </c>
      <c r="T46" s="16">
        <f t="shared" si="1"/>
        <v>12</v>
      </c>
      <c r="U46" s="16"/>
    </row>
    <row r="47" spans="1:21" ht="12.75">
      <c r="A47" s="7">
        <v>43</v>
      </c>
      <c r="B47" s="14">
        <v>44</v>
      </c>
      <c r="C47" s="25" t="s">
        <v>27</v>
      </c>
      <c r="D47" s="25" t="s">
        <v>28</v>
      </c>
      <c r="E47" s="7">
        <v>1954</v>
      </c>
      <c r="F47" s="40" t="s">
        <v>401</v>
      </c>
      <c r="G47" s="16">
        <v>194</v>
      </c>
      <c r="H47" s="16">
        <v>395</v>
      </c>
      <c r="I47" s="16">
        <v>254</v>
      </c>
      <c r="J47" s="16">
        <v>156</v>
      </c>
      <c r="K47" s="16">
        <v>168</v>
      </c>
      <c r="L47" s="16">
        <v>140</v>
      </c>
      <c r="M47" s="16">
        <v>365</v>
      </c>
      <c r="N47" s="16">
        <v>560</v>
      </c>
      <c r="O47" s="16">
        <v>225</v>
      </c>
      <c r="P47" s="16"/>
      <c r="Q47" s="16">
        <v>96</v>
      </c>
      <c r="R47" s="16">
        <v>90</v>
      </c>
      <c r="S47" s="17">
        <f t="shared" si="3"/>
        <v>2643</v>
      </c>
      <c r="T47" s="16">
        <f t="shared" si="1"/>
        <v>11</v>
      </c>
      <c r="U47" s="16"/>
    </row>
    <row r="48" spans="1:21" ht="12.75">
      <c r="A48" s="7">
        <v>44</v>
      </c>
      <c r="B48" s="14">
        <v>42</v>
      </c>
      <c r="C48" s="25" t="s">
        <v>425</v>
      </c>
      <c r="D48" s="25" t="s">
        <v>21</v>
      </c>
      <c r="E48" s="7">
        <v>1961</v>
      </c>
      <c r="F48" s="40"/>
      <c r="G48" s="16"/>
      <c r="H48" s="16"/>
      <c r="I48" s="16">
        <v>825</v>
      </c>
      <c r="J48" s="16"/>
      <c r="K48" s="16"/>
      <c r="L48" s="16">
        <v>901</v>
      </c>
      <c r="M48" s="16"/>
      <c r="N48" s="16"/>
      <c r="O48" s="16">
        <v>911</v>
      </c>
      <c r="P48" s="16"/>
      <c r="Q48" s="16"/>
      <c r="R48" s="16"/>
      <c r="S48" s="17">
        <f t="shared" si="3"/>
        <v>2637</v>
      </c>
      <c r="T48" s="16">
        <f t="shared" si="1"/>
        <v>3</v>
      </c>
      <c r="U48" s="16">
        <v>3</v>
      </c>
    </row>
    <row r="49" spans="1:21" ht="12.75">
      <c r="A49" s="7">
        <v>45</v>
      </c>
      <c r="B49" s="14">
        <v>43</v>
      </c>
      <c r="C49" s="25" t="s">
        <v>259</v>
      </c>
      <c r="D49" s="25" t="s">
        <v>11</v>
      </c>
      <c r="E49" s="7">
        <v>1973</v>
      </c>
      <c r="F49" s="40"/>
      <c r="G49" s="16">
        <v>470</v>
      </c>
      <c r="H49" s="16">
        <v>161</v>
      </c>
      <c r="I49" s="16"/>
      <c r="J49" s="16">
        <v>130</v>
      </c>
      <c r="K49" s="16"/>
      <c r="L49" s="16">
        <v>371</v>
      </c>
      <c r="M49" s="16">
        <v>266</v>
      </c>
      <c r="N49" s="16">
        <v>620</v>
      </c>
      <c r="O49" s="16">
        <v>305</v>
      </c>
      <c r="P49" s="16">
        <v>190</v>
      </c>
      <c r="Q49" s="16">
        <v>108</v>
      </c>
      <c r="R49" s="16"/>
      <c r="S49" s="17">
        <f t="shared" si="3"/>
        <v>2621</v>
      </c>
      <c r="T49" s="16">
        <f t="shared" si="1"/>
        <v>9</v>
      </c>
      <c r="U49" s="16"/>
    </row>
    <row r="50" spans="1:21" ht="12.75">
      <c r="A50" s="7">
        <v>46</v>
      </c>
      <c r="B50" s="14">
        <v>45</v>
      </c>
      <c r="C50" s="25" t="s">
        <v>434</v>
      </c>
      <c r="D50" s="25" t="s">
        <v>24</v>
      </c>
      <c r="E50" s="7">
        <v>1960</v>
      </c>
      <c r="F50" s="40"/>
      <c r="G50" s="16"/>
      <c r="H50" s="16"/>
      <c r="I50" s="16">
        <v>535</v>
      </c>
      <c r="J50" s="16">
        <v>251</v>
      </c>
      <c r="K50" s="16">
        <v>295</v>
      </c>
      <c r="L50" s="16">
        <v>189</v>
      </c>
      <c r="M50" s="16">
        <v>244</v>
      </c>
      <c r="N50" s="16">
        <v>472</v>
      </c>
      <c r="O50" s="16">
        <v>287</v>
      </c>
      <c r="P50" s="16">
        <v>195</v>
      </c>
      <c r="Q50" s="16">
        <v>58</v>
      </c>
      <c r="R50" s="16">
        <v>55</v>
      </c>
      <c r="S50" s="17">
        <f t="shared" si="3"/>
        <v>2581</v>
      </c>
      <c r="T50" s="16">
        <f t="shared" si="1"/>
        <v>10</v>
      </c>
      <c r="U50" s="16"/>
    </row>
    <row r="51" spans="1:21" ht="12.75">
      <c r="A51" s="7">
        <v>47</v>
      </c>
      <c r="B51" s="14">
        <v>46</v>
      </c>
      <c r="C51" s="25" t="s">
        <v>37</v>
      </c>
      <c r="D51" s="25" t="s">
        <v>21</v>
      </c>
      <c r="E51" s="7">
        <v>1959</v>
      </c>
      <c r="F51" s="40"/>
      <c r="G51" s="16">
        <v>179</v>
      </c>
      <c r="H51" s="16">
        <v>109</v>
      </c>
      <c r="I51" s="16">
        <v>281</v>
      </c>
      <c r="J51" s="16">
        <v>128</v>
      </c>
      <c r="K51" s="16">
        <v>230</v>
      </c>
      <c r="L51" s="16">
        <v>291</v>
      </c>
      <c r="M51" s="16">
        <v>240</v>
      </c>
      <c r="N51" s="16">
        <v>466</v>
      </c>
      <c r="O51" s="16">
        <v>245</v>
      </c>
      <c r="P51" s="16">
        <v>220</v>
      </c>
      <c r="Q51" s="16">
        <v>49</v>
      </c>
      <c r="R51" s="16">
        <v>98</v>
      </c>
      <c r="S51" s="17">
        <f t="shared" si="3"/>
        <v>2536</v>
      </c>
      <c r="T51" s="16">
        <f t="shared" si="1"/>
        <v>12</v>
      </c>
      <c r="U51" s="16"/>
    </row>
    <row r="52" spans="1:21" ht="12.75">
      <c r="A52" s="7">
        <v>48</v>
      </c>
      <c r="B52" s="14">
        <v>59</v>
      </c>
      <c r="C52" s="25" t="s">
        <v>361</v>
      </c>
      <c r="D52" s="25" t="s">
        <v>82</v>
      </c>
      <c r="E52" s="7">
        <v>1964</v>
      </c>
      <c r="F52" s="40"/>
      <c r="G52" s="16"/>
      <c r="H52" s="16">
        <v>455</v>
      </c>
      <c r="I52" s="16">
        <v>269</v>
      </c>
      <c r="J52" s="16">
        <v>148</v>
      </c>
      <c r="K52" s="16">
        <v>255</v>
      </c>
      <c r="L52" s="16">
        <v>187</v>
      </c>
      <c r="M52" s="16">
        <v>320</v>
      </c>
      <c r="N52" s="16"/>
      <c r="O52" s="16">
        <v>249</v>
      </c>
      <c r="P52" s="16">
        <v>88</v>
      </c>
      <c r="Q52" s="16">
        <v>175</v>
      </c>
      <c r="R52" s="16">
        <v>330</v>
      </c>
      <c r="S52" s="17">
        <f t="shared" si="3"/>
        <v>2476</v>
      </c>
      <c r="T52" s="16">
        <f t="shared" si="1"/>
        <v>10</v>
      </c>
      <c r="U52" s="16"/>
    </row>
    <row r="53" spans="1:21" ht="12.75">
      <c r="A53" s="7">
        <v>49</v>
      </c>
      <c r="B53" s="14">
        <v>50</v>
      </c>
      <c r="C53" s="25" t="s">
        <v>23</v>
      </c>
      <c r="D53" s="25" t="s">
        <v>24</v>
      </c>
      <c r="E53" s="7">
        <v>1964</v>
      </c>
      <c r="F53" s="40" t="s">
        <v>395</v>
      </c>
      <c r="G53" s="16">
        <v>174</v>
      </c>
      <c r="H53" s="16">
        <v>575</v>
      </c>
      <c r="I53" s="16">
        <v>283</v>
      </c>
      <c r="J53" s="16">
        <v>87</v>
      </c>
      <c r="K53" s="16"/>
      <c r="L53" s="16">
        <v>179</v>
      </c>
      <c r="M53" s="16">
        <v>251</v>
      </c>
      <c r="N53" s="16">
        <v>530</v>
      </c>
      <c r="O53" s="16"/>
      <c r="P53" s="16">
        <v>170</v>
      </c>
      <c r="Q53" s="16">
        <v>114</v>
      </c>
      <c r="R53" s="16">
        <v>100</v>
      </c>
      <c r="S53" s="17">
        <f t="shared" si="3"/>
        <v>2463</v>
      </c>
      <c r="T53" s="16">
        <f t="shared" si="1"/>
        <v>10</v>
      </c>
      <c r="U53" s="16">
        <v>1</v>
      </c>
    </row>
    <row r="54" spans="1:21" ht="12.75">
      <c r="A54" s="7">
        <v>50</v>
      </c>
      <c r="B54" s="14">
        <v>52</v>
      </c>
      <c r="C54" s="25" t="s">
        <v>105</v>
      </c>
      <c r="D54" s="25" t="s">
        <v>11</v>
      </c>
      <c r="E54" s="7">
        <v>1962</v>
      </c>
      <c r="F54" s="40"/>
      <c r="G54" s="16">
        <v>280</v>
      </c>
      <c r="H54" s="16">
        <v>93</v>
      </c>
      <c r="I54" s="16">
        <v>270</v>
      </c>
      <c r="J54" s="16">
        <v>134</v>
      </c>
      <c r="K54" s="16"/>
      <c r="L54" s="16">
        <v>256</v>
      </c>
      <c r="M54" s="16">
        <v>282</v>
      </c>
      <c r="N54" s="16">
        <v>565</v>
      </c>
      <c r="O54" s="16">
        <v>258</v>
      </c>
      <c r="P54" s="16">
        <v>75</v>
      </c>
      <c r="Q54" s="16">
        <v>70</v>
      </c>
      <c r="R54" s="16">
        <v>175</v>
      </c>
      <c r="S54" s="17">
        <f aca="true" t="shared" si="4" ref="S54:S86">G54+H54+I54+J54+K54+L54+M54+N54+O54+P54+Q54+R54</f>
        <v>2458</v>
      </c>
      <c r="T54" s="16">
        <f t="shared" si="1"/>
        <v>11</v>
      </c>
      <c r="U54" s="16"/>
    </row>
    <row r="55" spans="1:21" ht="12.75">
      <c r="A55" s="7">
        <v>51</v>
      </c>
      <c r="B55" s="14">
        <v>47</v>
      </c>
      <c r="C55" s="26" t="s">
        <v>106</v>
      </c>
      <c r="D55" s="26" t="s">
        <v>107</v>
      </c>
      <c r="E55" s="7">
        <v>1967</v>
      </c>
      <c r="F55" s="40" t="s">
        <v>195</v>
      </c>
      <c r="G55" s="16">
        <v>290</v>
      </c>
      <c r="H55" s="16">
        <v>161</v>
      </c>
      <c r="I55" s="16">
        <v>273</v>
      </c>
      <c r="J55" s="16">
        <v>100</v>
      </c>
      <c r="K55" s="16">
        <v>166</v>
      </c>
      <c r="L55" s="16">
        <v>155</v>
      </c>
      <c r="M55" s="16">
        <v>294</v>
      </c>
      <c r="N55" s="16">
        <v>570</v>
      </c>
      <c r="O55" s="16">
        <v>241</v>
      </c>
      <c r="P55" s="16">
        <v>90</v>
      </c>
      <c r="Q55" s="16">
        <v>56</v>
      </c>
      <c r="R55" s="16">
        <v>58</v>
      </c>
      <c r="S55" s="17">
        <f t="shared" si="4"/>
        <v>2454</v>
      </c>
      <c r="T55" s="16">
        <f t="shared" si="1"/>
        <v>12</v>
      </c>
      <c r="U55" s="16">
        <v>2</v>
      </c>
    </row>
    <row r="56" spans="1:21" ht="12.75">
      <c r="A56" s="7">
        <v>52</v>
      </c>
      <c r="B56" s="14">
        <v>53</v>
      </c>
      <c r="C56" s="26" t="s">
        <v>34</v>
      </c>
      <c r="D56" s="26" t="s">
        <v>134</v>
      </c>
      <c r="E56" s="7">
        <v>1987</v>
      </c>
      <c r="F56" s="40" t="s">
        <v>771</v>
      </c>
      <c r="G56" s="16">
        <v>176</v>
      </c>
      <c r="H56" s="16">
        <v>22</v>
      </c>
      <c r="I56" s="16">
        <v>246</v>
      </c>
      <c r="J56" s="16">
        <v>79</v>
      </c>
      <c r="K56" s="16">
        <v>174</v>
      </c>
      <c r="L56" s="16">
        <v>135</v>
      </c>
      <c r="M56" s="16">
        <v>540</v>
      </c>
      <c r="N56" s="16">
        <v>496</v>
      </c>
      <c r="O56" s="16">
        <v>0</v>
      </c>
      <c r="P56" s="16">
        <v>56</v>
      </c>
      <c r="Q56" s="16">
        <v>340</v>
      </c>
      <c r="R56" s="16">
        <v>160</v>
      </c>
      <c r="S56" s="17">
        <f t="shared" si="4"/>
        <v>2424</v>
      </c>
      <c r="T56" s="16">
        <f t="shared" si="1"/>
        <v>12</v>
      </c>
      <c r="U56" s="16">
        <v>2</v>
      </c>
    </row>
    <row r="57" spans="1:21" ht="12.75">
      <c r="A57" s="7">
        <v>53</v>
      </c>
      <c r="B57" s="14">
        <v>70</v>
      </c>
      <c r="C57" s="25" t="s">
        <v>56</v>
      </c>
      <c r="D57" s="25" t="s">
        <v>124</v>
      </c>
      <c r="E57" s="7">
        <v>1986</v>
      </c>
      <c r="F57" s="40"/>
      <c r="G57" s="16">
        <v>165</v>
      </c>
      <c r="H57" s="16">
        <v>126</v>
      </c>
      <c r="I57" s="16">
        <v>260</v>
      </c>
      <c r="J57" s="16">
        <v>124</v>
      </c>
      <c r="K57" s="16">
        <v>160</v>
      </c>
      <c r="L57" s="16">
        <v>511</v>
      </c>
      <c r="M57" s="16"/>
      <c r="N57" s="16"/>
      <c r="O57" s="16">
        <v>381</v>
      </c>
      <c r="P57" s="16">
        <v>65</v>
      </c>
      <c r="Q57" s="16"/>
      <c r="R57" s="16">
        <v>620</v>
      </c>
      <c r="S57" s="17">
        <f t="shared" si="4"/>
        <v>2412</v>
      </c>
      <c r="T57" s="16">
        <f t="shared" si="1"/>
        <v>9</v>
      </c>
      <c r="U57" s="16">
        <v>2</v>
      </c>
    </row>
    <row r="58" spans="1:21" ht="12.75">
      <c r="A58" s="7">
        <v>54</v>
      </c>
      <c r="B58" s="14">
        <v>49</v>
      </c>
      <c r="C58" s="25" t="s">
        <v>63</v>
      </c>
      <c r="D58" s="25" t="s">
        <v>64</v>
      </c>
      <c r="E58" s="7">
        <v>1975</v>
      </c>
      <c r="F58" s="40" t="s">
        <v>407</v>
      </c>
      <c r="G58" s="16"/>
      <c r="H58" s="16"/>
      <c r="I58" s="16"/>
      <c r="J58" s="16"/>
      <c r="K58" s="16"/>
      <c r="L58" s="16"/>
      <c r="M58" s="16">
        <v>800</v>
      </c>
      <c r="N58" s="16">
        <v>1100</v>
      </c>
      <c r="O58" s="16">
        <v>471</v>
      </c>
      <c r="P58" s="16"/>
      <c r="Q58" s="16"/>
      <c r="R58" s="16"/>
      <c r="S58" s="17">
        <f t="shared" si="4"/>
        <v>2371</v>
      </c>
      <c r="T58" s="16">
        <f t="shared" si="1"/>
        <v>3</v>
      </c>
      <c r="U58" s="16">
        <v>2</v>
      </c>
    </row>
    <row r="59" spans="1:21" ht="12.75">
      <c r="A59" s="7">
        <v>55</v>
      </c>
      <c r="B59" s="14">
        <v>54</v>
      </c>
      <c r="C59" s="25" t="s">
        <v>14</v>
      </c>
      <c r="D59" s="25" t="s">
        <v>15</v>
      </c>
      <c r="E59" s="7">
        <v>1953</v>
      </c>
      <c r="F59" s="40" t="s">
        <v>401</v>
      </c>
      <c r="G59" s="16">
        <v>158</v>
      </c>
      <c r="H59" s="16">
        <v>495</v>
      </c>
      <c r="I59" s="16">
        <v>256</v>
      </c>
      <c r="J59" s="16">
        <v>221</v>
      </c>
      <c r="K59" s="16"/>
      <c r="L59" s="16"/>
      <c r="M59" s="16">
        <v>260</v>
      </c>
      <c r="N59" s="16">
        <v>460</v>
      </c>
      <c r="O59" s="16">
        <v>222</v>
      </c>
      <c r="P59" s="16">
        <v>80</v>
      </c>
      <c r="Q59" s="16">
        <v>67</v>
      </c>
      <c r="R59" s="16">
        <v>130</v>
      </c>
      <c r="S59" s="17">
        <f t="shared" si="4"/>
        <v>2349</v>
      </c>
      <c r="T59" s="16">
        <f t="shared" si="1"/>
        <v>10</v>
      </c>
      <c r="U59" s="16">
        <v>1</v>
      </c>
    </row>
    <row r="60" spans="1:21" ht="12.75">
      <c r="A60" s="7">
        <v>56</v>
      </c>
      <c r="B60" s="14">
        <v>58</v>
      </c>
      <c r="C60" s="25" t="s">
        <v>162</v>
      </c>
      <c r="D60" s="25" t="s">
        <v>61</v>
      </c>
      <c r="E60" s="7">
        <v>1944</v>
      </c>
      <c r="F60" s="40" t="s">
        <v>394</v>
      </c>
      <c r="G60" s="16">
        <v>170</v>
      </c>
      <c r="H60" s="16">
        <v>295</v>
      </c>
      <c r="I60" s="16">
        <v>244</v>
      </c>
      <c r="J60" s="16">
        <v>142</v>
      </c>
      <c r="K60" s="16">
        <v>188</v>
      </c>
      <c r="L60" s="16">
        <v>139</v>
      </c>
      <c r="M60" s="16">
        <v>245</v>
      </c>
      <c r="N60" s="16">
        <v>457</v>
      </c>
      <c r="O60" s="16">
        <v>236</v>
      </c>
      <c r="P60" s="16"/>
      <c r="Q60" s="16">
        <v>54</v>
      </c>
      <c r="R60" s="16">
        <v>140</v>
      </c>
      <c r="S60" s="17">
        <f>G60+H60+I60+J60+K60+L60+M60+N60+O60+P60+Q60+R60</f>
        <v>2310</v>
      </c>
      <c r="T60" s="16">
        <f t="shared" si="1"/>
        <v>11</v>
      </c>
      <c r="U60" s="16"/>
    </row>
    <row r="61" spans="1:21" ht="12.75">
      <c r="A61" s="7">
        <v>57</v>
      </c>
      <c r="B61" s="14">
        <v>51</v>
      </c>
      <c r="C61" s="25" t="s">
        <v>252</v>
      </c>
      <c r="D61" s="25" t="s">
        <v>97</v>
      </c>
      <c r="E61" s="7">
        <v>1980</v>
      </c>
      <c r="F61" s="40"/>
      <c r="G61" s="16">
        <v>740</v>
      </c>
      <c r="H61" s="16"/>
      <c r="I61" s="16">
        <v>675</v>
      </c>
      <c r="J61" s="16">
        <v>366</v>
      </c>
      <c r="K61" s="16"/>
      <c r="L61" s="16"/>
      <c r="M61" s="16"/>
      <c r="N61" s="16"/>
      <c r="O61" s="16">
        <v>521</v>
      </c>
      <c r="P61" s="16"/>
      <c r="Q61" s="16"/>
      <c r="R61" s="16"/>
      <c r="S61" s="17">
        <f t="shared" si="4"/>
        <v>2302</v>
      </c>
      <c r="T61" s="16">
        <f t="shared" si="1"/>
        <v>4</v>
      </c>
      <c r="U61" s="16">
        <v>2</v>
      </c>
    </row>
    <row r="62" spans="1:21" ht="12.75">
      <c r="A62" s="7">
        <v>58</v>
      </c>
      <c r="B62" s="14">
        <v>56</v>
      </c>
      <c r="C62" s="25" t="s">
        <v>164</v>
      </c>
      <c r="D62" s="25" t="s">
        <v>163</v>
      </c>
      <c r="E62" s="7">
        <v>1954</v>
      </c>
      <c r="F62" s="40"/>
      <c r="G62" s="16">
        <v>190</v>
      </c>
      <c r="H62" s="16">
        <v>92</v>
      </c>
      <c r="I62" s="16">
        <v>415</v>
      </c>
      <c r="J62" s="23" t="s">
        <v>459</v>
      </c>
      <c r="K62" s="16"/>
      <c r="L62" s="16">
        <v>201</v>
      </c>
      <c r="M62" s="23" t="s">
        <v>516</v>
      </c>
      <c r="N62" s="16">
        <v>540</v>
      </c>
      <c r="O62" s="16">
        <v>252</v>
      </c>
      <c r="P62" s="16">
        <v>63</v>
      </c>
      <c r="Q62" s="16">
        <v>72</v>
      </c>
      <c r="R62" s="16">
        <v>84</v>
      </c>
      <c r="S62" s="17">
        <f t="shared" si="4"/>
        <v>2265</v>
      </c>
      <c r="T62" s="16">
        <f t="shared" si="1"/>
        <v>11</v>
      </c>
      <c r="U62" s="16"/>
    </row>
    <row r="63" spans="1:21" ht="12.75">
      <c r="A63" s="7">
        <v>59</v>
      </c>
      <c r="B63" s="14">
        <v>55</v>
      </c>
      <c r="C63" s="25" t="s">
        <v>275</v>
      </c>
      <c r="D63" s="25" t="s">
        <v>58</v>
      </c>
      <c r="E63" s="7">
        <v>1976</v>
      </c>
      <c r="F63" s="40" t="s">
        <v>403</v>
      </c>
      <c r="G63" s="16">
        <v>216</v>
      </c>
      <c r="H63" s="16">
        <v>62</v>
      </c>
      <c r="I63" s="16">
        <v>420</v>
      </c>
      <c r="J63" s="23"/>
      <c r="K63" s="16"/>
      <c r="L63" s="16">
        <v>651</v>
      </c>
      <c r="M63" s="16"/>
      <c r="N63" s="16"/>
      <c r="O63" s="16">
        <v>721</v>
      </c>
      <c r="P63" s="16">
        <v>67</v>
      </c>
      <c r="Q63" s="16">
        <v>71</v>
      </c>
      <c r="R63" s="16">
        <v>44</v>
      </c>
      <c r="S63" s="17">
        <f t="shared" si="4"/>
        <v>2252</v>
      </c>
      <c r="T63" s="16">
        <f t="shared" si="1"/>
        <v>8</v>
      </c>
      <c r="U63" s="16">
        <v>2</v>
      </c>
    </row>
    <row r="64" spans="1:21" ht="12.75">
      <c r="A64" s="7">
        <v>60</v>
      </c>
      <c r="B64" s="14">
        <v>57</v>
      </c>
      <c r="C64" s="25" t="s">
        <v>363</v>
      </c>
      <c r="D64" s="25" t="s">
        <v>328</v>
      </c>
      <c r="E64" s="7">
        <v>1976</v>
      </c>
      <c r="F64" s="40"/>
      <c r="G64" s="16"/>
      <c r="H64" s="16">
        <v>113</v>
      </c>
      <c r="I64" s="16">
        <v>301</v>
      </c>
      <c r="J64" s="16">
        <v>105</v>
      </c>
      <c r="K64" s="16">
        <v>390</v>
      </c>
      <c r="L64" s="16">
        <v>159</v>
      </c>
      <c r="M64" s="16">
        <v>249</v>
      </c>
      <c r="N64" s="16">
        <v>520</v>
      </c>
      <c r="O64" s="16">
        <v>226</v>
      </c>
      <c r="P64" s="16">
        <v>114</v>
      </c>
      <c r="Q64" s="16"/>
      <c r="R64" s="16"/>
      <c r="S64" s="17">
        <f t="shared" si="4"/>
        <v>2177</v>
      </c>
      <c r="T64" s="16">
        <f t="shared" si="1"/>
        <v>9</v>
      </c>
      <c r="U64" s="16"/>
    </row>
    <row r="65" spans="1:21" ht="12.75">
      <c r="A65" s="7">
        <v>61</v>
      </c>
      <c r="B65" s="14">
        <v>60</v>
      </c>
      <c r="C65" s="25" t="s">
        <v>108</v>
      </c>
      <c r="D65" s="25" t="s">
        <v>235</v>
      </c>
      <c r="E65" s="7">
        <v>1983</v>
      </c>
      <c r="F65" s="40" t="s">
        <v>195</v>
      </c>
      <c r="G65" s="16"/>
      <c r="H65" s="16"/>
      <c r="I65" s="16">
        <v>655</v>
      </c>
      <c r="J65" s="16"/>
      <c r="K65" s="16"/>
      <c r="L65" s="16"/>
      <c r="M65" s="16">
        <v>520</v>
      </c>
      <c r="N65" s="16">
        <v>720</v>
      </c>
      <c r="O65" s="16"/>
      <c r="P65" s="16">
        <v>250</v>
      </c>
      <c r="Q65" s="16"/>
      <c r="R65" s="16"/>
      <c r="S65" s="17">
        <f t="shared" si="4"/>
        <v>2145</v>
      </c>
      <c r="T65" s="16">
        <f t="shared" si="1"/>
        <v>4</v>
      </c>
      <c r="U65" s="16">
        <v>1</v>
      </c>
    </row>
    <row r="66" spans="1:21" ht="12.75">
      <c r="A66" s="7">
        <v>62</v>
      </c>
      <c r="B66" s="14">
        <v>62</v>
      </c>
      <c r="C66" s="26" t="s">
        <v>270</v>
      </c>
      <c r="D66" s="26" t="s">
        <v>271</v>
      </c>
      <c r="E66" s="7">
        <v>1973</v>
      </c>
      <c r="F66" s="40" t="s">
        <v>397</v>
      </c>
      <c r="G66" s="16">
        <v>260</v>
      </c>
      <c r="H66" s="16">
        <v>40</v>
      </c>
      <c r="I66" s="16">
        <v>271</v>
      </c>
      <c r="J66" s="16">
        <v>104</v>
      </c>
      <c r="K66" s="16">
        <v>164</v>
      </c>
      <c r="L66" s="16">
        <v>156</v>
      </c>
      <c r="M66" s="16">
        <v>274</v>
      </c>
      <c r="N66" s="16">
        <v>474</v>
      </c>
      <c r="O66" s="16">
        <v>237</v>
      </c>
      <c r="P66" s="16">
        <v>70</v>
      </c>
      <c r="Q66" s="16"/>
      <c r="R66" s="16">
        <v>56</v>
      </c>
      <c r="S66" s="17">
        <f t="shared" si="4"/>
        <v>2106</v>
      </c>
      <c r="T66" s="16">
        <f t="shared" si="1"/>
        <v>11</v>
      </c>
      <c r="U66" s="16">
        <v>1</v>
      </c>
    </row>
    <row r="67" spans="1:21" ht="12.75">
      <c r="A67" s="7">
        <v>63</v>
      </c>
      <c r="B67" s="14">
        <v>61</v>
      </c>
      <c r="C67" s="25" t="s">
        <v>258</v>
      </c>
      <c r="D67" s="25" t="s">
        <v>33</v>
      </c>
      <c r="E67" s="7">
        <v>1975</v>
      </c>
      <c r="F67" s="40"/>
      <c r="G67" s="16">
        <v>480</v>
      </c>
      <c r="H67" s="16"/>
      <c r="I67" s="16">
        <v>475</v>
      </c>
      <c r="J67" s="16">
        <v>606</v>
      </c>
      <c r="K67" s="16"/>
      <c r="L67" s="16"/>
      <c r="M67" s="16"/>
      <c r="N67" s="16"/>
      <c r="O67" s="16">
        <v>531</v>
      </c>
      <c r="P67" s="16"/>
      <c r="Q67" s="16"/>
      <c r="R67" s="16"/>
      <c r="S67" s="17">
        <f t="shared" si="4"/>
        <v>2092</v>
      </c>
      <c r="T67" s="16">
        <f t="shared" si="1"/>
        <v>4</v>
      </c>
      <c r="U67" s="16">
        <v>1</v>
      </c>
    </row>
    <row r="68" spans="1:21" ht="12.75">
      <c r="A68" s="7">
        <v>64</v>
      </c>
      <c r="B68" s="14">
        <v>64</v>
      </c>
      <c r="C68" s="26" t="s">
        <v>284</v>
      </c>
      <c r="D68" s="26" t="s">
        <v>87</v>
      </c>
      <c r="E68" s="7">
        <v>1973</v>
      </c>
      <c r="F68" s="40" t="s">
        <v>195</v>
      </c>
      <c r="G68" s="16">
        <v>172</v>
      </c>
      <c r="H68" s="16"/>
      <c r="I68" s="16">
        <v>231</v>
      </c>
      <c r="J68" s="16"/>
      <c r="K68" s="16">
        <v>155</v>
      </c>
      <c r="L68" s="16">
        <v>144</v>
      </c>
      <c r="M68" s="16">
        <v>325</v>
      </c>
      <c r="N68" s="16">
        <v>458</v>
      </c>
      <c r="O68" s="16">
        <v>212</v>
      </c>
      <c r="P68" s="16">
        <v>74</v>
      </c>
      <c r="Q68" s="16">
        <v>180</v>
      </c>
      <c r="R68" s="16">
        <v>78</v>
      </c>
      <c r="S68" s="17">
        <f t="shared" si="4"/>
        <v>2029</v>
      </c>
      <c r="T68" s="16">
        <f t="shared" si="1"/>
        <v>10</v>
      </c>
      <c r="U68" s="16">
        <v>2</v>
      </c>
    </row>
    <row r="69" spans="1:21" ht="12.75">
      <c r="A69" s="7">
        <v>65</v>
      </c>
      <c r="B69" s="14">
        <v>63</v>
      </c>
      <c r="C69" s="25" t="s">
        <v>44</v>
      </c>
      <c r="D69" s="25" t="s">
        <v>97</v>
      </c>
      <c r="E69" s="7">
        <v>1987</v>
      </c>
      <c r="F69" s="40"/>
      <c r="G69" s="16">
        <v>167</v>
      </c>
      <c r="H69" s="16">
        <v>177</v>
      </c>
      <c r="I69" s="16">
        <v>285</v>
      </c>
      <c r="J69" s="16">
        <v>136</v>
      </c>
      <c r="K69" s="16">
        <v>370</v>
      </c>
      <c r="L69" s="16">
        <v>142</v>
      </c>
      <c r="M69" s="16">
        <v>430</v>
      </c>
      <c r="N69" s="16"/>
      <c r="O69" s="16"/>
      <c r="P69" s="16"/>
      <c r="Q69" s="16">
        <v>320</v>
      </c>
      <c r="R69" s="16"/>
      <c r="S69" s="17">
        <f t="shared" si="4"/>
        <v>2027</v>
      </c>
      <c r="T69" s="16">
        <f t="shared" si="1"/>
        <v>8</v>
      </c>
      <c r="U69" s="16"/>
    </row>
    <row r="70" spans="1:21" ht="12.75">
      <c r="A70" s="7">
        <v>66</v>
      </c>
      <c r="B70" s="14">
        <v>66</v>
      </c>
      <c r="C70" s="26" t="s">
        <v>161</v>
      </c>
      <c r="D70" s="26" t="s">
        <v>67</v>
      </c>
      <c r="E70" s="7">
        <v>1959</v>
      </c>
      <c r="F70" s="40"/>
      <c r="G70" s="16">
        <v>185</v>
      </c>
      <c r="H70" s="16">
        <v>136</v>
      </c>
      <c r="I70" s="16">
        <v>233</v>
      </c>
      <c r="J70" s="16">
        <v>66</v>
      </c>
      <c r="K70" s="16">
        <v>137</v>
      </c>
      <c r="L70" s="16">
        <v>109</v>
      </c>
      <c r="M70" s="16">
        <v>234</v>
      </c>
      <c r="N70" s="16">
        <v>452</v>
      </c>
      <c r="O70" s="16">
        <v>206</v>
      </c>
      <c r="P70" s="16">
        <v>55</v>
      </c>
      <c r="Q70" s="16">
        <v>45</v>
      </c>
      <c r="R70" s="16">
        <v>125</v>
      </c>
      <c r="S70" s="17">
        <f t="shared" si="4"/>
        <v>1983</v>
      </c>
      <c r="T70" s="16">
        <f t="shared" si="1"/>
        <v>12</v>
      </c>
      <c r="U70" s="16">
        <v>1</v>
      </c>
    </row>
    <row r="71" spans="1:21" ht="12.75">
      <c r="A71" s="7">
        <v>67</v>
      </c>
      <c r="B71" s="14">
        <v>85</v>
      </c>
      <c r="C71" s="25" t="s">
        <v>55</v>
      </c>
      <c r="D71" s="25" t="s">
        <v>8</v>
      </c>
      <c r="E71" s="7">
        <v>1962</v>
      </c>
      <c r="F71" s="40" t="s">
        <v>397</v>
      </c>
      <c r="G71" s="16">
        <v>295</v>
      </c>
      <c r="H71" s="16">
        <v>275</v>
      </c>
      <c r="I71" s="16">
        <v>266</v>
      </c>
      <c r="J71" s="16">
        <v>82</v>
      </c>
      <c r="K71" s="16">
        <v>265</v>
      </c>
      <c r="L71" s="16"/>
      <c r="M71" s="16"/>
      <c r="N71" s="16"/>
      <c r="O71" s="16"/>
      <c r="P71" s="16"/>
      <c r="Q71" s="16">
        <v>360</v>
      </c>
      <c r="R71" s="16">
        <v>430</v>
      </c>
      <c r="S71" s="17">
        <f t="shared" si="4"/>
        <v>1973</v>
      </c>
      <c r="T71" s="16">
        <f t="shared" si="1"/>
        <v>7</v>
      </c>
      <c r="U71" s="16">
        <v>1</v>
      </c>
    </row>
    <row r="72" spans="1:21" ht="12.75">
      <c r="A72" s="7">
        <v>68</v>
      </c>
      <c r="B72" s="14">
        <v>69</v>
      </c>
      <c r="C72" s="25" t="s">
        <v>368</v>
      </c>
      <c r="D72" s="25" t="s">
        <v>82</v>
      </c>
      <c r="E72" s="7">
        <v>1974</v>
      </c>
      <c r="F72" s="40"/>
      <c r="G72" s="16"/>
      <c r="H72" s="16">
        <v>114</v>
      </c>
      <c r="I72" s="16">
        <v>375</v>
      </c>
      <c r="J72" s="16">
        <v>241</v>
      </c>
      <c r="K72" s="16">
        <v>470</v>
      </c>
      <c r="L72" s="16">
        <v>197</v>
      </c>
      <c r="M72" s="16"/>
      <c r="N72" s="16"/>
      <c r="O72" s="23" t="s">
        <v>583</v>
      </c>
      <c r="P72" s="16">
        <v>125</v>
      </c>
      <c r="Q72" s="16">
        <v>100</v>
      </c>
      <c r="R72" s="16">
        <v>104</v>
      </c>
      <c r="S72" s="17">
        <f t="shared" si="4"/>
        <v>1935</v>
      </c>
      <c r="T72" s="16">
        <f t="shared" si="1"/>
        <v>9</v>
      </c>
      <c r="U72" s="16"/>
    </row>
    <row r="73" spans="1:21" ht="12.75">
      <c r="A73" s="7">
        <v>69</v>
      </c>
      <c r="B73" s="14">
        <v>65</v>
      </c>
      <c r="C73" s="25" t="s">
        <v>69</v>
      </c>
      <c r="D73" s="25" t="s">
        <v>175</v>
      </c>
      <c r="E73" s="7">
        <v>1988</v>
      </c>
      <c r="F73" s="40"/>
      <c r="G73" s="16">
        <v>184</v>
      </c>
      <c r="H73" s="16">
        <v>87</v>
      </c>
      <c r="I73" s="16">
        <v>240</v>
      </c>
      <c r="J73" s="16">
        <v>62</v>
      </c>
      <c r="K73" s="16">
        <v>170</v>
      </c>
      <c r="L73" s="16">
        <v>149</v>
      </c>
      <c r="M73" s="16">
        <v>256</v>
      </c>
      <c r="N73" s="16">
        <v>456</v>
      </c>
      <c r="O73" s="16">
        <v>219</v>
      </c>
      <c r="P73" s="16">
        <v>48</v>
      </c>
      <c r="Q73" s="16"/>
      <c r="R73" s="16"/>
      <c r="S73" s="17">
        <f t="shared" si="4"/>
        <v>1871</v>
      </c>
      <c r="T73" s="16">
        <f t="shared" si="1"/>
        <v>10</v>
      </c>
      <c r="U73" s="16"/>
    </row>
    <row r="74" spans="1:21" ht="12.75">
      <c r="A74" s="7">
        <v>70</v>
      </c>
      <c r="B74" s="14">
        <v>67</v>
      </c>
      <c r="C74" s="25" t="s">
        <v>190</v>
      </c>
      <c r="D74" s="25" t="s">
        <v>121</v>
      </c>
      <c r="E74" s="7">
        <v>1971</v>
      </c>
      <c r="F74" s="40"/>
      <c r="G74" s="16"/>
      <c r="H74" s="16"/>
      <c r="I74" s="16">
        <v>465</v>
      </c>
      <c r="J74" s="16"/>
      <c r="K74" s="16"/>
      <c r="L74" s="16"/>
      <c r="M74" s="16"/>
      <c r="N74" s="16">
        <v>830</v>
      </c>
      <c r="O74" s="16">
        <v>551</v>
      </c>
      <c r="P74" s="16"/>
      <c r="Q74" s="16"/>
      <c r="R74" s="16"/>
      <c r="S74" s="17">
        <f t="shared" si="4"/>
        <v>1846</v>
      </c>
      <c r="T74" s="16">
        <f t="shared" si="1"/>
        <v>3</v>
      </c>
      <c r="U74" s="16">
        <v>1</v>
      </c>
    </row>
    <row r="75" spans="1:21" ht="12.75">
      <c r="A75" s="7">
        <v>71</v>
      </c>
      <c r="B75" s="14">
        <v>68</v>
      </c>
      <c r="C75" s="25" t="s">
        <v>250</v>
      </c>
      <c r="D75" s="25" t="s">
        <v>381</v>
      </c>
      <c r="E75" s="7">
        <v>1984</v>
      </c>
      <c r="F75" s="40"/>
      <c r="G75" s="16">
        <v>840</v>
      </c>
      <c r="H75" s="16"/>
      <c r="I75" s="16">
        <v>635</v>
      </c>
      <c r="J75" s="16">
        <v>196</v>
      </c>
      <c r="K75" s="16">
        <v>172</v>
      </c>
      <c r="L75" s="16"/>
      <c r="M75" s="16"/>
      <c r="N75" s="16"/>
      <c r="O75" s="16"/>
      <c r="P75" s="16"/>
      <c r="Q75" s="16"/>
      <c r="R75" s="16"/>
      <c r="S75" s="17">
        <f t="shared" si="4"/>
        <v>1843</v>
      </c>
      <c r="T75" s="16">
        <f t="shared" si="1"/>
        <v>4</v>
      </c>
      <c r="U75" s="16">
        <v>2</v>
      </c>
    </row>
    <row r="76" spans="1:21" ht="12.75">
      <c r="A76" s="7">
        <v>72</v>
      </c>
      <c r="B76" s="14">
        <v>78</v>
      </c>
      <c r="C76" s="25" t="s">
        <v>126</v>
      </c>
      <c r="D76" s="25" t="s">
        <v>65</v>
      </c>
      <c r="E76" s="7">
        <v>1962</v>
      </c>
      <c r="F76" s="40"/>
      <c r="G76" s="16">
        <v>230</v>
      </c>
      <c r="H76" s="16">
        <v>161</v>
      </c>
      <c r="I76" s="16">
        <v>280</v>
      </c>
      <c r="J76" s="16">
        <v>176</v>
      </c>
      <c r="K76" s="16"/>
      <c r="L76" s="16">
        <v>183</v>
      </c>
      <c r="M76" s="16">
        <v>254</v>
      </c>
      <c r="N76" s="16"/>
      <c r="O76" s="16">
        <v>273</v>
      </c>
      <c r="P76" s="16"/>
      <c r="Q76" s="16">
        <v>120</v>
      </c>
      <c r="R76" s="16">
        <v>135</v>
      </c>
      <c r="S76" s="17">
        <f t="shared" si="4"/>
        <v>1812</v>
      </c>
      <c r="T76" s="16">
        <f t="shared" si="1"/>
        <v>9</v>
      </c>
      <c r="U76" s="16"/>
    </row>
    <row r="77" spans="1:21" ht="12.75">
      <c r="A77" s="7">
        <v>73</v>
      </c>
      <c r="B77" s="14">
        <v>75</v>
      </c>
      <c r="C77" s="25" t="s">
        <v>233</v>
      </c>
      <c r="D77" s="25" t="s">
        <v>13</v>
      </c>
      <c r="E77" s="7">
        <v>1974</v>
      </c>
      <c r="F77" s="40"/>
      <c r="G77" s="16"/>
      <c r="H77" s="16"/>
      <c r="I77" s="16"/>
      <c r="J77" s="16"/>
      <c r="K77" s="16"/>
      <c r="L77" s="16"/>
      <c r="M77" s="16">
        <v>650</v>
      </c>
      <c r="N77" s="16">
        <v>535</v>
      </c>
      <c r="O77" s="16"/>
      <c r="P77" s="16"/>
      <c r="Q77" s="16">
        <v>530</v>
      </c>
      <c r="R77" s="16">
        <v>73</v>
      </c>
      <c r="S77" s="17">
        <f t="shared" si="4"/>
        <v>1788</v>
      </c>
      <c r="T77" s="16">
        <f t="shared" si="1"/>
        <v>4</v>
      </c>
      <c r="U77" s="16">
        <v>2</v>
      </c>
    </row>
    <row r="78" spans="1:21" ht="12.75">
      <c r="A78" s="7">
        <v>74</v>
      </c>
      <c r="B78" s="14">
        <v>71</v>
      </c>
      <c r="C78" s="25" t="s">
        <v>127</v>
      </c>
      <c r="D78" s="25" t="s">
        <v>24</v>
      </c>
      <c r="E78" s="7">
        <v>1963</v>
      </c>
      <c r="F78" s="40" t="s">
        <v>402</v>
      </c>
      <c r="G78" s="16">
        <v>238</v>
      </c>
      <c r="H78" s="16">
        <v>230</v>
      </c>
      <c r="I78" s="16">
        <v>255</v>
      </c>
      <c r="J78" s="16"/>
      <c r="K78" s="16"/>
      <c r="L78" s="16">
        <v>154</v>
      </c>
      <c r="M78" s="16">
        <v>280</v>
      </c>
      <c r="N78" s="16"/>
      <c r="O78" s="16"/>
      <c r="P78" s="16">
        <v>620</v>
      </c>
      <c r="Q78" s="16"/>
      <c r="R78" s="16"/>
      <c r="S78" s="17">
        <f t="shared" si="4"/>
        <v>1777</v>
      </c>
      <c r="T78" s="16">
        <f t="shared" si="1"/>
        <v>6</v>
      </c>
      <c r="U78" s="16"/>
    </row>
    <row r="79" spans="1:21" ht="12.75">
      <c r="A79" s="7">
        <v>75</v>
      </c>
      <c r="B79" s="14">
        <v>76</v>
      </c>
      <c r="C79" s="25" t="s">
        <v>51</v>
      </c>
      <c r="D79" s="25" t="s">
        <v>19</v>
      </c>
      <c r="E79" s="7">
        <v>1980</v>
      </c>
      <c r="F79" s="40" t="s">
        <v>456</v>
      </c>
      <c r="G79" s="16">
        <v>206</v>
      </c>
      <c r="H79" s="16">
        <v>107</v>
      </c>
      <c r="I79" s="16"/>
      <c r="J79" s="16"/>
      <c r="K79" s="16"/>
      <c r="L79" s="16">
        <v>701</v>
      </c>
      <c r="M79" s="16"/>
      <c r="N79" s="16"/>
      <c r="O79" s="23" t="s">
        <v>569</v>
      </c>
      <c r="P79" s="16"/>
      <c r="Q79" s="16"/>
      <c r="R79" s="16">
        <v>50</v>
      </c>
      <c r="S79" s="17">
        <f t="shared" si="4"/>
        <v>1745</v>
      </c>
      <c r="T79" s="16">
        <f t="shared" si="1"/>
        <v>5</v>
      </c>
      <c r="U79" s="16">
        <v>2</v>
      </c>
    </row>
    <row r="80" spans="1:21" ht="12.75">
      <c r="A80" s="7">
        <v>76</v>
      </c>
      <c r="B80" s="14">
        <v>72</v>
      </c>
      <c r="C80" s="25" t="s">
        <v>119</v>
      </c>
      <c r="D80" s="25" t="s">
        <v>55</v>
      </c>
      <c r="E80" s="7">
        <v>1969</v>
      </c>
      <c r="F80" s="40"/>
      <c r="G80" s="16">
        <v>162</v>
      </c>
      <c r="H80" s="16">
        <v>615</v>
      </c>
      <c r="I80" s="16">
        <v>265</v>
      </c>
      <c r="J80" s="16">
        <v>85</v>
      </c>
      <c r="K80" s="16">
        <v>260</v>
      </c>
      <c r="L80" s="16">
        <v>117</v>
      </c>
      <c r="M80" s="16"/>
      <c r="N80" s="16"/>
      <c r="O80" s="16"/>
      <c r="P80" s="16">
        <v>145</v>
      </c>
      <c r="Q80" s="16">
        <v>90</v>
      </c>
      <c r="R80" s="16"/>
      <c r="S80" s="17">
        <f t="shared" si="4"/>
        <v>1739</v>
      </c>
      <c r="T80" s="16">
        <f t="shared" si="1"/>
        <v>8</v>
      </c>
      <c r="U80" s="16">
        <v>1</v>
      </c>
    </row>
    <row r="81" spans="1:21" ht="12.75">
      <c r="A81" s="7">
        <v>77</v>
      </c>
      <c r="B81" s="14">
        <v>79</v>
      </c>
      <c r="C81" s="25" t="s">
        <v>463</v>
      </c>
      <c r="D81" s="25" t="s">
        <v>82</v>
      </c>
      <c r="E81" s="7">
        <v>1971</v>
      </c>
      <c r="F81" s="40"/>
      <c r="G81" s="16"/>
      <c r="H81" s="16"/>
      <c r="I81" s="16"/>
      <c r="J81" s="23" t="s">
        <v>460</v>
      </c>
      <c r="K81" s="16">
        <v>151</v>
      </c>
      <c r="L81" s="16">
        <v>206</v>
      </c>
      <c r="M81" s="16"/>
      <c r="N81" s="16">
        <v>480</v>
      </c>
      <c r="O81" s="16">
        <v>256</v>
      </c>
      <c r="P81" s="16">
        <v>330</v>
      </c>
      <c r="Q81" s="16">
        <v>118</v>
      </c>
      <c r="R81" s="16">
        <v>68</v>
      </c>
      <c r="S81" s="17">
        <f t="shared" si="4"/>
        <v>1735</v>
      </c>
      <c r="T81" s="16">
        <f t="shared" si="1"/>
        <v>8</v>
      </c>
      <c r="U81" s="16"/>
    </row>
    <row r="82" spans="1:21" ht="12.75">
      <c r="A82" s="7">
        <v>78</v>
      </c>
      <c r="B82" s="14">
        <v>73</v>
      </c>
      <c r="C82" s="25" t="s">
        <v>273</v>
      </c>
      <c r="D82" s="25" t="s">
        <v>21</v>
      </c>
      <c r="E82" s="7">
        <v>1960</v>
      </c>
      <c r="F82" s="40"/>
      <c r="G82" s="16">
        <v>224</v>
      </c>
      <c r="H82" s="16">
        <v>615</v>
      </c>
      <c r="I82" s="16">
        <v>261</v>
      </c>
      <c r="J82" s="16"/>
      <c r="K82" s="16"/>
      <c r="L82" s="16">
        <v>151</v>
      </c>
      <c r="M82" s="16">
        <v>242</v>
      </c>
      <c r="N82" s="16"/>
      <c r="O82" s="16">
        <v>233</v>
      </c>
      <c r="P82" s="16"/>
      <c r="Q82" s="16"/>
      <c r="R82" s="16"/>
      <c r="S82" s="17">
        <f t="shared" si="4"/>
        <v>1726</v>
      </c>
      <c r="T82" s="16">
        <f t="shared" si="1"/>
        <v>6</v>
      </c>
      <c r="U82" s="16">
        <v>1</v>
      </c>
    </row>
    <row r="83" spans="1:21" ht="12.75">
      <c r="A83" s="7">
        <v>79</v>
      </c>
      <c r="B83" s="14">
        <v>74</v>
      </c>
      <c r="C83" s="26" t="s">
        <v>161</v>
      </c>
      <c r="D83" s="26" t="s">
        <v>138</v>
      </c>
      <c r="E83" s="7">
        <v>1985</v>
      </c>
      <c r="F83" s="40"/>
      <c r="G83" s="16">
        <v>590</v>
      </c>
      <c r="H83" s="16">
        <v>55</v>
      </c>
      <c r="I83" s="16">
        <v>325</v>
      </c>
      <c r="J83" s="23"/>
      <c r="K83" s="16">
        <v>186</v>
      </c>
      <c r="L83" s="16"/>
      <c r="M83" s="23"/>
      <c r="N83" s="23" t="s">
        <v>528</v>
      </c>
      <c r="O83" s="16"/>
      <c r="P83" s="16">
        <v>92</v>
      </c>
      <c r="Q83" s="16"/>
      <c r="R83" s="16"/>
      <c r="S83" s="17">
        <f t="shared" si="4"/>
        <v>1724</v>
      </c>
      <c r="T83" s="16">
        <f t="shared" si="1"/>
        <v>6</v>
      </c>
      <c r="U83" s="16">
        <v>1</v>
      </c>
    </row>
    <row r="84" spans="1:21" ht="12.75">
      <c r="A84" s="7">
        <v>80</v>
      </c>
      <c r="B84" s="14">
        <v>77</v>
      </c>
      <c r="C84" s="25" t="s">
        <v>256</v>
      </c>
      <c r="D84" s="25" t="s">
        <v>13</v>
      </c>
      <c r="E84" s="7">
        <v>1978</v>
      </c>
      <c r="F84" s="40"/>
      <c r="G84" s="16">
        <v>530</v>
      </c>
      <c r="H84" s="16">
        <v>139</v>
      </c>
      <c r="I84" s="16">
        <v>330</v>
      </c>
      <c r="J84" s="16">
        <v>107</v>
      </c>
      <c r="K84" s="16">
        <v>430</v>
      </c>
      <c r="L84" s="16">
        <v>157</v>
      </c>
      <c r="M84" s="16"/>
      <c r="N84" s="16"/>
      <c r="O84" s="16"/>
      <c r="P84" s="16"/>
      <c r="Q84" s="16"/>
      <c r="R84" s="16"/>
      <c r="S84" s="17">
        <f t="shared" si="4"/>
        <v>1693</v>
      </c>
      <c r="T84" s="16">
        <f t="shared" si="1"/>
        <v>6</v>
      </c>
      <c r="U84" s="16"/>
    </row>
    <row r="85" spans="1:21" ht="12.75">
      <c r="A85" s="7">
        <v>81</v>
      </c>
      <c r="B85" s="14">
        <v>80</v>
      </c>
      <c r="C85" s="25" t="s">
        <v>279</v>
      </c>
      <c r="D85" s="25" t="s">
        <v>15</v>
      </c>
      <c r="E85" s="7">
        <v>1960</v>
      </c>
      <c r="F85" s="40"/>
      <c r="G85" s="16">
        <v>196</v>
      </c>
      <c r="H85" s="16">
        <v>535</v>
      </c>
      <c r="I85" s="16"/>
      <c r="J85" s="16">
        <v>94</v>
      </c>
      <c r="K85" s="16"/>
      <c r="L85" s="16">
        <v>158</v>
      </c>
      <c r="M85" s="16">
        <v>315</v>
      </c>
      <c r="N85" s="16"/>
      <c r="O85" s="16">
        <v>255</v>
      </c>
      <c r="P85" s="16">
        <v>100</v>
      </c>
      <c r="Q85" s="16"/>
      <c r="R85" s="16"/>
      <c r="S85" s="17">
        <f t="shared" si="4"/>
        <v>1653</v>
      </c>
      <c r="T85" s="16">
        <f t="shared" si="1"/>
        <v>7</v>
      </c>
      <c r="U85" s="16">
        <v>1</v>
      </c>
    </row>
    <row r="86" spans="1:21" ht="12.75">
      <c r="A86" s="7">
        <v>82</v>
      </c>
      <c r="B86" s="14">
        <v>95</v>
      </c>
      <c r="C86" s="25" t="s">
        <v>335</v>
      </c>
      <c r="D86" s="25" t="s">
        <v>11</v>
      </c>
      <c r="E86" s="7">
        <v>1979</v>
      </c>
      <c r="F86" s="40" t="s">
        <v>407</v>
      </c>
      <c r="G86" s="16"/>
      <c r="H86" s="16">
        <v>177</v>
      </c>
      <c r="I86" s="16"/>
      <c r="J86" s="16"/>
      <c r="K86" s="16">
        <v>300</v>
      </c>
      <c r="L86" s="16"/>
      <c r="M86" s="16"/>
      <c r="N86" s="16"/>
      <c r="O86" s="16"/>
      <c r="P86" s="16">
        <v>820</v>
      </c>
      <c r="Q86" s="16">
        <v>57</v>
      </c>
      <c r="R86" s="16">
        <v>290</v>
      </c>
      <c r="S86" s="17">
        <f t="shared" si="4"/>
        <v>1644</v>
      </c>
      <c r="T86" s="16">
        <f t="shared" si="1"/>
        <v>5</v>
      </c>
      <c r="U86" s="16">
        <v>1</v>
      </c>
    </row>
    <row r="87" spans="1:21" ht="12.75">
      <c r="A87" s="7">
        <v>83</v>
      </c>
      <c r="B87" s="14">
        <v>88</v>
      </c>
      <c r="C87" s="25" t="s">
        <v>194</v>
      </c>
      <c r="D87" s="25" t="s">
        <v>515</v>
      </c>
      <c r="E87" s="7">
        <v>1954</v>
      </c>
      <c r="F87" s="40"/>
      <c r="G87" s="16"/>
      <c r="H87" s="16"/>
      <c r="I87" s="16"/>
      <c r="J87" s="16"/>
      <c r="K87" s="16"/>
      <c r="L87" s="16">
        <v>411</v>
      </c>
      <c r="M87" s="16">
        <v>292</v>
      </c>
      <c r="N87" s="16"/>
      <c r="O87" s="16">
        <v>581</v>
      </c>
      <c r="P87" s="16">
        <v>106</v>
      </c>
      <c r="Q87" s="16"/>
      <c r="R87" s="16">
        <v>210</v>
      </c>
      <c r="S87" s="17">
        <f aca="true" t="shared" si="5" ref="S87:S118">G87+H87+I87+J87+K87+L87+M87+N87+O87+P87+Q87+R87</f>
        <v>1600</v>
      </c>
      <c r="T87" s="16">
        <f t="shared" si="1"/>
        <v>5</v>
      </c>
      <c r="U87" s="16"/>
    </row>
    <row r="88" spans="1:21" ht="12.75">
      <c r="A88" s="7">
        <v>84</v>
      </c>
      <c r="B88" s="14">
        <v>100</v>
      </c>
      <c r="C88" s="25" t="s">
        <v>493</v>
      </c>
      <c r="D88" s="25" t="s">
        <v>43</v>
      </c>
      <c r="E88" s="7">
        <v>1970</v>
      </c>
      <c r="F88" s="40"/>
      <c r="G88" s="16"/>
      <c r="H88" s="16"/>
      <c r="I88" s="16"/>
      <c r="J88" s="16"/>
      <c r="K88" s="16"/>
      <c r="L88" s="16">
        <v>251</v>
      </c>
      <c r="M88" s="16">
        <v>488</v>
      </c>
      <c r="N88" s="16"/>
      <c r="O88" s="16">
        <v>331</v>
      </c>
      <c r="P88" s="16">
        <v>96</v>
      </c>
      <c r="Q88" s="16">
        <v>76</v>
      </c>
      <c r="R88" s="16">
        <v>340</v>
      </c>
      <c r="S88" s="17">
        <f t="shared" si="5"/>
        <v>1582</v>
      </c>
      <c r="T88" s="16">
        <f t="shared" si="1"/>
        <v>6</v>
      </c>
      <c r="U88" s="16"/>
    </row>
    <row r="89" spans="1:21" ht="12.75">
      <c r="A89" s="7">
        <v>85</v>
      </c>
      <c r="B89" s="14">
        <v>136</v>
      </c>
      <c r="C89" s="25" t="s">
        <v>56</v>
      </c>
      <c r="D89" s="25" t="s">
        <v>125</v>
      </c>
      <c r="E89" s="7">
        <v>1956</v>
      </c>
      <c r="F89" s="40"/>
      <c r="G89" s="16">
        <v>141</v>
      </c>
      <c r="H89" s="16">
        <v>147</v>
      </c>
      <c r="I89" s="16">
        <v>208</v>
      </c>
      <c r="J89" s="16"/>
      <c r="K89" s="16">
        <v>180</v>
      </c>
      <c r="L89" s="16">
        <v>108</v>
      </c>
      <c r="M89" s="16"/>
      <c r="N89" s="16"/>
      <c r="O89" s="16"/>
      <c r="P89" s="16">
        <v>71</v>
      </c>
      <c r="Q89" s="16"/>
      <c r="R89" s="16">
        <v>720</v>
      </c>
      <c r="S89" s="17">
        <f t="shared" si="5"/>
        <v>1575</v>
      </c>
      <c r="T89" s="16">
        <f t="shared" si="1"/>
        <v>7</v>
      </c>
      <c r="U89" s="16">
        <v>1</v>
      </c>
    </row>
    <row r="90" spans="1:21" ht="12.75">
      <c r="A90" s="7">
        <v>86</v>
      </c>
      <c r="B90" s="14">
        <v>81</v>
      </c>
      <c r="C90" s="25" t="s">
        <v>410</v>
      </c>
      <c r="D90" s="25" t="s">
        <v>50</v>
      </c>
      <c r="E90" s="7">
        <v>1983</v>
      </c>
      <c r="F90" s="40"/>
      <c r="G90" s="16"/>
      <c r="H90" s="16"/>
      <c r="I90" s="16">
        <v>715</v>
      </c>
      <c r="J90" s="16">
        <v>856</v>
      </c>
      <c r="K90" s="16"/>
      <c r="L90" s="16"/>
      <c r="M90" s="16"/>
      <c r="N90" s="16"/>
      <c r="O90" s="23"/>
      <c r="P90" s="16"/>
      <c r="Q90" s="16"/>
      <c r="R90" s="16"/>
      <c r="S90" s="17">
        <f t="shared" si="5"/>
        <v>1571</v>
      </c>
      <c r="T90" s="16">
        <f t="shared" si="1"/>
        <v>2</v>
      </c>
      <c r="U90" s="16">
        <v>2</v>
      </c>
    </row>
    <row r="91" spans="1:21" ht="12.75">
      <c r="A91" s="7">
        <v>87</v>
      </c>
      <c r="B91" s="14">
        <v>82</v>
      </c>
      <c r="C91" s="25" t="s">
        <v>290</v>
      </c>
      <c r="D91" s="25" t="s">
        <v>160</v>
      </c>
      <c r="E91" s="7">
        <v>1954</v>
      </c>
      <c r="F91" s="40" t="s">
        <v>404</v>
      </c>
      <c r="G91" s="16">
        <v>154</v>
      </c>
      <c r="H91" s="16">
        <v>85</v>
      </c>
      <c r="I91" s="16">
        <v>230</v>
      </c>
      <c r="J91" s="16">
        <v>63</v>
      </c>
      <c r="K91" s="16"/>
      <c r="L91" s="16">
        <v>119</v>
      </c>
      <c r="M91" s="16">
        <v>255</v>
      </c>
      <c r="N91" s="16">
        <v>454</v>
      </c>
      <c r="O91" s="16">
        <v>210</v>
      </c>
      <c r="P91" s="16"/>
      <c r="Q91" s="16"/>
      <c r="R91" s="16"/>
      <c r="S91" s="17">
        <f t="shared" si="5"/>
        <v>1570</v>
      </c>
      <c r="T91" s="16">
        <f t="shared" si="1"/>
        <v>8</v>
      </c>
      <c r="U91" s="16"/>
    </row>
    <row r="92" spans="1:21" ht="12.75">
      <c r="A92" s="7">
        <v>88</v>
      </c>
      <c r="B92" s="14">
        <v>83</v>
      </c>
      <c r="C92" s="25" t="s">
        <v>495</v>
      </c>
      <c r="D92" s="25" t="s">
        <v>19</v>
      </c>
      <c r="E92" s="7">
        <v>1964</v>
      </c>
      <c r="F92" s="40"/>
      <c r="G92" s="16"/>
      <c r="H92" s="16"/>
      <c r="I92" s="16"/>
      <c r="J92" s="16"/>
      <c r="K92" s="16"/>
      <c r="L92" s="16">
        <v>751</v>
      </c>
      <c r="M92" s="16"/>
      <c r="N92" s="16"/>
      <c r="O92" s="16">
        <v>811</v>
      </c>
      <c r="P92" s="16"/>
      <c r="Q92" s="16"/>
      <c r="R92" s="16"/>
      <c r="S92" s="17">
        <f t="shared" si="5"/>
        <v>1562</v>
      </c>
      <c r="T92" s="16">
        <f t="shared" si="1"/>
        <v>2</v>
      </c>
      <c r="U92" s="16">
        <v>2</v>
      </c>
    </row>
    <row r="93" spans="1:21" ht="12.75">
      <c r="A93" s="7">
        <v>89</v>
      </c>
      <c r="B93" s="14">
        <v>84</v>
      </c>
      <c r="C93" s="25" t="s">
        <v>54</v>
      </c>
      <c r="D93" s="25" t="s">
        <v>20</v>
      </c>
      <c r="E93" s="7">
        <v>1958</v>
      </c>
      <c r="F93" s="40" t="s">
        <v>103</v>
      </c>
      <c r="G93" s="16">
        <v>460</v>
      </c>
      <c r="H93" s="16">
        <v>215</v>
      </c>
      <c r="I93" s="16"/>
      <c r="J93" s="23" t="s">
        <v>457</v>
      </c>
      <c r="K93" s="16"/>
      <c r="L93" s="16"/>
      <c r="M93" s="16"/>
      <c r="N93" s="16"/>
      <c r="O93" s="16">
        <v>307</v>
      </c>
      <c r="P93" s="16"/>
      <c r="Q93" s="16"/>
      <c r="R93" s="16"/>
      <c r="S93" s="17">
        <f t="shared" si="5"/>
        <v>1548</v>
      </c>
      <c r="T93" s="16">
        <f t="shared" si="1"/>
        <v>4</v>
      </c>
      <c r="U93" s="16">
        <v>1</v>
      </c>
    </row>
    <row r="94" spans="1:21" ht="12.75">
      <c r="A94" s="7">
        <v>90</v>
      </c>
      <c r="B94" s="14">
        <v>86</v>
      </c>
      <c r="C94" s="26" t="s">
        <v>506</v>
      </c>
      <c r="D94" s="26" t="s">
        <v>47</v>
      </c>
      <c r="E94" s="7">
        <v>1978</v>
      </c>
      <c r="F94" s="40"/>
      <c r="G94" s="16"/>
      <c r="H94" s="16"/>
      <c r="I94" s="16"/>
      <c r="J94" s="16"/>
      <c r="K94" s="16"/>
      <c r="L94" s="16"/>
      <c r="M94" s="16">
        <v>630</v>
      </c>
      <c r="N94" s="16">
        <v>484</v>
      </c>
      <c r="O94" s="16"/>
      <c r="P94" s="16"/>
      <c r="Q94" s="16">
        <v>350</v>
      </c>
      <c r="R94" s="16"/>
      <c r="S94" s="17">
        <f t="shared" si="5"/>
        <v>1464</v>
      </c>
      <c r="T94" s="16">
        <f t="shared" si="1"/>
        <v>3</v>
      </c>
      <c r="U94" s="16">
        <v>2</v>
      </c>
    </row>
    <row r="95" spans="1:21" ht="12.75">
      <c r="A95" s="7">
        <v>91</v>
      </c>
      <c r="B95" s="14">
        <v>87</v>
      </c>
      <c r="C95" s="25" t="s">
        <v>29</v>
      </c>
      <c r="D95" s="25" t="s">
        <v>88</v>
      </c>
      <c r="E95" s="7">
        <v>1987</v>
      </c>
      <c r="F95" s="40" t="s">
        <v>398</v>
      </c>
      <c r="G95" s="16">
        <v>310</v>
      </c>
      <c r="H95" s="16">
        <v>25</v>
      </c>
      <c r="I95" s="16">
        <v>252</v>
      </c>
      <c r="J95" s="16">
        <v>146</v>
      </c>
      <c r="K95" s="16">
        <v>200</v>
      </c>
      <c r="L95" s="16">
        <v>281</v>
      </c>
      <c r="M95" s="16"/>
      <c r="N95" s="16"/>
      <c r="O95" s="16">
        <v>246</v>
      </c>
      <c r="P95" s="16"/>
      <c r="Q95" s="16"/>
      <c r="R95" s="16"/>
      <c r="S95" s="17">
        <f t="shared" si="5"/>
        <v>1460</v>
      </c>
      <c r="T95" s="16">
        <f t="shared" si="1"/>
        <v>7</v>
      </c>
      <c r="U95" s="16"/>
    </row>
    <row r="96" spans="1:21" ht="12.75">
      <c r="A96" s="7">
        <v>92</v>
      </c>
      <c r="B96" s="14">
        <v>91</v>
      </c>
      <c r="C96" s="26" t="s">
        <v>165</v>
      </c>
      <c r="D96" s="26" t="s">
        <v>166</v>
      </c>
      <c r="E96" s="7">
        <v>1989</v>
      </c>
      <c r="F96" s="40" t="s">
        <v>187</v>
      </c>
      <c r="G96" s="16">
        <v>149</v>
      </c>
      <c r="H96" s="16">
        <v>85</v>
      </c>
      <c r="I96" s="16">
        <v>241</v>
      </c>
      <c r="J96" s="16">
        <v>60</v>
      </c>
      <c r="K96" s="16">
        <v>149</v>
      </c>
      <c r="L96" s="16">
        <v>116</v>
      </c>
      <c r="M96" s="16">
        <v>400</v>
      </c>
      <c r="N96" s="16"/>
      <c r="O96" s="16"/>
      <c r="P96" s="16">
        <v>49</v>
      </c>
      <c r="Q96" s="16">
        <v>125</v>
      </c>
      <c r="R96" s="16">
        <v>69</v>
      </c>
      <c r="S96" s="17">
        <f t="shared" si="5"/>
        <v>1443</v>
      </c>
      <c r="T96" s="16">
        <f t="shared" si="1"/>
        <v>10</v>
      </c>
      <c r="U96" s="16">
        <v>1</v>
      </c>
    </row>
    <row r="97" spans="1:21" ht="12.75">
      <c r="A97" s="7">
        <v>93</v>
      </c>
      <c r="B97" s="14">
        <v>93</v>
      </c>
      <c r="C97" s="25" t="s">
        <v>122</v>
      </c>
      <c r="D97" s="25" t="s">
        <v>15</v>
      </c>
      <c r="E97" s="7">
        <v>1972</v>
      </c>
      <c r="F97" s="40"/>
      <c r="G97" s="16"/>
      <c r="H97" s="16">
        <v>240</v>
      </c>
      <c r="I97" s="16">
        <v>224</v>
      </c>
      <c r="J97" s="16">
        <v>80</v>
      </c>
      <c r="K97" s="16">
        <v>198</v>
      </c>
      <c r="L97" s="16">
        <v>130</v>
      </c>
      <c r="M97" s="16"/>
      <c r="N97" s="16"/>
      <c r="O97" s="23"/>
      <c r="P97" s="16">
        <v>490</v>
      </c>
      <c r="Q97" s="16"/>
      <c r="R97" s="16">
        <v>47</v>
      </c>
      <c r="S97" s="17">
        <f t="shared" si="5"/>
        <v>1409</v>
      </c>
      <c r="T97" s="16">
        <f t="shared" si="1"/>
        <v>7</v>
      </c>
      <c r="U97" s="16">
        <v>1</v>
      </c>
    </row>
    <row r="98" spans="1:21" ht="12.75">
      <c r="A98" s="7">
        <v>94</v>
      </c>
      <c r="B98" s="14">
        <v>89</v>
      </c>
      <c r="C98" s="25" t="s">
        <v>48</v>
      </c>
      <c r="D98" s="25" t="s">
        <v>19</v>
      </c>
      <c r="E98" s="7">
        <v>1976</v>
      </c>
      <c r="F98" s="40" t="s">
        <v>401</v>
      </c>
      <c r="G98" s="16"/>
      <c r="H98" s="16">
        <v>200</v>
      </c>
      <c r="I98" s="16">
        <v>755</v>
      </c>
      <c r="J98" s="16"/>
      <c r="K98" s="16"/>
      <c r="L98" s="16"/>
      <c r="M98" s="16"/>
      <c r="N98" s="16"/>
      <c r="O98" s="16"/>
      <c r="P98" s="16"/>
      <c r="Q98" s="16">
        <v>430</v>
      </c>
      <c r="R98" s="16"/>
      <c r="S98" s="17">
        <f t="shared" si="5"/>
        <v>1385</v>
      </c>
      <c r="T98" s="16">
        <f t="shared" si="1"/>
        <v>3</v>
      </c>
      <c r="U98" s="16">
        <v>1</v>
      </c>
    </row>
    <row r="99" spans="1:21" ht="12.75">
      <c r="A99" s="7">
        <v>95</v>
      </c>
      <c r="B99" s="14">
        <v>106</v>
      </c>
      <c r="C99" s="26" t="s">
        <v>269</v>
      </c>
      <c r="D99" s="26" t="s">
        <v>169</v>
      </c>
      <c r="E99" s="7">
        <v>1982</v>
      </c>
      <c r="F99" s="40" t="s">
        <v>397</v>
      </c>
      <c r="G99" s="16">
        <v>265</v>
      </c>
      <c r="H99" s="16">
        <v>71</v>
      </c>
      <c r="I99" s="16">
        <v>236</v>
      </c>
      <c r="J99" s="23"/>
      <c r="K99" s="16">
        <v>157</v>
      </c>
      <c r="L99" s="16">
        <v>141</v>
      </c>
      <c r="M99" s="16"/>
      <c r="N99" s="16"/>
      <c r="O99" s="16">
        <v>220</v>
      </c>
      <c r="P99" s="16">
        <v>112</v>
      </c>
      <c r="Q99" s="16"/>
      <c r="R99" s="16">
        <v>180</v>
      </c>
      <c r="S99" s="17">
        <f t="shared" si="5"/>
        <v>1382</v>
      </c>
      <c r="T99" s="16">
        <f t="shared" si="1"/>
        <v>8</v>
      </c>
      <c r="U99" s="16">
        <v>1</v>
      </c>
    </row>
    <row r="100" spans="1:21" ht="12.75">
      <c r="A100" s="7">
        <v>96</v>
      </c>
      <c r="B100" s="14">
        <v>90</v>
      </c>
      <c r="C100" s="25" t="s">
        <v>387</v>
      </c>
      <c r="D100" s="25" t="s">
        <v>43</v>
      </c>
      <c r="E100" s="7">
        <v>1962</v>
      </c>
      <c r="F100" s="40" t="s">
        <v>398</v>
      </c>
      <c r="G100" s="16"/>
      <c r="H100" s="16">
        <v>73</v>
      </c>
      <c r="I100" s="16">
        <v>775</v>
      </c>
      <c r="J100" s="16"/>
      <c r="K100" s="16"/>
      <c r="L100" s="16">
        <v>531</v>
      </c>
      <c r="M100" s="16"/>
      <c r="N100" s="16"/>
      <c r="O100" s="16"/>
      <c r="P100" s="16"/>
      <c r="Q100" s="16"/>
      <c r="R100" s="16"/>
      <c r="S100" s="17">
        <f t="shared" si="5"/>
        <v>1379</v>
      </c>
      <c r="T100" s="16">
        <f>COUNTA(G100:R100)</f>
        <v>3</v>
      </c>
      <c r="U100" s="16">
        <v>1</v>
      </c>
    </row>
    <row r="101" spans="1:21" ht="12.75">
      <c r="A101" s="7">
        <v>97</v>
      </c>
      <c r="B101" s="14">
        <v>97</v>
      </c>
      <c r="C101" s="25" t="s">
        <v>51</v>
      </c>
      <c r="D101" s="25" t="s">
        <v>11</v>
      </c>
      <c r="E101" s="7">
        <v>1958</v>
      </c>
      <c r="F101" s="40" t="s">
        <v>456</v>
      </c>
      <c r="G101" s="16">
        <v>208</v>
      </c>
      <c r="H101" s="16">
        <v>87</v>
      </c>
      <c r="I101" s="16"/>
      <c r="J101" s="16">
        <v>201</v>
      </c>
      <c r="K101" s="16"/>
      <c r="L101" s="16">
        <v>331</v>
      </c>
      <c r="M101" s="16"/>
      <c r="N101" s="16"/>
      <c r="O101" s="16">
        <v>361</v>
      </c>
      <c r="P101" s="16">
        <v>60</v>
      </c>
      <c r="Q101" s="16">
        <v>63</v>
      </c>
      <c r="R101" s="16">
        <v>65</v>
      </c>
      <c r="S101" s="17">
        <f t="shared" si="5"/>
        <v>1376</v>
      </c>
      <c r="T101" s="16">
        <f t="shared" si="1"/>
        <v>8</v>
      </c>
      <c r="U101" s="16"/>
    </row>
    <row r="102" spans="1:21" ht="12.75">
      <c r="A102" s="7">
        <v>98</v>
      </c>
      <c r="B102" s="14">
        <v>92</v>
      </c>
      <c r="C102" s="26" t="s">
        <v>178</v>
      </c>
      <c r="D102" s="26" t="s">
        <v>179</v>
      </c>
      <c r="E102" s="7">
        <v>1964</v>
      </c>
      <c r="F102" s="40" t="s">
        <v>398</v>
      </c>
      <c r="G102" s="16">
        <v>0</v>
      </c>
      <c r="H102" s="16">
        <v>240</v>
      </c>
      <c r="I102" s="16">
        <v>226</v>
      </c>
      <c r="J102" s="16">
        <v>44</v>
      </c>
      <c r="K102" s="16"/>
      <c r="L102" s="16">
        <v>122</v>
      </c>
      <c r="M102" s="16">
        <v>375</v>
      </c>
      <c r="N102" s="16"/>
      <c r="O102" s="16">
        <v>217</v>
      </c>
      <c r="P102" s="16">
        <v>61</v>
      </c>
      <c r="Q102" s="16">
        <v>88</v>
      </c>
      <c r="R102" s="16"/>
      <c r="S102" s="17">
        <f t="shared" si="5"/>
        <v>1373</v>
      </c>
      <c r="T102" s="16">
        <f t="shared" si="1"/>
        <v>9</v>
      </c>
      <c r="U102" s="16">
        <v>1</v>
      </c>
    </row>
    <row r="103" spans="1:21" ht="12.75">
      <c r="A103" s="7">
        <v>99</v>
      </c>
      <c r="B103" s="14">
        <v>101</v>
      </c>
      <c r="C103" s="25" t="s">
        <v>149</v>
      </c>
      <c r="D103" s="25" t="s">
        <v>15</v>
      </c>
      <c r="E103" s="7">
        <v>1965</v>
      </c>
      <c r="F103" s="40" t="s">
        <v>195</v>
      </c>
      <c r="G103" s="16">
        <v>410</v>
      </c>
      <c r="H103" s="16">
        <v>94</v>
      </c>
      <c r="I103" s="16"/>
      <c r="J103" s="16">
        <v>211</v>
      </c>
      <c r="K103" s="16"/>
      <c r="L103" s="16"/>
      <c r="M103" s="16"/>
      <c r="N103" s="16"/>
      <c r="O103" s="16">
        <v>215</v>
      </c>
      <c r="P103" s="16">
        <v>230</v>
      </c>
      <c r="Q103" s="16">
        <v>82</v>
      </c>
      <c r="R103" s="16">
        <v>120</v>
      </c>
      <c r="S103" s="17">
        <f t="shared" si="5"/>
        <v>1362</v>
      </c>
      <c r="T103" s="16">
        <f t="shared" si="1"/>
        <v>7</v>
      </c>
      <c r="U103" s="16"/>
    </row>
    <row r="104" spans="1:21" ht="12.75">
      <c r="A104" s="7">
        <v>100</v>
      </c>
      <c r="B104" s="14">
        <v>94</v>
      </c>
      <c r="C104" s="25" t="s">
        <v>227</v>
      </c>
      <c r="D104" s="25" t="s">
        <v>43</v>
      </c>
      <c r="E104" s="7">
        <v>1966</v>
      </c>
      <c r="F104" s="40"/>
      <c r="G104" s="16"/>
      <c r="H104" s="16">
        <v>435</v>
      </c>
      <c r="I104" s="16">
        <v>221</v>
      </c>
      <c r="J104" s="16"/>
      <c r="K104" s="16">
        <v>235</v>
      </c>
      <c r="L104" s="16"/>
      <c r="M104" s="16"/>
      <c r="N104" s="16"/>
      <c r="O104" s="16"/>
      <c r="P104" s="16">
        <v>470</v>
      </c>
      <c r="Q104" s="16"/>
      <c r="R104" s="16"/>
      <c r="S104" s="17">
        <f t="shared" si="5"/>
        <v>1361</v>
      </c>
      <c r="T104" s="16">
        <f t="shared" si="1"/>
        <v>4</v>
      </c>
      <c r="U104" s="16">
        <v>1</v>
      </c>
    </row>
    <row r="105" spans="1:21" ht="12.75">
      <c r="A105" s="7">
        <v>101</v>
      </c>
      <c r="B105" s="14">
        <v>96</v>
      </c>
      <c r="C105" s="25" t="s">
        <v>95</v>
      </c>
      <c r="D105" s="25" t="s">
        <v>96</v>
      </c>
      <c r="E105" s="7">
        <v>1956</v>
      </c>
      <c r="F105" s="40"/>
      <c r="G105" s="16">
        <v>430</v>
      </c>
      <c r="H105" s="16">
        <v>90</v>
      </c>
      <c r="I105" s="16"/>
      <c r="J105" s="23"/>
      <c r="K105" s="16"/>
      <c r="L105" s="16">
        <v>133</v>
      </c>
      <c r="M105" s="16">
        <v>440</v>
      </c>
      <c r="N105" s="23"/>
      <c r="O105" s="23"/>
      <c r="P105" s="16"/>
      <c r="Q105" s="16">
        <v>260</v>
      </c>
      <c r="R105" s="16"/>
      <c r="S105" s="17">
        <f t="shared" si="5"/>
        <v>1353</v>
      </c>
      <c r="T105" s="16">
        <f t="shared" si="1"/>
        <v>5</v>
      </c>
      <c r="U105" s="16"/>
    </row>
    <row r="106" spans="1:21" ht="12.75">
      <c r="A106" s="7">
        <v>102</v>
      </c>
      <c r="B106" s="14">
        <v>98</v>
      </c>
      <c r="C106" s="25" t="s">
        <v>182</v>
      </c>
      <c r="D106" s="25" t="s">
        <v>13</v>
      </c>
      <c r="E106" s="7">
        <v>1990</v>
      </c>
      <c r="F106" s="40"/>
      <c r="G106" s="16"/>
      <c r="H106" s="16"/>
      <c r="I106" s="16">
        <v>295</v>
      </c>
      <c r="J106" s="16">
        <v>71</v>
      </c>
      <c r="K106" s="16"/>
      <c r="L106" s="16">
        <v>153</v>
      </c>
      <c r="M106" s="16">
        <v>530</v>
      </c>
      <c r="N106" s="16"/>
      <c r="O106" s="16"/>
      <c r="P106" s="16"/>
      <c r="Q106" s="16">
        <v>250</v>
      </c>
      <c r="R106" s="16">
        <v>36</v>
      </c>
      <c r="S106" s="17">
        <f t="shared" si="5"/>
        <v>1335</v>
      </c>
      <c r="T106" s="16">
        <f t="shared" si="1"/>
        <v>6</v>
      </c>
      <c r="U106" s="16"/>
    </row>
    <row r="107" spans="1:21" ht="12.75">
      <c r="A107" s="7">
        <v>103</v>
      </c>
      <c r="B107" s="14">
        <v>99</v>
      </c>
      <c r="C107" s="25" t="s">
        <v>507</v>
      </c>
      <c r="D107" s="25" t="s">
        <v>21</v>
      </c>
      <c r="E107" s="7">
        <v>1955</v>
      </c>
      <c r="F107" s="40"/>
      <c r="G107" s="16"/>
      <c r="H107" s="16"/>
      <c r="I107" s="16"/>
      <c r="J107" s="16"/>
      <c r="K107" s="16"/>
      <c r="L107" s="16"/>
      <c r="M107" s="16">
        <v>480</v>
      </c>
      <c r="N107" s="16">
        <v>790</v>
      </c>
      <c r="O107" s="16"/>
      <c r="P107" s="16"/>
      <c r="Q107" s="16"/>
      <c r="R107" s="16"/>
      <c r="S107" s="17">
        <f t="shared" si="5"/>
        <v>1270</v>
      </c>
      <c r="T107" s="16">
        <f t="shared" si="1"/>
        <v>2</v>
      </c>
      <c r="U107" s="16"/>
    </row>
    <row r="108" spans="1:21" ht="12.75">
      <c r="A108" s="7">
        <v>104</v>
      </c>
      <c r="B108" s="14">
        <v>102</v>
      </c>
      <c r="C108" s="25" t="s">
        <v>519</v>
      </c>
      <c r="D108" s="25" t="s">
        <v>9</v>
      </c>
      <c r="E108" s="7">
        <v>1964</v>
      </c>
      <c r="F108" s="40"/>
      <c r="G108" s="16"/>
      <c r="H108" s="16"/>
      <c r="I108" s="16"/>
      <c r="J108" s="16"/>
      <c r="K108" s="16"/>
      <c r="L108" s="16"/>
      <c r="M108" s="16"/>
      <c r="N108" s="16">
        <v>690</v>
      </c>
      <c r="O108" s="16">
        <v>232</v>
      </c>
      <c r="P108" s="16"/>
      <c r="Q108" s="16">
        <v>310</v>
      </c>
      <c r="R108" s="16"/>
      <c r="S108" s="17">
        <f t="shared" si="5"/>
        <v>1232</v>
      </c>
      <c r="T108" s="16">
        <f t="shared" si="1"/>
        <v>3</v>
      </c>
      <c r="U108" s="16"/>
    </row>
    <row r="109" spans="1:21" ht="12.75">
      <c r="A109" s="7">
        <v>105</v>
      </c>
      <c r="B109" s="14">
        <v>104</v>
      </c>
      <c r="C109" s="25" t="s">
        <v>283</v>
      </c>
      <c r="D109" s="25" t="s">
        <v>21</v>
      </c>
      <c r="E109" s="7">
        <v>1975</v>
      </c>
      <c r="F109" s="40"/>
      <c r="G109" s="16">
        <v>173</v>
      </c>
      <c r="H109" s="16"/>
      <c r="I109" s="16"/>
      <c r="J109" s="16"/>
      <c r="K109" s="16"/>
      <c r="L109" s="16">
        <v>441</v>
      </c>
      <c r="M109" s="16"/>
      <c r="N109" s="16"/>
      <c r="O109" s="16">
        <v>601</v>
      </c>
      <c r="P109" s="16"/>
      <c r="Q109" s="16"/>
      <c r="R109" s="16"/>
      <c r="S109" s="17">
        <f t="shared" si="5"/>
        <v>1215</v>
      </c>
      <c r="T109" s="16">
        <f t="shared" si="1"/>
        <v>3</v>
      </c>
      <c r="U109" s="16"/>
    </row>
    <row r="110" spans="1:21" ht="12.75">
      <c r="A110" s="7">
        <v>106</v>
      </c>
      <c r="B110" s="14">
        <v>118</v>
      </c>
      <c r="C110" s="25" t="s">
        <v>73</v>
      </c>
      <c r="D110" s="25" t="s">
        <v>58</v>
      </c>
      <c r="E110" s="7">
        <v>1965</v>
      </c>
      <c r="F110" s="40"/>
      <c r="G110" s="16"/>
      <c r="H110" s="16"/>
      <c r="I110" s="16"/>
      <c r="J110" s="16"/>
      <c r="K110" s="16"/>
      <c r="L110" s="16"/>
      <c r="M110" s="16">
        <v>231</v>
      </c>
      <c r="N110" s="16">
        <v>451</v>
      </c>
      <c r="O110" s="16">
        <v>211</v>
      </c>
      <c r="P110" s="16">
        <v>130</v>
      </c>
      <c r="Q110" s="16">
        <v>44</v>
      </c>
      <c r="R110" s="16">
        <v>145</v>
      </c>
      <c r="S110" s="17">
        <f t="shared" si="5"/>
        <v>1212</v>
      </c>
      <c r="T110" s="16">
        <f t="shared" si="1"/>
        <v>6</v>
      </c>
      <c r="U110" s="16"/>
    </row>
    <row r="111" spans="1:21" ht="12.75">
      <c r="A111" s="7">
        <v>107</v>
      </c>
      <c r="B111" s="14">
        <v>105</v>
      </c>
      <c r="C111" s="25" t="s">
        <v>25</v>
      </c>
      <c r="D111" s="25" t="s">
        <v>15</v>
      </c>
      <c r="E111" s="7">
        <v>1962</v>
      </c>
      <c r="F111" s="40" t="s">
        <v>395</v>
      </c>
      <c r="G111" s="16">
        <v>183</v>
      </c>
      <c r="H111" s="16">
        <v>270</v>
      </c>
      <c r="I111" s="16">
        <v>223</v>
      </c>
      <c r="J111" s="16">
        <v>76</v>
      </c>
      <c r="K111" s="16"/>
      <c r="L111" s="16">
        <v>118</v>
      </c>
      <c r="M111" s="16"/>
      <c r="N111" s="16"/>
      <c r="O111" s="16"/>
      <c r="P111" s="16">
        <v>340</v>
      </c>
      <c r="Q111" s="16"/>
      <c r="R111" s="16"/>
      <c r="S111" s="17">
        <f t="shared" si="5"/>
        <v>1210</v>
      </c>
      <c r="T111" s="16">
        <f t="shared" si="1"/>
        <v>6</v>
      </c>
      <c r="U111" s="16"/>
    </row>
    <row r="112" spans="1:21" ht="12.75">
      <c r="A112" s="7">
        <v>108</v>
      </c>
      <c r="B112" s="14">
        <v>107</v>
      </c>
      <c r="C112" s="25" t="s">
        <v>14</v>
      </c>
      <c r="D112" s="25" t="s">
        <v>237</v>
      </c>
      <c r="E112" s="7">
        <v>1992</v>
      </c>
      <c r="F112" s="40"/>
      <c r="G112" s="16">
        <v>143</v>
      </c>
      <c r="H112" s="16">
        <v>38</v>
      </c>
      <c r="I112" s="16">
        <v>259</v>
      </c>
      <c r="J112" s="16">
        <v>93</v>
      </c>
      <c r="K112" s="16">
        <v>139</v>
      </c>
      <c r="L112" s="16">
        <v>105</v>
      </c>
      <c r="M112" s="16">
        <v>232</v>
      </c>
      <c r="N112" s="16"/>
      <c r="O112" s="16"/>
      <c r="P112" s="16">
        <v>43</v>
      </c>
      <c r="Q112" s="16">
        <v>116</v>
      </c>
      <c r="R112" s="16">
        <v>42</v>
      </c>
      <c r="S112" s="17">
        <f t="shared" si="5"/>
        <v>1210</v>
      </c>
      <c r="T112" s="16">
        <f>COUNTA(G112:R112)</f>
        <v>10</v>
      </c>
      <c r="U112" s="16"/>
    </row>
    <row r="113" spans="1:21" ht="12.75">
      <c r="A113" s="7">
        <v>109</v>
      </c>
      <c r="B113" s="14">
        <v>158</v>
      </c>
      <c r="C113" s="26" t="s">
        <v>354</v>
      </c>
      <c r="D113" s="26" t="s">
        <v>355</v>
      </c>
      <c r="E113" s="7">
        <v>1966</v>
      </c>
      <c r="F113" s="40"/>
      <c r="G113" s="16"/>
      <c r="H113" s="16">
        <v>375</v>
      </c>
      <c r="I113" s="16"/>
      <c r="J113" s="16">
        <v>58</v>
      </c>
      <c r="K113" s="16">
        <v>152</v>
      </c>
      <c r="L113" s="16"/>
      <c r="M113" s="16"/>
      <c r="N113" s="16"/>
      <c r="O113" s="16"/>
      <c r="P113" s="16">
        <v>69</v>
      </c>
      <c r="Q113" s="16">
        <v>52</v>
      </c>
      <c r="R113" s="16">
        <v>490</v>
      </c>
      <c r="S113" s="17">
        <f t="shared" si="5"/>
        <v>1196</v>
      </c>
      <c r="T113" s="16">
        <f t="shared" si="1"/>
        <v>6</v>
      </c>
      <c r="U113" s="16">
        <v>1</v>
      </c>
    </row>
    <row r="114" spans="1:21" ht="12.75">
      <c r="A114" s="7">
        <v>110</v>
      </c>
      <c r="B114" s="14">
        <v>103</v>
      </c>
      <c r="C114" s="25" t="s">
        <v>73</v>
      </c>
      <c r="D114" s="25" t="s">
        <v>58</v>
      </c>
      <c r="E114" s="7">
        <v>1978</v>
      </c>
      <c r="F114" s="40"/>
      <c r="G114" s="16"/>
      <c r="H114" s="16"/>
      <c r="I114" s="16">
        <v>276</v>
      </c>
      <c r="J114" s="16"/>
      <c r="K114" s="16">
        <v>900</v>
      </c>
      <c r="L114" s="16"/>
      <c r="M114" s="16"/>
      <c r="N114" s="16"/>
      <c r="O114" s="16"/>
      <c r="P114" s="16"/>
      <c r="Q114" s="16"/>
      <c r="R114" s="16"/>
      <c r="S114" s="17">
        <f t="shared" si="5"/>
        <v>1176</v>
      </c>
      <c r="T114" s="16">
        <f t="shared" si="1"/>
        <v>2</v>
      </c>
      <c r="U114" s="16">
        <v>1</v>
      </c>
    </row>
    <row r="115" spans="1:21" ht="12.75">
      <c r="A115" s="7">
        <v>111</v>
      </c>
      <c r="B115" s="14">
        <v>108</v>
      </c>
      <c r="C115" s="25" t="s">
        <v>227</v>
      </c>
      <c r="D115" s="25" t="s">
        <v>82</v>
      </c>
      <c r="E115" s="7">
        <v>1985</v>
      </c>
      <c r="F115" s="40"/>
      <c r="G115" s="16">
        <v>171</v>
      </c>
      <c r="H115" s="16"/>
      <c r="I115" s="16"/>
      <c r="J115" s="16"/>
      <c r="K115" s="16"/>
      <c r="L115" s="16"/>
      <c r="M115" s="16">
        <v>690</v>
      </c>
      <c r="N115" s="16"/>
      <c r="O115" s="16">
        <v>297</v>
      </c>
      <c r="P115" s="16"/>
      <c r="Q115" s="16"/>
      <c r="R115" s="16"/>
      <c r="S115" s="17">
        <f t="shared" si="5"/>
        <v>1158</v>
      </c>
      <c r="T115" s="16">
        <f t="shared" si="1"/>
        <v>3</v>
      </c>
      <c r="U115" s="16">
        <v>1</v>
      </c>
    </row>
    <row r="116" spans="1:21" ht="12.75">
      <c r="A116" s="7">
        <v>112</v>
      </c>
      <c r="B116" s="14">
        <v>261</v>
      </c>
      <c r="C116" s="26" t="s">
        <v>100</v>
      </c>
      <c r="D116" s="26" t="s">
        <v>72</v>
      </c>
      <c r="E116" s="7">
        <v>1983</v>
      </c>
      <c r="F116" s="40"/>
      <c r="G116" s="16"/>
      <c r="H116" s="16">
        <v>117</v>
      </c>
      <c r="I116" s="16">
        <v>211</v>
      </c>
      <c r="J116" s="16"/>
      <c r="K116" s="16"/>
      <c r="L116" s="16"/>
      <c r="M116" s="16"/>
      <c r="N116" s="16"/>
      <c r="O116" s="16"/>
      <c r="P116" s="16"/>
      <c r="Q116" s="16"/>
      <c r="R116" s="16">
        <v>820</v>
      </c>
      <c r="S116" s="17">
        <f t="shared" si="5"/>
        <v>1148</v>
      </c>
      <c r="T116" s="16">
        <f t="shared" si="1"/>
        <v>3</v>
      </c>
      <c r="U116" s="16">
        <v>1</v>
      </c>
    </row>
    <row r="117" spans="1:21" ht="12.75">
      <c r="A117" s="7">
        <v>113</v>
      </c>
      <c r="B117" s="14">
        <v>109</v>
      </c>
      <c r="C117" s="25" t="s">
        <v>286</v>
      </c>
      <c r="D117" s="25" t="s">
        <v>43</v>
      </c>
      <c r="E117" s="7">
        <v>1958</v>
      </c>
      <c r="F117" s="40"/>
      <c r="G117" s="16">
        <v>163</v>
      </c>
      <c r="H117" s="16">
        <v>515</v>
      </c>
      <c r="I117" s="16">
        <v>251</v>
      </c>
      <c r="J117" s="16">
        <v>102</v>
      </c>
      <c r="K117" s="16"/>
      <c r="L117" s="16">
        <v>113</v>
      </c>
      <c r="M117" s="16"/>
      <c r="N117" s="16"/>
      <c r="O117" s="23"/>
      <c r="P117" s="16"/>
      <c r="Q117" s="16"/>
      <c r="R117" s="16"/>
      <c r="S117" s="17">
        <f t="shared" si="5"/>
        <v>1144</v>
      </c>
      <c r="T117" s="16">
        <f t="shared" si="1"/>
        <v>5</v>
      </c>
      <c r="U117" s="16">
        <v>1</v>
      </c>
    </row>
    <row r="118" spans="1:21" ht="12.75">
      <c r="A118" s="7">
        <v>114</v>
      </c>
      <c r="B118" s="14">
        <v>110</v>
      </c>
      <c r="C118" s="25" t="s">
        <v>378</v>
      </c>
      <c r="D118" s="25" t="s">
        <v>21</v>
      </c>
      <c r="E118" s="7">
        <v>1965</v>
      </c>
      <c r="F118" s="40"/>
      <c r="G118" s="16"/>
      <c r="H118" s="16">
        <v>177</v>
      </c>
      <c r="I118" s="16">
        <v>263</v>
      </c>
      <c r="J118" s="16">
        <v>67</v>
      </c>
      <c r="K118" s="16">
        <v>225</v>
      </c>
      <c r="L118" s="16">
        <v>132</v>
      </c>
      <c r="M118" s="16">
        <v>262</v>
      </c>
      <c r="N118" s="16"/>
      <c r="O118" s="23"/>
      <c r="P118" s="16"/>
      <c r="Q118" s="16"/>
      <c r="R118" s="16"/>
      <c r="S118" s="17">
        <f t="shared" si="5"/>
        <v>1126</v>
      </c>
      <c r="T118" s="16">
        <f t="shared" si="1"/>
        <v>6</v>
      </c>
      <c r="U118" s="16"/>
    </row>
    <row r="119" spans="1:21" ht="12.75">
      <c r="A119" s="7">
        <v>115</v>
      </c>
      <c r="B119" s="14">
        <v>111</v>
      </c>
      <c r="C119" s="25" t="s">
        <v>502</v>
      </c>
      <c r="D119" s="25" t="s">
        <v>11</v>
      </c>
      <c r="E119" s="7">
        <v>1973</v>
      </c>
      <c r="F119" s="40"/>
      <c r="G119" s="16"/>
      <c r="H119" s="16"/>
      <c r="I119" s="16"/>
      <c r="J119" s="16"/>
      <c r="K119" s="16"/>
      <c r="L119" s="16">
        <v>191</v>
      </c>
      <c r="M119" s="16"/>
      <c r="N119" s="16">
        <v>545</v>
      </c>
      <c r="O119" s="16">
        <v>295</v>
      </c>
      <c r="P119" s="16">
        <v>58</v>
      </c>
      <c r="Q119" s="16"/>
      <c r="R119" s="16"/>
      <c r="S119" s="17">
        <f aca="true" t="shared" si="6" ref="S119:S150">G119+H119+I119+J119+K119+L119+M119+N119+O119+P119+Q119+R119</f>
        <v>1089</v>
      </c>
      <c r="T119" s="16">
        <f t="shared" si="1"/>
        <v>4</v>
      </c>
      <c r="U119" s="16"/>
    </row>
    <row r="120" spans="1:21" ht="12.75">
      <c r="A120" s="7">
        <v>116</v>
      </c>
      <c r="B120" s="14">
        <v>112</v>
      </c>
      <c r="C120" s="25" t="s">
        <v>132</v>
      </c>
      <c r="D120" s="25" t="s">
        <v>133</v>
      </c>
      <c r="E120" s="7">
        <v>1986</v>
      </c>
      <c r="F120" s="40"/>
      <c r="G120" s="16">
        <v>147</v>
      </c>
      <c r="H120" s="16">
        <v>40</v>
      </c>
      <c r="I120" s="16"/>
      <c r="J120" s="16">
        <v>74</v>
      </c>
      <c r="K120" s="16"/>
      <c r="L120" s="16"/>
      <c r="M120" s="16"/>
      <c r="N120" s="16"/>
      <c r="O120" s="16"/>
      <c r="P120" s="16"/>
      <c r="Q120" s="16">
        <v>820</v>
      </c>
      <c r="R120" s="16"/>
      <c r="S120" s="17">
        <f t="shared" si="6"/>
        <v>1081</v>
      </c>
      <c r="T120" s="16">
        <f t="shared" si="1"/>
        <v>4</v>
      </c>
      <c r="U120" s="16">
        <v>1</v>
      </c>
    </row>
    <row r="121" spans="1:21" ht="12.75">
      <c r="A121" s="7">
        <v>117</v>
      </c>
      <c r="B121" s="14">
        <v>113</v>
      </c>
      <c r="C121" s="26" t="s">
        <v>413</v>
      </c>
      <c r="D121" s="26" t="s">
        <v>47</v>
      </c>
      <c r="E121" s="7">
        <v>1987</v>
      </c>
      <c r="F121" s="40"/>
      <c r="G121" s="16"/>
      <c r="H121" s="16"/>
      <c r="I121" s="16">
        <v>315</v>
      </c>
      <c r="J121" s="16">
        <v>756</v>
      </c>
      <c r="K121" s="16"/>
      <c r="L121" s="16"/>
      <c r="M121" s="16"/>
      <c r="N121" s="16"/>
      <c r="O121" s="16"/>
      <c r="P121" s="16"/>
      <c r="Q121" s="16"/>
      <c r="R121" s="16"/>
      <c r="S121" s="17">
        <f t="shared" si="6"/>
        <v>1071</v>
      </c>
      <c r="T121" s="16">
        <f t="shared" si="1"/>
        <v>2</v>
      </c>
      <c r="U121" s="16">
        <v>1</v>
      </c>
    </row>
    <row r="122" spans="1:21" ht="12.75">
      <c r="A122" s="7">
        <v>118</v>
      </c>
      <c r="B122" s="14">
        <v>114</v>
      </c>
      <c r="C122" s="25" t="s">
        <v>343</v>
      </c>
      <c r="D122" s="25" t="s">
        <v>19</v>
      </c>
      <c r="E122" s="7">
        <v>1971</v>
      </c>
      <c r="F122" s="40"/>
      <c r="G122" s="16"/>
      <c r="H122" s="16">
        <v>225</v>
      </c>
      <c r="I122" s="16"/>
      <c r="J122" s="16">
        <v>106</v>
      </c>
      <c r="K122" s="16"/>
      <c r="L122" s="16"/>
      <c r="M122" s="16"/>
      <c r="N122" s="16"/>
      <c r="O122" s="23"/>
      <c r="P122" s="16">
        <v>720</v>
      </c>
      <c r="Q122" s="16"/>
      <c r="R122" s="16"/>
      <c r="S122" s="17">
        <f t="shared" si="6"/>
        <v>1051</v>
      </c>
      <c r="T122" s="16">
        <f t="shared" si="1"/>
        <v>3</v>
      </c>
      <c r="U122" s="16">
        <v>1</v>
      </c>
    </row>
    <row r="123" spans="1:21" ht="12.75">
      <c r="A123" s="7">
        <v>119</v>
      </c>
      <c r="B123" s="14">
        <v>115</v>
      </c>
      <c r="C123" s="25" t="s">
        <v>518</v>
      </c>
      <c r="D123" s="25" t="s">
        <v>58</v>
      </c>
      <c r="E123" s="7">
        <v>1985</v>
      </c>
      <c r="F123" s="40"/>
      <c r="G123" s="16"/>
      <c r="H123" s="16"/>
      <c r="I123" s="16"/>
      <c r="J123" s="23"/>
      <c r="K123" s="16"/>
      <c r="L123" s="16"/>
      <c r="M123" s="23"/>
      <c r="N123" s="16">
        <v>1050</v>
      </c>
      <c r="O123" s="16"/>
      <c r="P123" s="16"/>
      <c r="Q123" s="16"/>
      <c r="R123" s="16"/>
      <c r="S123" s="17">
        <f t="shared" si="6"/>
        <v>1050</v>
      </c>
      <c r="T123" s="16">
        <f t="shared" si="1"/>
        <v>1</v>
      </c>
      <c r="U123" s="16">
        <v>1</v>
      </c>
    </row>
    <row r="124" spans="1:21" ht="12.75">
      <c r="A124" s="7">
        <v>120</v>
      </c>
      <c r="B124" s="14">
        <v>116</v>
      </c>
      <c r="C124" s="26" t="s">
        <v>353</v>
      </c>
      <c r="D124" s="26" t="s">
        <v>35</v>
      </c>
      <c r="E124" s="7">
        <v>1969</v>
      </c>
      <c r="F124" s="40" t="s">
        <v>402</v>
      </c>
      <c r="G124" s="16"/>
      <c r="H124" s="16">
        <v>179</v>
      </c>
      <c r="I124" s="16">
        <v>222</v>
      </c>
      <c r="J124" s="16"/>
      <c r="K124" s="16"/>
      <c r="L124" s="16">
        <v>111</v>
      </c>
      <c r="M124" s="16">
        <v>235</v>
      </c>
      <c r="N124" s="16"/>
      <c r="O124" s="16"/>
      <c r="P124" s="16">
        <v>300</v>
      </c>
      <c r="Q124" s="16"/>
      <c r="R124" s="16"/>
      <c r="S124" s="17">
        <f t="shared" si="6"/>
        <v>1047</v>
      </c>
      <c r="T124" s="16">
        <f t="shared" si="1"/>
        <v>5</v>
      </c>
      <c r="U124" s="16">
        <v>1</v>
      </c>
    </row>
    <row r="125" spans="1:21" ht="12.75">
      <c r="A125" s="7">
        <v>121</v>
      </c>
      <c r="B125" s="14">
        <v>117</v>
      </c>
      <c r="C125" s="25" t="s">
        <v>94</v>
      </c>
      <c r="D125" s="25" t="s">
        <v>19</v>
      </c>
      <c r="E125" s="7">
        <v>1985</v>
      </c>
      <c r="F125" s="40"/>
      <c r="G125" s="16">
        <v>0</v>
      </c>
      <c r="H125" s="16"/>
      <c r="I125" s="16"/>
      <c r="J125" s="16">
        <v>98</v>
      </c>
      <c r="K125" s="16"/>
      <c r="L125" s="16"/>
      <c r="M125" s="16"/>
      <c r="N125" s="16"/>
      <c r="O125" s="16">
        <v>267</v>
      </c>
      <c r="P125" s="16"/>
      <c r="Q125" s="16">
        <v>670</v>
      </c>
      <c r="R125" s="16"/>
      <c r="S125" s="17">
        <f t="shared" si="6"/>
        <v>1035</v>
      </c>
      <c r="T125" s="16">
        <f t="shared" si="1"/>
        <v>4</v>
      </c>
      <c r="U125" s="16">
        <v>1</v>
      </c>
    </row>
    <row r="126" spans="1:21" ht="12.75">
      <c r="A126" s="7">
        <v>122</v>
      </c>
      <c r="B126" s="14">
        <v>123</v>
      </c>
      <c r="C126" s="26" t="s">
        <v>98</v>
      </c>
      <c r="D126" s="26" t="s">
        <v>99</v>
      </c>
      <c r="E126" s="7">
        <v>1984</v>
      </c>
      <c r="F126" s="40"/>
      <c r="G126" s="16">
        <v>142</v>
      </c>
      <c r="H126" s="16">
        <v>147</v>
      </c>
      <c r="I126" s="16">
        <v>203</v>
      </c>
      <c r="J126" s="16"/>
      <c r="K126" s="16">
        <v>134</v>
      </c>
      <c r="L126" s="16">
        <v>107</v>
      </c>
      <c r="M126" s="16">
        <v>233</v>
      </c>
      <c r="N126" s="16"/>
      <c r="O126" s="16"/>
      <c r="P126" s="16"/>
      <c r="Q126" s="16"/>
      <c r="R126" s="16">
        <v>52</v>
      </c>
      <c r="S126" s="17">
        <f t="shared" si="6"/>
        <v>1018</v>
      </c>
      <c r="T126" s="16">
        <f t="shared" si="1"/>
        <v>7</v>
      </c>
      <c r="U126" s="16"/>
    </row>
    <row r="127" spans="1:21" ht="12.75">
      <c r="A127" s="7">
        <v>123</v>
      </c>
      <c r="B127" s="14">
        <v>119</v>
      </c>
      <c r="C127" s="25" t="s">
        <v>532</v>
      </c>
      <c r="D127" s="25" t="s">
        <v>82</v>
      </c>
      <c r="E127" s="7">
        <v>1975</v>
      </c>
      <c r="F127" s="40"/>
      <c r="G127" s="16"/>
      <c r="H127" s="16"/>
      <c r="I127" s="16"/>
      <c r="J127" s="16"/>
      <c r="K127" s="16"/>
      <c r="L127" s="16"/>
      <c r="M127" s="16"/>
      <c r="N127" s="16"/>
      <c r="O127" s="23" t="s">
        <v>568</v>
      </c>
      <c r="P127" s="16"/>
      <c r="Q127" s="16"/>
      <c r="R127" s="16"/>
      <c r="S127" s="17">
        <f t="shared" si="6"/>
        <v>1011</v>
      </c>
      <c r="T127" s="16">
        <f t="shared" si="1"/>
        <v>1</v>
      </c>
      <c r="U127" s="16">
        <v>1</v>
      </c>
    </row>
    <row r="128" spans="1:21" ht="12.75">
      <c r="A128" s="7">
        <v>124</v>
      </c>
      <c r="B128" s="14">
        <v>120</v>
      </c>
      <c r="C128" s="25" t="s">
        <v>255</v>
      </c>
      <c r="D128" s="25" t="s">
        <v>24</v>
      </c>
      <c r="E128" s="7">
        <v>1984</v>
      </c>
      <c r="F128" s="40"/>
      <c r="G128" s="16"/>
      <c r="H128" s="16"/>
      <c r="I128" s="16">
        <v>303</v>
      </c>
      <c r="J128" s="16">
        <v>77</v>
      </c>
      <c r="K128" s="16">
        <v>143</v>
      </c>
      <c r="L128" s="16">
        <v>161</v>
      </c>
      <c r="M128" s="16"/>
      <c r="N128" s="16"/>
      <c r="O128" s="16">
        <v>234</v>
      </c>
      <c r="P128" s="16">
        <v>47</v>
      </c>
      <c r="Q128" s="16">
        <v>41</v>
      </c>
      <c r="R128" s="16"/>
      <c r="S128" s="17">
        <f t="shared" si="6"/>
        <v>1006</v>
      </c>
      <c r="T128" s="16">
        <f t="shared" si="1"/>
        <v>7</v>
      </c>
      <c r="U128" s="16"/>
    </row>
    <row r="129" spans="1:21" ht="12.75">
      <c r="A129" s="7">
        <v>125</v>
      </c>
      <c r="B129" s="14">
        <v>140</v>
      </c>
      <c r="C129" s="25" t="s">
        <v>525</v>
      </c>
      <c r="D129" s="25" t="s">
        <v>43</v>
      </c>
      <c r="E129" s="7">
        <v>1957</v>
      </c>
      <c r="F129" s="40"/>
      <c r="G129" s="16"/>
      <c r="H129" s="16"/>
      <c r="I129" s="16"/>
      <c r="J129" s="16"/>
      <c r="K129" s="16"/>
      <c r="L129" s="16"/>
      <c r="M129" s="16"/>
      <c r="N129" s="16">
        <v>468</v>
      </c>
      <c r="O129" s="16">
        <v>250</v>
      </c>
      <c r="P129" s="16">
        <v>64</v>
      </c>
      <c r="Q129" s="16">
        <v>48</v>
      </c>
      <c r="R129" s="16">
        <v>170</v>
      </c>
      <c r="S129" s="17">
        <f t="shared" si="6"/>
        <v>1000</v>
      </c>
      <c r="T129" s="16">
        <f t="shared" si="1"/>
        <v>5</v>
      </c>
      <c r="U129" s="16"/>
    </row>
    <row r="130" spans="1:21" ht="12.75">
      <c r="A130" s="7">
        <v>126</v>
      </c>
      <c r="B130" s="14">
        <v>121</v>
      </c>
      <c r="C130" s="25" t="s">
        <v>136</v>
      </c>
      <c r="D130" s="25" t="s">
        <v>13</v>
      </c>
      <c r="E130" s="7">
        <v>1954</v>
      </c>
      <c r="F130" s="40"/>
      <c r="G130" s="16"/>
      <c r="H130" s="16">
        <v>785</v>
      </c>
      <c r="I130" s="16">
        <v>213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7">
        <f t="shared" si="6"/>
        <v>998</v>
      </c>
      <c r="T130" s="16">
        <f t="shared" si="1"/>
        <v>2</v>
      </c>
      <c r="U130" s="16">
        <v>1</v>
      </c>
    </row>
    <row r="131" spans="1:21" ht="12.75">
      <c r="A131" s="7">
        <v>127</v>
      </c>
      <c r="B131" s="14">
        <v>126</v>
      </c>
      <c r="C131" s="25" t="s">
        <v>162</v>
      </c>
      <c r="D131" s="25" t="s">
        <v>19</v>
      </c>
      <c r="E131" s="7">
        <v>1984</v>
      </c>
      <c r="F131" s="40" t="s">
        <v>394</v>
      </c>
      <c r="G131" s="16">
        <v>200</v>
      </c>
      <c r="H131" s="16">
        <v>49</v>
      </c>
      <c r="I131" s="16">
        <v>219</v>
      </c>
      <c r="J131" s="16">
        <v>103</v>
      </c>
      <c r="K131" s="16">
        <v>140</v>
      </c>
      <c r="L131" s="16">
        <v>127</v>
      </c>
      <c r="M131" s="16"/>
      <c r="N131" s="16"/>
      <c r="O131" s="16"/>
      <c r="P131" s="16">
        <v>46</v>
      </c>
      <c r="Q131" s="16">
        <v>53</v>
      </c>
      <c r="R131" s="16">
        <v>49</v>
      </c>
      <c r="S131" s="17">
        <f t="shared" si="6"/>
        <v>986</v>
      </c>
      <c r="T131" s="16">
        <f t="shared" si="1"/>
        <v>9</v>
      </c>
      <c r="U131" s="16"/>
    </row>
    <row r="132" spans="1:21" ht="12.75">
      <c r="A132" s="7">
        <v>128</v>
      </c>
      <c r="B132" s="14">
        <v>122</v>
      </c>
      <c r="C132" s="25" t="s">
        <v>60</v>
      </c>
      <c r="D132" s="25" t="s">
        <v>33</v>
      </c>
      <c r="E132" s="7">
        <v>1978</v>
      </c>
      <c r="F132" s="40"/>
      <c r="G132" s="16">
        <v>250</v>
      </c>
      <c r="H132" s="16">
        <v>200</v>
      </c>
      <c r="I132" s="16">
        <v>277</v>
      </c>
      <c r="J132" s="16">
        <v>101</v>
      </c>
      <c r="K132" s="16"/>
      <c r="L132" s="16">
        <v>147</v>
      </c>
      <c r="M132" s="16"/>
      <c r="N132" s="16"/>
      <c r="O132" s="16"/>
      <c r="P132" s="16"/>
      <c r="Q132" s="16"/>
      <c r="R132" s="16"/>
      <c r="S132" s="17">
        <f t="shared" si="6"/>
        <v>975</v>
      </c>
      <c r="T132" s="16">
        <f t="shared" si="1"/>
        <v>5</v>
      </c>
      <c r="U132" s="16"/>
    </row>
    <row r="133" spans="1:21" ht="12.75">
      <c r="A133" s="7">
        <v>129</v>
      </c>
      <c r="B133" s="14">
        <v>124</v>
      </c>
      <c r="C133" s="25" t="s">
        <v>162</v>
      </c>
      <c r="D133" s="25" t="s">
        <v>24</v>
      </c>
      <c r="E133" s="7">
        <v>1977</v>
      </c>
      <c r="F133" s="40" t="s">
        <v>402</v>
      </c>
      <c r="G133" s="16">
        <v>218</v>
      </c>
      <c r="H133" s="16">
        <v>110</v>
      </c>
      <c r="I133" s="16">
        <v>350</v>
      </c>
      <c r="J133" s="16">
        <v>150</v>
      </c>
      <c r="K133" s="16"/>
      <c r="L133" s="16"/>
      <c r="M133" s="23"/>
      <c r="N133" s="23"/>
      <c r="O133" s="23"/>
      <c r="P133" s="16">
        <v>120</v>
      </c>
      <c r="Q133" s="16"/>
      <c r="R133" s="16"/>
      <c r="S133" s="17">
        <f t="shared" si="6"/>
        <v>948</v>
      </c>
      <c r="T133" s="16">
        <f t="shared" si="1"/>
        <v>5</v>
      </c>
      <c r="U133" s="16"/>
    </row>
    <row r="134" spans="1:21" ht="12.75">
      <c r="A134" s="7">
        <v>130</v>
      </c>
      <c r="B134" s="14">
        <v>159</v>
      </c>
      <c r="C134" s="25" t="s">
        <v>115</v>
      </c>
      <c r="D134" s="25" t="s">
        <v>24</v>
      </c>
      <c r="E134" s="7">
        <v>1958</v>
      </c>
      <c r="F134" s="40"/>
      <c r="G134" s="16"/>
      <c r="H134" s="16">
        <v>183</v>
      </c>
      <c r="I134" s="16">
        <v>225</v>
      </c>
      <c r="J134" s="16"/>
      <c r="K134" s="16">
        <v>184</v>
      </c>
      <c r="L134" s="16">
        <v>112</v>
      </c>
      <c r="M134" s="16"/>
      <c r="N134" s="16"/>
      <c r="O134" s="16"/>
      <c r="P134" s="16"/>
      <c r="Q134" s="16"/>
      <c r="R134" s="16">
        <v>240</v>
      </c>
      <c r="S134" s="17">
        <f t="shared" si="6"/>
        <v>944</v>
      </c>
      <c r="T134" s="16">
        <f t="shared" si="1"/>
        <v>5</v>
      </c>
      <c r="U134" s="16"/>
    </row>
    <row r="135" spans="1:21" ht="12.75">
      <c r="A135" s="7">
        <v>131</v>
      </c>
      <c r="B135" s="14">
        <v>125</v>
      </c>
      <c r="C135" s="25" t="s">
        <v>286</v>
      </c>
      <c r="D135" s="25" t="s">
        <v>19</v>
      </c>
      <c r="E135" s="7">
        <v>1988</v>
      </c>
      <c r="F135" s="40"/>
      <c r="G135" s="16"/>
      <c r="H135" s="16">
        <v>355</v>
      </c>
      <c r="I135" s="16">
        <v>253</v>
      </c>
      <c r="J135" s="16">
        <v>69</v>
      </c>
      <c r="K135" s="16">
        <v>146</v>
      </c>
      <c r="L135" s="16">
        <v>120</v>
      </c>
      <c r="M135" s="16"/>
      <c r="N135" s="16"/>
      <c r="O135" s="23"/>
      <c r="P135" s="16"/>
      <c r="Q135" s="16"/>
      <c r="R135" s="16"/>
      <c r="S135" s="17">
        <f t="shared" si="6"/>
        <v>943</v>
      </c>
      <c r="T135" s="16">
        <f t="shared" si="1"/>
        <v>5</v>
      </c>
      <c r="U135" s="16"/>
    </row>
    <row r="136" spans="1:21" ht="12.75">
      <c r="A136" s="7">
        <v>132</v>
      </c>
      <c r="B136" s="14">
        <v>129</v>
      </c>
      <c r="C136" s="25" t="s">
        <v>229</v>
      </c>
      <c r="D136" s="25" t="s">
        <v>13</v>
      </c>
      <c r="E136" s="7">
        <v>1965</v>
      </c>
      <c r="F136" s="40"/>
      <c r="G136" s="16"/>
      <c r="H136" s="16"/>
      <c r="I136" s="16"/>
      <c r="J136" s="16"/>
      <c r="K136" s="16"/>
      <c r="L136" s="16">
        <v>266</v>
      </c>
      <c r="M136" s="16"/>
      <c r="N136" s="16"/>
      <c r="O136" s="16">
        <v>356</v>
      </c>
      <c r="P136" s="16">
        <v>104</v>
      </c>
      <c r="Q136" s="16">
        <v>165</v>
      </c>
      <c r="R136" s="16">
        <v>51</v>
      </c>
      <c r="S136" s="17">
        <f t="shared" si="6"/>
        <v>942</v>
      </c>
      <c r="T136" s="16">
        <f t="shared" si="1"/>
        <v>5</v>
      </c>
      <c r="U136" s="16"/>
    </row>
    <row r="137" spans="1:21" ht="12.75">
      <c r="A137" s="7">
        <v>133</v>
      </c>
      <c r="B137" s="14">
        <v>127</v>
      </c>
      <c r="C137" s="25" t="s">
        <v>245</v>
      </c>
      <c r="D137" s="25" t="s">
        <v>33</v>
      </c>
      <c r="E137" s="7">
        <v>1972</v>
      </c>
      <c r="F137" s="40" t="s">
        <v>103</v>
      </c>
      <c r="G137" s="16">
        <v>153</v>
      </c>
      <c r="H137" s="16">
        <v>260</v>
      </c>
      <c r="I137" s="16">
        <v>217</v>
      </c>
      <c r="J137" s="16">
        <v>86</v>
      </c>
      <c r="K137" s="16"/>
      <c r="L137" s="16">
        <v>199</v>
      </c>
      <c r="M137" s="16"/>
      <c r="N137" s="16"/>
      <c r="O137" s="16"/>
      <c r="P137" s="16"/>
      <c r="Q137" s="16"/>
      <c r="R137" s="16"/>
      <c r="S137" s="17">
        <f t="shared" si="6"/>
        <v>915</v>
      </c>
      <c r="T137" s="16">
        <f t="shared" si="1"/>
        <v>5</v>
      </c>
      <c r="U137" s="16"/>
    </row>
    <row r="138" spans="1:21" ht="12.75">
      <c r="A138" s="7">
        <v>134</v>
      </c>
      <c r="B138" s="14">
        <v>128</v>
      </c>
      <c r="C138" s="25" t="s">
        <v>503</v>
      </c>
      <c r="D138" s="25" t="s">
        <v>504</v>
      </c>
      <c r="E138" s="7">
        <v>1979</v>
      </c>
      <c r="F138" s="40"/>
      <c r="G138" s="16"/>
      <c r="H138" s="16"/>
      <c r="I138" s="16"/>
      <c r="J138" s="16"/>
      <c r="K138" s="16"/>
      <c r="L138" s="16"/>
      <c r="M138" s="16">
        <v>900</v>
      </c>
      <c r="N138" s="16"/>
      <c r="O138" s="16"/>
      <c r="P138" s="16"/>
      <c r="Q138" s="16"/>
      <c r="R138" s="16"/>
      <c r="S138" s="17">
        <f t="shared" si="6"/>
        <v>900</v>
      </c>
      <c r="T138" s="16">
        <f t="shared" si="1"/>
        <v>1</v>
      </c>
      <c r="U138" s="16">
        <v>1</v>
      </c>
    </row>
    <row r="139" spans="1:21" ht="12.75">
      <c r="A139" s="7">
        <v>135</v>
      </c>
      <c r="B139" s="14">
        <v>130</v>
      </c>
      <c r="C139" s="26" t="s">
        <v>511</v>
      </c>
      <c r="D139" s="26" t="s">
        <v>512</v>
      </c>
      <c r="E139" s="7">
        <v>1961</v>
      </c>
      <c r="F139" s="40"/>
      <c r="G139" s="16"/>
      <c r="H139" s="16"/>
      <c r="I139" s="16"/>
      <c r="J139" s="16"/>
      <c r="K139" s="16"/>
      <c r="L139" s="16"/>
      <c r="M139" s="16">
        <v>237</v>
      </c>
      <c r="N139" s="16">
        <v>451</v>
      </c>
      <c r="O139" s="16">
        <v>201</v>
      </c>
      <c r="P139" s="16"/>
      <c r="Q139" s="16"/>
      <c r="R139" s="16"/>
      <c r="S139" s="17">
        <f t="shared" si="6"/>
        <v>889</v>
      </c>
      <c r="T139" s="16">
        <f t="shared" si="1"/>
        <v>3</v>
      </c>
      <c r="U139" s="16"/>
    </row>
    <row r="140" spans="1:21" ht="12.75">
      <c r="A140" s="7">
        <v>136</v>
      </c>
      <c r="B140" s="14">
        <v>131</v>
      </c>
      <c r="C140" s="25" t="s">
        <v>189</v>
      </c>
      <c r="D140" s="25" t="s">
        <v>22</v>
      </c>
      <c r="E140" s="7">
        <v>1969</v>
      </c>
      <c r="F140" s="40" t="s">
        <v>103</v>
      </c>
      <c r="G140" s="16">
        <v>240</v>
      </c>
      <c r="H140" s="16">
        <v>118</v>
      </c>
      <c r="I140" s="16"/>
      <c r="J140" s="16">
        <v>236</v>
      </c>
      <c r="K140" s="16">
        <v>144</v>
      </c>
      <c r="L140" s="16">
        <v>150</v>
      </c>
      <c r="M140" s="16"/>
      <c r="N140" s="16"/>
      <c r="O140" s="16"/>
      <c r="P140" s="16"/>
      <c r="Q140" s="16"/>
      <c r="R140" s="16"/>
      <c r="S140" s="17">
        <f t="shared" si="6"/>
        <v>888</v>
      </c>
      <c r="T140" s="16">
        <f t="shared" si="1"/>
        <v>5</v>
      </c>
      <c r="U140" s="16"/>
    </row>
    <row r="141" spans="1:21" ht="12.75">
      <c r="A141" s="7">
        <v>137</v>
      </c>
      <c r="B141" s="14">
        <v>132</v>
      </c>
      <c r="C141" s="25" t="s">
        <v>70</v>
      </c>
      <c r="D141" s="25" t="s">
        <v>65</v>
      </c>
      <c r="E141" s="7">
        <v>1961</v>
      </c>
      <c r="F141" s="40"/>
      <c r="G141" s="16"/>
      <c r="H141" s="16">
        <v>885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7">
        <f t="shared" si="6"/>
        <v>885</v>
      </c>
      <c r="T141" s="16">
        <f t="shared" si="1"/>
        <v>1</v>
      </c>
      <c r="U141" s="16">
        <v>1</v>
      </c>
    </row>
    <row r="142" spans="1:21" ht="12.75">
      <c r="A142" s="7">
        <v>138</v>
      </c>
      <c r="B142" s="14">
        <v>133</v>
      </c>
      <c r="C142" s="25" t="s">
        <v>411</v>
      </c>
      <c r="D142" s="25" t="s">
        <v>412</v>
      </c>
      <c r="E142" s="7">
        <v>1982</v>
      </c>
      <c r="F142" s="40"/>
      <c r="G142" s="16"/>
      <c r="H142" s="16"/>
      <c r="I142" s="16">
        <v>875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7">
        <f t="shared" si="6"/>
        <v>875</v>
      </c>
      <c r="T142" s="16">
        <f t="shared" si="1"/>
        <v>1</v>
      </c>
      <c r="U142" s="16">
        <v>1</v>
      </c>
    </row>
    <row r="143" spans="1:21" ht="12.75">
      <c r="A143" s="7">
        <v>139</v>
      </c>
      <c r="B143" s="14">
        <v>134</v>
      </c>
      <c r="C143" s="25" t="s">
        <v>534</v>
      </c>
      <c r="D143" s="25" t="s">
        <v>21</v>
      </c>
      <c r="E143" s="7">
        <v>1979</v>
      </c>
      <c r="F143" s="40"/>
      <c r="G143" s="16"/>
      <c r="H143" s="16"/>
      <c r="I143" s="16"/>
      <c r="J143" s="16"/>
      <c r="K143" s="16"/>
      <c r="L143" s="16"/>
      <c r="M143" s="16"/>
      <c r="N143" s="16"/>
      <c r="O143" s="16">
        <v>861</v>
      </c>
      <c r="P143" s="16"/>
      <c r="Q143" s="16"/>
      <c r="R143" s="16"/>
      <c r="S143" s="17">
        <f t="shared" si="6"/>
        <v>861</v>
      </c>
      <c r="T143" s="16">
        <f t="shared" si="1"/>
        <v>1</v>
      </c>
      <c r="U143" s="16">
        <v>1</v>
      </c>
    </row>
    <row r="144" spans="1:21" ht="12.75">
      <c r="A144" s="7">
        <v>140</v>
      </c>
      <c r="B144" s="14">
        <v>135</v>
      </c>
      <c r="C144" s="25" t="s">
        <v>283</v>
      </c>
      <c r="D144" s="25" t="s">
        <v>19</v>
      </c>
      <c r="E144" s="7">
        <v>1979</v>
      </c>
      <c r="F144" s="40"/>
      <c r="G144" s="16"/>
      <c r="H144" s="16"/>
      <c r="I144" s="16"/>
      <c r="J144" s="16"/>
      <c r="K144" s="16"/>
      <c r="L144" s="16">
        <v>171</v>
      </c>
      <c r="M144" s="16"/>
      <c r="N144" s="16">
        <v>464</v>
      </c>
      <c r="O144" s="16">
        <v>221</v>
      </c>
      <c r="P144" s="16"/>
      <c r="Q144" s="16"/>
      <c r="R144" s="16"/>
      <c r="S144" s="17">
        <f t="shared" si="6"/>
        <v>856</v>
      </c>
      <c r="T144" s="16">
        <f t="shared" si="1"/>
        <v>3</v>
      </c>
      <c r="U144" s="16"/>
    </row>
    <row r="145" spans="1:21" ht="12.75">
      <c r="A145" s="7">
        <v>141</v>
      </c>
      <c r="B145" s="14">
        <v>137</v>
      </c>
      <c r="C145" s="25" t="s">
        <v>52</v>
      </c>
      <c r="D145" s="25" t="s">
        <v>33</v>
      </c>
      <c r="E145" s="7">
        <v>1983</v>
      </c>
      <c r="F145" s="40"/>
      <c r="G145" s="16"/>
      <c r="H145" s="16"/>
      <c r="I145" s="16"/>
      <c r="J145" s="16"/>
      <c r="K145" s="16"/>
      <c r="L145" s="16"/>
      <c r="M145" s="16">
        <v>850</v>
      </c>
      <c r="N145" s="16"/>
      <c r="O145" s="16"/>
      <c r="P145" s="16"/>
      <c r="Q145" s="16"/>
      <c r="R145" s="16"/>
      <c r="S145" s="17">
        <f t="shared" si="6"/>
        <v>850</v>
      </c>
      <c r="T145" s="16">
        <f t="shared" si="1"/>
        <v>1</v>
      </c>
      <c r="U145" s="16">
        <v>1</v>
      </c>
    </row>
    <row r="146" spans="1:21" ht="12.75">
      <c r="A146" s="7">
        <v>142</v>
      </c>
      <c r="B146" s="14">
        <v>142</v>
      </c>
      <c r="C146" s="26" t="s">
        <v>165</v>
      </c>
      <c r="D146" s="26" t="s">
        <v>294</v>
      </c>
      <c r="E146" s="7">
        <v>1992</v>
      </c>
      <c r="F146" s="40"/>
      <c r="G146" s="16">
        <v>145</v>
      </c>
      <c r="H146" s="16">
        <v>44</v>
      </c>
      <c r="I146" s="16">
        <v>214</v>
      </c>
      <c r="J146" s="16">
        <v>56</v>
      </c>
      <c r="K146" s="16">
        <v>138</v>
      </c>
      <c r="L146" s="16">
        <v>104</v>
      </c>
      <c r="M146" s="16"/>
      <c r="N146" s="16"/>
      <c r="O146" s="16"/>
      <c r="P146" s="16">
        <v>44</v>
      </c>
      <c r="Q146" s="16">
        <v>64</v>
      </c>
      <c r="R146" s="16">
        <v>40</v>
      </c>
      <c r="S146" s="17">
        <f t="shared" si="6"/>
        <v>849</v>
      </c>
      <c r="T146" s="16">
        <f t="shared" si="1"/>
        <v>9</v>
      </c>
      <c r="U146" s="16"/>
    </row>
    <row r="147" spans="1:21" ht="12.75">
      <c r="A147" s="7">
        <v>143</v>
      </c>
      <c r="B147" s="14">
        <v>138</v>
      </c>
      <c r="C147" s="25" t="s">
        <v>262</v>
      </c>
      <c r="D147" s="25" t="s">
        <v>55</v>
      </c>
      <c r="E147" s="7">
        <v>1988</v>
      </c>
      <c r="F147" s="40"/>
      <c r="G147" s="16">
        <v>350</v>
      </c>
      <c r="H147" s="16"/>
      <c r="I147" s="16"/>
      <c r="J147" s="16">
        <v>112</v>
      </c>
      <c r="K147" s="16"/>
      <c r="L147" s="16"/>
      <c r="M147" s="16"/>
      <c r="N147" s="16"/>
      <c r="O147" s="16">
        <v>238</v>
      </c>
      <c r="P147" s="16">
        <v>59</v>
      </c>
      <c r="Q147" s="16">
        <v>84</v>
      </c>
      <c r="R147" s="16"/>
      <c r="S147" s="17">
        <f t="shared" si="6"/>
        <v>843</v>
      </c>
      <c r="T147" s="16">
        <f t="shared" si="1"/>
        <v>5</v>
      </c>
      <c r="U147" s="16"/>
    </row>
    <row r="148" spans="1:21" ht="12.75">
      <c r="A148" s="7">
        <v>144</v>
      </c>
      <c r="B148" s="14">
        <v>139</v>
      </c>
      <c r="C148" s="26" t="s">
        <v>423</v>
      </c>
      <c r="D148" s="26" t="s">
        <v>424</v>
      </c>
      <c r="E148" s="7">
        <v>1960</v>
      </c>
      <c r="F148" s="40"/>
      <c r="G148" s="16"/>
      <c r="H148" s="16"/>
      <c r="I148" s="16">
        <v>238</v>
      </c>
      <c r="J148" s="16"/>
      <c r="K148" s="16"/>
      <c r="L148" s="16"/>
      <c r="M148" s="16">
        <v>305</v>
      </c>
      <c r="N148" s="16"/>
      <c r="O148" s="16">
        <v>216</v>
      </c>
      <c r="P148" s="16"/>
      <c r="Q148" s="16">
        <v>73</v>
      </c>
      <c r="R148" s="16"/>
      <c r="S148" s="17">
        <f t="shared" si="6"/>
        <v>832</v>
      </c>
      <c r="T148" s="16">
        <f t="shared" si="1"/>
        <v>4</v>
      </c>
      <c r="U148" s="16">
        <v>1</v>
      </c>
    </row>
    <row r="149" spans="1:21" ht="12.75">
      <c r="A149" s="7">
        <v>145</v>
      </c>
      <c r="B149" s="14">
        <v>146</v>
      </c>
      <c r="C149" s="26" t="s">
        <v>140</v>
      </c>
      <c r="D149" s="26" t="s">
        <v>107</v>
      </c>
      <c r="E149" s="7">
        <v>1970</v>
      </c>
      <c r="F149" s="40" t="s">
        <v>395</v>
      </c>
      <c r="G149" s="16"/>
      <c r="H149" s="16">
        <v>161</v>
      </c>
      <c r="I149" s="16">
        <v>209</v>
      </c>
      <c r="J149" s="16">
        <v>52</v>
      </c>
      <c r="K149" s="16">
        <v>150</v>
      </c>
      <c r="L149" s="16">
        <v>103</v>
      </c>
      <c r="M149" s="16"/>
      <c r="N149" s="16"/>
      <c r="O149" s="23"/>
      <c r="P149" s="16">
        <v>68</v>
      </c>
      <c r="Q149" s="16">
        <v>47</v>
      </c>
      <c r="R149" s="16">
        <v>38</v>
      </c>
      <c r="S149" s="17">
        <f t="shared" si="6"/>
        <v>828</v>
      </c>
      <c r="T149" s="16">
        <f t="shared" si="1"/>
        <v>8</v>
      </c>
      <c r="U149" s="16"/>
    </row>
    <row r="150" spans="1:21" ht="12.75">
      <c r="A150" s="7">
        <v>146</v>
      </c>
      <c r="B150" s="14">
        <v>178</v>
      </c>
      <c r="C150" s="26" t="s">
        <v>116</v>
      </c>
      <c r="D150" s="26" t="s">
        <v>117</v>
      </c>
      <c r="E150" s="7">
        <v>1959</v>
      </c>
      <c r="F150" s="40" t="s">
        <v>394</v>
      </c>
      <c r="G150" s="16">
        <v>169</v>
      </c>
      <c r="H150" s="16">
        <v>177</v>
      </c>
      <c r="I150" s="16"/>
      <c r="J150" s="16"/>
      <c r="K150" s="16">
        <v>162</v>
      </c>
      <c r="L150" s="16">
        <v>114</v>
      </c>
      <c r="M150" s="16"/>
      <c r="N150" s="16"/>
      <c r="O150" s="16"/>
      <c r="P150" s="16"/>
      <c r="Q150" s="16"/>
      <c r="R150" s="16">
        <v>195</v>
      </c>
      <c r="S150" s="17">
        <f t="shared" si="6"/>
        <v>817</v>
      </c>
      <c r="T150" s="16">
        <f t="shared" si="1"/>
        <v>5</v>
      </c>
      <c r="U150" s="16"/>
    </row>
    <row r="151" spans="1:21" ht="12.75">
      <c r="A151" s="7">
        <v>147</v>
      </c>
      <c r="B151" s="14">
        <v>141</v>
      </c>
      <c r="C151" s="25" t="s">
        <v>369</v>
      </c>
      <c r="D151" s="25" t="s">
        <v>19</v>
      </c>
      <c r="E151" s="7">
        <v>1949</v>
      </c>
      <c r="F151" s="40"/>
      <c r="G151" s="16"/>
      <c r="H151" s="16">
        <v>260</v>
      </c>
      <c r="I151" s="16">
        <v>282</v>
      </c>
      <c r="J151" s="23"/>
      <c r="K151" s="16"/>
      <c r="L151" s="16"/>
      <c r="M151" s="23"/>
      <c r="N151" s="16"/>
      <c r="O151" s="16"/>
      <c r="P151" s="16">
        <v>270</v>
      </c>
      <c r="Q151" s="16"/>
      <c r="R151" s="16"/>
      <c r="S151" s="17">
        <f>G151+H151+I151+J151+K151+L151+M151+N151+O151+P151+Q151+R151</f>
        <v>812</v>
      </c>
      <c r="T151" s="16">
        <f t="shared" si="1"/>
        <v>3</v>
      </c>
      <c r="U151" s="16"/>
    </row>
    <row r="152" spans="1:21" ht="12.75">
      <c r="A152" s="7">
        <v>148</v>
      </c>
      <c r="B152" s="14">
        <v>143</v>
      </c>
      <c r="C152" s="26" t="s">
        <v>46</v>
      </c>
      <c r="D152" s="26" t="s">
        <v>47</v>
      </c>
      <c r="E152" s="7">
        <v>1988</v>
      </c>
      <c r="F152" s="40" t="s">
        <v>771</v>
      </c>
      <c r="G152" s="16">
        <v>150</v>
      </c>
      <c r="H152" s="16">
        <v>85</v>
      </c>
      <c r="I152" s="16"/>
      <c r="J152" s="16">
        <v>75</v>
      </c>
      <c r="K152" s="16"/>
      <c r="L152" s="16"/>
      <c r="M152" s="16">
        <v>490</v>
      </c>
      <c r="N152" s="16"/>
      <c r="O152" s="16"/>
      <c r="P152" s="16"/>
      <c r="Q152" s="16"/>
      <c r="R152" s="16"/>
      <c r="S152" s="17">
        <f>G152+H152+I152+J152+K152+L152+M152+N152+O152+P152+Q152+R152</f>
        <v>800</v>
      </c>
      <c r="T152" s="16">
        <f t="shared" si="1"/>
        <v>4</v>
      </c>
      <c r="U152" s="16">
        <v>1</v>
      </c>
    </row>
    <row r="153" spans="1:21" ht="12.75">
      <c r="A153" s="7">
        <v>149</v>
      </c>
      <c r="B153" s="14">
        <v>188</v>
      </c>
      <c r="C153" s="26" t="s">
        <v>246</v>
      </c>
      <c r="D153" s="26" t="s">
        <v>166</v>
      </c>
      <c r="E153" s="7">
        <v>1975</v>
      </c>
      <c r="F153" s="40" t="s">
        <v>395</v>
      </c>
      <c r="G153" s="16">
        <v>144</v>
      </c>
      <c r="H153" s="16">
        <v>44</v>
      </c>
      <c r="I153" s="16"/>
      <c r="J153" s="16">
        <v>43</v>
      </c>
      <c r="K153" s="16">
        <v>142</v>
      </c>
      <c r="L153" s="16">
        <v>102</v>
      </c>
      <c r="M153" s="16"/>
      <c r="N153" s="16"/>
      <c r="O153" s="16"/>
      <c r="P153" s="16">
        <v>66</v>
      </c>
      <c r="Q153" s="16">
        <v>43</v>
      </c>
      <c r="R153" s="16">
        <v>215</v>
      </c>
      <c r="S153" s="17">
        <f>G153+H153+I153+J153+K153+L153+M153+N153+O153+P153+Q153+R153</f>
        <v>799</v>
      </c>
      <c r="T153" s="16">
        <f t="shared" si="1"/>
        <v>8</v>
      </c>
      <c r="U153" s="16"/>
    </row>
    <row r="154" spans="1:21" ht="12.75">
      <c r="A154" s="7">
        <v>150</v>
      </c>
      <c r="B154" s="14">
        <v>144</v>
      </c>
      <c r="C154" s="26" t="s">
        <v>292</v>
      </c>
      <c r="D154" s="26" t="s">
        <v>293</v>
      </c>
      <c r="E154" s="7">
        <v>1982</v>
      </c>
      <c r="F154" s="40" t="s">
        <v>187</v>
      </c>
      <c r="G154" s="16">
        <v>146</v>
      </c>
      <c r="H154" s="16">
        <v>120</v>
      </c>
      <c r="I154" s="16">
        <v>228</v>
      </c>
      <c r="J154" s="16">
        <v>64</v>
      </c>
      <c r="K154" s="16"/>
      <c r="L154" s="16"/>
      <c r="M154" s="16">
        <v>236</v>
      </c>
      <c r="N154" s="16"/>
      <c r="O154" s="16"/>
      <c r="P154" s="16"/>
      <c r="Q154" s="16"/>
      <c r="R154" s="16"/>
      <c r="S154" s="17">
        <f>G154+H154+I154+J154+K154+L154+M154+N154+O154+P154+Q154+R154</f>
        <v>794</v>
      </c>
      <c r="T154" s="16">
        <f t="shared" si="1"/>
        <v>5</v>
      </c>
      <c r="U154" s="16"/>
    </row>
    <row r="155" spans="1:21" ht="12.75">
      <c r="A155" s="7">
        <v>151</v>
      </c>
      <c r="B155" s="14">
        <v>145</v>
      </c>
      <c r="C155" s="25" t="s">
        <v>445</v>
      </c>
      <c r="D155" s="25" t="s">
        <v>11</v>
      </c>
      <c r="E155" s="7">
        <v>1970</v>
      </c>
      <c r="F155" s="40"/>
      <c r="G155" s="16"/>
      <c r="H155" s="16"/>
      <c r="I155" s="16"/>
      <c r="J155" s="16">
        <v>161</v>
      </c>
      <c r="K155" s="16">
        <v>630</v>
      </c>
      <c r="L155" s="16"/>
      <c r="M155" s="16"/>
      <c r="N155" s="16"/>
      <c r="O155" s="16"/>
      <c r="P155" s="16"/>
      <c r="Q155" s="16"/>
      <c r="R155" s="16"/>
      <c r="S155" s="17">
        <f aca="true" t="shared" si="7" ref="S155:S187">G155+H155+I155+J155+K155+L155+M155+N155+O155+P155+Q155+R155</f>
        <v>791</v>
      </c>
      <c r="T155" s="16">
        <f t="shared" si="1"/>
        <v>2</v>
      </c>
      <c r="U155" s="16">
        <v>1</v>
      </c>
    </row>
    <row r="156" spans="1:21" ht="12.75">
      <c r="A156" s="7">
        <v>152</v>
      </c>
      <c r="B156" s="14">
        <v>147</v>
      </c>
      <c r="C156" s="26" t="s">
        <v>414</v>
      </c>
      <c r="D156" s="26" t="s">
        <v>134</v>
      </c>
      <c r="E156" s="7">
        <v>1985</v>
      </c>
      <c r="F156" s="40"/>
      <c r="G156" s="16"/>
      <c r="H156" s="16"/>
      <c r="I156" s="16">
        <v>247</v>
      </c>
      <c r="J156" s="16">
        <v>526</v>
      </c>
      <c r="K156" s="16"/>
      <c r="L156" s="16"/>
      <c r="M156" s="16"/>
      <c r="N156" s="16"/>
      <c r="O156" s="16"/>
      <c r="P156" s="16"/>
      <c r="Q156" s="16"/>
      <c r="R156" s="16"/>
      <c r="S156" s="17">
        <f t="shared" si="7"/>
        <v>773</v>
      </c>
      <c r="T156" s="16">
        <f t="shared" si="1"/>
        <v>2</v>
      </c>
      <c r="U156" s="16">
        <v>1</v>
      </c>
    </row>
    <row r="157" spans="1:21" ht="12.75">
      <c r="A157" s="7">
        <v>153</v>
      </c>
      <c r="B157" s="14">
        <v>148</v>
      </c>
      <c r="C157" s="25" t="s">
        <v>535</v>
      </c>
      <c r="D157" s="25" t="s">
        <v>65</v>
      </c>
      <c r="E157" s="7">
        <v>1965</v>
      </c>
      <c r="F157" s="40"/>
      <c r="G157" s="16"/>
      <c r="H157" s="16"/>
      <c r="I157" s="16"/>
      <c r="J157" s="16"/>
      <c r="K157" s="16"/>
      <c r="L157" s="16"/>
      <c r="M157" s="16"/>
      <c r="N157" s="16"/>
      <c r="O157" s="16">
        <v>761</v>
      </c>
      <c r="P157" s="16"/>
      <c r="Q157" s="16"/>
      <c r="R157" s="16"/>
      <c r="S157" s="17">
        <f t="shared" si="7"/>
        <v>761</v>
      </c>
      <c r="T157" s="16">
        <f t="shared" si="1"/>
        <v>1</v>
      </c>
      <c r="U157" s="16">
        <v>1</v>
      </c>
    </row>
    <row r="158" spans="1:21" ht="12.75">
      <c r="A158" s="7">
        <v>154</v>
      </c>
      <c r="B158" s="14">
        <v>149</v>
      </c>
      <c r="C158" s="26" t="s">
        <v>270</v>
      </c>
      <c r="D158" s="26" t="s">
        <v>35</v>
      </c>
      <c r="E158" s="7">
        <v>1981</v>
      </c>
      <c r="F158" s="40"/>
      <c r="G158" s="16"/>
      <c r="H158" s="16"/>
      <c r="I158" s="16">
        <v>232</v>
      </c>
      <c r="J158" s="16"/>
      <c r="K158" s="16"/>
      <c r="L158" s="16"/>
      <c r="M158" s="16">
        <v>243</v>
      </c>
      <c r="N158" s="16"/>
      <c r="O158" s="16">
        <v>208</v>
      </c>
      <c r="P158" s="16">
        <v>77</v>
      </c>
      <c r="Q158" s="16"/>
      <c r="R158" s="16"/>
      <c r="S158" s="17">
        <f t="shared" si="7"/>
        <v>760</v>
      </c>
      <c r="T158" s="16">
        <f t="shared" si="1"/>
        <v>4</v>
      </c>
      <c r="U158" s="16"/>
    </row>
    <row r="159" spans="1:21" ht="12.75">
      <c r="A159" s="7">
        <v>155</v>
      </c>
      <c r="B159" s="14">
        <v>150</v>
      </c>
      <c r="C159" s="26" t="s">
        <v>415</v>
      </c>
      <c r="D159" s="26" t="s">
        <v>319</v>
      </c>
      <c r="E159" s="7">
        <v>1983</v>
      </c>
      <c r="F159" s="40"/>
      <c r="G159" s="16"/>
      <c r="H159" s="16"/>
      <c r="I159" s="16">
        <v>249</v>
      </c>
      <c r="J159" s="16">
        <v>506</v>
      </c>
      <c r="K159" s="16"/>
      <c r="L159" s="16"/>
      <c r="M159" s="16"/>
      <c r="N159" s="16"/>
      <c r="O159" s="16"/>
      <c r="P159" s="16"/>
      <c r="Q159" s="16"/>
      <c r="R159" s="16"/>
      <c r="S159" s="17">
        <f t="shared" si="7"/>
        <v>755</v>
      </c>
      <c r="T159" s="16">
        <f t="shared" si="1"/>
        <v>2</v>
      </c>
      <c r="U159" s="16">
        <v>1</v>
      </c>
    </row>
    <row r="160" spans="1:21" ht="12.75">
      <c r="A160" s="7">
        <v>156</v>
      </c>
      <c r="B160" s="14">
        <v>151</v>
      </c>
      <c r="C160" s="25" t="s">
        <v>176</v>
      </c>
      <c r="D160" s="25" t="s">
        <v>121</v>
      </c>
      <c r="E160" s="7">
        <v>1948</v>
      </c>
      <c r="F160" s="40" t="s">
        <v>456</v>
      </c>
      <c r="G160" s="16">
        <v>186</v>
      </c>
      <c r="H160" s="16">
        <v>137</v>
      </c>
      <c r="I160" s="16">
        <v>234</v>
      </c>
      <c r="J160" s="16">
        <v>57</v>
      </c>
      <c r="K160" s="16"/>
      <c r="L160" s="16">
        <v>136</v>
      </c>
      <c r="M160" s="16"/>
      <c r="N160" s="16"/>
      <c r="O160" s="16"/>
      <c r="P160" s="16"/>
      <c r="Q160" s="16"/>
      <c r="R160" s="16"/>
      <c r="S160" s="17">
        <f t="shared" si="7"/>
        <v>750</v>
      </c>
      <c r="T160" s="16">
        <f t="shared" si="1"/>
        <v>5</v>
      </c>
      <c r="U160" s="16"/>
    </row>
    <row r="161" spans="1:21" ht="12.75">
      <c r="A161" s="7">
        <v>157</v>
      </c>
      <c r="B161" s="14">
        <v>152</v>
      </c>
      <c r="C161" s="26" t="s">
        <v>481</v>
      </c>
      <c r="D161" s="26" t="s">
        <v>41</v>
      </c>
      <c r="E161" s="7">
        <v>1982</v>
      </c>
      <c r="F161" s="40"/>
      <c r="G161" s="16"/>
      <c r="H161" s="16"/>
      <c r="I161" s="16"/>
      <c r="J161" s="16"/>
      <c r="K161" s="16"/>
      <c r="L161" s="16"/>
      <c r="M161" s="16"/>
      <c r="N161" s="16">
        <v>750</v>
      </c>
      <c r="O161" s="16"/>
      <c r="P161" s="16"/>
      <c r="Q161" s="16"/>
      <c r="R161" s="16"/>
      <c r="S161" s="17">
        <f t="shared" si="7"/>
        <v>750</v>
      </c>
      <c r="T161" s="16">
        <f t="shared" si="1"/>
        <v>1</v>
      </c>
      <c r="U161" s="16">
        <v>1</v>
      </c>
    </row>
    <row r="162" spans="1:21" ht="12.75">
      <c r="A162" s="7">
        <v>158</v>
      </c>
      <c r="B162" s="14">
        <v>153</v>
      </c>
      <c r="C162" s="25" t="s">
        <v>536</v>
      </c>
      <c r="D162" s="25" t="s">
        <v>50</v>
      </c>
      <c r="E162" s="7">
        <v>1987</v>
      </c>
      <c r="F162" s="40"/>
      <c r="G162" s="16"/>
      <c r="H162" s="16"/>
      <c r="I162" s="16"/>
      <c r="J162" s="16"/>
      <c r="K162" s="16"/>
      <c r="L162" s="16"/>
      <c r="M162" s="16"/>
      <c r="N162" s="16"/>
      <c r="O162" s="16">
        <v>741</v>
      </c>
      <c r="P162" s="16"/>
      <c r="Q162" s="16"/>
      <c r="R162" s="16"/>
      <c r="S162" s="17">
        <f t="shared" si="7"/>
        <v>741</v>
      </c>
      <c r="T162" s="16">
        <f t="shared" si="1"/>
        <v>1</v>
      </c>
      <c r="U162" s="16">
        <v>1</v>
      </c>
    </row>
    <row r="163" spans="1:21" ht="12.75">
      <c r="A163" s="7">
        <v>159</v>
      </c>
      <c r="B163" s="14">
        <v>154</v>
      </c>
      <c r="C163" s="25" t="s">
        <v>16</v>
      </c>
      <c r="D163" s="25" t="s">
        <v>150</v>
      </c>
      <c r="E163" s="7">
        <v>1987</v>
      </c>
      <c r="F163" s="40"/>
      <c r="G163" s="16"/>
      <c r="H163" s="16"/>
      <c r="I163" s="16">
        <v>735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7">
        <f t="shared" si="7"/>
        <v>735</v>
      </c>
      <c r="T163" s="16">
        <f t="shared" si="1"/>
        <v>1</v>
      </c>
      <c r="U163" s="16">
        <v>1</v>
      </c>
    </row>
    <row r="164" spans="1:21" ht="12.75">
      <c r="A164" s="7">
        <v>160</v>
      </c>
      <c r="B164" s="14">
        <v>155</v>
      </c>
      <c r="C164" s="25" t="s">
        <v>344</v>
      </c>
      <c r="D164" s="25" t="s">
        <v>345</v>
      </c>
      <c r="E164" s="7">
        <v>1960</v>
      </c>
      <c r="F164" s="40"/>
      <c r="G164" s="16"/>
      <c r="H164" s="16">
        <v>735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>
        <f t="shared" si="7"/>
        <v>735</v>
      </c>
      <c r="T164" s="16">
        <f t="shared" si="1"/>
        <v>1</v>
      </c>
      <c r="U164" s="16">
        <v>1</v>
      </c>
    </row>
    <row r="165" spans="1:21" ht="12.75">
      <c r="A165" s="7">
        <v>161</v>
      </c>
      <c r="B165" s="14">
        <v>156</v>
      </c>
      <c r="C165" s="25" t="s">
        <v>309</v>
      </c>
      <c r="D165" s="25" t="s">
        <v>21</v>
      </c>
      <c r="E165" s="7">
        <v>1964</v>
      </c>
      <c r="F165" s="40"/>
      <c r="G165" s="16"/>
      <c r="H165" s="16">
        <v>735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7">
        <f t="shared" si="7"/>
        <v>735</v>
      </c>
      <c r="T165" s="16">
        <f t="shared" si="1"/>
        <v>1</v>
      </c>
      <c r="U165" s="16">
        <v>1</v>
      </c>
    </row>
    <row r="166" spans="1:21" ht="12.75">
      <c r="A166" s="7">
        <v>162</v>
      </c>
      <c r="B166" s="14">
        <v>260</v>
      </c>
      <c r="C166" s="25" t="s">
        <v>39</v>
      </c>
      <c r="D166" s="25" t="s">
        <v>40</v>
      </c>
      <c r="E166" s="7">
        <v>1952</v>
      </c>
      <c r="F166" s="40"/>
      <c r="G166" s="16"/>
      <c r="H166" s="16">
        <v>133</v>
      </c>
      <c r="I166" s="16"/>
      <c r="J166" s="16">
        <v>140</v>
      </c>
      <c r="K166" s="16"/>
      <c r="L166" s="16"/>
      <c r="M166" s="16"/>
      <c r="N166" s="16"/>
      <c r="O166" s="16"/>
      <c r="P166" s="16"/>
      <c r="Q166" s="16">
        <v>62</v>
      </c>
      <c r="R166" s="16">
        <v>390</v>
      </c>
      <c r="S166" s="17">
        <f t="shared" si="7"/>
        <v>725</v>
      </c>
      <c r="T166" s="16">
        <f t="shared" si="1"/>
        <v>4</v>
      </c>
      <c r="U166" s="16"/>
    </row>
    <row r="167" spans="1:21" ht="12.75">
      <c r="A167" s="7">
        <v>163</v>
      </c>
      <c r="B167" s="14">
        <v>170</v>
      </c>
      <c r="C167" s="26" t="s">
        <v>165</v>
      </c>
      <c r="D167" s="26" t="s">
        <v>274</v>
      </c>
      <c r="E167" s="7">
        <v>1966</v>
      </c>
      <c r="F167" s="40"/>
      <c r="G167" s="16"/>
      <c r="H167" s="16">
        <v>106</v>
      </c>
      <c r="I167" s="16">
        <v>206</v>
      </c>
      <c r="J167" s="16">
        <v>48</v>
      </c>
      <c r="K167" s="16">
        <v>141</v>
      </c>
      <c r="L167" s="16">
        <v>106</v>
      </c>
      <c r="M167" s="16"/>
      <c r="N167" s="16"/>
      <c r="O167" s="16"/>
      <c r="P167" s="16">
        <v>54</v>
      </c>
      <c r="Q167" s="16"/>
      <c r="R167" s="16">
        <v>63</v>
      </c>
      <c r="S167" s="17">
        <f t="shared" si="7"/>
        <v>724</v>
      </c>
      <c r="T167" s="16">
        <f t="shared" si="1"/>
        <v>7</v>
      </c>
      <c r="U167" s="16"/>
    </row>
    <row r="168" spans="1:21" ht="12.75">
      <c r="A168" s="7">
        <v>164</v>
      </c>
      <c r="B168" s="14">
        <v>222</v>
      </c>
      <c r="C168" s="25" t="s">
        <v>416</v>
      </c>
      <c r="D168" s="25" t="s">
        <v>371</v>
      </c>
      <c r="E168" s="7">
        <v>1976</v>
      </c>
      <c r="F168" s="40"/>
      <c r="G168" s="16"/>
      <c r="H168" s="16"/>
      <c r="I168" s="16">
        <v>435</v>
      </c>
      <c r="J168" s="16"/>
      <c r="K168" s="16"/>
      <c r="L168" s="16"/>
      <c r="M168" s="16"/>
      <c r="N168" s="16"/>
      <c r="O168" s="16"/>
      <c r="P168" s="16"/>
      <c r="Q168" s="16"/>
      <c r="R168" s="16">
        <v>280</v>
      </c>
      <c r="S168" s="17">
        <f t="shared" si="7"/>
        <v>715</v>
      </c>
      <c r="T168" s="16">
        <f t="shared" si="1"/>
        <v>2</v>
      </c>
      <c r="U168" s="16">
        <v>2</v>
      </c>
    </row>
    <row r="169" spans="1:21" ht="12.75">
      <c r="A169" s="7">
        <v>165</v>
      </c>
      <c r="B169" s="14">
        <v>157</v>
      </c>
      <c r="C169" s="25" t="s">
        <v>372</v>
      </c>
      <c r="D169" s="25" t="s">
        <v>373</v>
      </c>
      <c r="E169" s="7">
        <v>1978</v>
      </c>
      <c r="F169" s="40"/>
      <c r="G169" s="16"/>
      <c r="H169" s="16">
        <v>153</v>
      </c>
      <c r="I169" s="16">
        <v>555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7">
        <f t="shared" si="7"/>
        <v>708</v>
      </c>
      <c r="T169" s="16">
        <f t="shared" si="1"/>
        <v>2</v>
      </c>
      <c r="U169" s="16"/>
    </row>
    <row r="170" spans="1:21" ht="12.75">
      <c r="A170" s="7">
        <v>166</v>
      </c>
      <c r="B170" s="14">
        <v>160</v>
      </c>
      <c r="C170" s="25" t="s">
        <v>86</v>
      </c>
      <c r="D170" s="25" t="s">
        <v>364</v>
      </c>
      <c r="E170" s="7">
        <v>1976</v>
      </c>
      <c r="F170" s="40"/>
      <c r="G170" s="16"/>
      <c r="H170" s="16">
        <v>66</v>
      </c>
      <c r="I170" s="16">
        <v>242</v>
      </c>
      <c r="J170" s="16"/>
      <c r="K170" s="16">
        <v>280</v>
      </c>
      <c r="L170" s="16">
        <v>115</v>
      </c>
      <c r="M170" s="16"/>
      <c r="N170" s="16"/>
      <c r="O170" s="16"/>
      <c r="P170" s="16"/>
      <c r="Q170" s="16"/>
      <c r="R170" s="16"/>
      <c r="S170" s="17">
        <f t="shared" si="7"/>
        <v>703</v>
      </c>
      <c r="T170" s="16">
        <f t="shared" si="1"/>
        <v>4</v>
      </c>
      <c r="U170" s="16"/>
    </row>
    <row r="171" spans="1:21" ht="12.75">
      <c r="A171" s="7">
        <v>167</v>
      </c>
      <c r="B171" s="14">
        <v>161</v>
      </c>
      <c r="C171" s="25" t="s">
        <v>537</v>
      </c>
      <c r="D171" s="25" t="s">
        <v>18</v>
      </c>
      <c r="E171" s="7">
        <v>1983</v>
      </c>
      <c r="F171" s="40"/>
      <c r="G171" s="16"/>
      <c r="H171" s="16"/>
      <c r="I171" s="16"/>
      <c r="J171" s="16"/>
      <c r="K171" s="16"/>
      <c r="L171" s="16"/>
      <c r="M171" s="16"/>
      <c r="N171" s="16"/>
      <c r="O171" s="16">
        <v>701</v>
      </c>
      <c r="P171" s="16"/>
      <c r="Q171" s="16"/>
      <c r="R171" s="16"/>
      <c r="S171" s="17">
        <f t="shared" si="7"/>
        <v>701</v>
      </c>
      <c r="T171" s="16">
        <f t="shared" si="1"/>
        <v>1</v>
      </c>
      <c r="U171" s="16">
        <v>1</v>
      </c>
    </row>
    <row r="172" spans="1:21" ht="12.75">
      <c r="A172" s="7">
        <v>168</v>
      </c>
      <c r="B172" s="14">
        <v>162</v>
      </c>
      <c r="C172" s="25" t="s">
        <v>196</v>
      </c>
      <c r="D172" s="25" t="s">
        <v>24</v>
      </c>
      <c r="E172" s="7">
        <v>1988</v>
      </c>
      <c r="F172" s="40"/>
      <c r="G172" s="16"/>
      <c r="H172" s="16"/>
      <c r="I172" s="16">
        <v>248</v>
      </c>
      <c r="J172" s="16"/>
      <c r="K172" s="16"/>
      <c r="L172" s="16"/>
      <c r="M172" s="16"/>
      <c r="N172" s="16"/>
      <c r="O172" s="16">
        <v>451</v>
      </c>
      <c r="P172" s="16"/>
      <c r="Q172" s="16"/>
      <c r="R172" s="16"/>
      <c r="S172" s="17">
        <f t="shared" si="7"/>
        <v>699</v>
      </c>
      <c r="T172" s="16">
        <f t="shared" si="1"/>
        <v>2</v>
      </c>
      <c r="U172" s="16"/>
    </row>
    <row r="173" spans="1:21" ht="12.75">
      <c r="A173" s="7">
        <v>169</v>
      </c>
      <c r="B173" s="14">
        <v>247</v>
      </c>
      <c r="C173" s="25" t="s">
        <v>677</v>
      </c>
      <c r="D173" s="25" t="s">
        <v>15</v>
      </c>
      <c r="E173" s="7">
        <v>1969</v>
      </c>
      <c r="F173" s="40"/>
      <c r="G173" s="16"/>
      <c r="H173" s="16"/>
      <c r="I173" s="16"/>
      <c r="J173" s="16"/>
      <c r="K173" s="16"/>
      <c r="L173" s="16"/>
      <c r="M173" s="16"/>
      <c r="N173" s="16"/>
      <c r="O173" s="16"/>
      <c r="P173" s="16">
        <v>280</v>
      </c>
      <c r="Q173" s="16">
        <v>94</v>
      </c>
      <c r="R173" s="16">
        <v>320</v>
      </c>
      <c r="S173" s="17">
        <f t="shared" si="7"/>
        <v>694</v>
      </c>
      <c r="T173" s="16">
        <f t="shared" si="1"/>
        <v>3</v>
      </c>
      <c r="U173" s="16"/>
    </row>
    <row r="174" spans="1:21" ht="12.75">
      <c r="A174" s="7">
        <v>170</v>
      </c>
      <c r="B174" s="14">
        <v>163</v>
      </c>
      <c r="C174" s="25" t="s">
        <v>386</v>
      </c>
      <c r="D174" s="25" t="s">
        <v>50</v>
      </c>
      <c r="E174" s="7">
        <v>1972</v>
      </c>
      <c r="F174" s="40" t="s">
        <v>187</v>
      </c>
      <c r="G174" s="16"/>
      <c r="H174" s="16">
        <v>82</v>
      </c>
      <c r="I174" s="16"/>
      <c r="J174" s="16"/>
      <c r="K174" s="16"/>
      <c r="L174" s="16">
        <v>121</v>
      </c>
      <c r="M174" s="16">
        <v>268</v>
      </c>
      <c r="N174" s="16"/>
      <c r="O174" s="16">
        <v>202</v>
      </c>
      <c r="P174" s="16"/>
      <c r="Q174" s="16"/>
      <c r="R174" s="16"/>
      <c r="S174" s="17">
        <f t="shared" si="7"/>
        <v>673</v>
      </c>
      <c r="T174" s="16">
        <f t="shared" si="1"/>
        <v>4</v>
      </c>
      <c r="U174" s="16"/>
    </row>
    <row r="175" spans="1:21" ht="12.75">
      <c r="A175" s="7">
        <v>171</v>
      </c>
      <c r="B175" s="14">
        <v>164</v>
      </c>
      <c r="C175" s="25" t="s">
        <v>44</v>
      </c>
      <c r="D175" s="25" t="s">
        <v>19</v>
      </c>
      <c r="E175" s="7">
        <v>1962</v>
      </c>
      <c r="F175" s="40"/>
      <c r="G175" s="16"/>
      <c r="H175" s="16">
        <v>295</v>
      </c>
      <c r="I175" s="16">
        <v>258</v>
      </c>
      <c r="J175" s="16">
        <v>118</v>
      </c>
      <c r="K175" s="16"/>
      <c r="L175" s="16"/>
      <c r="M175" s="16"/>
      <c r="N175" s="16"/>
      <c r="O175" s="16"/>
      <c r="P175" s="16"/>
      <c r="Q175" s="16"/>
      <c r="R175" s="16"/>
      <c r="S175" s="17">
        <f t="shared" si="7"/>
        <v>671</v>
      </c>
      <c r="T175" s="16">
        <f t="shared" si="1"/>
        <v>3</v>
      </c>
      <c r="U175" s="16"/>
    </row>
    <row r="176" spans="1:21" ht="12.75">
      <c r="A176" s="7">
        <v>172</v>
      </c>
      <c r="B176" s="14">
        <v>165</v>
      </c>
      <c r="C176" s="25" t="s">
        <v>263</v>
      </c>
      <c r="D176" s="25" t="s">
        <v>186</v>
      </c>
      <c r="E176" s="7">
        <v>1976</v>
      </c>
      <c r="F176" s="40"/>
      <c r="G176" s="16">
        <v>245</v>
      </c>
      <c r="H176" s="16">
        <v>128</v>
      </c>
      <c r="I176" s="16">
        <v>297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7">
        <f t="shared" si="7"/>
        <v>670</v>
      </c>
      <c r="T176" s="16">
        <f t="shared" si="1"/>
        <v>3</v>
      </c>
      <c r="U176" s="16"/>
    </row>
    <row r="177" spans="1:21" ht="12.75">
      <c r="A177" s="7">
        <v>173</v>
      </c>
      <c r="B177" s="14">
        <v>166</v>
      </c>
      <c r="C177" s="25" t="s">
        <v>253</v>
      </c>
      <c r="D177" s="25" t="s">
        <v>58</v>
      </c>
      <c r="E177" s="7">
        <v>1980</v>
      </c>
      <c r="F177" s="40"/>
      <c r="G177" s="16">
        <v>670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7">
        <f t="shared" si="7"/>
        <v>670</v>
      </c>
      <c r="T177" s="16">
        <f t="shared" si="1"/>
        <v>1</v>
      </c>
      <c r="U177" s="16">
        <v>1</v>
      </c>
    </row>
    <row r="178" spans="1:21" ht="12.75">
      <c r="A178" s="7">
        <v>174</v>
      </c>
      <c r="B178" s="14">
        <v>167</v>
      </c>
      <c r="C178" s="25" t="s">
        <v>487</v>
      </c>
      <c r="D178" s="25" t="s">
        <v>19</v>
      </c>
      <c r="E178" s="7">
        <v>1981</v>
      </c>
      <c r="F178" s="40"/>
      <c r="G178" s="16"/>
      <c r="H178" s="16"/>
      <c r="I178" s="16"/>
      <c r="J178" s="16"/>
      <c r="K178" s="16"/>
      <c r="L178" s="16">
        <v>276</v>
      </c>
      <c r="M178" s="16"/>
      <c r="N178" s="16"/>
      <c r="O178" s="16">
        <v>391</v>
      </c>
      <c r="P178" s="16"/>
      <c r="Q178" s="16"/>
      <c r="R178" s="16"/>
      <c r="S178" s="17">
        <f t="shared" si="7"/>
        <v>667</v>
      </c>
      <c r="T178" s="16">
        <f t="shared" si="1"/>
        <v>2</v>
      </c>
      <c r="U178" s="16"/>
    </row>
    <row r="179" spans="1:21" ht="12.75">
      <c r="A179" s="7">
        <v>175</v>
      </c>
      <c r="B179" s="14">
        <v>168</v>
      </c>
      <c r="C179" s="25" t="s">
        <v>324</v>
      </c>
      <c r="D179" s="25" t="s">
        <v>33</v>
      </c>
      <c r="E179" s="7">
        <v>1969</v>
      </c>
      <c r="F179" s="40"/>
      <c r="G179" s="16"/>
      <c r="H179" s="16">
        <v>96</v>
      </c>
      <c r="I179" s="16"/>
      <c r="J179" s="16">
        <v>65</v>
      </c>
      <c r="K179" s="16">
        <v>154</v>
      </c>
      <c r="L179" s="16">
        <v>110</v>
      </c>
      <c r="M179" s="16">
        <v>239</v>
      </c>
      <c r="N179" s="16"/>
      <c r="O179" s="16"/>
      <c r="P179" s="16"/>
      <c r="Q179" s="16"/>
      <c r="R179" s="16"/>
      <c r="S179" s="17">
        <f t="shared" si="7"/>
        <v>664</v>
      </c>
      <c r="T179" s="16">
        <f t="shared" si="1"/>
        <v>5</v>
      </c>
      <c r="U179" s="16"/>
    </row>
    <row r="180" spans="1:21" ht="12.75">
      <c r="A180" s="7">
        <v>176</v>
      </c>
      <c r="B180" s="14">
        <v>169</v>
      </c>
      <c r="C180" s="25" t="s">
        <v>538</v>
      </c>
      <c r="D180" s="25" t="s">
        <v>412</v>
      </c>
      <c r="E180" s="7">
        <v>1974</v>
      </c>
      <c r="F180" s="40"/>
      <c r="G180" s="16"/>
      <c r="H180" s="16"/>
      <c r="I180" s="16"/>
      <c r="J180" s="16"/>
      <c r="K180" s="16"/>
      <c r="L180" s="16"/>
      <c r="M180" s="16"/>
      <c r="N180" s="16"/>
      <c r="O180" s="16">
        <v>661</v>
      </c>
      <c r="P180" s="16"/>
      <c r="Q180" s="16"/>
      <c r="R180" s="16"/>
      <c r="S180" s="17">
        <f t="shared" si="7"/>
        <v>661</v>
      </c>
      <c r="T180" s="16">
        <f t="shared" si="1"/>
        <v>1</v>
      </c>
      <c r="U180" s="16">
        <v>1</v>
      </c>
    </row>
    <row r="181" spans="1:21" ht="12.75">
      <c r="A181" s="7">
        <v>177</v>
      </c>
      <c r="B181" s="14">
        <v>181</v>
      </c>
      <c r="C181" s="25" t="s">
        <v>149</v>
      </c>
      <c r="D181" s="25" t="s">
        <v>150</v>
      </c>
      <c r="E181" s="7">
        <v>1989</v>
      </c>
      <c r="F181" s="40"/>
      <c r="G181" s="16"/>
      <c r="H181" s="16"/>
      <c r="I181" s="16"/>
      <c r="J181" s="16">
        <v>206</v>
      </c>
      <c r="K181" s="16">
        <v>194</v>
      </c>
      <c r="L181" s="16"/>
      <c r="M181" s="16"/>
      <c r="N181" s="16"/>
      <c r="O181" s="16">
        <v>218</v>
      </c>
      <c r="P181" s="16"/>
      <c r="Q181" s="16"/>
      <c r="R181" s="16">
        <v>43</v>
      </c>
      <c r="S181" s="17">
        <f t="shared" si="7"/>
        <v>661</v>
      </c>
      <c r="T181" s="16">
        <f t="shared" si="1"/>
        <v>4</v>
      </c>
      <c r="U181" s="16"/>
    </row>
    <row r="182" spans="1:21" ht="12.75">
      <c r="A182" s="7">
        <v>178</v>
      </c>
      <c r="B182" s="14">
        <v>171</v>
      </c>
      <c r="C182" s="25" t="s">
        <v>265</v>
      </c>
      <c r="D182" s="25" t="s">
        <v>11</v>
      </c>
      <c r="E182" s="7">
        <v>1963</v>
      </c>
      <c r="F182" s="40"/>
      <c r="G182" s="16">
        <v>325</v>
      </c>
      <c r="H182" s="16"/>
      <c r="I182" s="16">
        <v>335</v>
      </c>
      <c r="J182" s="16"/>
      <c r="K182" s="16"/>
      <c r="L182" s="16"/>
      <c r="M182" s="16"/>
      <c r="N182" s="16"/>
      <c r="O182" s="16"/>
      <c r="P182" s="16"/>
      <c r="Q182" s="16"/>
      <c r="R182" s="16"/>
      <c r="S182" s="17">
        <f t="shared" si="7"/>
        <v>660</v>
      </c>
      <c r="T182" s="16">
        <f t="shared" si="1"/>
        <v>2</v>
      </c>
      <c r="U182" s="16"/>
    </row>
    <row r="183" spans="1:21" ht="12.75">
      <c r="A183" s="7">
        <v>179</v>
      </c>
      <c r="B183" s="14">
        <v>257</v>
      </c>
      <c r="C183" s="26" t="s">
        <v>139</v>
      </c>
      <c r="D183" s="26" t="s">
        <v>67</v>
      </c>
      <c r="E183" s="7">
        <v>1970</v>
      </c>
      <c r="F183" s="40" t="s">
        <v>395</v>
      </c>
      <c r="G183" s="16"/>
      <c r="H183" s="16">
        <v>26</v>
      </c>
      <c r="I183" s="16"/>
      <c r="J183" s="16">
        <v>45</v>
      </c>
      <c r="K183" s="16">
        <v>145</v>
      </c>
      <c r="L183" s="16"/>
      <c r="M183" s="16"/>
      <c r="N183" s="16"/>
      <c r="O183" s="16"/>
      <c r="P183" s="16">
        <v>76</v>
      </c>
      <c r="Q183" s="16">
        <v>50</v>
      </c>
      <c r="R183" s="16">
        <v>310</v>
      </c>
      <c r="S183" s="17">
        <f t="shared" si="7"/>
        <v>652</v>
      </c>
      <c r="T183" s="16">
        <f t="shared" si="1"/>
        <v>6</v>
      </c>
      <c r="U183" s="16">
        <v>1</v>
      </c>
    </row>
    <row r="184" spans="1:21" ht="12.75">
      <c r="A184" s="7">
        <v>180</v>
      </c>
      <c r="B184" s="14">
        <v>172</v>
      </c>
      <c r="C184" s="25" t="s">
        <v>408</v>
      </c>
      <c r="D184" s="25" t="s">
        <v>15</v>
      </c>
      <c r="E184" s="7">
        <v>1989</v>
      </c>
      <c r="F184" s="40"/>
      <c r="G184" s="16"/>
      <c r="H184" s="16"/>
      <c r="I184" s="16">
        <v>218</v>
      </c>
      <c r="J184" s="16">
        <v>426</v>
      </c>
      <c r="K184" s="16"/>
      <c r="L184" s="16"/>
      <c r="M184" s="16"/>
      <c r="N184" s="16"/>
      <c r="O184" s="16"/>
      <c r="P184" s="16"/>
      <c r="Q184" s="16"/>
      <c r="R184" s="16"/>
      <c r="S184" s="17">
        <f t="shared" si="7"/>
        <v>644</v>
      </c>
      <c r="T184" s="16">
        <f t="shared" si="1"/>
        <v>2</v>
      </c>
      <c r="U184" s="16"/>
    </row>
    <row r="185" spans="1:21" ht="12.75">
      <c r="A185" s="7">
        <v>181</v>
      </c>
      <c r="B185" s="14">
        <v>173</v>
      </c>
      <c r="C185" s="26" t="s">
        <v>539</v>
      </c>
      <c r="D185" s="26" t="s">
        <v>239</v>
      </c>
      <c r="E185" s="7">
        <v>1974</v>
      </c>
      <c r="F185" s="40"/>
      <c r="G185" s="16"/>
      <c r="H185" s="16"/>
      <c r="I185" s="16"/>
      <c r="J185" s="16"/>
      <c r="K185" s="16"/>
      <c r="L185" s="16"/>
      <c r="M185" s="16"/>
      <c r="N185" s="16"/>
      <c r="O185" s="16">
        <v>641</v>
      </c>
      <c r="P185" s="16"/>
      <c r="Q185" s="16"/>
      <c r="R185" s="16"/>
      <c r="S185" s="17">
        <f t="shared" si="7"/>
        <v>641</v>
      </c>
      <c r="T185" s="16">
        <f t="shared" si="1"/>
        <v>1</v>
      </c>
      <c r="U185" s="16">
        <v>1</v>
      </c>
    </row>
    <row r="186" spans="1:21" ht="12.75">
      <c r="A186" s="7">
        <v>182</v>
      </c>
      <c r="B186" s="14">
        <v>174</v>
      </c>
      <c r="C186" s="25" t="s">
        <v>71</v>
      </c>
      <c r="D186" s="25" t="s">
        <v>360</v>
      </c>
      <c r="E186" s="7">
        <v>1977</v>
      </c>
      <c r="F186" s="40"/>
      <c r="G186" s="16"/>
      <c r="H186" s="16"/>
      <c r="I186" s="16"/>
      <c r="J186" s="23"/>
      <c r="K186" s="16"/>
      <c r="L186" s="16"/>
      <c r="M186" s="23"/>
      <c r="N186" s="16">
        <v>640</v>
      </c>
      <c r="O186" s="16"/>
      <c r="P186" s="16"/>
      <c r="Q186" s="16"/>
      <c r="R186" s="16"/>
      <c r="S186" s="17">
        <f t="shared" si="7"/>
        <v>640</v>
      </c>
      <c r="T186" s="16">
        <f t="shared" si="1"/>
        <v>1</v>
      </c>
      <c r="U186" s="16"/>
    </row>
    <row r="187" spans="1:21" ht="12.75">
      <c r="A187" s="7">
        <v>183</v>
      </c>
      <c r="B187" s="14">
        <v>175</v>
      </c>
      <c r="C187" s="25" t="s">
        <v>329</v>
      </c>
      <c r="D187" s="25" t="s">
        <v>8</v>
      </c>
      <c r="E187" s="7">
        <v>1966</v>
      </c>
      <c r="F187" s="40"/>
      <c r="G187" s="16"/>
      <c r="H187" s="16">
        <v>635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7">
        <f t="shared" si="7"/>
        <v>635</v>
      </c>
      <c r="T187" s="16">
        <f t="shared" si="1"/>
        <v>1</v>
      </c>
      <c r="U187" s="16">
        <v>1</v>
      </c>
    </row>
    <row r="188" spans="1:21" ht="12.75">
      <c r="A188" s="7">
        <v>184</v>
      </c>
      <c r="B188" s="14">
        <v>176</v>
      </c>
      <c r="C188" s="26" t="s">
        <v>92</v>
      </c>
      <c r="D188" s="26" t="s">
        <v>93</v>
      </c>
      <c r="E188" s="7">
        <v>1971</v>
      </c>
      <c r="F188" s="40" t="s">
        <v>400</v>
      </c>
      <c r="G188" s="16">
        <v>188</v>
      </c>
      <c r="H188" s="16">
        <v>215</v>
      </c>
      <c r="I188" s="16"/>
      <c r="J188" s="23"/>
      <c r="K188" s="16"/>
      <c r="L188" s="16"/>
      <c r="M188" s="16"/>
      <c r="N188" s="16"/>
      <c r="O188" s="23"/>
      <c r="P188" s="16"/>
      <c r="Q188" s="16">
        <v>230</v>
      </c>
      <c r="R188" s="16"/>
      <c r="S188" s="17">
        <f aca="true" t="shared" si="8" ref="S188:S202">G188+H188+I188+J188+K188+L188+M188+N188+O188+P188+Q188+R188</f>
        <v>633</v>
      </c>
      <c r="T188" s="16">
        <f t="shared" si="1"/>
        <v>3</v>
      </c>
      <c r="U188" s="16">
        <v>1</v>
      </c>
    </row>
    <row r="189" spans="1:21" ht="12.75">
      <c r="A189" s="7">
        <v>185</v>
      </c>
      <c r="B189" s="14">
        <v>177</v>
      </c>
      <c r="C189" s="25" t="s">
        <v>122</v>
      </c>
      <c r="D189" s="25" t="s">
        <v>141</v>
      </c>
      <c r="E189" s="7">
        <v>1982</v>
      </c>
      <c r="F189" s="40"/>
      <c r="G189" s="16"/>
      <c r="H189" s="16"/>
      <c r="I189" s="16"/>
      <c r="J189" s="16"/>
      <c r="K189" s="16"/>
      <c r="L189" s="16">
        <v>216</v>
      </c>
      <c r="M189" s="16"/>
      <c r="N189" s="16"/>
      <c r="O189" s="16">
        <v>257</v>
      </c>
      <c r="P189" s="16">
        <v>150</v>
      </c>
      <c r="Q189" s="16"/>
      <c r="R189" s="16"/>
      <c r="S189" s="17">
        <f t="shared" si="8"/>
        <v>623</v>
      </c>
      <c r="T189" s="16">
        <f t="shared" si="1"/>
        <v>3</v>
      </c>
      <c r="U189" s="16"/>
    </row>
    <row r="190" spans="1:21" ht="12.75">
      <c r="A190" s="7">
        <v>186</v>
      </c>
      <c r="B190" s="14">
        <v>179</v>
      </c>
      <c r="C190" s="25" t="s">
        <v>52</v>
      </c>
      <c r="D190" s="25" t="s">
        <v>333</v>
      </c>
      <c r="E190" s="7">
        <v>1979</v>
      </c>
      <c r="F190" s="40"/>
      <c r="G190" s="16"/>
      <c r="H190" s="16"/>
      <c r="I190" s="16"/>
      <c r="J190" s="16"/>
      <c r="K190" s="16"/>
      <c r="L190" s="16"/>
      <c r="M190" s="16"/>
      <c r="N190" s="16"/>
      <c r="O190" s="16">
        <v>621</v>
      </c>
      <c r="P190" s="16"/>
      <c r="Q190" s="16"/>
      <c r="R190" s="16"/>
      <c r="S190" s="17">
        <f t="shared" si="8"/>
        <v>621</v>
      </c>
      <c r="T190" s="16">
        <f t="shared" si="1"/>
        <v>1</v>
      </c>
      <c r="U190" s="16">
        <v>1</v>
      </c>
    </row>
    <row r="191" spans="1:21" ht="12.75">
      <c r="A191" s="7">
        <v>187</v>
      </c>
      <c r="B191" s="14">
        <v>187</v>
      </c>
      <c r="C191" s="25" t="s">
        <v>153</v>
      </c>
      <c r="D191" s="25" t="s">
        <v>340</v>
      </c>
      <c r="E191" s="7">
        <v>1996</v>
      </c>
      <c r="F191" s="40"/>
      <c r="G191" s="16"/>
      <c r="H191" s="16">
        <v>21</v>
      </c>
      <c r="I191" s="16">
        <v>207</v>
      </c>
      <c r="J191" s="16">
        <v>41</v>
      </c>
      <c r="K191" s="16">
        <v>135</v>
      </c>
      <c r="L191" s="16">
        <v>101</v>
      </c>
      <c r="M191" s="16"/>
      <c r="N191" s="16"/>
      <c r="O191" s="23"/>
      <c r="P191" s="16">
        <v>40</v>
      </c>
      <c r="Q191" s="16">
        <v>39</v>
      </c>
      <c r="R191" s="16">
        <v>37</v>
      </c>
      <c r="S191" s="17">
        <f t="shared" si="8"/>
        <v>621</v>
      </c>
      <c r="T191" s="16">
        <f t="shared" si="1"/>
        <v>8</v>
      </c>
      <c r="U191" s="16"/>
    </row>
    <row r="192" spans="1:21" ht="12.75">
      <c r="A192" s="7">
        <v>188</v>
      </c>
      <c r="B192" s="14">
        <v>180</v>
      </c>
      <c r="C192" s="25" t="s">
        <v>232</v>
      </c>
      <c r="D192" s="25" t="s">
        <v>131</v>
      </c>
      <c r="E192" s="7"/>
      <c r="F192" s="40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>
        <v>620</v>
      </c>
      <c r="R192" s="16"/>
      <c r="S192" s="17">
        <f t="shared" si="8"/>
        <v>620</v>
      </c>
      <c r="T192" s="16">
        <f t="shared" si="1"/>
        <v>1</v>
      </c>
      <c r="U192" s="16">
        <v>1</v>
      </c>
    </row>
    <row r="193" spans="1:21" ht="12.75">
      <c r="A193" s="7">
        <v>189</v>
      </c>
      <c r="B193" s="14">
        <v>182</v>
      </c>
      <c r="C193" s="25" t="s">
        <v>238</v>
      </c>
      <c r="D193" s="25" t="s">
        <v>24</v>
      </c>
      <c r="E193" s="7">
        <v>1985</v>
      </c>
      <c r="F193" s="40" t="s">
        <v>771</v>
      </c>
      <c r="G193" s="16">
        <v>180</v>
      </c>
      <c r="H193" s="16">
        <v>77</v>
      </c>
      <c r="I193" s="16">
        <v>360</v>
      </c>
      <c r="J193" s="23"/>
      <c r="K193" s="16"/>
      <c r="L193" s="16"/>
      <c r="M193" s="23"/>
      <c r="N193" s="23"/>
      <c r="O193" s="23"/>
      <c r="P193" s="16"/>
      <c r="Q193" s="16"/>
      <c r="R193" s="16"/>
      <c r="S193" s="17">
        <f t="shared" si="8"/>
        <v>617</v>
      </c>
      <c r="T193" s="16">
        <f t="shared" si="1"/>
        <v>3</v>
      </c>
      <c r="U193" s="16"/>
    </row>
    <row r="194" spans="1:21" ht="12.75">
      <c r="A194" s="7">
        <v>190</v>
      </c>
      <c r="B194" s="14">
        <v>183</v>
      </c>
      <c r="C194" s="25" t="s">
        <v>32</v>
      </c>
      <c r="D194" s="25" t="s">
        <v>33</v>
      </c>
      <c r="E194" s="7">
        <v>1983</v>
      </c>
      <c r="F194" s="40"/>
      <c r="G194" s="16">
        <v>305</v>
      </c>
      <c r="H194" s="16"/>
      <c r="I194" s="16"/>
      <c r="J194" s="16"/>
      <c r="K194" s="16"/>
      <c r="L194" s="16"/>
      <c r="M194" s="16"/>
      <c r="N194" s="16"/>
      <c r="O194" s="16">
        <v>301</v>
      </c>
      <c r="P194" s="16"/>
      <c r="Q194" s="16"/>
      <c r="R194" s="16"/>
      <c r="S194" s="17">
        <f t="shared" si="8"/>
        <v>606</v>
      </c>
      <c r="T194" s="16">
        <f t="shared" si="1"/>
        <v>2</v>
      </c>
      <c r="U194" s="16"/>
    </row>
    <row r="195" spans="1:21" ht="12.75">
      <c r="A195" s="7">
        <v>191</v>
      </c>
      <c r="B195" s="14">
        <v>184</v>
      </c>
      <c r="C195" s="26" t="s">
        <v>129</v>
      </c>
      <c r="D195" s="26" t="s">
        <v>130</v>
      </c>
      <c r="E195" s="7">
        <v>1989</v>
      </c>
      <c r="F195" s="40"/>
      <c r="G195" s="16"/>
      <c r="H195" s="16">
        <v>98</v>
      </c>
      <c r="I195" s="16"/>
      <c r="J195" s="16"/>
      <c r="K195" s="16"/>
      <c r="L195" s="16"/>
      <c r="M195" s="16">
        <v>500</v>
      </c>
      <c r="N195" s="16"/>
      <c r="O195" s="16"/>
      <c r="P195" s="16"/>
      <c r="Q195" s="16"/>
      <c r="R195" s="16"/>
      <c r="S195" s="17">
        <f t="shared" si="8"/>
        <v>598</v>
      </c>
      <c r="T195" s="16">
        <f t="shared" si="1"/>
        <v>2</v>
      </c>
      <c r="U195" s="16">
        <v>1</v>
      </c>
    </row>
    <row r="196" spans="1:21" ht="12.75">
      <c r="A196" s="7">
        <v>192</v>
      </c>
      <c r="B196" s="14">
        <v>185</v>
      </c>
      <c r="C196" s="25" t="s">
        <v>446</v>
      </c>
      <c r="D196" s="25" t="s">
        <v>186</v>
      </c>
      <c r="E196" s="7">
        <v>1979</v>
      </c>
      <c r="F196" s="40"/>
      <c r="G196" s="16"/>
      <c r="H196" s="16"/>
      <c r="I196" s="16"/>
      <c r="J196" s="16">
        <v>586</v>
      </c>
      <c r="K196" s="16"/>
      <c r="L196" s="16"/>
      <c r="M196" s="16"/>
      <c r="N196" s="16"/>
      <c r="O196" s="16"/>
      <c r="P196" s="16"/>
      <c r="Q196" s="16"/>
      <c r="R196" s="16"/>
      <c r="S196" s="17">
        <f t="shared" si="8"/>
        <v>586</v>
      </c>
      <c r="T196" s="16">
        <f t="shared" si="1"/>
        <v>1</v>
      </c>
      <c r="U196" s="16">
        <v>1</v>
      </c>
    </row>
    <row r="197" spans="1:21" ht="12.75">
      <c r="A197" s="7">
        <v>193</v>
      </c>
      <c r="B197" s="14">
        <v>186</v>
      </c>
      <c r="C197" s="25" t="s">
        <v>409</v>
      </c>
      <c r="D197" s="25" t="s">
        <v>65</v>
      </c>
      <c r="E197" s="7">
        <v>1989</v>
      </c>
      <c r="F197" s="40"/>
      <c r="G197" s="16"/>
      <c r="H197" s="16"/>
      <c r="I197" s="16">
        <v>229</v>
      </c>
      <c r="J197" s="16">
        <v>356</v>
      </c>
      <c r="K197" s="16"/>
      <c r="L197" s="16"/>
      <c r="M197" s="16"/>
      <c r="N197" s="16"/>
      <c r="O197" s="16"/>
      <c r="P197" s="16"/>
      <c r="Q197" s="16"/>
      <c r="R197" s="16"/>
      <c r="S197" s="17">
        <f t="shared" si="8"/>
        <v>585</v>
      </c>
      <c r="T197" s="16">
        <f t="shared" si="1"/>
        <v>2</v>
      </c>
      <c r="U197" s="16"/>
    </row>
    <row r="198" spans="1:21" ht="12.75">
      <c r="A198" s="7">
        <v>194</v>
      </c>
      <c r="B198" s="14">
        <v>189</v>
      </c>
      <c r="C198" s="25" t="s">
        <v>432</v>
      </c>
      <c r="D198" s="25" t="s">
        <v>28</v>
      </c>
      <c r="E198" s="7">
        <v>1983</v>
      </c>
      <c r="F198" s="40"/>
      <c r="G198" s="16"/>
      <c r="H198" s="16"/>
      <c r="I198" s="16">
        <v>575</v>
      </c>
      <c r="J198" s="16"/>
      <c r="K198" s="16"/>
      <c r="L198" s="16"/>
      <c r="M198" s="16"/>
      <c r="N198" s="16"/>
      <c r="O198" s="23"/>
      <c r="P198" s="16"/>
      <c r="Q198" s="16"/>
      <c r="R198" s="16"/>
      <c r="S198" s="17">
        <f t="shared" si="8"/>
        <v>575</v>
      </c>
      <c r="T198" s="16">
        <f t="shared" si="1"/>
        <v>1</v>
      </c>
      <c r="U198" s="16"/>
    </row>
    <row r="199" spans="1:21" ht="12.75">
      <c r="A199" s="7">
        <v>195</v>
      </c>
      <c r="B199" s="14">
        <v>190</v>
      </c>
      <c r="C199" s="25" t="s">
        <v>376</v>
      </c>
      <c r="D199" s="25" t="s">
        <v>21</v>
      </c>
      <c r="E199" s="7">
        <v>1934</v>
      </c>
      <c r="F199" s="40"/>
      <c r="G199" s="16"/>
      <c r="H199" s="16">
        <v>575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7">
        <f t="shared" si="8"/>
        <v>575</v>
      </c>
      <c r="T199" s="16">
        <f t="shared" si="1"/>
        <v>1</v>
      </c>
      <c r="U199" s="16">
        <v>1</v>
      </c>
    </row>
    <row r="200" spans="1:21" ht="12.75">
      <c r="A200" s="7">
        <v>196</v>
      </c>
      <c r="B200" s="14">
        <v>191</v>
      </c>
      <c r="C200" s="25" t="s">
        <v>108</v>
      </c>
      <c r="D200" s="25" t="s">
        <v>40</v>
      </c>
      <c r="E200" s="7">
        <v>1988</v>
      </c>
      <c r="F200" s="40"/>
      <c r="G200" s="16"/>
      <c r="H200" s="16"/>
      <c r="I200" s="16">
        <v>243</v>
      </c>
      <c r="J200" s="16"/>
      <c r="K200" s="16"/>
      <c r="L200" s="16">
        <v>125</v>
      </c>
      <c r="M200" s="16"/>
      <c r="N200" s="16"/>
      <c r="O200" s="16">
        <v>207</v>
      </c>
      <c r="P200" s="16"/>
      <c r="Q200" s="16"/>
      <c r="R200" s="16"/>
      <c r="S200" s="17">
        <f t="shared" si="8"/>
        <v>575</v>
      </c>
      <c r="T200" s="16">
        <f t="shared" si="1"/>
        <v>3</v>
      </c>
      <c r="U200" s="16"/>
    </row>
    <row r="201" spans="1:21" ht="12.75">
      <c r="A201" s="7">
        <v>197</v>
      </c>
      <c r="B201" s="14">
        <v>192</v>
      </c>
      <c r="C201" s="25" t="s">
        <v>291</v>
      </c>
      <c r="D201" s="25" t="s">
        <v>43</v>
      </c>
      <c r="E201" s="7">
        <v>1954</v>
      </c>
      <c r="F201" s="40"/>
      <c r="G201" s="16">
        <v>152</v>
      </c>
      <c r="H201" s="16">
        <v>58</v>
      </c>
      <c r="I201" s="16">
        <v>212</v>
      </c>
      <c r="J201" s="16"/>
      <c r="K201" s="16">
        <v>148</v>
      </c>
      <c r="L201" s="16"/>
      <c r="M201" s="16"/>
      <c r="N201" s="16"/>
      <c r="O201" s="16"/>
      <c r="P201" s="16"/>
      <c r="Q201" s="16"/>
      <c r="R201" s="16"/>
      <c r="S201" s="17">
        <f t="shared" si="8"/>
        <v>570</v>
      </c>
      <c r="T201" s="16">
        <f t="shared" si="1"/>
        <v>4</v>
      </c>
      <c r="U201" s="16"/>
    </row>
    <row r="202" spans="1:21" ht="12.75">
      <c r="A202" s="7">
        <v>198</v>
      </c>
      <c r="B202" s="14">
        <v>203</v>
      </c>
      <c r="C202" s="25" t="s">
        <v>73</v>
      </c>
      <c r="D202" s="25" t="s">
        <v>373</v>
      </c>
      <c r="E202" s="7">
        <v>1968</v>
      </c>
      <c r="F202" s="40"/>
      <c r="G202" s="16"/>
      <c r="H202" s="16"/>
      <c r="I202" s="16"/>
      <c r="J202" s="16"/>
      <c r="K202" s="16"/>
      <c r="L202" s="16"/>
      <c r="M202" s="16">
        <v>296</v>
      </c>
      <c r="N202" s="16"/>
      <c r="O202" s="16"/>
      <c r="P202" s="16">
        <v>78</v>
      </c>
      <c r="Q202" s="16">
        <v>135</v>
      </c>
      <c r="R202" s="16">
        <v>59</v>
      </c>
      <c r="S202" s="17">
        <f t="shared" si="8"/>
        <v>568</v>
      </c>
      <c r="T202" s="16">
        <f t="shared" si="1"/>
        <v>4</v>
      </c>
      <c r="U202" s="16"/>
    </row>
    <row r="203" spans="1:21" ht="12.75">
      <c r="A203" s="7">
        <v>199</v>
      </c>
      <c r="B203" s="14">
        <v>193</v>
      </c>
      <c r="C203" s="25" t="s">
        <v>25</v>
      </c>
      <c r="D203" s="25" t="s">
        <v>55</v>
      </c>
      <c r="E203" s="7">
        <v>1990</v>
      </c>
      <c r="F203" s="40"/>
      <c r="G203" s="16">
        <v>159</v>
      </c>
      <c r="H203" s="16">
        <v>57</v>
      </c>
      <c r="I203" s="16">
        <v>268</v>
      </c>
      <c r="J203" s="16">
        <v>72</v>
      </c>
      <c r="K203" s="16"/>
      <c r="L203" s="16"/>
      <c r="M203" s="16"/>
      <c r="N203" s="16"/>
      <c r="O203" s="16"/>
      <c r="P203" s="16"/>
      <c r="Q203" s="16"/>
      <c r="R203" s="16"/>
      <c r="S203" s="17">
        <f aca="true" t="shared" si="9" ref="S203:S234">G203+H203+I203+J203+K203+L203+M203+N203+O203+P203+Q203+R203</f>
        <v>556</v>
      </c>
      <c r="T203" s="16">
        <f t="shared" si="1"/>
        <v>4</v>
      </c>
      <c r="U203" s="16"/>
    </row>
    <row r="204" spans="1:21" ht="12.75">
      <c r="A204" s="7">
        <v>200</v>
      </c>
      <c r="B204" s="14">
        <v>194</v>
      </c>
      <c r="C204" s="25" t="s">
        <v>91</v>
      </c>
      <c r="D204" s="25" t="s">
        <v>18</v>
      </c>
      <c r="E204" s="7">
        <v>1972</v>
      </c>
      <c r="F204" s="40" t="s">
        <v>400</v>
      </c>
      <c r="G204" s="16">
        <v>193</v>
      </c>
      <c r="H204" s="16">
        <v>101</v>
      </c>
      <c r="I204" s="16">
        <v>257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7">
        <f t="shared" si="9"/>
        <v>551</v>
      </c>
      <c r="T204" s="16">
        <f t="shared" si="1"/>
        <v>3</v>
      </c>
      <c r="U204" s="16"/>
    </row>
    <row r="205" spans="1:21" ht="12.75">
      <c r="A205" s="7">
        <v>201</v>
      </c>
      <c r="B205" s="14">
        <v>195</v>
      </c>
      <c r="C205" s="25" t="s">
        <v>162</v>
      </c>
      <c r="D205" s="25" t="s">
        <v>61</v>
      </c>
      <c r="E205" s="7"/>
      <c r="F205" s="40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>
        <v>550</v>
      </c>
      <c r="R205" s="16"/>
      <c r="S205" s="17">
        <f t="shared" si="9"/>
        <v>550</v>
      </c>
      <c r="T205" s="16">
        <f t="shared" si="1"/>
        <v>1</v>
      </c>
      <c r="U205" s="16">
        <v>1</v>
      </c>
    </row>
    <row r="206" spans="1:21" ht="12.75">
      <c r="A206" s="7">
        <v>202</v>
      </c>
      <c r="B206" s="14">
        <v>196</v>
      </c>
      <c r="C206" s="26" t="s">
        <v>423</v>
      </c>
      <c r="D206" s="26" t="s">
        <v>41</v>
      </c>
      <c r="E206" s="7">
        <v>1982</v>
      </c>
      <c r="F206" s="40"/>
      <c r="G206" s="16"/>
      <c r="H206" s="16"/>
      <c r="I206" s="16"/>
      <c r="J206" s="16"/>
      <c r="K206" s="16"/>
      <c r="L206" s="16"/>
      <c r="M206" s="16">
        <v>550</v>
      </c>
      <c r="N206" s="16"/>
      <c r="O206" s="16"/>
      <c r="P206" s="16"/>
      <c r="Q206" s="16"/>
      <c r="R206" s="16"/>
      <c r="S206" s="17">
        <f t="shared" si="9"/>
        <v>550</v>
      </c>
      <c r="T206" s="16">
        <f t="shared" si="1"/>
        <v>1</v>
      </c>
      <c r="U206" s="16">
        <v>1</v>
      </c>
    </row>
    <row r="207" spans="1:21" ht="12.75">
      <c r="A207" s="7">
        <v>203</v>
      </c>
      <c r="B207" s="14">
        <v>197</v>
      </c>
      <c r="C207" s="25" t="s">
        <v>447</v>
      </c>
      <c r="D207" s="25" t="s">
        <v>11</v>
      </c>
      <c r="E207" s="7">
        <v>1962</v>
      </c>
      <c r="F207" s="40"/>
      <c r="G207" s="16"/>
      <c r="H207" s="16"/>
      <c r="I207" s="16"/>
      <c r="J207" s="23" t="s">
        <v>455</v>
      </c>
      <c r="K207" s="16"/>
      <c r="L207" s="16"/>
      <c r="M207" s="16"/>
      <c r="N207" s="16"/>
      <c r="O207" s="16"/>
      <c r="P207" s="16"/>
      <c r="Q207" s="16"/>
      <c r="R207" s="16"/>
      <c r="S207" s="17">
        <f t="shared" si="9"/>
        <v>546</v>
      </c>
      <c r="T207" s="16">
        <f t="shared" si="1"/>
        <v>1</v>
      </c>
      <c r="U207" s="16">
        <v>1</v>
      </c>
    </row>
    <row r="208" spans="1:21" ht="12.75">
      <c r="A208" s="7">
        <v>204</v>
      </c>
      <c r="B208" s="14">
        <v>198</v>
      </c>
      <c r="C208" s="25" t="s">
        <v>255</v>
      </c>
      <c r="D208" s="25" t="s">
        <v>82</v>
      </c>
      <c r="E208" s="7">
        <v>1968</v>
      </c>
      <c r="F208" s="40"/>
      <c r="G208" s="16"/>
      <c r="H208" s="16"/>
      <c r="I208" s="16"/>
      <c r="J208" s="16"/>
      <c r="K208" s="16"/>
      <c r="L208" s="16"/>
      <c r="M208" s="16"/>
      <c r="N208" s="16"/>
      <c r="O208" s="16">
        <v>541</v>
      </c>
      <c r="P208" s="16"/>
      <c r="Q208" s="16"/>
      <c r="R208" s="16"/>
      <c r="S208" s="17">
        <f t="shared" si="9"/>
        <v>541</v>
      </c>
      <c r="T208" s="16">
        <f t="shared" si="1"/>
        <v>1</v>
      </c>
      <c r="U208" s="16"/>
    </row>
    <row r="209" spans="1:21" ht="12.75">
      <c r="A209" s="7">
        <v>205</v>
      </c>
      <c r="B209" s="14">
        <v>199</v>
      </c>
      <c r="C209" s="25" t="s">
        <v>278</v>
      </c>
      <c r="D209" s="25" t="s">
        <v>26</v>
      </c>
      <c r="E209" s="7">
        <v>1973</v>
      </c>
      <c r="F209" s="40"/>
      <c r="G209" s="16">
        <v>202</v>
      </c>
      <c r="H209" s="16">
        <v>33</v>
      </c>
      <c r="I209" s="16">
        <v>299</v>
      </c>
      <c r="J209" s="16"/>
      <c r="K209" s="16"/>
      <c r="L209" s="16"/>
      <c r="M209" s="16"/>
      <c r="N209" s="16"/>
      <c r="O209" s="16"/>
      <c r="P209" s="16"/>
      <c r="Q209" s="16"/>
      <c r="R209" s="16"/>
      <c r="S209" s="17">
        <f t="shared" si="9"/>
        <v>534</v>
      </c>
      <c r="T209" s="16">
        <f t="shared" si="1"/>
        <v>3</v>
      </c>
      <c r="U209" s="16"/>
    </row>
    <row r="210" spans="1:21" ht="12.75">
      <c r="A210" s="7">
        <v>206</v>
      </c>
      <c r="B210" s="14">
        <v>200</v>
      </c>
      <c r="C210" s="25" t="s">
        <v>422</v>
      </c>
      <c r="D210" s="25" t="s">
        <v>50</v>
      </c>
      <c r="E210" s="7">
        <v>1973</v>
      </c>
      <c r="F210" s="40"/>
      <c r="G210" s="16"/>
      <c r="H210" s="16"/>
      <c r="I210" s="16">
        <v>291</v>
      </c>
      <c r="J210" s="16"/>
      <c r="K210" s="16"/>
      <c r="L210" s="16"/>
      <c r="M210" s="16"/>
      <c r="N210" s="16"/>
      <c r="O210" s="16">
        <v>242</v>
      </c>
      <c r="P210" s="16"/>
      <c r="Q210" s="16"/>
      <c r="R210" s="16"/>
      <c r="S210" s="17">
        <f t="shared" si="9"/>
        <v>533</v>
      </c>
      <c r="T210" s="16">
        <f t="shared" si="1"/>
        <v>2</v>
      </c>
      <c r="U210" s="16"/>
    </row>
    <row r="211" spans="1:21" ht="12.75">
      <c r="A211" s="7">
        <v>207</v>
      </c>
      <c r="B211" s="14">
        <v>201</v>
      </c>
      <c r="C211" s="25" t="s">
        <v>475</v>
      </c>
      <c r="D211" s="25" t="s">
        <v>476</v>
      </c>
      <c r="E211" s="7">
        <v>1967</v>
      </c>
      <c r="F211" s="40"/>
      <c r="G211" s="16"/>
      <c r="H211" s="16"/>
      <c r="I211" s="16"/>
      <c r="J211" s="16"/>
      <c r="K211" s="16">
        <v>530</v>
      </c>
      <c r="L211" s="16"/>
      <c r="M211" s="16"/>
      <c r="N211" s="16"/>
      <c r="O211" s="16"/>
      <c r="P211" s="16"/>
      <c r="Q211" s="16"/>
      <c r="R211" s="16"/>
      <c r="S211" s="17">
        <f t="shared" si="9"/>
        <v>530</v>
      </c>
      <c r="T211" s="16">
        <f t="shared" si="1"/>
        <v>1</v>
      </c>
      <c r="U211" s="16">
        <v>1</v>
      </c>
    </row>
    <row r="212" spans="1:21" ht="12.75">
      <c r="A212" s="7">
        <v>208</v>
      </c>
      <c r="B212" s="14">
        <v>345</v>
      </c>
      <c r="C212" s="25" t="s">
        <v>729</v>
      </c>
      <c r="D212" s="25" t="s">
        <v>730</v>
      </c>
      <c r="E212" s="7"/>
      <c r="F212" s="40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>
        <v>104</v>
      </c>
      <c r="R212" s="16">
        <v>410</v>
      </c>
      <c r="S212" s="17">
        <f t="shared" si="9"/>
        <v>514</v>
      </c>
      <c r="T212" s="16">
        <f t="shared" si="1"/>
        <v>2</v>
      </c>
      <c r="U212" s="16"/>
    </row>
    <row r="213" spans="1:21" ht="12.75">
      <c r="A213" s="7">
        <v>209</v>
      </c>
      <c r="B213" s="14">
        <v>202</v>
      </c>
      <c r="C213" s="25" t="s">
        <v>520</v>
      </c>
      <c r="D213" s="25" t="s">
        <v>19</v>
      </c>
      <c r="E213" s="7">
        <v>1974</v>
      </c>
      <c r="F213" s="40"/>
      <c r="G213" s="16"/>
      <c r="H213" s="16"/>
      <c r="I213" s="16"/>
      <c r="J213" s="16"/>
      <c r="K213" s="16"/>
      <c r="L213" s="16"/>
      <c r="M213" s="16"/>
      <c r="N213" s="16">
        <v>510</v>
      </c>
      <c r="O213" s="16"/>
      <c r="P213" s="16"/>
      <c r="Q213" s="16"/>
      <c r="R213" s="16"/>
      <c r="S213" s="17">
        <f t="shared" si="9"/>
        <v>510</v>
      </c>
      <c r="T213" s="16">
        <f t="shared" si="1"/>
        <v>1</v>
      </c>
      <c r="U213" s="16"/>
    </row>
    <row r="214" spans="1:21" ht="12.75">
      <c r="A214" s="7">
        <v>210</v>
      </c>
      <c r="B214" s="14"/>
      <c r="C214" s="26" t="s">
        <v>764</v>
      </c>
      <c r="D214" s="26" t="s">
        <v>512</v>
      </c>
      <c r="E214" s="7"/>
      <c r="F214" s="4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>
        <v>510</v>
      </c>
      <c r="S214" s="17">
        <f t="shared" si="9"/>
        <v>510</v>
      </c>
      <c r="T214" s="16">
        <f>COUNTA(G214:R214)</f>
        <v>1</v>
      </c>
      <c r="U214" s="16">
        <v>1</v>
      </c>
    </row>
    <row r="215" spans="1:21" ht="12.75">
      <c r="A215" s="7">
        <v>211</v>
      </c>
      <c r="B215" s="14">
        <v>204</v>
      </c>
      <c r="C215" s="26" t="s">
        <v>420</v>
      </c>
      <c r="D215" s="26" t="s">
        <v>244</v>
      </c>
      <c r="E215" s="7">
        <v>1983</v>
      </c>
      <c r="F215" s="40"/>
      <c r="G215" s="16"/>
      <c r="H215" s="16"/>
      <c r="I215" s="16">
        <v>215</v>
      </c>
      <c r="J215" s="16"/>
      <c r="K215" s="16"/>
      <c r="L215" s="16"/>
      <c r="M215" s="16"/>
      <c r="N215" s="16"/>
      <c r="O215" s="16"/>
      <c r="P215" s="16"/>
      <c r="Q215" s="16">
        <v>290</v>
      </c>
      <c r="R215" s="16"/>
      <c r="S215" s="17">
        <f t="shared" si="9"/>
        <v>505</v>
      </c>
      <c r="T215" s="16">
        <f t="shared" si="1"/>
        <v>2</v>
      </c>
      <c r="U215" s="16">
        <v>1</v>
      </c>
    </row>
    <row r="216" spans="1:21" ht="12.75">
      <c r="A216" s="7">
        <v>212</v>
      </c>
      <c r="B216" s="14">
        <v>205</v>
      </c>
      <c r="C216" s="25" t="s">
        <v>115</v>
      </c>
      <c r="D216" s="25" t="s">
        <v>11</v>
      </c>
      <c r="E216" s="7">
        <v>1951</v>
      </c>
      <c r="F216" s="40"/>
      <c r="G216" s="16"/>
      <c r="H216" s="16"/>
      <c r="I216" s="16">
        <v>323</v>
      </c>
      <c r="J216" s="16"/>
      <c r="K216" s="16"/>
      <c r="L216" s="16">
        <v>181</v>
      </c>
      <c r="M216" s="16"/>
      <c r="N216" s="16"/>
      <c r="O216" s="16"/>
      <c r="P216" s="16"/>
      <c r="Q216" s="16"/>
      <c r="R216" s="16"/>
      <c r="S216" s="17">
        <f t="shared" si="9"/>
        <v>504</v>
      </c>
      <c r="T216" s="16">
        <f t="shared" si="1"/>
        <v>2</v>
      </c>
      <c r="U216" s="16"/>
    </row>
    <row r="217" spans="1:21" ht="12.75">
      <c r="A217" s="7">
        <v>213</v>
      </c>
      <c r="B217" s="14">
        <v>206</v>
      </c>
      <c r="C217" s="25" t="s">
        <v>90</v>
      </c>
      <c r="D217" s="25" t="s">
        <v>19</v>
      </c>
      <c r="E217" s="7">
        <v>1948</v>
      </c>
      <c r="F217" s="40"/>
      <c r="G217" s="16"/>
      <c r="H217" s="16"/>
      <c r="I217" s="16">
        <v>237</v>
      </c>
      <c r="J217" s="16">
        <v>266</v>
      </c>
      <c r="K217" s="16"/>
      <c r="L217" s="16"/>
      <c r="M217" s="16"/>
      <c r="N217" s="16"/>
      <c r="O217" s="16"/>
      <c r="P217" s="16"/>
      <c r="Q217" s="16"/>
      <c r="R217" s="16"/>
      <c r="S217" s="17">
        <f t="shared" si="9"/>
        <v>503</v>
      </c>
      <c r="T217" s="16">
        <f t="shared" si="1"/>
        <v>2</v>
      </c>
      <c r="U217" s="16"/>
    </row>
    <row r="218" spans="1:21" ht="12.75">
      <c r="A218" s="7">
        <v>214</v>
      </c>
      <c r="B218" s="14">
        <v>207</v>
      </c>
      <c r="C218" s="25" t="s">
        <v>36</v>
      </c>
      <c r="D218" s="25" t="s">
        <v>24</v>
      </c>
      <c r="E218" s="7">
        <v>1962</v>
      </c>
      <c r="F218" s="40"/>
      <c r="G218" s="16"/>
      <c r="H218" s="16">
        <v>133</v>
      </c>
      <c r="I218" s="16">
        <v>274</v>
      </c>
      <c r="J218" s="16">
        <v>95</v>
      </c>
      <c r="K218" s="16"/>
      <c r="L218" s="16"/>
      <c r="M218" s="16"/>
      <c r="N218" s="16"/>
      <c r="O218" s="16"/>
      <c r="P218" s="16"/>
      <c r="Q218" s="16"/>
      <c r="R218" s="16"/>
      <c r="S218" s="17">
        <f t="shared" si="9"/>
        <v>502</v>
      </c>
      <c r="T218" s="16">
        <f t="shared" si="1"/>
        <v>3</v>
      </c>
      <c r="U218" s="16"/>
    </row>
    <row r="219" spans="1:21" ht="12.75">
      <c r="A219" s="7">
        <v>215</v>
      </c>
      <c r="B219" s="14">
        <v>208</v>
      </c>
      <c r="C219" s="25" t="s">
        <v>556</v>
      </c>
      <c r="D219" s="25" t="s">
        <v>18</v>
      </c>
      <c r="E219" s="7">
        <v>1974</v>
      </c>
      <c r="F219" s="40"/>
      <c r="G219" s="16"/>
      <c r="H219" s="16"/>
      <c r="I219" s="16"/>
      <c r="J219" s="16"/>
      <c r="K219" s="16"/>
      <c r="L219" s="16"/>
      <c r="M219" s="16"/>
      <c r="N219" s="16"/>
      <c r="O219" s="16">
        <v>285</v>
      </c>
      <c r="P219" s="16">
        <v>215</v>
      </c>
      <c r="Q219" s="16"/>
      <c r="R219" s="16"/>
      <c r="S219" s="17">
        <f t="shared" si="9"/>
        <v>500</v>
      </c>
      <c r="T219" s="16">
        <f t="shared" si="1"/>
        <v>2</v>
      </c>
      <c r="U219" s="16"/>
    </row>
    <row r="220" spans="1:21" ht="12.75">
      <c r="A220" s="7">
        <v>216</v>
      </c>
      <c r="B220" s="14">
        <v>227</v>
      </c>
      <c r="C220" s="26" t="s">
        <v>330</v>
      </c>
      <c r="D220" s="26" t="s">
        <v>41</v>
      </c>
      <c r="E220" s="7">
        <v>1972</v>
      </c>
      <c r="F220" s="40" t="s">
        <v>396</v>
      </c>
      <c r="G220" s="16"/>
      <c r="H220" s="16">
        <v>48</v>
      </c>
      <c r="I220" s="16"/>
      <c r="J220" s="16"/>
      <c r="K220" s="16"/>
      <c r="L220" s="16">
        <v>123</v>
      </c>
      <c r="M220" s="16">
        <v>252</v>
      </c>
      <c r="N220" s="16"/>
      <c r="O220" s="23"/>
      <c r="P220" s="16"/>
      <c r="Q220" s="16"/>
      <c r="R220" s="16">
        <v>77</v>
      </c>
      <c r="S220" s="17">
        <f t="shared" si="9"/>
        <v>500</v>
      </c>
      <c r="T220" s="16">
        <f t="shared" si="1"/>
        <v>4</v>
      </c>
      <c r="U220" s="16"/>
    </row>
    <row r="221" spans="1:21" ht="12.75">
      <c r="A221" s="7">
        <v>217</v>
      </c>
      <c r="B221" s="14">
        <v>209</v>
      </c>
      <c r="C221" s="25" t="s">
        <v>290</v>
      </c>
      <c r="D221" s="25" t="s">
        <v>521</v>
      </c>
      <c r="E221" s="7">
        <v>1978</v>
      </c>
      <c r="F221" s="40"/>
      <c r="G221" s="16"/>
      <c r="H221" s="16"/>
      <c r="I221" s="16"/>
      <c r="J221" s="16"/>
      <c r="K221" s="16"/>
      <c r="L221" s="16"/>
      <c r="M221" s="16"/>
      <c r="N221" s="16">
        <v>494</v>
      </c>
      <c r="O221" s="16"/>
      <c r="P221" s="16"/>
      <c r="Q221" s="16"/>
      <c r="R221" s="16"/>
      <c r="S221" s="17">
        <f t="shared" si="9"/>
        <v>494</v>
      </c>
      <c r="T221" s="16">
        <f t="shared" si="1"/>
        <v>1</v>
      </c>
      <c r="U221" s="16"/>
    </row>
    <row r="222" spans="1:21" ht="12.75">
      <c r="A222" s="7">
        <v>218</v>
      </c>
      <c r="B222" s="14">
        <v>210</v>
      </c>
      <c r="C222" s="25" t="s">
        <v>234</v>
      </c>
      <c r="D222" s="25" t="s">
        <v>26</v>
      </c>
      <c r="E222" s="7"/>
      <c r="F222" s="40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>
        <v>490</v>
      </c>
      <c r="R222" s="16"/>
      <c r="S222" s="17">
        <f t="shared" si="9"/>
        <v>490</v>
      </c>
      <c r="T222" s="16">
        <f t="shared" si="1"/>
        <v>1</v>
      </c>
      <c r="U222" s="16">
        <v>1</v>
      </c>
    </row>
    <row r="223" spans="1:21" ht="12.75">
      <c r="A223" s="7">
        <v>219</v>
      </c>
      <c r="B223" s="14">
        <v>211</v>
      </c>
      <c r="C223" s="25" t="s">
        <v>36</v>
      </c>
      <c r="D223" s="25" t="s">
        <v>186</v>
      </c>
      <c r="E223" s="7">
        <v>1980</v>
      </c>
      <c r="F223" s="40"/>
      <c r="G223" s="16">
        <v>490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7">
        <f t="shared" si="9"/>
        <v>490</v>
      </c>
      <c r="T223" s="16">
        <f t="shared" si="1"/>
        <v>1</v>
      </c>
      <c r="U223" s="16"/>
    </row>
    <row r="224" spans="1:21" ht="12.75">
      <c r="A224" s="7">
        <v>220</v>
      </c>
      <c r="B224" s="14">
        <v>212</v>
      </c>
      <c r="C224" s="25" t="s">
        <v>451</v>
      </c>
      <c r="D224" s="25" t="s">
        <v>452</v>
      </c>
      <c r="E224" s="7">
        <v>1976</v>
      </c>
      <c r="F224" s="40"/>
      <c r="G224" s="16"/>
      <c r="H224" s="16"/>
      <c r="I224" s="16"/>
      <c r="J224" s="16">
        <v>486</v>
      </c>
      <c r="K224" s="16"/>
      <c r="L224" s="16"/>
      <c r="M224" s="16"/>
      <c r="N224" s="16"/>
      <c r="O224" s="16"/>
      <c r="P224" s="16"/>
      <c r="Q224" s="16"/>
      <c r="R224" s="16"/>
      <c r="S224" s="17">
        <f t="shared" si="9"/>
        <v>486</v>
      </c>
      <c r="T224" s="16">
        <f t="shared" si="1"/>
        <v>1</v>
      </c>
      <c r="U224" s="16">
        <v>1</v>
      </c>
    </row>
    <row r="225" spans="1:21" ht="12.75">
      <c r="A225" s="7">
        <v>221</v>
      </c>
      <c r="B225" s="14">
        <v>213</v>
      </c>
      <c r="C225" s="25" t="s">
        <v>522</v>
      </c>
      <c r="D225" s="25" t="s">
        <v>50</v>
      </c>
      <c r="E225" s="7">
        <v>1965</v>
      </c>
      <c r="F225" s="40"/>
      <c r="G225" s="16"/>
      <c r="H225" s="16"/>
      <c r="I225" s="16"/>
      <c r="J225" s="23"/>
      <c r="K225" s="16"/>
      <c r="L225" s="16"/>
      <c r="M225" s="16"/>
      <c r="N225" s="16">
        <v>478</v>
      </c>
      <c r="O225" s="16"/>
      <c r="P225" s="16"/>
      <c r="Q225" s="16"/>
      <c r="R225" s="16"/>
      <c r="S225" s="17">
        <f t="shared" si="9"/>
        <v>478</v>
      </c>
      <c r="T225" s="16">
        <f t="shared" si="1"/>
        <v>1</v>
      </c>
      <c r="U225" s="16"/>
    </row>
    <row r="226" spans="1:21" ht="12.75">
      <c r="A226" s="7">
        <v>222</v>
      </c>
      <c r="B226" s="14">
        <v>214</v>
      </c>
      <c r="C226" s="25" t="s">
        <v>541</v>
      </c>
      <c r="D226" s="25" t="s">
        <v>13</v>
      </c>
      <c r="E226" s="7">
        <v>1972</v>
      </c>
      <c r="F226" s="40"/>
      <c r="G226" s="16"/>
      <c r="H226" s="16"/>
      <c r="I226" s="16"/>
      <c r="J226" s="16"/>
      <c r="K226" s="16"/>
      <c r="L226" s="16"/>
      <c r="M226" s="16"/>
      <c r="N226" s="16"/>
      <c r="O226" s="16">
        <v>461</v>
      </c>
      <c r="P226" s="16"/>
      <c r="Q226" s="16"/>
      <c r="R226" s="16"/>
      <c r="S226" s="17">
        <f t="shared" si="9"/>
        <v>461</v>
      </c>
      <c r="T226" s="16">
        <f t="shared" si="1"/>
        <v>1</v>
      </c>
      <c r="U226" s="16"/>
    </row>
    <row r="227" spans="1:21" ht="12.75">
      <c r="A227" s="7">
        <v>223</v>
      </c>
      <c r="B227" s="14">
        <v>215</v>
      </c>
      <c r="C227" s="25" t="s">
        <v>73</v>
      </c>
      <c r="D227" s="25" t="s">
        <v>333</v>
      </c>
      <c r="E227" s="7">
        <v>1986</v>
      </c>
      <c r="F227" s="40"/>
      <c r="G227" s="16"/>
      <c r="H227" s="16"/>
      <c r="I227" s="16"/>
      <c r="J227" s="16">
        <v>96</v>
      </c>
      <c r="K227" s="16">
        <v>360</v>
      </c>
      <c r="L227" s="16"/>
      <c r="M227" s="16"/>
      <c r="N227" s="16"/>
      <c r="O227" s="23"/>
      <c r="P227" s="16"/>
      <c r="Q227" s="16"/>
      <c r="R227" s="16"/>
      <c r="S227" s="17">
        <f t="shared" si="9"/>
        <v>456</v>
      </c>
      <c r="T227" s="16">
        <f t="shared" si="1"/>
        <v>2</v>
      </c>
      <c r="U227" s="16"/>
    </row>
    <row r="228" spans="1:21" ht="12.75">
      <c r="A228" s="7">
        <v>224</v>
      </c>
      <c r="B228" s="14">
        <v>216</v>
      </c>
      <c r="C228" s="25" t="s">
        <v>290</v>
      </c>
      <c r="D228" s="25" t="s">
        <v>114</v>
      </c>
      <c r="E228" s="7">
        <v>1983</v>
      </c>
      <c r="F228" s="40"/>
      <c r="G228" s="16"/>
      <c r="H228" s="16"/>
      <c r="I228" s="16"/>
      <c r="J228" s="16"/>
      <c r="K228" s="16"/>
      <c r="L228" s="16"/>
      <c r="M228" s="16"/>
      <c r="N228" s="16">
        <v>453</v>
      </c>
      <c r="O228" s="16"/>
      <c r="P228" s="16"/>
      <c r="Q228" s="16"/>
      <c r="R228" s="16"/>
      <c r="S228" s="17">
        <f t="shared" si="9"/>
        <v>453</v>
      </c>
      <c r="T228" s="16">
        <f t="shared" si="1"/>
        <v>1</v>
      </c>
      <c r="U228" s="16"/>
    </row>
    <row r="229" spans="1:21" ht="12.75">
      <c r="A229" s="7">
        <v>225</v>
      </c>
      <c r="B229" s="14">
        <v>217</v>
      </c>
      <c r="C229" s="25" t="s">
        <v>109</v>
      </c>
      <c r="D229" s="25" t="s">
        <v>50</v>
      </c>
      <c r="E229" s="7">
        <v>1952</v>
      </c>
      <c r="F229" s="40" t="s">
        <v>399</v>
      </c>
      <c r="G229" s="16">
        <v>160</v>
      </c>
      <c r="H229" s="16">
        <v>90</v>
      </c>
      <c r="I229" s="16">
        <v>201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7">
        <f t="shared" si="9"/>
        <v>451</v>
      </c>
      <c r="T229" s="16">
        <f t="shared" si="1"/>
        <v>3</v>
      </c>
      <c r="U229" s="16"/>
    </row>
    <row r="230" spans="1:21" ht="12.75">
      <c r="A230" s="7">
        <v>226</v>
      </c>
      <c r="B230" s="14"/>
      <c r="C230" s="25" t="s">
        <v>363</v>
      </c>
      <c r="D230" s="25" t="s">
        <v>360</v>
      </c>
      <c r="E230" s="7"/>
      <c r="F230" s="40"/>
      <c r="G230" s="16"/>
      <c r="H230" s="16"/>
      <c r="I230" s="16"/>
      <c r="J230" s="16"/>
      <c r="K230" s="16"/>
      <c r="L230" s="16"/>
      <c r="M230" s="16"/>
      <c r="N230" s="16"/>
      <c r="O230" s="23"/>
      <c r="P230" s="16"/>
      <c r="Q230" s="16"/>
      <c r="R230" s="16">
        <v>450</v>
      </c>
      <c r="S230" s="17">
        <f t="shared" si="9"/>
        <v>450</v>
      </c>
      <c r="T230" s="16">
        <f>COUNTA(G230:R230)</f>
        <v>1</v>
      </c>
      <c r="U230" s="16">
        <v>1</v>
      </c>
    </row>
    <row r="231" spans="1:21" ht="12.75">
      <c r="A231" s="7">
        <v>227</v>
      </c>
      <c r="B231" s="14">
        <v>218</v>
      </c>
      <c r="C231" s="26" t="s">
        <v>287</v>
      </c>
      <c r="D231" s="26" t="s">
        <v>41</v>
      </c>
      <c r="E231" s="7">
        <v>1974</v>
      </c>
      <c r="F231" s="40"/>
      <c r="G231" s="16">
        <v>161</v>
      </c>
      <c r="H231" s="16">
        <v>52</v>
      </c>
      <c r="I231" s="16">
        <v>235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7">
        <f t="shared" si="9"/>
        <v>448</v>
      </c>
      <c r="T231" s="16">
        <f t="shared" si="1"/>
        <v>3</v>
      </c>
      <c r="U231" s="16"/>
    </row>
    <row r="232" spans="1:21" ht="12.75">
      <c r="A232" s="7">
        <v>228</v>
      </c>
      <c r="B232" s="14">
        <v>219</v>
      </c>
      <c r="C232" s="25" t="s">
        <v>433</v>
      </c>
      <c r="D232" s="25" t="s">
        <v>58</v>
      </c>
      <c r="E232" s="7">
        <v>1982</v>
      </c>
      <c r="F232" s="40"/>
      <c r="G232" s="16"/>
      <c r="H232" s="16"/>
      <c r="I232" s="16">
        <v>445</v>
      </c>
      <c r="J232" s="16"/>
      <c r="K232" s="16"/>
      <c r="L232" s="16"/>
      <c r="M232" s="16"/>
      <c r="N232" s="16"/>
      <c r="O232" s="16"/>
      <c r="P232" s="16"/>
      <c r="Q232" s="16"/>
      <c r="R232" s="16"/>
      <c r="S232" s="17">
        <f t="shared" si="9"/>
        <v>445</v>
      </c>
      <c r="T232" s="16">
        <f t="shared" si="1"/>
        <v>1</v>
      </c>
      <c r="U232" s="16"/>
    </row>
    <row r="233" spans="1:21" ht="12.75">
      <c r="A233" s="7">
        <v>229</v>
      </c>
      <c r="B233" s="14">
        <v>220</v>
      </c>
      <c r="C233" s="25" t="s">
        <v>542</v>
      </c>
      <c r="D233" s="25" t="s">
        <v>24</v>
      </c>
      <c r="E233" s="7">
        <v>1977</v>
      </c>
      <c r="F233" s="40"/>
      <c r="G233" s="16"/>
      <c r="H233" s="16"/>
      <c r="I233" s="16"/>
      <c r="J233" s="16"/>
      <c r="K233" s="16"/>
      <c r="L233" s="16"/>
      <c r="M233" s="16"/>
      <c r="N233" s="16"/>
      <c r="O233" s="16">
        <v>441</v>
      </c>
      <c r="P233" s="16"/>
      <c r="Q233" s="16"/>
      <c r="R233" s="16"/>
      <c r="S233" s="17">
        <f t="shared" si="9"/>
        <v>441</v>
      </c>
      <c r="T233" s="16">
        <f t="shared" si="1"/>
        <v>1</v>
      </c>
      <c r="U233" s="16"/>
    </row>
    <row r="234" spans="1:21" ht="12.75">
      <c r="A234" s="7">
        <v>230</v>
      </c>
      <c r="B234" s="14">
        <v>221</v>
      </c>
      <c r="C234" s="25" t="s">
        <v>260</v>
      </c>
      <c r="D234" s="25" t="s">
        <v>55</v>
      </c>
      <c r="E234" s="7">
        <v>1977</v>
      </c>
      <c r="F234" s="40"/>
      <c r="G234" s="16">
        <v>440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7">
        <f t="shared" si="9"/>
        <v>440</v>
      </c>
      <c r="T234" s="16">
        <f t="shared" si="1"/>
        <v>1</v>
      </c>
      <c r="U234" s="16"/>
    </row>
    <row r="235" spans="1:21" ht="12.75">
      <c r="A235" s="7">
        <v>231</v>
      </c>
      <c r="B235" s="14">
        <v>223</v>
      </c>
      <c r="C235" s="25" t="s">
        <v>265</v>
      </c>
      <c r="D235" s="25" t="s">
        <v>11</v>
      </c>
      <c r="E235" s="7">
        <v>1965</v>
      </c>
      <c r="F235" s="40"/>
      <c r="G235" s="16"/>
      <c r="H235" s="16"/>
      <c r="I235" s="16"/>
      <c r="J235" s="16"/>
      <c r="K235" s="16"/>
      <c r="L235" s="16"/>
      <c r="M235" s="16"/>
      <c r="N235" s="16"/>
      <c r="O235" s="16">
        <v>431</v>
      </c>
      <c r="P235" s="16"/>
      <c r="Q235" s="16"/>
      <c r="R235" s="16"/>
      <c r="S235" s="17">
        <f aca="true" t="shared" si="10" ref="S235:S266">G235+H235+I235+J235+K235+L235+M235+N235+O235+P235+Q235+R235</f>
        <v>431</v>
      </c>
      <c r="T235" s="16">
        <f t="shared" si="1"/>
        <v>1</v>
      </c>
      <c r="U235" s="16"/>
    </row>
    <row r="236" spans="1:21" ht="12.75">
      <c r="A236" s="7">
        <v>232</v>
      </c>
      <c r="B236" s="14">
        <v>224</v>
      </c>
      <c r="C236" s="26" t="s">
        <v>46</v>
      </c>
      <c r="D236" s="26" t="s">
        <v>35</v>
      </c>
      <c r="E236" s="7">
        <v>1983</v>
      </c>
      <c r="F236" s="40"/>
      <c r="G236" s="16"/>
      <c r="H236" s="16">
        <v>96</v>
      </c>
      <c r="I236" s="16"/>
      <c r="J236" s="16"/>
      <c r="K236" s="16"/>
      <c r="L236" s="16"/>
      <c r="M236" s="16">
        <v>335</v>
      </c>
      <c r="N236" s="16"/>
      <c r="O236" s="16"/>
      <c r="P236" s="16"/>
      <c r="Q236" s="16"/>
      <c r="R236" s="16"/>
      <c r="S236" s="17">
        <f t="shared" si="10"/>
        <v>431</v>
      </c>
      <c r="T236" s="16">
        <f aca="true" t="shared" si="11" ref="T236:T301">COUNTA(G236:R236)</f>
        <v>2</v>
      </c>
      <c r="U236" s="16">
        <v>1</v>
      </c>
    </row>
    <row r="237" spans="1:21" ht="12.75">
      <c r="A237" s="7">
        <v>233</v>
      </c>
      <c r="B237" s="14">
        <v>225</v>
      </c>
      <c r="C237" s="25" t="s">
        <v>29</v>
      </c>
      <c r="D237" s="25" t="s">
        <v>412</v>
      </c>
      <c r="E237" s="7">
        <v>1983</v>
      </c>
      <c r="F237" s="40"/>
      <c r="G237" s="16"/>
      <c r="H237" s="16"/>
      <c r="I237" s="16">
        <v>425</v>
      </c>
      <c r="J237" s="23"/>
      <c r="K237" s="16"/>
      <c r="L237" s="16"/>
      <c r="M237" s="16"/>
      <c r="N237" s="16"/>
      <c r="O237" s="16"/>
      <c r="P237" s="16"/>
      <c r="Q237" s="16"/>
      <c r="R237" s="16"/>
      <c r="S237" s="17">
        <f t="shared" si="10"/>
        <v>425</v>
      </c>
      <c r="T237" s="16">
        <f t="shared" si="11"/>
        <v>1</v>
      </c>
      <c r="U237" s="16"/>
    </row>
    <row r="238" spans="1:21" ht="12.75">
      <c r="A238" s="7">
        <v>234</v>
      </c>
      <c r="B238" s="14">
        <v>226</v>
      </c>
      <c r="C238" s="25" t="s">
        <v>338</v>
      </c>
      <c r="D238" s="25" t="s">
        <v>18</v>
      </c>
      <c r="E238" s="7">
        <v>1953</v>
      </c>
      <c r="F238" s="40"/>
      <c r="G238" s="16"/>
      <c r="H238" s="16">
        <v>425</v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7">
        <f t="shared" si="10"/>
        <v>425</v>
      </c>
      <c r="T238" s="16">
        <f t="shared" si="11"/>
        <v>1</v>
      </c>
      <c r="U238" s="16"/>
    </row>
    <row r="239" spans="1:21" ht="12.75">
      <c r="A239" s="7">
        <v>235</v>
      </c>
      <c r="B239" s="14">
        <v>228</v>
      </c>
      <c r="C239" s="25" t="s">
        <v>71</v>
      </c>
      <c r="D239" s="25" t="s">
        <v>65</v>
      </c>
      <c r="E239" s="7">
        <v>1950</v>
      </c>
      <c r="F239" s="40"/>
      <c r="G239" s="16">
        <v>420</v>
      </c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7">
        <f t="shared" si="10"/>
        <v>420</v>
      </c>
      <c r="T239" s="16">
        <f t="shared" si="11"/>
        <v>1</v>
      </c>
      <c r="U239" s="16"/>
    </row>
    <row r="240" spans="1:21" ht="12.75">
      <c r="A240" s="7">
        <v>236</v>
      </c>
      <c r="B240" s="14">
        <v>229</v>
      </c>
      <c r="C240" s="26" t="s">
        <v>270</v>
      </c>
      <c r="D240" s="26" t="s">
        <v>274</v>
      </c>
      <c r="E240" s="7">
        <v>1981</v>
      </c>
      <c r="F240" s="40" t="s">
        <v>400</v>
      </c>
      <c r="G240" s="16">
        <v>220</v>
      </c>
      <c r="H240" s="16">
        <v>200</v>
      </c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7">
        <f t="shared" si="10"/>
        <v>420</v>
      </c>
      <c r="T240" s="16">
        <f t="shared" si="11"/>
        <v>2</v>
      </c>
      <c r="U240" s="16">
        <v>1</v>
      </c>
    </row>
    <row r="241" spans="1:21" ht="12.75">
      <c r="A241" s="7">
        <v>237</v>
      </c>
      <c r="B241" s="14">
        <v>230</v>
      </c>
      <c r="C241" s="25" t="s">
        <v>417</v>
      </c>
      <c r="D241" s="25" t="s">
        <v>55</v>
      </c>
      <c r="E241" s="7">
        <v>1988</v>
      </c>
      <c r="F241" s="40"/>
      <c r="G241" s="16"/>
      <c r="H241" s="16"/>
      <c r="I241" s="16"/>
      <c r="J241" s="16">
        <v>99</v>
      </c>
      <c r="K241" s="16"/>
      <c r="L241" s="16"/>
      <c r="M241" s="16"/>
      <c r="N241" s="16"/>
      <c r="O241" s="16"/>
      <c r="P241" s="16">
        <v>51</v>
      </c>
      <c r="Q241" s="16">
        <v>270</v>
      </c>
      <c r="R241" s="16"/>
      <c r="S241" s="17">
        <f t="shared" si="10"/>
        <v>420</v>
      </c>
      <c r="T241" s="16">
        <f t="shared" si="11"/>
        <v>3</v>
      </c>
      <c r="U241" s="16"/>
    </row>
    <row r="242" spans="1:21" ht="12.75">
      <c r="A242" s="7">
        <v>238</v>
      </c>
      <c r="B242" s="14">
        <v>231</v>
      </c>
      <c r="C242" s="25" t="s">
        <v>112</v>
      </c>
      <c r="D242" s="25" t="s">
        <v>89</v>
      </c>
      <c r="E242" s="7">
        <v>1963</v>
      </c>
      <c r="F242" s="40"/>
      <c r="G242" s="16"/>
      <c r="H242" s="16">
        <v>117</v>
      </c>
      <c r="I242" s="16"/>
      <c r="J242" s="16">
        <v>88</v>
      </c>
      <c r="K242" s="16">
        <v>210</v>
      </c>
      <c r="L242" s="16"/>
      <c r="M242" s="16"/>
      <c r="N242" s="16"/>
      <c r="O242" s="16"/>
      <c r="P242" s="16"/>
      <c r="Q242" s="16"/>
      <c r="R242" s="16"/>
      <c r="S242" s="17">
        <f t="shared" si="10"/>
        <v>415</v>
      </c>
      <c r="T242" s="16">
        <f t="shared" si="11"/>
        <v>3</v>
      </c>
      <c r="U242" s="16"/>
    </row>
    <row r="243" spans="1:21" ht="12.75">
      <c r="A243" s="7">
        <v>239</v>
      </c>
      <c r="B243" s="14">
        <v>232</v>
      </c>
      <c r="C243" s="25" t="s">
        <v>280</v>
      </c>
      <c r="D243" s="25" t="s">
        <v>65</v>
      </c>
      <c r="E243" s="7">
        <v>1977</v>
      </c>
      <c r="F243" s="40"/>
      <c r="G243" s="16">
        <v>195</v>
      </c>
      <c r="H243" s="16">
        <v>103</v>
      </c>
      <c r="I243" s="16"/>
      <c r="J243" s="16">
        <v>116</v>
      </c>
      <c r="K243" s="16"/>
      <c r="L243" s="16"/>
      <c r="M243" s="16"/>
      <c r="N243" s="16"/>
      <c r="O243" s="16"/>
      <c r="P243" s="16"/>
      <c r="Q243" s="16"/>
      <c r="R243" s="16"/>
      <c r="S243" s="17">
        <f t="shared" si="10"/>
        <v>414</v>
      </c>
      <c r="T243" s="16">
        <f t="shared" si="11"/>
        <v>3</v>
      </c>
      <c r="U243" s="16"/>
    </row>
    <row r="244" spans="1:21" ht="12.75">
      <c r="A244" s="7">
        <v>240</v>
      </c>
      <c r="B244" s="14">
        <v>233</v>
      </c>
      <c r="C244" s="25" t="s">
        <v>490</v>
      </c>
      <c r="D244" s="25" t="s">
        <v>333</v>
      </c>
      <c r="E244" s="7">
        <v>1959</v>
      </c>
      <c r="F244" s="40"/>
      <c r="G244" s="16"/>
      <c r="H244" s="16"/>
      <c r="I244" s="16"/>
      <c r="J244" s="16"/>
      <c r="K244" s="16"/>
      <c r="L244" s="16">
        <v>163</v>
      </c>
      <c r="M244" s="16"/>
      <c r="N244" s="16"/>
      <c r="O244" s="16">
        <v>248</v>
      </c>
      <c r="P244" s="16"/>
      <c r="Q244" s="16"/>
      <c r="R244" s="16"/>
      <c r="S244" s="17">
        <f t="shared" si="10"/>
        <v>411</v>
      </c>
      <c r="T244" s="16">
        <f t="shared" si="11"/>
        <v>2</v>
      </c>
      <c r="U244" s="16"/>
    </row>
    <row r="245" spans="1:21" ht="12.75">
      <c r="A245" s="7">
        <v>241</v>
      </c>
      <c r="B245" s="14">
        <v>234</v>
      </c>
      <c r="C245" s="26" t="s">
        <v>661</v>
      </c>
      <c r="D245" s="26" t="s">
        <v>675</v>
      </c>
      <c r="E245" s="7">
        <v>1977</v>
      </c>
      <c r="F245" s="40"/>
      <c r="G245" s="16"/>
      <c r="H245" s="16"/>
      <c r="I245" s="16"/>
      <c r="J245" s="16"/>
      <c r="K245" s="16"/>
      <c r="L245" s="16"/>
      <c r="M245" s="16"/>
      <c r="N245" s="16"/>
      <c r="O245" s="16"/>
      <c r="P245" s="16">
        <v>410</v>
      </c>
      <c r="Q245" s="16"/>
      <c r="R245" s="16"/>
      <c r="S245" s="17">
        <f t="shared" si="10"/>
        <v>410</v>
      </c>
      <c r="T245" s="16">
        <f t="shared" si="11"/>
        <v>1</v>
      </c>
      <c r="U245" s="16">
        <v>1</v>
      </c>
    </row>
    <row r="246" spans="1:21" ht="12.75">
      <c r="A246" s="7">
        <v>242</v>
      </c>
      <c r="B246" s="14">
        <v>235</v>
      </c>
      <c r="C246" s="25" t="s">
        <v>543</v>
      </c>
      <c r="D246" s="25" t="s">
        <v>19</v>
      </c>
      <c r="E246" s="7">
        <v>1967</v>
      </c>
      <c r="F246" s="40"/>
      <c r="G246" s="16"/>
      <c r="H246" s="16"/>
      <c r="I246" s="16"/>
      <c r="J246" s="16"/>
      <c r="K246" s="16"/>
      <c r="L246" s="16"/>
      <c r="M246" s="16"/>
      <c r="N246" s="16"/>
      <c r="O246" s="23" t="s">
        <v>571</v>
      </c>
      <c r="P246" s="16"/>
      <c r="Q246" s="16"/>
      <c r="R246" s="16"/>
      <c r="S246" s="17">
        <f t="shared" si="10"/>
        <v>406</v>
      </c>
      <c r="T246" s="16">
        <f t="shared" si="11"/>
        <v>1</v>
      </c>
      <c r="U246" s="16"/>
    </row>
    <row r="247" spans="1:21" ht="12.75">
      <c r="A247" s="7">
        <v>243</v>
      </c>
      <c r="B247" s="14">
        <v>236</v>
      </c>
      <c r="C247" s="26" t="s">
        <v>168</v>
      </c>
      <c r="D247" s="26" t="s">
        <v>169</v>
      </c>
      <c r="E247" s="7">
        <v>1977</v>
      </c>
      <c r="F247" s="40"/>
      <c r="G247" s="16">
        <v>191</v>
      </c>
      <c r="H247" s="16"/>
      <c r="I247" s="16"/>
      <c r="J247" s="16">
        <v>91</v>
      </c>
      <c r="K247" s="16"/>
      <c r="L247" s="16">
        <v>124</v>
      </c>
      <c r="M247" s="16"/>
      <c r="N247" s="16"/>
      <c r="O247" s="16"/>
      <c r="P247" s="16"/>
      <c r="Q247" s="16"/>
      <c r="R247" s="16"/>
      <c r="S247" s="17">
        <f t="shared" si="10"/>
        <v>406</v>
      </c>
      <c r="T247" s="16">
        <f t="shared" si="11"/>
        <v>3</v>
      </c>
      <c r="U247" s="16"/>
    </row>
    <row r="248" spans="1:21" ht="12.75">
      <c r="A248" s="7">
        <v>244</v>
      </c>
      <c r="B248" s="14">
        <v>237</v>
      </c>
      <c r="C248" s="26" t="s">
        <v>178</v>
      </c>
      <c r="D248" s="26" t="s">
        <v>134</v>
      </c>
      <c r="E248" s="7">
        <v>1991</v>
      </c>
      <c r="F248" s="40" t="s">
        <v>399</v>
      </c>
      <c r="G248" s="16"/>
      <c r="H248" s="16">
        <v>25</v>
      </c>
      <c r="I248" s="16">
        <v>205</v>
      </c>
      <c r="J248" s="16">
        <v>73</v>
      </c>
      <c r="K248" s="16"/>
      <c r="L248" s="16"/>
      <c r="M248" s="16"/>
      <c r="N248" s="16"/>
      <c r="O248" s="16"/>
      <c r="P248" s="16">
        <v>45</v>
      </c>
      <c r="Q248" s="16">
        <v>55</v>
      </c>
      <c r="R248" s="16"/>
      <c r="S248" s="17">
        <f t="shared" si="10"/>
        <v>403</v>
      </c>
      <c r="T248" s="16">
        <f t="shared" si="11"/>
        <v>5</v>
      </c>
      <c r="U248" s="16"/>
    </row>
    <row r="249" spans="1:21" ht="12.75">
      <c r="A249" s="7">
        <v>245</v>
      </c>
      <c r="B249" s="14">
        <v>238</v>
      </c>
      <c r="C249" s="25" t="s">
        <v>544</v>
      </c>
      <c r="D249" s="25" t="s">
        <v>43</v>
      </c>
      <c r="E249" s="7">
        <v>1969</v>
      </c>
      <c r="F249" s="40"/>
      <c r="G249" s="16"/>
      <c r="H249" s="16"/>
      <c r="I249" s="16"/>
      <c r="J249" s="16"/>
      <c r="K249" s="16"/>
      <c r="L249" s="16"/>
      <c r="M249" s="16"/>
      <c r="N249" s="16"/>
      <c r="O249" s="23" t="s">
        <v>572</v>
      </c>
      <c r="P249" s="16"/>
      <c r="Q249" s="16"/>
      <c r="R249" s="16"/>
      <c r="S249" s="17">
        <f t="shared" si="10"/>
        <v>401</v>
      </c>
      <c r="T249" s="16">
        <f t="shared" si="11"/>
        <v>1</v>
      </c>
      <c r="U249" s="16"/>
    </row>
    <row r="250" spans="1:21" ht="12.75">
      <c r="A250" s="7">
        <v>246</v>
      </c>
      <c r="B250" s="14">
        <v>239</v>
      </c>
      <c r="C250" s="25" t="s">
        <v>264</v>
      </c>
      <c r="D250" s="25" t="s">
        <v>22</v>
      </c>
      <c r="E250" s="7">
        <v>1969</v>
      </c>
      <c r="F250" s="40"/>
      <c r="G250" s="16">
        <v>330</v>
      </c>
      <c r="H250" s="16">
        <v>67</v>
      </c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7">
        <f t="shared" si="10"/>
        <v>397</v>
      </c>
      <c r="T250" s="16">
        <f t="shared" si="11"/>
        <v>2</v>
      </c>
      <c r="U250" s="16"/>
    </row>
    <row r="251" spans="1:21" ht="12.75">
      <c r="A251" s="7">
        <v>247</v>
      </c>
      <c r="B251" s="14">
        <v>240</v>
      </c>
      <c r="C251" s="25" t="s">
        <v>545</v>
      </c>
      <c r="D251" s="25" t="s">
        <v>546</v>
      </c>
      <c r="E251" s="7">
        <v>1972</v>
      </c>
      <c r="F251" s="40"/>
      <c r="G251" s="16"/>
      <c r="H251" s="16"/>
      <c r="I251" s="16"/>
      <c r="J251" s="16"/>
      <c r="K251" s="16"/>
      <c r="L251" s="16"/>
      <c r="M251" s="16"/>
      <c r="N251" s="16"/>
      <c r="O251" s="23" t="s">
        <v>573</v>
      </c>
      <c r="P251" s="16"/>
      <c r="Q251" s="16"/>
      <c r="R251" s="16"/>
      <c r="S251" s="17">
        <f t="shared" si="10"/>
        <v>396</v>
      </c>
      <c r="T251" s="16">
        <f t="shared" si="11"/>
        <v>1</v>
      </c>
      <c r="U251" s="16"/>
    </row>
    <row r="252" spans="1:21" ht="12.75">
      <c r="A252" s="7">
        <v>248</v>
      </c>
      <c r="B252" s="14">
        <v>241</v>
      </c>
      <c r="C252" s="25" t="s">
        <v>236</v>
      </c>
      <c r="D252" s="25" t="s">
        <v>24</v>
      </c>
      <c r="E252" s="7">
        <v>1983</v>
      </c>
      <c r="F252" s="40"/>
      <c r="G252" s="16">
        <v>198</v>
      </c>
      <c r="H252" s="16"/>
      <c r="I252" s="16"/>
      <c r="J252" s="23"/>
      <c r="K252" s="16"/>
      <c r="L252" s="16"/>
      <c r="M252" s="23"/>
      <c r="N252" s="23"/>
      <c r="O252" s="23"/>
      <c r="P252" s="16"/>
      <c r="Q252" s="16">
        <v>195</v>
      </c>
      <c r="R252" s="16"/>
      <c r="S252" s="17">
        <f t="shared" si="10"/>
        <v>393</v>
      </c>
      <c r="T252" s="16">
        <f t="shared" si="11"/>
        <v>2</v>
      </c>
      <c r="U252" s="16"/>
    </row>
    <row r="253" spans="1:21" ht="12.75">
      <c r="A253" s="7">
        <v>249</v>
      </c>
      <c r="B253" s="14">
        <v>242</v>
      </c>
      <c r="C253" s="25" t="s">
        <v>453</v>
      </c>
      <c r="D253" s="25" t="s">
        <v>97</v>
      </c>
      <c r="E253" s="7">
        <v>1972</v>
      </c>
      <c r="F253" s="40"/>
      <c r="G253" s="16"/>
      <c r="H253" s="16"/>
      <c r="I253" s="16"/>
      <c r="J253" s="16">
        <v>386</v>
      </c>
      <c r="K253" s="16"/>
      <c r="L253" s="16"/>
      <c r="M253" s="16"/>
      <c r="N253" s="16"/>
      <c r="O253" s="16"/>
      <c r="P253" s="16"/>
      <c r="Q253" s="16"/>
      <c r="R253" s="16"/>
      <c r="S253" s="17">
        <f t="shared" si="10"/>
        <v>386</v>
      </c>
      <c r="T253" s="16">
        <f t="shared" si="11"/>
        <v>1</v>
      </c>
      <c r="U253" s="16"/>
    </row>
    <row r="254" spans="1:21" ht="12.75">
      <c r="A254" s="7">
        <v>250</v>
      </c>
      <c r="B254" s="14">
        <v>243</v>
      </c>
      <c r="C254" s="25" t="s">
        <v>434</v>
      </c>
      <c r="D254" s="25" t="s">
        <v>19</v>
      </c>
      <c r="E254" s="7">
        <v>1987</v>
      </c>
      <c r="F254" s="40"/>
      <c r="G254" s="16"/>
      <c r="H254" s="16"/>
      <c r="I254" s="16">
        <v>380</v>
      </c>
      <c r="J254" s="16"/>
      <c r="K254" s="16"/>
      <c r="L254" s="16"/>
      <c r="M254" s="16"/>
      <c r="N254" s="16"/>
      <c r="O254" s="16"/>
      <c r="P254" s="16"/>
      <c r="Q254" s="16"/>
      <c r="R254" s="16"/>
      <c r="S254" s="17">
        <f t="shared" si="10"/>
        <v>380</v>
      </c>
      <c r="T254" s="16">
        <f t="shared" si="11"/>
        <v>1</v>
      </c>
      <c r="U254" s="16"/>
    </row>
    <row r="255" spans="1:21" ht="12.75">
      <c r="A255" s="7">
        <v>251</v>
      </c>
      <c r="B255" s="14">
        <v>244</v>
      </c>
      <c r="C255" s="25" t="s">
        <v>428</v>
      </c>
      <c r="D255" s="25" t="s">
        <v>58</v>
      </c>
      <c r="E255" s="7">
        <v>1974</v>
      </c>
      <c r="F255" s="40"/>
      <c r="G255" s="16"/>
      <c r="H255" s="16"/>
      <c r="I255" s="16">
        <v>311</v>
      </c>
      <c r="J255" s="16">
        <v>68</v>
      </c>
      <c r="K255" s="16"/>
      <c r="L255" s="16"/>
      <c r="M255" s="16"/>
      <c r="N255" s="16"/>
      <c r="O255" s="16"/>
      <c r="P255" s="16"/>
      <c r="Q255" s="16"/>
      <c r="R255" s="16"/>
      <c r="S255" s="17">
        <f t="shared" si="10"/>
        <v>379</v>
      </c>
      <c r="T255" s="16">
        <f t="shared" si="11"/>
        <v>2</v>
      </c>
      <c r="U255" s="16"/>
    </row>
    <row r="256" spans="1:21" ht="12.75">
      <c r="A256" s="7">
        <v>252</v>
      </c>
      <c r="B256" s="14">
        <v>245</v>
      </c>
      <c r="C256" s="26" t="s">
        <v>46</v>
      </c>
      <c r="D256" s="26" t="s">
        <v>135</v>
      </c>
      <c r="E256" s="7">
        <v>1981</v>
      </c>
      <c r="F256" s="40"/>
      <c r="G256" s="16"/>
      <c r="H256" s="16">
        <v>48</v>
      </c>
      <c r="I256" s="16"/>
      <c r="J256" s="16"/>
      <c r="K256" s="16"/>
      <c r="L256" s="16"/>
      <c r="M256" s="16">
        <v>330</v>
      </c>
      <c r="N256" s="16"/>
      <c r="O256" s="16"/>
      <c r="P256" s="16"/>
      <c r="Q256" s="16"/>
      <c r="R256" s="16"/>
      <c r="S256" s="17">
        <f t="shared" si="10"/>
        <v>378</v>
      </c>
      <c r="T256" s="16">
        <f t="shared" si="11"/>
        <v>2</v>
      </c>
      <c r="U256" s="16">
        <v>1</v>
      </c>
    </row>
    <row r="257" spans="1:21" ht="12.75">
      <c r="A257" s="7">
        <v>253</v>
      </c>
      <c r="B257" s="14">
        <v>275</v>
      </c>
      <c r="C257" s="25" t="s">
        <v>508</v>
      </c>
      <c r="D257" s="25" t="s">
        <v>509</v>
      </c>
      <c r="E257" s="7">
        <v>1979</v>
      </c>
      <c r="F257" s="40"/>
      <c r="G257" s="16"/>
      <c r="H257" s="16"/>
      <c r="I257" s="16"/>
      <c r="J257" s="23"/>
      <c r="K257" s="16"/>
      <c r="L257" s="16"/>
      <c r="M257" s="16">
        <v>290</v>
      </c>
      <c r="N257" s="16"/>
      <c r="O257" s="23"/>
      <c r="P257" s="16"/>
      <c r="Q257" s="16"/>
      <c r="R257" s="16">
        <v>88</v>
      </c>
      <c r="S257" s="17">
        <f t="shared" si="10"/>
        <v>378</v>
      </c>
      <c r="T257" s="16">
        <f t="shared" si="11"/>
        <v>2</v>
      </c>
      <c r="U257" s="16"/>
    </row>
    <row r="258" spans="1:21" ht="12.75">
      <c r="A258" s="7">
        <v>254</v>
      </c>
      <c r="B258" s="14">
        <v>246</v>
      </c>
      <c r="C258" s="25" t="s">
        <v>547</v>
      </c>
      <c r="D258" s="25" t="s">
        <v>575</v>
      </c>
      <c r="E258" s="7">
        <v>1961</v>
      </c>
      <c r="F258" s="40"/>
      <c r="G258" s="16"/>
      <c r="H258" s="16"/>
      <c r="I258" s="16"/>
      <c r="J258" s="16"/>
      <c r="K258" s="16"/>
      <c r="L258" s="16"/>
      <c r="M258" s="16"/>
      <c r="N258" s="16"/>
      <c r="O258" s="16">
        <v>376</v>
      </c>
      <c r="P258" s="16"/>
      <c r="Q258" s="16"/>
      <c r="R258" s="16"/>
      <c r="S258" s="17">
        <f t="shared" si="10"/>
        <v>376</v>
      </c>
      <c r="T258" s="16">
        <f t="shared" si="11"/>
        <v>1</v>
      </c>
      <c r="U258" s="16"/>
    </row>
    <row r="259" spans="1:21" ht="12.75">
      <c r="A259" s="7">
        <v>255</v>
      </c>
      <c r="B259" s="14">
        <v>279</v>
      </c>
      <c r="C259" s="25" t="s">
        <v>363</v>
      </c>
      <c r="D259" s="25" t="s">
        <v>150</v>
      </c>
      <c r="E259" s="7">
        <v>1986</v>
      </c>
      <c r="F259" s="40"/>
      <c r="G259" s="16"/>
      <c r="H259" s="16"/>
      <c r="I259" s="16"/>
      <c r="J259" s="16"/>
      <c r="K259" s="16"/>
      <c r="L259" s="16">
        <v>129</v>
      </c>
      <c r="M259" s="16"/>
      <c r="N259" s="16"/>
      <c r="O259" s="16"/>
      <c r="P259" s="16"/>
      <c r="Q259" s="16">
        <v>155</v>
      </c>
      <c r="R259" s="16">
        <v>92</v>
      </c>
      <c r="S259" s="17">
        <f t="shared" si="10"/>
        <v>376</v>
      </c>
      <c r="T259" s="16">
        <f t="shared" si="11"/>
        <v>3</v>
      </c>
      <c r="U259" s="16"/>
    </row>
    <row r="260" spans="1:21" ht="12.75">
      <c r="A260" s="7">
        <v>256</v>
      </c>
      <c r="B260" s="14">
        <v>248</v>
      </c>
      <c r="C260" s="25" t="s">
        <v>104</v>
      </c>
      <c r="D260" s="25" t="s">
        <v>65</v>
      </c>
      <c r="E260" s="7">
        <v>1960</v>
      </c>
      <c r="F260" s="40"/>
      <c r="G260" s="16">
        <v>275</v>
      </c>
      <c r="H260" s="16">
        <v>98</v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7">
        <f t="shared" si="10"/>
        <v>373</v>
      </c>
      <c r="T260" s="16">
        <f t="shared" si="11"/>
        <v>2</v>
      </c>
      <c r="U260" s="16"/>
    </row>
    <row r="261" spans="1:21" ht="12.75">
      <c r="A261" s="7">
        <v>257</v>
      </c>
      <c r="B261" s="14">
        <v>249</v>
      </c>
      <c r="C261" s="25" t="s">
        <v>549</v>
      </c>
      <c r="D261" s="25" t="s">
        <v>45</v>
      </c>
      <c r="E261" s="7">
        <v>1967</v>
      </c>
      <c r="F261" s="40"/>
      <c r="G261" s="16"/>
      <c r="H261" s="16"/>
      <c r="I261" s="16"/>
      <c r="J261" s="16"/>
      <c r="K261" s="16"/>
      <c r="L261" s="16"/>
      <c r="M261" s="16"/>
      <c r="N261" s="16"/>
      <c r="O261" s="16">
        <v>371</v>
      </c>
      <c r="P261" s="16"/>
      <c r="Q261" s="16"/>
      <c r="R261" s="16"/>
      <c r="S261" s="17">
        <f t="shared" si="10"/>
        <v>371</v>
      </c>
      <c r="T261" s="16">
        <f t="shared" si="11"/>
        <v>1</v>
      </c>
      <c r="U261" s="16"/>
    </row>
    <row r="262" spans="1:21" ht="12.75">
      <c r="A262" s="7">
        <v>258</v>
      </c>
      <c r="B262" s="14">
        <v>250</v>
      </c>
      <c r="C262" s="25" t="s">
        <v>676</v>
      </c>
      <c r="D262" s="25" t="s">
        <v>28</v>
      </c>
      <c r="E262" s="7">
        <v>1963</v>
      </c>
      <c r="F262" s="40"/>
      <c r="G262" s="16"/>
      <c r="H262" s="16"/>
      <c r="I262" s="16"/>
      <c r="J262" s="16"/>
      <c r="K262" s="16"/>
      <c r="L262" s="16"/>
      <c r="M262" s="16"/>
      <c r="N262" s="16"/>
      <c r="O262" s="16"/>
      <c r="P262" s="16">
        <v>370</v>
      </c>
      <c r="Q262" s="16"/>
      <c r="R262" s="16"/>
      <c r="S262" s="17">
        <f t="shared" si="10"/>
        <v>370</v>
      </c>
      <c r="T262" s="16">
        <f t="shared" si="11"/>
        <v>1</v>
      </c>
      <c r="U262" s="16"/>
    </row>
    <row r="263" spans="1:21" ht="12.75">
      <c r="A263" s="7">
        <v>259</v>
      </c>
      <c r="B263" s="14">
        <v>251</v>
      </c>
      <c r="C263" s="25" t="s">
        <v>418</v>
      </c>
      <c r="D263" s="25" t="s">
        <v>11</v>
      </c>
      <c r="E263" s="7">
        <v>1943</v>
      </c>
      <c r="F263" s="40"/>
      <c r="G263" s="16"/>
      <c r="H263" s="16"/>
      <c r="I263" s="16">
        <v>370</v>
      </c>
      <c r="J263" s="16"/>
      <c r="K263" s="16"/>
      <c r="L263" s="16"/>
      <c r="M263" s="16"/>
      <c r="N263" s="16"/>
      <c r="O263" s="23"/>
      <c r="P263" s="16"/>
      <c r="Q263" s="16"/>
      <c r="R263" s="16"/>
      <c r="S263" s="17">
        <f t="shared" si="10"/>
        <v>370</v>
      </c>
      <c r="T263" s="16">
        <f t="shared" si="11"/>
        <v>1</v>
      </c>
      <c r="U263" s="16"/>
    </row>
    <row r="264" spans="1:21" ht="12.75">
      <c r="A264" s="7">
        <v>260</v>
      </c>
      <c r="B264" s="14">
        <v>252</v>
      </c>
      <c r="C264" s="25" t="s">
        <v>73</v>
      </c>
      <c r="D264" s="25" t="s">
        <v>74</v>
      </c>
      <c r="E264" s="7">
        <v>1984</v>
      </c>
      <c r="F264" s="40"/>
      <c r="G264" s="16">
        <v>370</v>
      </c>
      <c r="H264" s="16"/>
      <c r="I264" s="16"/>
      <c r="J264" s="16"/>
      <c r="K264" s="16"/>
      <c r="L264" s="16"/>
      <c r="M264" s="16"/>
      <c r="N264" s="16"/>
      <c r="O264" s="23"/>
      <c r="P264" s="16"/>
      <c r="Q264" s="16"/>
      <c r="R264" s="16"/>
      <c r="S264" s="17">
        <f t="shared" si="10"/>
        <v>370</v>
      </c>
      <c r="T264" s="16">
        <f t="shared" si="11"/>
        <v>1</v>
      </c>
      <c r="U264" s="16"/>
    </row>
    <row r="265" spans="1:21" ht="12.75">
      <c r="A265" s="7">
        <v>261</v>
      </c>
      <c r="B265" s="14">
        <v>253</v>
      </c>
      <c r="C265" s="25" t="s">
        <v>489</v>
      </c>
      <c r="D265" s="25" t="s">
        <v>58</v>
      </c>
      <c r="E265" s="7">
        <v>1968</v>
      </c>
      <c r="F265" s="40"/>
      <c r="G265" s="16"/>
      <c r="H265" s="16"/>
      <c r="I265" s="16"/>
      <c r="J265" s="16"/>
      <c r="K265" s="16"/>
      <c r="L265" s="16">
        <v>143</v>
      </c>
      <c r="M265" s="16"/>
      <c r="N265" s="16"/>
      <c r="O265" s="16">
        <v>227</v>
      </c>
      <c r="P265" s="16"/>
      <c r="Q265" s="16"/>
      <c r="R265" s="16"/>
      <c r="S265" s="17">
        <f t="shared" si="10"/>
        <v>370</v>
      </c>
      <c r="T265" s="16">
        <f t="shared" si="11"/>
        <v>2</v>
      </c>
      <c r="U265" s="16"/>
    </row>
    <row r="266" spans="1:21" ht="12.75">
      <c r="A266" s="7">
        <v>262</v>
      </c>
      <c r="B266" s="14">
        <v>265</v>
      </c>
      <c r="C266" s="25" t="s">
        <v>390</v>
      </c>
      <c r="D266" s="25" t="s">
        <v>24</v>
      </c>
      <c r="E266" s="7">
        <v>1991</v>
      </c>
      <c r="F266" s="40" t="s">
        <v>399</v>
      </c>
      <c r="G266" s="16"/>
      <c r="H266" s="16">
        <v>52</v>
      </c>
      <c r="I266" s="16">
        <v>210</v>
      </c>
      <c r="J266" s="16">
        <v>55</v>
      </c>
      <c r="K266" s="16"/>
      <c r="L266" s="16"/>
      <c r="M266" s="16"/>
      <c r="N266" s="16"/>
      <c r="O266" s="16"/>
      <c r="P266" s="16"/>
      <c r="Q266" s="16"/>
      <c r="R266" s="16">
        <v>45</v>
      </c>
      <c r="S266" s="17">
        <f t="shared" si="10"/>
        <v>362</v>
      </c>
      <c r="T266" s="16">
        <f t="shared" si="11"/>
        <v>4</v>
      </c>
      <c r="U266" s="16"/>
    </row>
    <row r="267" spans="1:21" ht="12.75">
      <c r="A267" s="7">
        <v>263</v>
      </c>
      <c r="B267" s="14">
        <v>254</v>
      </c>
      <c r="C267" s="25" t="s">
        <v>113</v>
      </c>
      <c r="D267" s="25" t="s">
        <v>18</v>
      </c>
      <c r="E267" s="7">
        <v>1957</v>
      </c>
      <c r="F267" s="40"/>
      <c r="G267" s="16"/>
      <c r="H267" s="16">
        <v>48</v>
      </c>
      <c r="I267" s="16"/>
      <c r="J267" s="16"/>
      <c r="K267" s="16"/>
      <c r="L267" s="16"/>
      <c r="M267" s="16"/>
      <c r="N267" s="16"/>
      <c r="O267" s="16">
        <v>204</v>
      </c>
      <c r="P267" s="16">
        <v>108</v>
      </c>
      <c r="Q267" s="16"/>
      <c r="R267" s="16"/>
      <c r="S267" s="17">
        <f>G267+H267+I267+J267+K267+L267+M267+N267+O267+P267+Q267+R267</f>
        <v>360</v>
      </c>
      <c r="T267" s="16">
        <f t="shared" si="11"/>
        <v>3</v>
      </c>
      <c r="U267" s="16"/>
    </row>
    <row r="268" spans="1:21" ht="12.75">
      <c r="A268" s="7">
        <v>264</v>
      </c>
      <c r="B268" s="14">
        <v>255</v>
      </c>
      <c r="C268" s="25" t="s">
        <v>406</v>
      </c>
      <c r="D268" s="25" t="s">
        <v>50</v>
      </c>
      <c r="E268" s="7">
        <v>1958</v>
      </c>
      <c r="F268" s="40"/>
      <c r="G268" s="16"/>
      <c r="H268" s="16">
        <v>355</v>
      </c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>
        <f aca="true" t="shared" si="12" ref="S268:S301">G268+H268+I268+J268+K268+L268+M268+N268+O268+P268+Q268+R268</f>
        <v>355</v>
      </c>
      <c r="T268" s="16">
        <f t="shared" si="11"/>
        <v>1</v>
      </c>
      <c r="U268" s="16"/>
    </row>
    <row r="269" spans="1:21" ht="12.75">
      <c r="A269" s="7">
        <v>265</v>
      </c>
      <c r="B269" s="14">
        <v>256</v>
      </c>
      <c r="C269" s="25" t="s">
        <v>550</v>
      </c>
      <c r="D269" s="25" t="s">
        <v>58</v>
      </c>
      <c r="E269" s="7">
        <v>1970</v>
      </c>
      <c r="F269" s="40"/>
      <c r="G269" s="16"/>
      <c r="H269" s="16"/>
      <c r="I269" s="16"/>
      <c r="J269" s="16"/>
      <c r="K269" s="16"/>
      <c r="L269" s="16"/>
      <c r="M269" s="16"/>
      <c r="N269" s="16"/>
      <c r="O269" s="16">
        <v>351</v>
      </c>
      <c r="P269" s="16"/>
      <c r="Q269" s="16"/>
      <c r="R269" s="16"/>
      <c r="S269" s="17">
        <f t="shared" si="12"/>
        <v>351</v>
      </c>
      <c r="T269" s="16">
        <f t="shared" si="11"/>
        <v>1</v>
      </c>
      <c r="U269" s="16"/>
    </row>
    <row r="270" spans="1:21" ht="12.75">
      <c r="A270" s="7">
        <v>266</v>
      </c>
      <c r="B270" s="14">
        <v>273</v>
      </c>
      <c r="C270" s="25" t="s">
        <v>69</v>
      </c>
      <c r="D270" s="25" t="s">
        <v>174</v>
      </c>
      <c r="E270" s="7">
        <v>1977</v>
      </c>
      <c r="F270" s="40"/>
      <c r="G270" s="16">
        <v>234</v>
      </c>
      <c r="H270" s="16"/>
      <c r="I270" s="16"/>
      <c r="J270" s="16"/>
      <c r="K270" s="16"/>
      <c r="L270" s="16"/>
      <c r="M270" s="16"/>
      <c r="N270" s="16"/>
      <c r="O270" s="16"/>
      <c r="P270" s="16"/>
      <c r="Q270" s="16">
        <v>59</v>
      </c>
      <c r="R270" s="16">
        <v>57</v>
      </c>
      <c r="S270" s="17">
        <f t="shared" si="12"/>
        <v>350</v>
      </c>
      <c r="T270" s="16">
        <f t="shared" si="11"/>
        <v>3</v>
      </c>
      <c r="U270" s="16"/>
    </row>
    <row r="271" spans="1:21" ht="12.75">
      <c r="A271" s="7">
        <v>267</v>
      </c>
      <c r="B271" s="14">
        <v>258</v>
      </c>
      <c r="C271" s="26" t="s">
        <v>377</v>
      </c>
      <c r="D271" s="26" t="s">
        <v>326</v>
      </c>
      <c r="E271" s="7">
        <v>1953</v>
      </c>
      <c r="F271" s="40" t="s">
        <v>456</v>
      </c>
      <c r="G271" s="16"/>
      <c r="H271" s="16">
        <v>136</v>
      </c>
      <c r="I271" s="16">
        <v>202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7">
        <f t="shared" si="12"/>
        <v>338</v>
      </c>
      <c r="T271" s="16">
        <f t="shared" si="11"/>
        <v>2</v>
      </c>
      <c r="U271" s="16"/>
    </row>
    <row r="272" spans="1:21" ht="12.75">
      <c r="A272" s="7">
        <v>268</v>
      </c>
      <c r="B272" s="14">
        <v>259</v>
      </c>
      <c r="C272" s="25" t="s">
        <v>551</v>
      </c>
      <c r="D272" s="25" t="s">
        <v>552</v>
      </c>
      <c r="E272" s="7">
        <v>1979</v>
      </c>
      <c r="F272" s="40"/>
      <c r="G272" s="16"/>
      <c r="H272" s="16"/>
      <c r="I272" s="16"/>
      <c r="J272" s="16"/>
      <c r="K272" s="16"/>
      <c r="L272" s="16"/>
      <c r="M272" s="16"/>
      <c r="N272" s="16"/>
      <c r="O272" s="23" t="s">
        <v>576</v>
      </c>
      <c r="P272" s="16"/>
      <c r="Q272" s="16"/>
      <c r="R272" s="16"/>
      <c r="S272" s="17">
        <f t="shared" si="12"/>
        <v>336</v>
      </c>
      <c r="T272" s="16">
        <f t="shared" si="11"/>
        <v>1</v>
      </c>
      <c r="U272" s="16"/>
    </row>
    <row r="273" spans="1:21" ht="12.75">
      <c r="A273" s="7">
        <v>269</v>
      </c>
      <c r="B273" s="14">
        <v>262</v>
      </c>
      <c r="C273" s="25" t="s">
        <v>255</v>
      </c>
      <c r="D273" s="25" t="s">
        <v>9</v>
      </c>
      <c r="E273" s="7">
        <v>1946</v>
      </c>
      <c r="F273" s="40"/>
      <c r="G273" s="16"/>
      <c r="H273" s="16"/>
      <c r="I273" s="16"/>
      <c r="J273" s="16"/>
      <c r="K273" s="16"/>
      <c r="L273" s="16"/>
      <c r="M273" s="16"/>
      <c r="N273" s="16"/>
      <c r="O273" s="16">
        <v>326</v>
      </c>
      <c r="P273" s="16"/>
      <c r="Q273" s="16"/>
      <c r="R273" s="16"/>
      <c r="S273" s="17">
        <f t="shared" si="12"/>
        <v>326</v>
      </c>
      <c r="T273" s="16">
        <f t="shared" si="11"/>
        <v>1</v>
      </c>
      <c r="U273" s="16"/>
    </row>
    <row r="274" spans="1:21" ht="12.75">
      <c r="A274" s="7">
        <v>270</v>
      </c>
      <c r="B274" s="14">
        <v>263</v>
      </c>
      <c r="C274" s="25" t="s">
        <v>496</v>
      </c>
      <c r="D274" s="25" t="s">
        <v>24</v>
      </c>
      <c r="E274" s="7"/>
      <c r="F274" s="40"/>
      <c r="G274" s="16"/>
      <c r="H274" s="16"/>
      <c r="I274" s="16"/>
      <c r="J274" s="16"/>
      <c r="K274" s="16"/>
      <c r="L274" s="16">
        <v>321</v>
      </c>
      <c r="M274" s="16"/>
      <c r="N274" s="16"/>
      <c r="O274" s="16"/>
      <c r="P274" s="16"/>
      <c r="Q274" s="16"/>
      <c r="R274" s="16"/>
      <c r="S274" s="17">
        <f t="shared" si="12"/>
        <v>321</v>
      </c>
      <c r="T274" s="16">
        <f t="shared" si="11"/>
        <v>1</v>
      </c>
      <c r="U274" s="16"/>
    </row>
    <row r="275" spans="1:21" ht="12.75">
      <c r="A275" s="7">
        <v>271</v>
      </c>
      <c r="B275" s="14">
        <v>264</v>
      </c>
      <c r="C275" s="26" t="s">
        <v>167</v>
      </c>
      <c r="D275" s="26" t="s">
        <v>166</v>
      </c>
      <c r="E275" s="7">
        <v>1960</v>
      </c>
      <c r="F275" s="40" t="s">
        <v>103</v>
      </c>
      <c r="G275" s="16"/>
      <c r="H275" s="16">
        <v>32</v>
      </c>
      <c r="I275" s="16">
        <v>227</v>
      </c>
      <c r="J275" s="16">
        <v>61</v>
      </c>
      <c r="K275" s="16"/>
      <c r="L275" s="16"/>
      <c r="M275" s="16"/>
      <c r="N275" s="16"/>
      <c r="O275" s="16"/>
      <c r="P275" s="16"/>
      <c r="Q275" s="16"/>
      <c r="R275" s="16"/>
      <c r="S275" s="17">
        <f t="shared" si="12"/>
        <v>320</v>
      </c>
      <c r="T275" s="16">
        <f t="shared" si="11"/>
        <v>3</v>
      </c>
      <c r="U275" s="16"/>
    </row>
    <row r="276" spans="1:21" ht="12.75">
      <c r="A276" s="7">
        <v>272</v>
      </c>
      <c r="B276" s="14">
        <v>266</v>
      </c>
      <c r="C276" s="25" t="s">
        <v>429</v>
      </c>
      <c r="D276" s="25" t="s">
        <v>430</v>
      </c>
      <c r="E276" s="7">
        <v>1975</v>
      </c>
      <c r="F276" s="40"/>
      <c r="G276" s="16"/>
      <c r="H276" s="16"/>
      <c r="I276" s="16">
        <v>317</v>
      </c>
      <c r="J276" s="16"/>
      <c r="K276" s="16"/>
      <c r="L276" s="16"/>
      <c r="M276" s="16"/>
      <c r="N276" s="16"/>
      <c r="O276" s="16"/>
      <c r="P276" s="16"/>
      <c r="Q276" s="16"/>
      <c r="R276" s="16"/>
      <c r="S276" s="17">
        <f t="shared" si="12"/>
        <v>317</v>
      </c>
      <c r="T276" s="16">
        <f t="shared" si="11"/>
        <v>1</v>
      </c>
      <c r="U276" s="16"/>
    </row>
    <row r="277" spans="1:21" ht="12.75">
      <c r="A277" s="7">
        <v>273</v>
      </c>
      <c r="B277" s="14">
        <v>267</v>
      </c>
      <c r="C277" s="25" t="s">
        <v>553</v>
      </c>
      <c r="D277" s="25" t="s">
        <v>43</v>
      </c>
      <c r="E277" s="7">
        <v>1951</v>
      </c>
      <c r="F277" s="40"/>
      <c r="G277" s="16"/>
      <c r="H277" s="16"/>
      <c r="I277" s="16"/>
      <c r="J277" s="16"/>
      <c r="K277" s="16"/>
      <c r="L277" s="16"/>
      <c r="M277" s="16"/>
      <c r="N277" s="16"/>
      <c r="O277" s="16">
        <v>316</v>
      </c>
      <c r="P277" s="16"/>
      <c r="Q277" s="16"/>
      <c r="R277" s="16"/>
      <c r="S277" s="17">
        <f t="shared" si="12"/>
        <v>316</v>
      </c>
      <c r="T277" s="16">
        <f t="shared" si="11"/>
        <v>1</v>
      </c>
      <c r="U277" s="16"/>
    </row>
    <row r="278" spans="1:21" ht="12.75">
      <c r="A278" s="7">
        <v>274</v>
      </c>
      <c r="B278" s="14">
        <v>308</v>
      </c>
      <c r="C278" s="25" t="s">
        <v>384</v>
      </c>
      <c r="D278" s="25" t="s">
        <v>724</v>
      </c>
      <c r="E278" s="7"/>
      <c r="F278" s="40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>
        <v>215</v>
      </c>
      <c r="R278" s="16">
        <v>86</v>
      </c>
      <c r="S278" s="17">
        <f t="shared" si="12"/>
        <v>301</v>
      </c>
      <c r="T278" s="16">
        <f t="shared" si="11"/>
        <v>2</v>
      </c>
      <c r="U278" s="16"/>
    </row>
    <row r="279" spans="1:21" ht="12.75">
      <c r="A279" s="7">
        <v>275</v>
      </c>
      <c r="B279" s="14">
        <v>268</v>
      </c>
      <c r="C279" s="25" t="s">
        <v>723</v>
      </c>
      <c r="D279" s="25" t="s">
        <v>43</v>
      </c>
      <c r="E279" s="7"/>
      <c r="F279" s="40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>
        <v>300</v>
      </c>
      <c r="R279" s="16"/>
      <c r="S279" s="17">
        <f t="shared" si="12"/>
        <v>300</v>
      </c>
      <c r="T279" s="16">
        <f t="shared" si="11"/>
        <v>1</v>
      </c>
      <c r="U279" s="16"/>
    </row>
    <row r="280" spans="1:21" ht="12.75">
      <c r="A280" s="7">
        <v>276</v>
      </c>
      <c r="B280" s="14">
        <v>269</v>
      </c>
      <c r="C280" s="25" t="s">
        <v>428</v>
      </c>
      <c r="D280" s="25" t="s">
        <v>24</v>
      </c>
      <c r="E280" s="7">
        <v>1978</v>
      </c>
      <c r="F280" s="40"/>
      <c r="G280" s="16"/>
      <c r="H280" s="16"/>
      <c r="I280" s="16"/>
      <c r="J280" s="16"/>
      <c r="K280" s="16"/>
      <c r="L280" s="16"/>
      <c r="M280" s="16">
        <v>300</v>
      </c>
      <c r="N280" s="16"/>
      <c r="O280" s="16"/>
      <c r="P280" s="16"/>
      <c r="Q280" s="16"/>
      <c r="R280" s="16"/>
      <c r="S280" s="17">
        <f t="shared" si="12"/>
        <v>300</v>
      </c>
      <c r="T280" s="16">
        <f t="shared" si="11"/>
        <v>1</v>
      </c>
      <c r="U280" s="16"/>
    </row>
    <row r="281" spans="1:21" ht="12.75">
      <c r="A281" s="7">
        <v>277</v>
      </c>
      <c r="B281" s="14">
        <v>270</v>
      </c>
      <c r="C281" s="26" t="s">
        <v>128</v>
      </c>
      <c r="D281" s="26" t="s">
        <v>383</v>
      </c>
      <c r="E281" s="7">
        <v>1959</v>
      </c>
      <c r="F281" s="40" t="s">
        <v>404</v>
      </c>
      <c r="G281" s="16"/>
      <c r="H281" s="16">
        <v>133</v>
      </c>
      <c r="I281" s="16"/>
      <c r="J281" s="16"/>
      <c r="K281" s="16"/>
      <c r="L281" s="16"/>
      <c r="M281" s="16"/>
      <c r="N281" s="16"/>
      <c r="O281" s="16"/>
      <c r="P281" s="16">
        <v>165</v>
      </c>
      <c r="Q281" s="16"/>
      <c r="R281" s="16"/>
      <c r="S281" s="17">
        <f t="shared" si="12"/>
        <v>298</v>
      </c>
      <c r="T281" s="16">
        <f t="shared" si="11"/>
        <v>2</v>
      </c>
      <c r="U281" s="16"/>
    </row>
    <row r="282" spans="1:21" ht="12.75">
      <c r="A282" s="7">
        <v>278</v>
      </c>
      <c r="B282" s="14">
        <v>271</v>
      </c>
      <c r="C282" s="25" t="s">
        <v>73</v>
      </c>
      <c r="D282" s="25" t="s">
        <v>163</v>
      </c>
      <c r="E282" s="7">
        <v>1985</v>
      </c>
      <c r="F282" s="40"/>
      <c r="G282" s="16"/>
      <c r="H282" s="16"/>
      <c r="I282" s="16"/>
      <c r="J282" s="16">
        <v>144</v>
      </c>
      <c r="K282" s="16">
        <v>153</v>
      </c>
      <c r="L282" s="16"/>
      <c r="M282" s="16"/>
      <c r="N282" s="16"/>
      <c r="O282" s="16"/>
      <c r="P282" s="16"/>
      <c r="Q282" s="16"/>
      <c r="R282" s="16"/>
      <c r="S282" s="17">
        <f>G282+H282+I282+J282+K282+L282+M282+N282+O282+P282+Q282+R282</f>
        <v>297</v>
      </c>
      <c r="T282" s="16">
        <f>COUNTA(G282:R282)</f>
        <v>2</v>
      </c>
      <c r="U282" s="16"/>
    </row>
    <row r="283" spans="1:21" ht="12.75">
      <c r="A283" s="7">
        <v>279</v>
      </c>
      <c r="B283" s="14">
        <v>272</v>
      </c>
      <c r="C283" s="25" t="s">
        <v>554</v>
      </c>
      <c r="D283" s="25" t="s">
        <v>15</v>
      </c>
      <c r="E283" s="7">
        <v>1969</v>
      </c>
      <c r="F283" s="40"/>
      <c r="G283" s="16"/>
      <c r="H283" s="16"/>
      <c r="I283" s="16"/>
      <c r="J283" s="16"/>
      <c r="K283" s="16"/>
      <c r="L283" s="16"/>
      <c r="M283" s="16"/>
      <c r="N283" s="16"/>
      <c r="O283" s="16">
        <v>293</v>
      </c>
      <c r="P283" s="16"/>
      <c r="Q283" s="16"/>
      <c r="R283" s="16"/>
      <c r="S283" s="17">
        <f t="shared" si="12"/>
        <v>293</v>
      </c>
      <c r="T283" s="16">
        <f t="shared" si="11"/>
        <v>1</v>
      </c>
      <c r="U283" s="16"/>
    </row>
    <row r="284" spans="1:21" ht="12.75">
      <c r="A284" s="7">
        <v>280</v>
      </c>
      <c r="B284" s="14">
        <v>274</v>
      </c>
      <c r="C284" s="25" t="s">
        <v>555</v>
      </c>
      <c r="D284" s="25" t="s">
        <v>19</v>
      </c>
      <c r="E284" s="7">
        <v>1959</v>
      </c>
      <c r="F284" s="40"/>
      <c r="G284" s="16"/>
      <c r="H284" s="16"/>
      <c r="I284" s="16"/>
      <c r="J284" s="16"/>
      <c r="K284" s="16"/>
      <c r="L284" s="16"/>
      <c r="M284" s="16"/>
      <c r="N284" s="16"/>
      <c r="O284" s="16">
        <v>291</v>
      </c>
      <c r="P284" s="16"/>
      <c r="Q284" s="16"/>
      <c r="R284" s="16"/>
      <c r="S284" s="17">
        <f t="shared" si="12"/>
        <v>291</v>
      </c>
      <c r="T284" s="16">
        <f t="shared" si="11"/>
        <v>1</v>
      </c>
      <c r="U284" s="16"/>
    </row>
    <row r="285" spans="1:21" ht="12.75">
      <c r="A285" s="7">
        <v>281</v>
      </c>
      <c r="B285" s="14">
        <v>276</v>
      </c>
      <c r="C285" s="26" t="s">
        <v>367</v>
      </c>
      <c r="D285" s="26" t="s">
        <v>117</v>
      </c>
      <c r="E285" s="7">
        <v>1968</v>
      </c>
      <c r="F285" s="40"/>
      <c r="G285" s="16"/>
      <c r="H285" s="16">
        <v>106</v>
      </c>
      <c r="I285" s="16"/>
      <c r="J285" s="16">
        <v>46</v>
      </c>
      <c r="K285" s="16">
        <v>136</v>
      </c>
      <c r="L285" s="16"/>
      <c r="M285" s="16"/>
      <c r="N285" s="16"/>
      <c r="O285" s="16"/>
      <c r="P285" s="16"/>
      <c r="Q285" s="16"/>
      <c r="R285" s="16"/>
      <c r="S285" s="17">
        <f t="shared" si="12"/>
        <v>288</v>
      </c>
      <c r="T285" s="16">
        <f t="shared" si="11"/>
        <v>3</v>
      </c>
      <c r="U285" s="16"/>
    </row>
    <row r="286" spans="1:21" ht="12.75">
      <c r="A286" s="7">
        <v>282</v>
      </c>
      <c r="B286" s="14">
        <v>277</v>
      </c>
      <c r="C286" s="25" t="s">
        <v>419</v>
      </c>
      <c r="D286" s="25" t="s">
        <v>141</v>
      </c>
      <c r="E286" s="7">
        <v>1988</v>
      </c>
      <c r="F286" s="40"/>
      <c r="G286" s="16"/>
      <c r="H286" s="16"/>
      <c r="I286" s="16">
        <v>287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7">
        <f t="shared" si="12"/>
        <v>287</v>
      </c>
      <c r="T286" s="16">
        <f t="shared" si="11"/>
        <v>1</v>
      </c>
      <c r="U286" s="16"/>
    </row>
    <row r="287" spans="1:21" ht="12.75">
      <c r="A287" s="7">
        <v>283</v>
      </c>
      <c r="B287" s="14">
        <v>278</v>
      </c>
      <c r="C287" s="25" t="s">
        <v>145</v>
      </c>
      <c r="D287" s="25" t="s">
        <v>268</v>
      </c>
      <c r="E287" s="7">
        <v>1977</v>
      </c>
      <c r="F287" s="40"/>
      <c r="G287" s="16">
        <v>285</v>
      </c>
      <c r="H287" s="16"/>
      <c r="I287" s="16"/>
      <c r="J287" s="16"/>
      <c r="K287" s="16"/>
      <c r="L287" s="16"/>
      <c r="M287" s="16"/>
      <c r="N287" s="16"/>
      <c r="O287" s="23"/>
      <c r="P287" s="16"/>
      <c r="Q287" s="16"/>
      <c r="R287" s="16"/>
      <c r="S287" s="17">
        <f t="shared" si="12"/>
        <v>285</v>
      </c>
      <c r="T287" s="16">
        <f t="shared" si="11"/>
        <v>1</v>
      </c>
      <c r="U287" s="16"/>
    </row>
    <row r="288" spans="1:21" ht="12.75">
      <c r="A288" s="7">
        <v>284</v>
      </c>
      <c r="B288" s="14">
        <v>280</v>
      </c>
      <c r="C288" s="25" t="s">
        <v>533</v>
      </c>
      <c r="D288" s="25" t="s">
        <v>17</v>
      </c>
      <c r="E288" s="7">
        <v>1966</v>
      </c>
      <c r="F288" s="40"/>
      <c r="G288" s="16"/>
      <c r="H288" s="16"/>
      <c r="I288" s="16"/>
      <c r="J288" s="16"/>
      <c r="K288" s="16"/>
      <c r="L288" s="16"/>
      <c r="M288" s="16"/>
      <c r="N288" s="16"/>
      <c r="O288" s="16">
        <v>281</v>
      </c>
      <c r="P288" s="16"/>
      <c r="Q288" s="16"/>
      <c r="R288" s="16"/>
      <c r="S288" s="17">
        <f t="shared" si="12"/>
        <v>281</v>
      </c>
      <c r="T288" s="16">
        <f t="shared" si="11"/>
        <v>1</v>
      </c>
      <c r="U288" s="16"/>
    </row>
    <row r="289" spans="1:21" ht="12.75">
      <c r="A289" s="7">
        <v>285</v>
      </c>
      <c r="B289" s="14">
        <v>281</v>
      </c>
      <c r="C289" s="25" t="s">
        <v>112</v>
      </c>
      <c r="D289" s="25" t="s">
        <v>13</v>
      </c>
      <c r="E289" s="7">
        <v>1991</v>
      </c>
      <c r="F289" s="40"/>
      <c r="G289" s="16"/>
      <c r="H289" s="16">
        <v>42</v>
      </c>
      <c r="I289" s="16"/>
      <c r="J289" s="16">
        <v>90</v>
      </c>
      <c r="K289" s="16">
        <v>147</v>
      </c>
      <c r="L289" s="16"/>
      <c r="M289" s="16"/>
      <c r="N289" s="16"/>
      <c r="O289" s="16"/>
      <c r="P289" s="16"/>
      <c r="Q289" s="16"/>
      <c r="R289" s="16"/>
      <c r="S289" s="17">
        <f t="shared" si="12"/>
        <v>279</v>
      </c>
      <c r="T289" s="16">
        <f t="shared" si="11"/>
        <v>3</v>
      </c>
      <c r="U289" s="16"/>
    </row>
    <row r="290" spans="1:21" ht="12.75">
      <c r="A290" s="7">
        <v>286</v>
      </c>
      <c r="B290" s="14">
        <v>282</v>
      </c>
      <c r="C290" s="25" t="s">
        <v>557</v>
      </c>
      <c r="D290" s="25" t="s">
        <v>8</v>
      </c>
      <c r="E290" s="7">
        <v>1967</v>
      </c>
      <c r="F290" s="40"/>
      <c r="G290" s="16"/>
      <c r="H290" s="16"/>
      <c r="I290" s="16"/>
      <c r="J290" s="16"/>
      <c r="K290" s="16"/>
      <c r="L290" s="16"/>
      <c r="M290" s="16"/>
      <c r="N290" s="16"/>
      <c r="O290" s="16">
        <v>275</v>
      </c>
      <c r="P290" s="16"/>
      <c r="Q290" s="16"/>
      <c r="R290" s="16"/>
      <c r="S290" s="17">
        <f>G290+H290+I290+J290+K290+L290+M290+N290+O290+P290+Q290+R290</f>
        <v>275</v>
      </c>
      <c r="T290" s="16">
        <f>COUNTA(G290:R290)</f>
        <v>1</v>
      </c>
      <c r="U290" s="16"/>
    </row>
    <row r="291" spans="1:21" ht="12.75">
      <c r="A291" s="7">
        <v>287</v>
      </c>
      <c r="B291" s="14">
        <v>283</v>
      </c>
      <c r="C291" s="26" t="s">
        <v>510</v>
      </c>
      <c r="D291" s="26" t="s">
        <v>271</v>
      </c>
      <c r="E291" s="7">
        <v>1988</v>
      </c>
      <c r="F291" s="40"/>
      <c r="G291" s="16"/>
      <c r="H291" s="16"/>
      <c r="I291" s="16"/>
      <c r="J291" s="16"/>
      <c r="K291" s="16"/>
      <c r="L291" s="16"/>
      <c r="M291" s="16">
        <v>272</v>
      </c>
      <c r="N291" s="16"/>
      <c r="O291" s="16"/>
      <c r="P291" s="16"/>
      <c r="Q291" s="16"/>
      <c r="R291" s="16"/>
      <c r="S291" s="17">
        <f t="shared" si="12"/>
        <v>272</v>
      </c>
      <c r="T291" s="16">
        <f t="shared" si="11"/>
        <v>1</v>
      </c>
      <c r="U291" s="16"/>
    </row>
    <row r="292" spans="1:21" ht="12.75">
      <c r="A292" s="7">
        <v>288</v>
      </c>
      <c r="B292" s="14">
        <v>284</v>
      </c>
      <c r="C292" s="25" t="s">
        <v>558</v>
      </c>
      <c r="D292" s="25" t="s">
        <v>58</v>
      </c>
      <c r="E292" s="7">
        <v>1984</v>
      </c>
      <c r="F292" s="40"/>
      <c r="G292" s="16"/>
      <c r="H292" s="16"/>
      <c r="I292" s="16"/>
      <c r="J292" s="16"/>
      <c r="K292" s="16"/>
      <c r="L292" s="16"/>
      <c r="M292" s="16"/>
      <c r="N292" s="16"/>
      <c r="O292" s="16">
        <v>271</v>
      </c>
      <c r="P292" s="16"/>
      <c r="Q292" s="16"/>
      <c r="R292" s="16"/>
      <c r="S292" s="17">
        <f t="shared" si="12"/>
        <v>271</v>
      </c>
      <c r="T292" s="16">
        <f t="shared" si="11"/>
        <v>1</v>
      </c>
      <c r="U292" s="16"/>
    </row>
    <row r="293" spans="1:21" ht="12.75">
      <c r="A293" s="7">
        <v>289</v>
      </c>
      <c r="B293" s="14">
        <v>285</v>
      </c>
      <c r="C293" s="26" t="s">
        <v>336</v>
      </c>
      <c r="D293" s="26" t="s">
        <v>99</v>
      </c>
      <c r="E293" s="7">
        <v>1983</v>
      </c>
      <c r="F293" s="40"/>
      <c r="G293" s="16"/>
      <c r="H293" s="16">
        <v>48</v>
      </c>
      <c r="I293" s="16">
        <v>220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7">
        <f t="shared" si="12"/>
        <v>268</v>
      </c>
      <c r="T293" s="16">
        <f t="shared" si="11"/>
        <v>2</v>
      </c>
      <c r="U293" s="16"/>
    </row>
    <row r="294" spans="1:21" ht="12.75">
      <c r="A294" s="7">
        <v>290</v>
      </c>
      <c r="B294" s="14">
        <v>313</v>
      </c>
      <c r="C294" s="25" t="s">
        <v>363</v>
      </c>
      <c r="D294" s="25" t="s">
        <v>43</v>
      </c>
      <c r="E294" s="7">
        <v>1960</v>
      </c>
      <c r="F294" s="40"/>
      <c r="G294" s="16"/>
      <c r="H294" s="16"/>
      <c r="I294" s="16"/>
      <c r="J294" s="16"/>
      <c r="K294" s="16"/>
      <c r="L294" s="16">
        <v>134</v>
      </c>
      <c r="M294" s="16"/>
      <c r="N294" s="16"/>
      <c r="O294" s="16"/>
      <c r="P294" s="16"/>
      <c r="Q294" s="16">
        <v>65</v>
      </c>
      <c r="R294" s="16">
        <v>62</v>
      </c>
      <c r="S294" s="17">
        <f t="shared" si="12"/>
        <v>261</v>
      </c>
      <c r="T294" s="16">
        <f t="shared" si="11"/>
        <v>3</v>
      </c>
      <c r="U294" s="16"/>
    </row>
    <row r="295" spans="1:21" ht="12.75">
      <c r="A295" s="7">
        <v>291</v>
      </c>
      <c r="B295" s="14">
        <v>286</v>
      </c>
      <c r="C295" s="25" t="s">
        <v>559</v>
      </c>
      <c r="D295" s="25" t="s">
        <v>45</v>
      </c>
      <c r="E295" s="7">
        <v>1976</v>
      </c>
      <c r="F295" s="40"/>
      <c r="G295" s="16"/>
      <c r="H295" s="16"/>
      <c r="I295" s="16"/>
      <c r="J295" s="16"/>
      <c r="K295" s="16"/>
      <c r="L295" s="16"/>
      <c r="M295" s="16"/>
      <c r="N295" s="16"/>
      <c r="O295" s="16">
        <v>260</v>
      </c>
      <c r="P295" s="16"/>
      <c r="Q295" s="16"/>
      <c r="R295" s="16"/>
      <c r="S295" s="17">
        <f t="shared" si="12"/>
        <v>260</v>
      </c>
      <c r="T295" s="16">
        <f t="shared" si="11"/>
        <v>1</v>
      </c>
      <c r="U295" s="16"/>
    </row>
    <row r="296" spans="1:21" ht="12.75">
      <c r="A296" s="7">
        <v>292</v>
      </c>
      <c r="B296" s="14">
        <v>287</v>
      </c>
      <c r="C296" s="26" t="s">
        <v>228</v>
      </c>
      <c r="D296" s="26" t="s">
        <v>99</v>
      </c>
      <c r="E296" s="7">
        <v>1981</v>
      </c>
      <c r="F296" s="40" t="s">
        <v>401</v>
      </c>
      <c r="G296" s="16"/>
      <c r="H296" s="16">
        <v>260</v>
      </c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7">
        <f t="shared" si="12"/>
        <v>260</v>
      </c>
      <c r="T296" s="16">
        <f t="shared" si="11"/>
        <v>1</v>
      </c>
      <c r="U296" s="16"/>
    </row>
    <row r="297" spans="1:21" ht="12.75">
      <c r="A297" s="7">
        <v>293</v>
      </c>
      <c r="B297" s="14">
        <v>288</v>
      </c>
      <c r="C297" s="26" t="s">
        <v>247</v>
      </c>
      <c r="D297" s="26" t="s">
        <v>248</v>
      </c>
      <c r="E297" s="7">
        <v>1965</v>
      </c>
      <c r="F297" s="40"/>
      <c r="G297" s="16"/>
      <c r="H297" s="16">
        <v>260</v>
      </c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7">
        <f t="shared" si="12"/>
        <v>260</v>
      </c>
      <c r="T297" s="16">
        <f t="shared" si="11"/>
        <v>1</v>
      </c>
      <c r="U297" s="16"/>
    </row>
    <row r="298" spans="1:21" ht="12.75">
      <c r="A298" s="7">
        <v>294</v>
      </c>
      <c r="B298" s="14">
        <v>289</v>
      </c>
      <c r="C298" s="26" t="s">
        <v>431</v>
      </c>
      <c r="D298" s="26" t="s">
        <v>47</v>
      </c>
      <c r="E298" s="7">
        <v>1990</v>
      </c>
      <c r="F298" s="40"/>
      <c r="G298" s="16"/>
      <c r="H298" s="16"/>
      <c r="I298" s="16">
        <v>204</v>
      </c>
      <c r="J298" s="16">
        <v>49</v>
      </c>
      <c r="K298" s="16"/>
      <c r="L298" s="16"/>
      <c r="M298" s="16"/>
      <c r="N298" s="16"/>
      <c r="O298" s="16"/>
      <c r="P298" s="16"/>
      <c r="Q298" s="16"/>
      <c r="R298" s="16"/>
      <c r="S298" s="17">
        <f t="shared" si="12"/>
        <v>253</v>
      </c>
      <c r="T298" s="16">
        <f t="shared" si="11"/>
        <v>2</v>
      </c>
      <c r="U298" s="16"/>
    </row>
    <row r="299" spans="1:21" ht="12.75">
      <c r="A299" s="7">
        <v>295</v>
      </c>
      <c r="B299" s="14">
        <v>290</v>
      </c>
      <c r="C299" s="25" t="s">
        <v>560</v>
      </c>
      <c r="D299" s="25" t="s">
        <v>50</v>
      </c>
      <c r="E299" s="7">
        <v>1972</v>
      </c>
      <c r="F299" s="40"/>
      <c r="G299" s="16"/>
      <c r="H299" s="16"/>
      <c r="I299" s="16"/>
      <c r="J299" s="16"/>
      <c r="K299" s="16"/>
      <c r="L299" s="16"/>
      <c r="M299" s="16"/>
      <c r="N299" s="16"/>
      <c r="O299" s="16">
        <v>251</v>
      </c>
      <c r="P299" s="16"/>
      <c r="Q299" s="16"/>
      <c r="R299" s="16"/>
      <c r="S299" s="17">
        <f t="shared" si="12"/>
        <v>251</v>
      </c>
      <c r="T299" s="16">
        <f t="shared" si="11"/>
        <v>1</v>
      </c>
      <c r="U299" s="16"/>
    </row>
    <row r="300" spans="1:21" ht="12.75">
      <c r="A300" s="7">
        <v>296</v>
      </c>
      <c r="B300" s="14">
        <v>291</v>
      </c>
      <c r="C300" s="25" t="s">
        <v>561</v>
      </c>
      <c r="D300" s="25" t="s">
        <v>19</v>
      </c>
      <c r="E300" s="7">
        <v>1972</v>
      </c>
      <c r="F300" s="40"/>
      <c r="G300" s="16"/>
      <c r="H300" s="16"/>
      <c r="I300" s="16"/>
      <c r="J300" s="23"/>
      <c r="K300" s="16"/>
      <c r="L300" s="16"/>
      <c r="M300" s="16"/>
      <c r="N300" s="16"/>
      <c r="O300" s="16">
        <v>247</v>
      </c>
      <c r="P300" s="16"/>
      <c r="Q300" s="16"/>
      <c r="R300" s="16"/>
      <c r="S300" s="17">
        <f t="shared" si="12"/>
        <v>247</v>
      </c>
      <c r="T300" s="16">
        <f t="shared" si="11"/>
        <v>1</v>
      </c>
      <c r="U300" s="16"/>
    </row>
    <row r="301" spans="1:21" ht="12.75">
      <c r="A301" s="7">
        <v>297</v>
      </c>
      <c r="B301" s="14">
        <v>292</v>
      </c>
      <c r="C301" s="25" t="s">
        <v>258</v>
      </c>
      <c r="D301" s="25" t="s">
        <v>24</v>
      </c>
      <c r="E301" s="7">
        <v>1952</v>
      </c>
      <c r="F301" s="40"/>
      <c r="G301" s="16"/>
      <c r="H301" s="16"/>
      <c r="I301" s="16"/>
      <c r="J301" s="16"/>
      <c r="K301" s="16"/>
      <c r="L301" s="16"/>
      <c r="M301" s="16">
        <v>246</v>
      </c>
      <c r="N301" s="16"/>
      <c r="O301" s="23" t="s">
        <v>585</v>
      </c>
      <c r="P301" s="16"/>
      <c r="Q301" s="16"/>
      <c r="R301" s="16"/>
      <c r="S301" s="17">
        <f t="shared" si="12"/>
        <v>246</v>
      </c>
      <c r="T301" s="16">
        <f t="shared" si="11"/>
        <v>2</v>
      </c>
      <c r="U301" s="16"/>
    </row>
    <row r="302" spans="1:21" ht="12.75">
      <c r="A302" s="7">
        <v>298</v>
      </c>
      <c r="B302" s="14">
        <v>293</v>
      </c>
      <c r="C302" s="26" t="s">
        <v>167</v>
      </c>
      <c r="D302" s="26" t="s">
        <v>244</v>
      </c>
      <c r="E302" s="7">
        <v>1982</v>
      </c>
      <c r="F302" s="40" t="s">
        <v>103</v>
      </c>
      <c r="G302" s="16">
        <v>222</v>
      </c>
      <c r="H302" s="16">
        <v>23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7">
        <f aca="true" t="shared" si="13" ref="S302:S323">G302+H302+I302+J302+K302+L302+M302+N302+O302+P302+Q302+R302</f>
        <v>245</v>
      </c>
      <c r="T302" s="16">
        <f aca="true" t="shared" si="14" ref="T302:T333">COUNTA(G302:R302)</f>
        <v>2</v>
      </c>
      <c r="U302" s="16">
        <v>1</v>
      </c>
    </row>
    <row r="303" spans="1:21" ht="12.75">
      <c r="A303" s="7">
        <v>299</v>
      </c>
      <c r="B303" s="14">
        <v>294</v>
      </c>
      <c r="C303" s="25" t="s">
        <v>193</v>
      </c>
      <c r="D303" s="25" t="s">
        <v>50</v>
      </c>
      <c r="E303" s="7">
        <v>1944</v>
      </c>
      <c r="F303" s="40"/>
      <c r="G303" s="16"/>
      <c r="H303" s="16"/>
      <c r="I303" s="16"/>
      <c r="J303" s="16"/>
      <c r="K303" s="16"/>
      <c r="L303" s="16"/>
      <c r="M303" s="16"/>
      <c r="N303" s="16"/>
      <c r="O303" s="16">
        <v>244</v>
      </c>
      <c r="P303" s="16"/>
      <c r="Q303" s="16"/>
      <c r="R303" s="16"/>
      <c r="S303" s="17">
        <f t="shared" si="13"/>
        <v>244</v>
      </c>
      <c r="T303" s="16">
        <f t="shared" si="14"/>
        <v>1</v>
      </c>
      <c r="U303" s="16"/>
    </row>
    <row r="304" spans="1:21" ht="12.75">
      <c r="A304" s="7">
        <v>300</v>
      </c>
      <c r="B304" s="14">
        <v>295</v>
      </c>
      <c r="C304" s="26" t="s">
        <v>427</v>
      </c>
      <c r="D304" s="26" t="s">
        <v>47</v>
      </c>
      <c r="E304" s="7">
        <v>1975</v>
      </c>
      <c r="F304" s="40"/>
      <c r="G304" s="16"/>
      <c r="H304" s="16"/>
      <c r="I304" s="16">
        <v>239</v>
      </c>
      <c r="J304" s="16"/>
      <c r="K304" s="16"/>
      <c r="L304" s="16"/>
      <c r="M304" s="16"/>
      <c r="N304" s="16"/>
      <c r="O304" s="16"/>
      <c r="P304" s="16"/>
      <c r="Q304" s="16"/>
      <c r="R304" s="16"/>
      <c r="S304" s="17">
        <f t="shared" si="13"/>
        <v>239</v>
      </c>
      <c r="T304" s="16">
        <f t="shared" si="14"/>
        <v>1</v>
      </c>
      <c r="U304" s="16"/>
    </row>
    <row r="305" spans="1:21" ht="12.75">
      <c r="A305" s="7">
        <v>301</v>
      </c>
      <c r="B305" s="14">
        <v>314</v>
      </c>
      <c r="C305" s="26" t="s">
        <v>139</v>
      </c>
      <c r="D305" s="26" t="s">
        <v>241</v>
      </c>
      <c r="E305" s="7">
        <v>1992</v>
      </c>
      <c r="F305" s="40" t="s">
        <v>399</v>
      </c>
      <c r="G305" s="16"/>
      <c r="H305" s="16">
        <v>101</v>
      </c>
      <c r="I305" s="16"/>
      <c r="J305" s="16">
        <v>51</v>
      </c>
      <c r="K305" s="16"/>
      <c r="L305" s="16"/>
      <c r="M305" s="16"/>
      <c r="N305" s="16"/>
      <c r="O305" s="23"/>
      <c r="P305" s="16"/>
      <c r="Q305" s="16">
        <v>46</v>
      </c>
      <c r="R305" s="16">
        <v>41</v>
      </c>
      <c r="S305" s="17">
        <f t="shared" si="13"/>
        <v>239</v>
      </c>
      <c r="T305" s="16">
        <f t="shared" si="14"/>
        <v>4</v>
      </c>
      <c r="U305" s="16"/>
    </row>
    <row r="306" spans="1:21" ht="12.75">
      <c r="A306" s="7">
        <v>302</v>
      </c>
      <c r="B306" s="14">
        <v>296</v>
      </c>
      <c r="C306" s="26" t="s">
        <v>680</v>
      </c>
      <c r="D306" s="26" t="s">
        <v>148</v>
      </c>
      <c r="E306" s="7">
        <v>1988</v>
      </c>
      <c r="F306" s="40"/>
      <c r="G306" s="16"/>
      <c r="H306" s="16"/>
      <c r="I306" s="16"/>
      <c r="J306" s="16"/>
      <c r="K306" s="16"/>
      <c r="L306" s="16"/>
      <c r="M306" s="16"/>
      <c r="N306" s="16"/>
      <c r="O306" s="16"/>
      <c r="P306" s="16">
        <v>53</v>
      </c>
      <c r="Q306" s="16">
        <v>185</v>
      </c>
      <c r="R306" s="16"/>
      <c r="S306" s="17">
        <f t="shared" si="13"/>
        <v>238</v>
      </c>
      <c r="T306" s="16">
        <f t="shared" si="14"/>
        <v>2</v>
      </c>
      <c r="U306" s="16">
        <v>1</v>
      </c>
    </row>
    <row r="307" spans="1:21" ht="12.75">
      <c r="A307" s="7">
        <v>303</v>
      </c>
      <c r="B307" s="14">
        <v>297</v>
      </c>
      <c r="C307" s="25" t="s">
        <v>432</v>
      </c>
      <c r="D307" s="25" t="s">
        <v>24</v>
      </c>
      <c r="E307" s="7">
        <v>1955</v>
      </c>
      <c r="F307" s="40"/>
      <c r="G307" s="16"/>
      <c r="H307" s="16"/>
      <c r="I307" s="16"/>
      <c r="J307" s="16"/>
      <c r="K307" s="16"/>
      <c r="L307" s="16"/>
      <c r="M307" s="16"/>
      <c r="N307" s="16"/>
      <c r="O307" s="16">
        <v>235</v>
      </c>
      <c r="P307" s="16"/>
      <c r="Q307" s="16"/>
      <c r="R307" s="16"/>
      <c r="S307" s="17">
        <f t="shared" si="13"/>
        <v>235</v>
      </c>
      <c r="T307" s="16">
        <f t="shared" si="14"/>
        <v>1</v>
      </c>
      <c r="U307" s="16"/>
    </row>
    <row r="308" spans="1:21" ht="12.75">
      <c r="A308" s="7">
        <v>304</v>
      </c>
      <c r="B308" s="14">
        <v>298</v>
      </c>
      <c r="C308" s="25" t="s">
        <v>454</v>
      </c>
      <c r="D308" s="25" t="s">
        <v>45</v>
      </c>
      <c r="E308" s="7">
        <v>1991</v>
      </c>
      <c r="F308" s="40"/>
      <c r="G308" s="16"/>
      <c r="H308" s="16"/>
      <c r="I308" s="16"/>
      <c r="J308" s="16">
        <v>231</v>
      </c>
      <c r="K308" s="16"/>
      <c r="L308" s="16"/>
      <c r="M308" s="16"/>
      <c r="N308" s="16"/>
      <c r="O308" s="16"/>
      <c r="P308" s="16"/>
      <c r="Q308" s="16"/>
      <c r="R308" s="16"/>
      <c r="S308" s="17">
        <f t="shared" si="13"/>
        <v>231</v>
      </c>
      <c r="T308" s="16">
        <f t="shared" si="14"/>
        <v>1</v>
      </c>
      <c r="U308" s="16"/>
    </row>
    <row r="309" spans="1:21" ht="12.75">
      <c r="A309" s="7">
        <v>305</v>
      </c>
      <c r="B309" s="14">
        <v>299</v>
      </c>
      <c r="C309" s="25" t="s">
        <v>562</v>
      </c>
      <c r="D309" s="25" t="s">
        <v>50</v>
      </c>
      <c r="E309" s="7">
        <v>1963</v>
      </c>
      <c r="F309" s="40"/>
      <c r="G309" s="16"/>
      <c r="H309" s="16"/>
      <c r="I309" s="16"/>
      <c r="J309" s="16"/>
      <c r="K309" s="16"/>
      <c r="L309" s="16"/>
      <c r="M309" s="16"/>
      <c r="N309" s="16"/>
      <c r="O309" s="23" t="s">
        <v>579</v>
      </c>
      <c r="P309" s="16"/>
      <c r="Q309" s="16"/>
      <c r="R309" s="16"/>
      <c r="S309" s="17">
        <f t="shared" si="13"/>
        <v>229</v>
      </c>
      <c r="T309" s="16">
        <f t="shared" si="14"/>
        <v>1</v>
      </c>
      <c r="U309" s="16"/>
    </row>
    <row r="310" spans="1:21" ht="12.75">
      <c r="A310" s="7">
        <v>306</v>
      </c>
      <c r="B310" s="14">
        <v>300</v>
      </c>
      <c r="C310" s="25" t="s">
        <v>272</v>
      </c>
      <c r="D310" s="25" t="s">
        <v>21</v>
      </c>
      <c r="E310" s="7">
        <v>1967</v>
      </c>
      <c r="F310" s="40"/>
      <c r="G310" s="16">
        <v>226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7">
        <f t="shared" si="13"/>
        <v>226</v>
      </c>
      <c r="T310" s="16">
        <f t="shared" si="14"/>
        <v>1</v>
      </c>
      <c r="U310" s="16"/>
    </row>
    <row r="311" spans="1:21" ht="12.75">
      <c r="A311" s="7">
        <v>307</v>
      </c>
      <c r="B311" s="14">
        <v>301</v>
      </c>
      <c r="C311" s="25" t="s">
        <v>488</v>
      </c>
      <c r="D311" s="25" t="s">
        <v>21</v>
      </c>
      <c r="E311" s="7"/>
      <c r="F311" s="40"/>
      <c r="G311" s="16"/>
      <c r="H311" s="16"/>
      <c r="I311" s="16"/>
      <c r="J311" s="16"/>
      <c r="K311" s="16"/>
      <c r="L311" s="16">
        <v>226</v>
      </c>
      <c r="M311" s="16"/>
      <c r="N311" s="16"/>
      <c r="O311" s="16"/>
      <c r="P311" s="16"/>
      <c r="Q311" s="16"/>
      <c r="R311" s="16"/>
      <c r="S311" s="17">
        <f t="shared" si="13"/>
        <v>226</v>
      </c>
      <c r="T311" s="16">
        <f t="shared" si="14"/>
        <v>1</v>
      </c>
      <c r="U311" s="16"/>
    </row>
    <row r="312" spans="1:21" ht="12.75">
      <c r="A312" s="7">
        <v>308</v>
      </c>
      <c r="B312" s="14">
        <v>302</v>
      </c>
      <c r="C312" s="25" t="s">
        <v>118</v>
      </c>
      <c r="D312" s="25" t="s">
        <v>65</v>
      </c>
      <c r="E312" s="7">
        <v>1967</v>
      </c>
      <c r="F312" s="40"/>
      <c r="G312" s="16"/>
      <c r="H312" s="16">
        <v>225</v>
      </c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7">
        <f t="shared" si="13"/>
        <v>225</v>
      </c>
      <c r="T312" s="16">
        <f t="shared" si="14"/>
        <v>1</v>
      </c>
      <c r="U312" s="16"/>
    </row>
    <row r="313" spans="1:21" ht="12.75">
      <c r="A313" s="7">
        <v>309</v>
      </c>
      <c r="B313" s="14">
        <v>303</v>
      </c>
      <c r="C313" s="25" t="s">
        <v>254</v>
      </c>
      <c r="D313" s="25" t="s">
        <v>21</v>
      </c>
      <c r="E313" s="7">
        <v>1945</v>
      </c>
      <c r="F313" s="40"/>
      <c r="G313" s="16"/>
      <c r="H313" s="16"/>
      <c r="I313" s="16"/>
      <c r="J313" s="16"/>
      <c r="K313" s="16"/>
      <c r="L313" s="16"/>
      <c r="M313" s="16"/>
      <c r="N313" s="16"/>
      <c r="O313" s="23" t="s">
        <v>581</v>
      </c>
      <c r="P313" s="16"/>
      <c r="Q313" s="16"/>
      <c r="R313" s="16"/>
      <c r="S313" s="17">
        <f t="shared" si="13"/>
        <v>224</v>
      </c>
      <c r="T313" s="16">
        <f t="shared" si="14"/>
        <v>1</v>
      </c>
      <c r="U313" s="16"/>
    </row>
    <row r="314" spans="1:21" ht="12.75">
      <c r="A314" s="7">
        <v>310</v>
      </c>
      <c r="B314" s="14">
        <v>344</v>
      </c>
      <c r="C314" s="25" t="s">
        <v>369</v>
      </c>
      <c r="D314" s="25" t="s">
        <v>175</v>
      </c>
      <c r="E314" s="7">
        <v>1978</v>
      </c>
      <c r="F314" s="40"/>
      <c r="G314" s="16"/>
      <c r="H314" s="16">
        <v>106</v>
      </c>
      <c r="I314" s="16"/>
      <c r="J314" s="23"/>
      <c r="K314" s="16"/>
      <c r="L314" s="16"/>
      <c r="M314" s="23"/>
      <c r="N314" s="16"/>
      <c r="O314" s="16"/>
      <c r="P314" s="16"/>
      <c r="Q314" s="16"/>
      <c r="R314" s="16">
        <v>118</v>
      </c>
      <c r="S314" s="17">
        <f t="shared" si="13"/>
        <v>224</v>
      </c>
      <c r="T314" s="16">
        <f t="shared" si="14"/>
        <v>2</v>
      </c>
      <c r="U314" s="16"/>
    </row>
    <row r="315" spans="1:21" ht="12.75">
      <c r="A315" s="7">
        <v>311</v>
      </c>
      <c r="B315" s="14">
        <v>304</v>
      </c>
      <c r="C315" s="25" t="s">
        <v>563</v>
      </c>
      <c r="D315" s="25" t="s">
        <v>11</v>
      </c>
      <c r="E315" s="7">
        <v>1950</v>
      </c>
      <c r="F315" s="40"/>
      <c r="G315" s="16"/>
      <c r="H315" s="16"/>
      <c r="I315" s="16"/>
      <c r="J315" s="16"/>
      <c r="K315" s="16"/>
      <c r="L315" s="16"/>
      <c r="M315" s="16"/>
      <c r="N315" s="16"/>
      <c r="O315" s="23" t="s">
        <v>582</v>
      </c>
      <c r="P315" s="16"/>
      <c r="Q315" s="16"/>
      <c r="R315" s="16"/>
      <c r="S315" s="17">
        <f t="shared" si="13"/>
        <v>223</v>
      </c>
      <c r="T315" s="16">
        <f t="shared" si="14"/>
        <v>1</v>
      </c>
      <c r="U315" s="16"/>
    </row>
    <row r="316" spans="1:21" ht="12.75">
      <c r="A316" s="7">
        <v>312</v>
      </c>
      <c r="B316" s="14">
        <v>305</v>
      </c>
      <c r="C316" s="25" t="s">
        <v>172</v>
      </c>
      <c r="D316" s="25" t="s">
        <v>18</v>
      </c>
      <c r="E316" s="7"/>
      <c r="F316" s="40"/>
      <c r="G316" s="16"/>
      <c r="H316" s="16"/>
      <c r="I316" s="16"/>
      <c r="J316" s="23"/>
      <c r="K316" s="16"/>
      <c r="L316" s="16">
        <v>221</v>
      </c>
      <c r="M316" s="16"/>
      <c r="N316" s="16"/>
      <c r="O316" s="16"/>
      <c r="P316" s="16"/>
      <c r="Q316" s="16"/>
      <c r="R316" s="16"/>
      <c r="S316" s="17">
        <f t="shared" si="13"/>
        <v>221</v>
      </c>
      <c r="T316" s="16">
        <f t="shared" si="14"/>
        <v>1</v>
      </c>
      <c r="U316" s="16"/>
    </row>
    <row r="317" spans="1:21" ht="12.75">
      <c r="A317" s="7">
        <v>313</v>
      </c>
      <c r="B317" s="14">
        <v>360</v>
      </c>
      <c r="C317" s="26" t="s">
        <v>321</v>
      </c>
      <c r="D317" s="26" t="s">
        <v>322</v>
      </c>
      <c r="E317" s="7">
        <v>1974</v>
      </c>
      <c r="F317" s="40"/>
      <c r="G317" s="16"/>
      <c r="H317" s="16">
        <v>71</v>
      </c>
      <c r="I317" s="16"/>
      <c r="J317" s="16"/>
      <c r="K317" s="16"/>
      <c r="L317" s="16"/>
      <c r="M317" s="16"/>
      <c r="N317" s="16"/>
      <c r="O317" s="16"/>
      <c r="P317" s="16"/>
      <c r="Q317" s="16"/>
      <c r="R317" s="16">
        <v>150</v>
      </c>
      <c r="S317" s="17">
        <f t="shared" si="13"/>
        <v>221</v>
      </c>
      <c r="T317" s="16">
        <f t="shared" si="14"/>
        <v>2</v>
      </c>
      <c r="U317" s="16"/>
    </row>
    <row r="318" spans="1:21" ht="12.75">
      <c r="A318" s="7">
        <v>314</v>
      </c>
      <c r="B318" s="14">
        <v>306</v>
      </c>
      <c r="C318" s="26" t="s">
        <v>362</v>
      </c>
      <c r="D318" s="26" t="s">
        <v>241</v>
      </c>
      <c r="E318" s="7">
        <v>1974</v>
      </c>
      <c r="F318" s="40"/>
      <c r="G318" s="16"/>
      <c r="H318" s="16">
        <v>125</v>
      </c>
      <c r="I318" s="16"/>
      <c r="J318" s="16"/>
      <c r="K318" s="16"/>
      <c r="L318" s="16"/>
      <c r="M318" s="16"/>
      <c r="N318" s="16"/>
      <c r="O318" s="16"/>
      <c r="P318" s="16">
        <v>94</v>
      </c>
      <c r="Q318" s="16"/>
      <c r="R318" s="16"/>
      <c r="S318" s="17">
        <f t="shared" si="13"/>
        <v>219</v>
      </c>
      <c r="T318" s="16">
        <f t="shared" si="14"/>
        <v>2</v>
      </c>
      <c r="U318" s="16"/>
    </row>
    <row r="319" spans="1:21" ht="12.75">
      <c r="A319" s="7">
        <v>315</v>
      </c>
      <c r="B319" s="14">
        <v>307</v>
      </c>
      <c r="C319" s="25" t="s">
        <v>286</v>
      </c>
      <c r="D319" s="25" t="s">
        <v>121</v>
      </c>
      <c r="E319" s="7">
        <v>1986</v>
      </c>
      <c r="F319" s="40"/>
      <c r="G319" s="16"/>
      <c r="H319" s="16"/>
      <c r="I319" s="16"/>
      <c r="J319" s="16">
        <v>81</v>
      </c>
      <c r="K319" s="16"/>
      <c r="L319" s="16">
        <v>137</v>
      </c>
      <c r="M319" s="16"/>
      <c r="N319" s="16"/>
      <c r="O319" s="16"/>
      <c r="P319" s="16"/>
      <c r="Q319" s="16"/>
      <c r="R319" s="16"/>
      <c r="S319" s="17">
        <f t="shared" si="13"/>
        <v>218</v>
      </c>
      <c r="T319" s="16">
        <f t="shared" si="14"/>
        <v>2</v>
      </c>
      <c r="U319" s="16"/>
    </row>
    <row r="320" spans="1:21" ht="12.75">
      <c r="A320" s="7">
        <v>316</v>
      </c>
      <c r="B320" s="14">
        <v>309</v>
      </c>
      <c r="C320" s="25" t="s">
        <v>564</v>
      </c>
      <c r="D320" s="25" t="s">
        <v>18</v>
      </c>
      <c r="E320" s="7">
        <v>1960</v>
      </c>
      <c r="F320" s="40"/>
      <c r="G320" s="16"/>
      <c r="H320" s="16"/>
      <c r="I320" s="16"/>
      <c r="J320" s="16"/>
      <c r="K320" s="16"/>
      <c r="L320" s="16"/>
      <c r="M320" s="16"/>
      <c r="N320" s="16"/>
      <c r="O320" s="16">
        <v>214</v>
      </c>
      <c r="P320" s="16"/>
      <c r="Q320" s="16"/>
      <c r="R320" s="16"/>
      <c r="S320" s="17">
        <f t="shared" si="13"/>
        <v>214</v>
      </c>
      <c r="T320" s="16">
        <f t="shared" si="14"/>
        <v>1</v>
      </c>
      <c r="U320" s="16"/>
    </row>
    <row r="321" spans="1:21" ht="12.75">
      <c r="A321" s="7">
        <v>317</v>
      </c>
      <c r="B321" s="14">
        <v>310</v>
      </c>
      <c r="C321" s="25" t="s">
        <v>565</v>
      </c>
      <c r="D321" s="25" t="s">
        <v>19</v>
      </c>
      <c r="E321" s="7">
        <v>1970</v>
      </c>
      <c r="F321" s="40"/>
      <c r="G321" s="16"/>
      <c r="H321" s="16"/>
      <c r="I321" s="16"/>
      <c r="J321" s="16"/>
      <c r="K321" s="16"/>
      <c r="L321" s="16"/>
      <c r="M321" s="16"/>
      <c r="N321" s="16"/>
      <c r="O321" s="16">
        <v>205</v>
      </c>
      <c r="P321" s="16"/>
      <c r="Q321" s="16"/>
      <c r="R321" s="16"/>
      <c r="S321" s="17">
        <f t="shared" si="13"/>
        <v>205</v>
      </c>
      <c r="T321" s="16">
        <f t="shared" si="14"/>
        <v>1</v>
      </c>
      <c r="U321" s="16"/>
    </row>
    <row r="322" spans="1:21" ht="12.75">
      <c r="A322" s="7">
        <v>318</v>
      </c>
      <c r="B322" s="14">
        <v>311</v>
      </c>
      <c r="C322" s="26" t="s">
        <v>481</v>
      </c>
      <c r="D322" s="26" t="s">
        <v>35</v>
      </c>
      <c r="E322" s="7">
        <v>1985</v>
      </c>
      <c r="F322" s="40"/>
      <c r="G322" s="16"/>
      <c r="H322" s="16"/>
      <c r="I322" s="16"/>
      <c r="J322" s="16"/>
      <c r="K322" s="16">
        <v>205</v>
      </c>
      <c r="L322" s="16"/>
      <c r="M322" s="16"/>
      <c r="N322" s="16"/>
      <c r="O322" s="16"/>
      <c r="P322" s="16"/>
      <c r="Q322" s="16"/>
      <c r="R322" s="16"/>
      <c r="S322" s="17">
        <f t="shared" si="13"/>
        <v>205</v>
      </c>
      <c r="T322" s="16">
        <f t="shared" si="14"/>
        <v>1</v>
      </c>
      <c r="U322" s="16"/>
    </row>
    <row r="323" spans="1:21" ht="12.75">
      <c r="A323" s="7">
        <v>319</v>
      </c>
      <c r="B323" s="14">
        <v>312</v>
      </c>
      <c r="C323" s="26" t="s">
        <v>426</v>
      </c>
      <c r="D323" s="26" t="s">
        <v>240</v>
      </c>
      <c r="E323" s="7">
        <v>1961</v>
      </c>
      <c r="F323" s="40"/>
      <c r="G323" s="16"/>
      <c r="H323" s="16"/>
      <c r="I323" s="16">
        <v>201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7">
        <f t="shared" si="13"/>
        <v>201</v>
      </c>
      <c r="T323" s="16">
        <f t="shared" si="14"/>
        <v>1</v>
      </c>
      <c r="U323" s="16"/>
    </row>
    <row r="324" spans="1:21" ht="12.75">
      <c r="A324" s="7">
        <v>320</v>
      </c>
      <c r="B324" s="14">
        <v>315</v>
      </c>
      <c r="C324" s="25" t="s">
        <v>238</v>
      </c>
      <c r="D324" s="25" t="s">
        <v>288</v>
      </c>
      <c r="E324" s="7">
        <v>1953</v>
      </c>
      <c r="F324" s="40"/>
      <c r="G324" s="16">
        <v>157</v>
      </c>
      <c r="H324" s="16">
        <v>36</v>
      </c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7">
        <f aca="true" t="shared" si="15" ref="S324:S356">G324+H324+I324+J324+K324+L324+M324+N324+O324+P324+Q324+R324</f>
        <v>193</v>
      </c>
      <c r="T324" s="16">
        <f t="shared" si="14"/>
        <v>2</v>
      </c>
      <c r="U324" s="16"/>
    </row>
    <row r="325" spans="1:21" ht="12.75">
      <c r="A325" s="7">
        <v>321</v>
      </c>
      <c r="B325" s="14">
        <v>316</v>
      </c>
      <c r="C325" s="25" t="s">
        <v>281</v>
      </c>
      <c r="D325" s="25" t="s">
        <v>20</v>
      </c>
      <c r="E325" s="7">
        <v>1976</v>
      </c>
      <c r="F325" s="40"/>
      <c r="G325" s="16">
        <v>187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7">
        <f t="shared" si="15"/>
        <v>187</v>
      </c>
      <c r="T325" s="16">
        <f t="shared" si="14"/>
        <v>1</v>
      </c>
      <c r="U325" s="16"/>
    </row>
    <row r="326" spans="1:21" ht="12.75">
      <c r="A326" s="7">
        <v>322</v>
      </c>
      <c r="B326" s="14"/>
      <c r="C326" s="25" t="s">
        <v>554</v>
      </c>
      <c r="D326" s="25" t="s">
        <v>21</v>
      </c>
      <c r="E326" s="7"/>
      <c r="F326" s="40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>
        <v>185</v>
      </c>
      <c r="S326" s="17">
        <f t="shared" si="15"/>
        <v>185</v>
      </c>
      <c r="T326" s="16">
        <f t="shared" si="14"/>
        <v>1</v>
      </c>
      <c r="U326" s="16"/>
    </row>
    <row r="327" spans="1:21" ht="12.75">
      <c r="A327" s="7">
        <v>323</v>
      </c>
      <c r="B327" s="14">
        <v>317</v>
      </c>
      <c r="C327" s="25" t="s">
        <v>272</v>
      </c>
      <c r="D327" s="25" t="s">
        <v>19</v>
      </c>
      <c r="E327" s="7">
        <v>1978</v>
      </c>
      <c r="F327" s="40"/>
      <c r="G327" s="16">
        <v>182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7">
        <f t="shared" si="15"/>
        <v>182</v>
      </c>
      <c r="T327" s="16">
        <f t="shared" si="14"/>
        <v>1</v>
      </c>
      <c r="U327" s="16"/>
    </row>
    <row r="328" spans="1:21" ht="12.75">
      <c r="A328" s="7">
        <v>324</v>
      </c>
      <c r="B328" s="14">
        <v>318</v>
      </c>
      <c r="C328" s="25" t="s">
        <v>282</v>
      </c>
      <c r="D328" s="25" t="s">
        <v>13</v>
      </c>
      <c r="E328" s="7">
        <v>1987</v>
      </c>
      <c r="F328" s="40"/>
      <c r="G328" s="16">
        <v>178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7">
        <f t="shared" si="15"/>
        <v>178</v>
      </c>
      <c r="T328" s="16">
        <f t="shared" si="14"/>
        <v>1</v>
      </c>
      <c r="U328" s="16"/>
    </row>
    <row r="329" spans="1:21" ht="12.75">
      <c r="A329" s="7">
        <v>325</v>
      </c>
      <c r="B329" s="14">
        <v>319</v>
      </c>
      <c r="C329" s="25" t="s">
        <v>70</v>
      </c>
      <c r="D329" s="25" t="s">
        <v>58</v>
      </c>
      <c r="E329" s="7">
        <v>1984</v>
      </c>
      <c r="F329" s="40"/>
      <c r="G329" s="16">
        <v>177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7">
        <f t="shared" si="15"/>
        <v>177</v>
      </c>
      <c r="T329" s="16">
        <f t="shared" si="14"/>
        <v>1</v>
      </c>
      <c r="U329" s="16"/>
    </row>
    <row r="330" spans="1:21" ht="12.75">
      <c r="A330" s="7">
        <v>326</v>
      </c>
      <c r="B330" s="14">
        <v>320</v>
      </c>
      <c r="C330" s="25" t="s">
        <v>51</v>
      </c>
      <c r="D330" s="25" t="s">
        <v>50</v>
      </c>
      <c r="E330" s="7"/>
      <c r="F330" s="40"/>
      <c r="G330" s="16"/>
      <c r="H330" s="16"/>
      <c r="I330" s="16"/>
      <c r="J330" s="16"/>
      <c r="K330" s="16"/>
      <c r="L330" s="16">
        <v>175</v>
      </c>
      <c r="M330" s="16"/>
      <c r="N330" s="16"/>
      <c r="O330" s="16"/>
      <c r="P330" s="16"/>
      <c r="Q330" s="16"/>
      <c r="R330" s="16"/>
      <c r="S330" s="17">
        <f t="shared" si="15"/>
        <v>175</v>
      </c>
      <c r="T330" s="16">
        <f t="shared" si="14"/>
        <v>1</v>
      </c>
      <c r="U330" s="16"/>
    </row>
    <row r="331" spans="1:21" ht="12.75">
      <c r="A331" s="7">
        <v>327</v>
      </c>
      <c r="B331" s="14">
        <v>321</v>
      </c>
      <c r="C331" s="25" t="s">
        <v>313</v>
      </c>
      <c r="D331" s="25" t="s">
        <v>24</v>
      </c>
      <c r="E331" s="7">
        <v>1981</v>
      </c>
      <c r="F331" s="40"/>
      <c r="G331" s="16"/>
      <c r="H331" s="16">
        <v>169</v>
      </c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7">
        <f t="shared" si="15"/>
        <v>169</v>
      </c>
      <c r="T331" s="16">
        <f t="shared" si="14"/>
        <v>1</v>
      </c>
      <c r="U331" s="16"/>
    </row>
    <row r="332" spans="1:21" ht="12.75">
      <c r="A332" s="7">
        <v>328</v>
      </c>
      <c r="B332" s="14">
        <v>322</v>
      </c>
      <c r="C332" s="25" t="s">
        <v>491</v>
      </c>
      <c r="D332" s="25" t="s">
        <v>492</v>
      </c>
      <c r="E332" s="7">
        <v>1977</v>
      </c>
      <c r="F332" s="40"/>
      <c r="G332" s="16"/>
      <c r="H332" s="16"/>
      <c r="I332" s="16"/>
      <c r="J332" s="16"/>
      <c r="K332" s="16"/>
      <c r="L332" s="16">
        <v>169</v>
      </c>
      <c r="M332" s="16"/>
      <c r="N332" s="16"/>
      <c r="O332" s="16"/>
      <c r="P332" s="16"/>
      <c r="Q332" s="16"/>
      <c r="R332" s="16"/>
      <c r="S332" s="17">
        <f t="shared" si="15"/>
        <v>169</v>
      </c>
      <c r="T332" s="16">
        <f t="shared" si="14"/>
        <v>1</v>
      </c>
      <c r="U332" s="16"/>
    </row>
    <row r="333" spans="1:21" ht="12.75">
      <c r="A333" s="7">
        <v>329</v>
      </c>
      <c r="B333" s="14">
        <v>323</v>
      </c>
      <c r="C333" s="25" t="s">
        <v>285</v>
      </c>
      <c r="D333" s="25" t="s">
        <v>26</v>
      </c>
      <c r="E333" s="7">
        <v>1969</v>
      </c>
      <c r="F333" s="40"/>
      <c r="G333" s="16">
        <v>164</v>
      </c>
      <c r="H333" s="16"/>
      <c r="I333" s="16"/>
      <c r="J333" s="23"/>
      <c r="K333" s="16"/>
      <c r="L333" s="16"/>
      <c r="M333" s="16"/>
      <c r="N333" s="16"/>
      <c r="O333" s="16"/>
      <c r="P333" s="16"/>
      <c r="Q333" s="16"/>
      <c r="R333" s="16"/>
      <c r="S333" s="17">
        <f t="shared" si="15"/>
        <v>164</v>
      </c>
      <c r="T333" s="16">
        <f t="shared" si="14"/>
        <v>1</v>
      </c>
      <c r="U333" s="16"/>
    </row>
    <row r="334" spans="1:21" ht="12.75">
      <c r="A334" s="7">
        <v>330</v>
      </c>
      <c r="B334" s="14">
        <v>324</v>
      </c>
      <c r="C334" s="26" t="s">
        <v>388</v>
      </c>
      <c r="D334" s="26" t="s">
        <v>366</v>
      </c>
      <c r="E334" s="7">
        <v>1991</v>
      </c>
      <c r="F334" s="40"/>
      <c r="G334" s="16"/>
      <c r="H334" s="16">
        <v>66</v>
      </c>
      <c r="I334" s="16"/>
      <c r="J334" s="16"/>
      <c r="K334" s="16">
        <v>0</v>
      </c>
      <c r="L334" s="16"/>
      <c r="M334" s="16"/>
      <c r="N334" s="16"/>
      <c r="O334" s="16"/>
      <c r="P334" s="16"/>
      <c r="Q334" s="16">
        <v>98</v>
      </c>
      <c r="R334" s="16"/>
      <c r="S334" s="17">
        <f t="shared" si="15"/>
        <v>164</v>
      </c>
      <c r="T334" s="16">
        <f aca="true" t="shared" si="16" ref="T334:T365">COUNTA(G334:R334)</f>
        <v>3</v>
      </c>
      <c r="U334" s="16"/>
    </row>
    <row r="335" spans="1:21" ht="12.75">
      <c r="A335" s="7">
        <v>331</v>
      </c>
      <c r="B335" s="14">
        <v>348</v>
      </c>
      <c r="C335" s="26" t="s">
        <v>678</v>
      </c>
      <c r="D335" s="26" t="s">
        <v>679</v>
      </c>
      <c r="E335" s="7">
        <v>1967</v>
      </c>
      <c r="F335" s="40"/>
      <c r="G335" s="16"/>
      <c r="H335" s="16"/>
      <c r="I335" s="16"/>
      <c r="J335" s="23"/>
      <c r="K335" s="16"/>
      <c r="L335" s="16"/>
      <c r="M335" s="16"/>
      <c r="N335" s="16"/>
      <c r="O335" s="16"/>
      <c r="P335" s="16">
        <v>98</v>
      </c>
      <c r="Q335" s="16"/>
      <c r="R335" s="16">
        <v>64</v>
      </c>
      <c r="S335" s="17">
        <f t="shared" si="15"/>
        <v>162</v>
      </c>
      <c r="T335" s="16">
        <f t="shared" si="16"/>
        <v>2</v>
      </c>
      <c r="U335" s="16"/>
    </row>
    <row r="336" spans="1:21" ht="12.75">
      <c r="A336" s="7">
        <v>332</v>
      </c>
      <c r="B336" s="14">
        <v>325</v>
      </c>
      <c r="C336" s="25" t="s">
        <v>60</v>
      </c>
      <c r="D336" s="25" t="s">
        <v>59</v>
      </c>
      <c r="E336" s="7">
        <v>1949</v>
      </c>
      <c r="F336" s="40"/>
      <c r="G336" s="16"/>
      <c r="H336" s="16"/>
      <c r="I336" s="16"/>
      <c r="J336" s="16"/>
      <c r="K336" s="16">
        <v>156</v>
      </c>
      <c r="L336" s="16"/>
      <c r="M336" s="16"/>
      <c r="N336" s="16"/>
      <c r="O336" s="16"/>
      <c r="P336" s="16"/>
      <c r="Q336" s="16"/>
      <c r="R336" s="16"/>
      <c r="S336" s="17">
        <f t="shared" si="15"/>
        <v>156</v>
      </c>
      <c r="T336" s="16">
        <f t="shared" si="16"/>
        <v>1</v>
      </c>
      <c r="U336" s="16"/>
    </row>
    <row r="337" spans="1:21" ht="12.75">
      <c r="A337" s="7">
        <v>333</v>
      </c>
      <c r="B337" s="14">
        <v>326</v>
      </c>
      <c r="C337" s="26" t="s">
        <v>289</v>
      </c>
      <c r="D337" s="26" t="s">
        <v>130</v>
      </c>
      <c r="E337" s="7">
        <v>1970</v>
      </c>
      <c r="F337" s="40" t="s">
        <v>402</v>
      </c>
      <c r="G337" s="16">
        <v>156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7">
        <f t="shared" si="15"/>
        <v>156</v>
      </c>
      <c r="T337" s="16">
        <f t="shared" si="16"/>
        <v>1</v>
      </c>
      <c r="U337" s="16"/>
    </row>
    <row r="338" spans="1:21" ht="12.75">
      <c r="A338" s="7">
        <v>334</v>
      </c>
      <c r="B338" s="14">
        <v>327</v>
      </c>
      <c r="C338" s="25" t="s">
        <v>73</v>
      </c>
      <c r="D338" s="25" t="s">
        <v>82</v>
      </c>
      <c r="E338" s="7">
        <v>1978</v>
      </c>
      <c r="F338" s="40" t="s">
        <v>187</v>
      </c>
      <c r="G338" s="16">
        <v>155</v>
      </c>
      <c r="H338" s="16"/>
      <c r="I338" s="16"/>
      <c r="J338" s="16"/>
      <c r="K338" s="16"/>
      <c r="L338" s="16"/>
      <c r="M338" s="16"/>
      <c r="N338" s="16"/>
      <c r="O338" s="23"/>
      <c r="P338" s="16"/>
      <c r="Q338" s="16"/>
      <c r="R338" s="16"/>
      <c r="S338" s="17">
        <f t="shared" si="15"/>
        <v>155</v>
      </c>
      <c r="T338" s="16">
        <f t="shared" si="16"/>
        <v>1</v>
      </c>
      <c r="U338" s="16"/>
    </row>
    <row r="339" spans="1:21" ht="12.75">
      <c r="A339" s="7">
        <v>335</v>
      </c>
      <c r="B339" s="14">
        <v>328</v>
      </c>
      <c r="C339" s="26" t="s">
        <v>382</v>
      </c>
      <c r="D339" s="26" t="s">
        <v>315</v>
      </c>
      <c r="E339" s="7">
        <v>1970</v>
      </c>
      <c r="F339" s="40"/>
      <c r="G339" s="16"/>
      <c r="H339" s="16">
        <v>153</v>
      </c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7">
        <f t="shared" si="15"/>
        <v>153</v>
      </c>
      <c r="T339" s="16">
        <f t="shared" si="16"/>
        <v>1</v>
      </c>
      <c r="U339" s="16"/>
    </row>
    <row r="340" spans="1:21" ht="12.75">
      <c r="A340" s="7">
        <v>336</v>
      </c>
      <c r="B340" s="14">
        <v>329</v>
      </c>
      <c r="C340" s="26" t="s">
        <v>270</v>
      </c>
      <c r="D340" s="26" t="s">
        <v>326</v>
      </c>
      <c r="E340" s="7">
        <v>1953</v>
      </c>
      <c r="F340" s="40"/>
      <c r="G340" s="16"/>
      <c r="H340" s="16">
        <v>153</v>
      </c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7">
        <f t="shared" si="15"/>
        <v>153</v>
      </c>
      <c r="T340" s="16">
        <f t="shared" si="16"/>
        <v>1</v>
      </c>
      <c r="U340" s="16"/>
    </row>
    <row r="341" spans="1:21" ht="12.75">
      <c r="A341" s="7">
        <v>337</v>
      </c>
      <c r="B341" s="14">
        <v>330</v>
      </c>
      <c r="C341" s="25" t="s">
        <v>73</v>
      </c>
      <c r="D341" s="25" t="s">
        <v>59</v>
      </c>
      <c r="E341" s="7">
        <v>1956</v>
      </c>
      <c r="F341" s="40"/>
      <c r="G341" s="16">
        <v>151</v>
      </c>
      <c r="H341" s="16"/>
      <c r="I341" s="16"/>
      <c r="J341" s="23"/>
      <c r="K341" s="16"/>
      <c r="L341" s="16"/>
      <c r="M341" s="16"/>
      <c r="N341" s="16"/>
      <c r="O341" s="16"/>
      <c r="P341" s="16"/>
      <c r="Q341" s="16"/>
      <c r="R341" s="16"/>
      <c r="S341" s="17">
        <f t="shared" si="15"/>
        <v>151</v>
      </c>
      <c r="T341" s="16">
        <f t="shared" si="16"/>
        <v>1</v>
      </c>
      <c r="U341" s="16"/>
    </row>
    <row r="342" spans="1:21" ht="12.75">
      <c r="A342" s="7">
        <v>338</v>
      </c>
      <c r="B342" s="14">
        <v>331</v>
      </c>
      <c r="C342" s="25" t="s">
        <v>725</v>
      </c>
      <c r="D342" s="25" t="s">
        <v>726</v>
      </c>
      <c r="E342" s="7"/>
      <c r="F342" s="40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>
        <v>150</v>
      </c>
      <c r="R342" s="16"/>
      <c r="S342" s="17">
        <f t="shared" si="15"/>
        <v>150</v>
      </c>
      <c r="T342" s="16">
        <f t="shared" si="16"/>
        <v>1</v>
      </c>
      <c r="U342" s="16">
        <v>1</v>
      </c>
    </row>
    <row r="343" spans="1:21" ht="12.75">
      <c r="A343" s="7">
        <v>339</v>
      </c>
      <c r="B343" s="14">
        <v>371</v>
      </c>
      <c r="C343" s="25" t="s">
        <v>229</v>
      </c>
      <c r="D343" s="25" t="s">
        <v>13</v>
      </c>
      <c r="E343" s="7">
        <v>1987</v>
      </c>
      <c r="F343" s="40"/>
      <c r="G343" s="16"/>
      <c r="H343" s="16"/>
      <c r="I343" s="16"/>
      <c r="J343" s="16"/>
      <c r="K343" s="16"/>
      <c r="L343" s="16"/>
      <c r="M343" s="16"/>
      <c r="N343" s="16"/>
      <c r="O343" s="16"/>
      <c r="P343" s="16">
        <v>52</v>
      </c>
      <c r="Q343" s="16"/>
      <c r="R343" s="16">
        <v>94</v>
      </c>
      <c r="S343" s="17">
        <f t="shared" si="15"/>
        <v>146</v>
      </c>
      <c r="T343" s="16">
        <f t="shared" si="16"/>
        <v>2</v>
      </c>
      <c r="U343" s="16"/>
    </row>
    <row r="344" spans="1:21" ht="12.75">
      <c r="A344" s="7">
        <v>340</v>
      </c>
      <c r="B344" s="14">
        <v>332</v>
      </c>
      <c r="C344" s="25" t="s">
        <v>727</v>
      </c>
      <c r="D344" s="25" t="s">
        <v>728</v>
      </c>
      <c r="E344" s="7"/>
      <c r="F344" s="40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>
        <v>145</v>
      </c>
      <c r="R344" s="16"/>
      <c r="S344" s="17">
        <f t="shared" si="15"/>
        <v>145</v>
      </c>
      <c r="T344" s="16">
        <f t="shared" si="16"/>
        <v>1</v>
      </c>
      <c r="U344" s="16">
        <v>1</v>
      </c>
    </row>
    <row r="345" spans="1:21" ht="12.75">
      <c r="A345" s="7">
        <v>341</v>
      </c>
      <c r="B345" s="14">
        <v>333</v>
      </c>
      <c r="C345" s="25" t="s">
        <v>352</v>
      </c>
      <c r="D345" s="25" t="s">
        <v>186</v>
      </c>
      <c r="E345" s="7">
        <v>1965</v>
      </c>
      <c r="F345" s="40"/>
      <c r="G345" s="16"/>
      <c r="H345" s="16">
        <v>143</v>
      </c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7">
        <f t="shared" si="15"/>
        <v>143</v>
      </c>
      <c r="T345" s="16">
        <f t="shared" si="16"/>
        <v>1</v>
      </c>
      <c r="U345" s="16"/>
    </row>
    <row r="346" spans="1:21" ht="12.75">
      <c r="A346" s="7">
        <v>342</v>
      </c>
      <c r="B346" s="14">
        <v>334</v>
      </c>
      <c r="C346" s="25" t="s">
        <v>151</v>
      </c>
      <c r="D346" s="25" t="s">
        <v>24</v>
      </c>
      <c r="E346" s="7">
        <v>1990</v>
      </c>
      <c r="F346" s="40"/>
      <c r="G346" s="16"/>
      <c r="H346" s="16">
        <v>63</v>
      </c>
      <c r="I346" s="16"/>
      <c r="J346" s="16">
        <v>78</v>
      </c>
      <c r="K346" s="16">
        <v>0</v>
      </c>
      <c r="L346" s="16"/>
      <c r="M346" s="16"/>
      <c r="N346" s="16"/>
      <c r="O346" s="16"/>
      <c r="P346" s="16"/>
      <c r="Q346" s="16"/>
      <c r="R346" s="16"/>
      <c r="S346" s="17">
        <f t="shared" si="15"/>
        <v>141</v>
      </c>
      <c r="T346" s="16">
        <f t="shared" si="16"/>
        <v>3</v>
      </c>
      <c r="U346" s="16"/>
    </row>
    <row r="347" spans="1:21" ht="12.75">
      <c r="A347" s="7">
        <v>343</v>
      </c>
      <c r="B347" s="14">
        <v>335</v>
      </c>
      <c r="C347" s="25" t="s">
        <v>122</v>
      </c>
      <c r="D347" s="25" t="s">
        <v>11</v>
      </c>
      <c r="E347" s="7">
        <v>1980</v>
      </c>
      <c r="F347" s="40"/>
      <c r="G347" s="16">
        <v>0</v>
      </c>
      <c r="H347" s="16">
        <v>139</v>
      </c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7">
        <f t="shared" si="15"/>
        <v>139</v>
      </c>
      <c r="T347" s="16">
        <f t="shared" si="16"/>
        <v>2</v>
      </c>
      <c r="U347" s="16"/>
    </row>
    <row r="348" spans="1:21" ht="12.75">
      <c r="A348" s="7">
        <v>344</v>
      </c>
      <c r="B348" s="14">
        <v>336</v>
      </c>
      <c r="C348" s="25" t="s">
        <v>485</v>
      </c>
      <c r="D348" s="25" t="s">
        <v>486</v>
      </c>
      <c r="E348" s="7"/>
      <c r="F348" s="40"/>
      <c r="G348" s="16"/>
      <c r="H348" s="16"/>
      <c r="I348" s="16"/>
      <c r="J348" s="16"/>
      <c r="K348" s="16"/>
      <c r="L348" s="16">
        <v>138</v>
      </c>
      <c r="M348" s="16"/>
      <c r="N348" s="16"/>
      <c r="O348" s="16"/>
      <c r="P348" s="16"/>
      <c r="Q348" s="16"/>
      <c r="R348" s="16"/>
      <c r="S348" s="17">
        <f t="shared" si="15"/>
        <v>138</v>
      </c>
      <c r="T348" s="16">
        <f t="shared" si="16"/>
        <v>1</v>
      </c>
      <c r="U348" s="16"/>
    </row>
    <row r="349" spans="1:21" ht="12.75">
      <c r="A349" s="7">
        <v>345</v>
      </c>
      <c r="B349" s="14">
        <v>337</v>
      </c>
      <c r="C349" s="26" t="s">
        <v>341</v>
      </c>
      <c r="D349" s="26" t="s">
        <v>169</v>
      </c>
      <c r="E349" s="7">
        <v>1975</v>
      </c>
      <c r="F349" s="40"/>
      <c r="G349" s="16"/>
      <c r="H349" s="16">
        <v>133</v>
      </c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7">
        <f t="shared" si="15"/>
        <v>133</v>
      </c>
      <c r="T349" s="16">
        <f t="shared" si="16"/>
        <v>1</v>
      </c>
      <c r="U349" s="16"/>
    </row>
    <row r="350" spans="1:21" ht="12.75">
      <c r="A350" s="7">
        <v>346</v>
      </c>
      <c r="B350" s="14">
        <v>338</v>
      </c>
      <c r="C350" s="25" t="s">
        <v>497</v>
      </c>
      <c r="D350" s="25" t="s">
        <v>498</v>
      </c>
      <c r="E350" s="7"/>
      <c r="F350" s="40"/>
      <c r="G350" s="16"/>
      <c r="H350" s="16"/>
      <c r="I350" s="16"/>
      <c r="J350" s="16"/>
      <c r="K350" s="16"/>
      <c r="L350" s="16">
        <v>131</v>
      </c>
      <c r="M350" s="16"/>
      <c r="N350" s="16"/>
      <c r="O350" s="23"/>
      <c r="P350" s="16"/>
      <c r="Q350" s="16"/>
      <c r="R350" s="16"/>
      <c r="S350" s="17">
        <f t="shared" si="15"/>
        <v>131</v>
      </c>
      <c r="T350" s="16">
        <f t="shared" si="16"/>
        <v>1</v>
      </c>
      <c r="U350" s="16"/>
    </row>
    <row r="351" spans="1:21" ht="12.75">
      <c r="A351" s="7">
        <v>347</v>
      </c>
      <c r="B351" s="14">
        <v>339</v>
      </c>
      <c r="C351" s="25" t="s">
        <v>484</v>
      </c>
      <c r="D351" s="25" t="s">
        <v>65</v>
      </c>
      <c r="E351" s="7"/>
      <c r="F351" s="40"/>
      <c r="G351" s="16"/>
      <c r="H351" s="16"/>
      <c r="I351" s="16"/>
      <c r="J351" s="16"/>
      <c r="K351" s="16"/>
      <c r="L351" s="16">
        <v>126</v>
      </c>
      <c r="M351" s="16"/>
      <c r="N351" s="16"/>
      <c r="O351" s="16"/>
      <c r="P351" s="16"/>
      <c r="Q351" s="16"/>
      <c r="R351" s="16"/>
      <c r="S351" s="17">
        <f t="shared" si="15"/>
        <v>126</v>
      </c>
      <c r="T351" s="16">
        <f t="shared" si="16"/>
        <v>1</v>
      </c>
      <c r="U351" s="16"/>
    </row>
    <row r="352" spans="1:21" ht="12.75">
      <c r="A352" s="7">
        <v>348</v>
      </c>
      <c r="B352" s="14">
        <v>340</v>
      </c>
      <c r="C352" s="25" t="s">
        <v>384</v>
      </c>
      <c r="D352" s="25" t="s">
        <v>58</v>
      </c>
      <c r="E352" s="7">
        <v>1974</v>
      </c>
      <c r="F352" s="40"/>
      <c r="G352" s="16"/>
      <c r="H352" s="16">
        <v>125</v>
      </c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>
        <f t="shared" si="15"/>
        <v>125</v>
      </c>
      <c r="T352" s="16">
        <f t="shared" si="16"/>
        <v>1</v>
      </c>
      <c r="U352" s="16"/>
    </row>
    <row r="353" spans="1:21" ht="12.75">
      <c r="A353" s="7">
        <v>349</v>
      </c>
      <c r="B353" s="14">
        <v>341</v>
      </c>
      <c r="C353" s="26" t="s">
        <v>246</v>
      </c>
      <c r="D353" s="26" t="s">
        <v>41</v>
      </c>
      <c r="E353" s="7">
        <v>1995</v>
      </c>
      <c r="F353" s="40"/>
      <c r="G353" s="16"/>
      <c r="H353" s="16"/>
      <c r="I353" s="16"/>
      <c r="J353" s="16">
        <v>42</v>
      </c>
      <c r="K353" s="16"/>
      <c r="L353" s="16"/>
      <c r="M353" s="16"/>
      <c r="N353" s="16"/>
      <c r="O353" s="16"/>
      <c r="P353" s="16">
        <v>41</v>
      </c>
      <c r="Q353" s="16">
        <v>42</v>
      </c>
      <c r="R353" s="16"/>
      <c r="S353" s="17">
        <f t="shared" si="15"/>
        <v>125</v>
      </c>
      <c r="T353" s="16">
        <f t="shared" si="16"/>
        <v>3</v>
      </c>
      <c r="U353" s="16"/>
    </row>
    <row r="354" spans="1:21" ht="12.75">
      <c r="A354" s="7">
        <v>350</v>
      </c>
      <c r="B354" s="14">
        <v>342</v>
      </c>
      <c r="C354" s="25" t="s">
        <v>305</v>
      </c>
      <c r="D354" s="25" t="s">
        <v>21</v>
      </c>
      <c r="E354" s="7">
        <v>1951</v>
      </c>
      <c r="F354" s="40"/>
      <c r="G354" s="16"/>
      <c r="H354" s="16">
        <v>120</v>
      </c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7">
        <f t="shared" si="15"/>
        <v>120</v>
      </c>
      <c r="T354" s="16">
        <f t="shared" si="16"/>
        <v>1</v>
      </c>
      <c r="U354" s="16"/>
    </row>
    <row r="355" spans="1:21" ht="12.75">
      <c r="A355" s="7">
        <v>351</v>
      </c>
      <c r="B355" s="14">
        <v>343</v>
      </c>
      <c r="C355" s="26" t="s">
        <v>247</v>
      </c>
      <c r="D355" s="26" t="s">
        <v>47</v>
      </c>
      <c r="E355" s="7">
        <v>1989</v>
      </c>
      <c r="F355" s="40"/>
      <c r="G355" s="16"/>
      <c r="H355" s="16">
        <v>113</v>
      </c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>
        <f t="shared" si="15"/>
        <v>113</v>
      </c>
      <c r="T355" s="16">
        <f t="shared" si="16"/>
        <v>1</v>
      </c>
      <c r="U355" s="16"/>
    </row>
    <row r="356" spans="1:21" ht="12.75">
      <c r="A356" s="7">
        <v>352</v>
      </c>
      <c r="B356" s="14">
        <v>358</v>
      </c>
      <c r="C356" s="25" t="s">
        <v>325</v>
      </c>
      <c r="D356" s="25" t="s">
        <v>169</v>
      </c>
      <c r="E356" s="7"/>
      <c r="F356" s="40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>
        <v>74</v>
      </c>
      <c r="R356" s="16">
        <v>39</v>
      </c>
      <c r="S356" s="17">
        <f t="shared" si="15"/>
        <v>113</v>
      </c>
      <c r="T356" s="16">
        <f t="shared" si="16"/>
        <v>2</v>
      </c>
      <c r="U356" s="16"/>
    </row>
    <row r="357" spans="1:21" ht="12.75">
      <c r="A357" s="7">
        <v>353</v>
      </c>
      <c r="B357" s="14"/>
      <c r="C357" s="26" t="s">
        <v>765</v>
      </c>
      <c r="D357" s="26" t="s">
        <v>107</v>
      </c>
      <c r="E357" s="7">
        <v>1983</v>
      </c>
      <c r="F357" s="40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>
        <v>106</v>
      </c>
      <c r="S357" s="17">
        <f aca="true" t="shared" si="17" ref="S357:S392">G357+H357+I357+J357+K357+L357+M357+N357+O357+P357+Q357+R357</f>
        <v>106</v>
      </c>
      <c r="T357" s="16">
        <f t="shared" si="16"/>
        <v>1</v>
      </c>
      <c r="U357" s="16">
        <v>1</v>
      </c>
    </row>
    <row r="358" spans="1:21" ht="12.75">
      <c r="A358" s="7">
        <v>354</v>
      </c>
      <c r="B358" s="14">
        <v>346</v>
      </c>
      <c r="C358" s="26" t="s">
        <v>357</v>
      </c>
      <c r="D358" s="26" t="s">
        <v>358</v>
      </c>
      <c r="E358" s="7">
        <v>1956</v>
      </c>
      <c r="F358" s="40" t="s">
        <v>401</v>
      </c>
      <c r="G358" s="16"/>
      <c r="H358" s="16">
        <v>103</v>
      </c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7">
        <f t="shared" si="17"/>
        <v>103</v>
      </c>
      <c r="T358" s="16">
        <f t="shared" si="16"/>
        <v>1</v>
      </c>
      <c r="U358" s="16"/>
    </row>
    <row r="359" spans="1:21" ht="12.75">
      <c r="A359" s="7">
        <v>355</v>
      </c>
      <c r="B359" s="14">
        <v>347</v>
      </c>
      <c r="C359" s="25" t="s">
        <v>32</v>
      </c>
      <c r="D359" s="25" t="s">
        <v>43</v>
      </c>
      <c r="E359" s="7">
        <v>1956</v>
      </c>
      <c r="F359" s="40"/>
      <c r="G359" s="16"/>
      <c r="H359" s="16">
        <v>101</v>
      </c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7">
        <f t="shared" si="17"/>
        <v>101</v>
      </c>
      <c r="T359" s="16">
        <f t="shared" si="16"/>
        <v>1</v>
      </c>
      <c r="U359" s="16"/>
    </row>
    <row r="360" spans="1:21" ht="12.75">
      <c r="A360" s="7">
        <v>356</v>
      </c>
      <c r="B360" s="14">
        <v>349</v>
      </c>
      <c r="C360" s="25" t="s">
        <v>731</v>
      </c>
      <c r="D360" s="25" t="s">
        <v>45</v>
      </c>
      <c r="E360" s="7"/>
      <c r="F360" s="40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>
        <v>92</v>
      </c>
      <c r="R360" s="16"/>
      <c r="S360" s="17">
        <f t="shared" si="17"/>
        <v>92</v>
      </c>
      <c r="T360" s="16">
        <f t="shared" si="16"/>
        <v>1</v>
      </c>
      <c r="U360" s="16"/>
    </row>
    <row r="361" spans="1:21" ht="12.75">
      <c r="A361" s="7">
        <v>357</v>
      </c>
      <c r="B361" s="14">
        <v>350</v>
      </c>
      <c r="C361" s="25" t="s">
        <v>385</v>
      </c>
      <c r="D361" s="25" t="s">
        <v>8</v>
      </c>
      <c r="E361" s="7">
        <v>1960</v>
      </c>
      <c r="F361" s="40"/>
      <c r="G361" s="16"/>
      <c r="H361" s="16">
        <v>92</v>
      </c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7">
        <f t="shared" si="17"/>
        <v>92</v>
      </c>
      <c r="T361" s="16">
        <f t="shared" si="16"/>
        <v>1</v>
      </c>
      <c r="U361" s="16"/>
    </row>
    <row r="362" spans="1:21" ht="12.75">
      <c r="A362" s="7">
        <v>358</v>
      </c>
      <c r="B362" s="14">
        <v>351</v>
      </c>
      <c r="C362" s="25" t="s">
        <v>192</v>
      </c>
      <c r="D362" s="25" t="s">
        <v>21</v>
      </c>
      <c r="E362" s="7">
        <v>1952</v>
      </c>
      <c r="F362" s="40"/>
      <c r="G362" s="16"/>
      <c r="H362" s="16"/>
      <c r="I362" s="16"/>
      <c r="J362" s="16">
        <v>84</v>
      </c>
      <c r="K362" s="16"/>
      <c r="L362" s="16"/>
      <c r="M362" s="16"/>
      <c r="N362" s="16"/>
      <c r="O362" s="16"/>
      <c r="P362" s="16"/>
      <c r="Q362" s="16"/>
      <c r="R362" s="16"/>
      <c r="S362" s="17">
        <f t="shared" si="17"/>
        <v>84</v>
      </c>
      <c r="T362" s="16">
        <f t="shared" si="16"/>
        <v>1</v>
      </c>
      <c r="U362" s="16"/>
    </row>
    <row r="363" spans="1:21" ht="12.75">
      <c r="A363" s="7">
        <v>359</v>
      </c>
      <c r="B363" s="14">
        <v>352</v>
      </c>
      <c r="C363" s="25" t="s">
        <v>378</v>
      </c>
      <c r="D363" s="25" t="s">
        <v>21</v>
      </c>
      <c r="E363" s="7">
        <v>1992</v>
      </c>
      <c r="F363" s="40"/>
      <c r="G363" s="16"/>
      <c r="H363" s="16"/>
      <c r="I363" s="16"/>
      <c r="J363" s="16"/>
      <c r="K363" s="16"/>
      <c r="L363" s="16"/>
      <c r="M363" s="16"/>
      <c r="N363" s="16"/>
      <c r="O363" s="23"/>
      <c r="P363" s="16">
        <v>42</v>
      </c>
      <c r="Q363" s="16">
        <v>40</v>
      </c>
      <c r="R363" s="16"/>
      <c r="S363" s="17">
        <f t="shared" si="17"/>
        <v>82</v>
      </c>
      <c r="T363" s="16">
        <f t="shared" si="16"/>
        <v>2</v>
      </c>
      <c r="U363" s="16"/>
    </row>
    <row r="364" spans="1:21" ht="12.75">
      <c r="A364" s="7">
        <v>360</v>
      </c>
      <c r="B364" s="14">
        <v>353</v>
      </c>
      <c r="C364" s="25" t="s">
        <v>238</v>
      </c>
      <c r="D364" s="25" t="s">
        <v>15</v>
      </c>
      <c r="E364" s="7">
        <v>1986</v>
      </c>
      <c r="F364" s="40"/>
      <c r="G364" s="16"/>
      <c r="H364" s="16">
        <v>80</v>
      </c>
      <c r="I364" s="16"/>
      <c r="J364" s="23"/>
      <c r="K364" s="16"/>
      <c r="L364" s="16"/>
      <c r="M364" s="23"/>
      <c r="N364" s="23"/>
      <c r="O364" s="23"/>
      <c r="P364" s="16"/>
      <c r="Q364" s="16"/>
      <c r="R364" s="16"/>
      <c r="S364" s="17">
        <f t="shared" si="17"/>
        <v>80</v>
      </c>
      <c r="T364" s="16">
        <f t="shared" si="16"/>
        <v>1</v>
      </c>
      <c r="U364" s="16"/>
    </row>
    <row r="365" spans="1:21" ht="12.75">
      <c r="A365" s="7">
        <v>361</v>
      </c>
      <c r="B365" s="14">
        <v>354</v>
      </c>
      <c r="C365" s="25" t="s">
        <v>323</v>
      </c>
      <c r="D365" s="25" t="s">
        <v>50</v>
      </c>
      <c r="E365" s="7">
        <v>1967</v>
      </c>
      <c r="F365" s="40"/>
      <c r="G365" s="16"/>
      <c r="H365" s="16">
        <v>80</v>
      </c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7">
        <f t="shared" si="17"/>
        <v>80</v>
      </c>
      <c r="T365" s="16">
        <f t="shared" si="16"/>
        <v>1</v>
      </c>
      <c r="U365" s="16"/>
    </row>
    <row r="366" spans="1:21" ht="12.75">
      <c r="A366" s="7">
        <v>362</v>
      </c>
      <c r="B366" s="14">
        <v>355</v>
      </c>
      <c r="C366" s="26" t="s">
        <v>391</v>
      </c>
      <c r="D366" s="26" t="s">
        <v>319</v>
      </c>
      <c r="E366" s="7">
        <v>1977</v>
      </c>
      <c r="F366" s="40"/>
      <c r="G366" s="16"/>
      <c r="H366" s="16">
        <v>30</v>
      </c>
      <c r="I366" s="16"/>
      <c r="J366" s="16">
        <v>47</v>
      </c>
      <c r="K366" s="16"/>
      <c r="L366" s="16"/>
      <c r="M366" s="16"/>
      <c r="N366" s="16"/>
      <c r="O366" s="16"/>
      <c r="P366" s="16"/>
      <c r="Q366" s="16"/>
      <c r="R366" s="16"/>
      <c r="S366" s="17">
        <f t="shared" si="17"/>
        <v>77</v>
      </c>
      <c r="T366" s="16">
        <f aca="true" t="shared" si="18" ref="T366:T382">COUNTA(G366:R366)</f>
        <v>2</v>
      </c>
      <c r="U366" s="16"/>
    </row>
    <row r="367" spans="1:21" ht="12.75">
      <c r="A367" s="7">
        <v>363</v>
      </c>
      <c r="B367" s="14">
        <v>356</v>
      </c>
      <c r="C367" s="26" t="s">
        <v>110</v>
      </c>
      <c r="D367" s="26" t="s">
        <v>111</v>
      </c>
      <c r="E367" s="7">
        <v>1959</v>
      </c>
      <c r="F367" s="40"/>
      <c r="G367" s="16"/>
      <c r="H367" s="16">
        <v>77</v>
      </c>
      <c r="I367" s="16"/>
      <c r="J367" s="23"/>
      <c r="K367" s="16"/>
      <c r="L367" s="16"/>
      <c r="M367" s="16"/>
      <c r="N367" s="16"/>
      <c r="O367" s="16"/>
      <c r="P367" s="16"/>
      <c r="Q367" s="16"/>
      <c r="R367" s="16"/>
      <c r="S367" s="17">
        <f t="shared" si="17"/>
        <v>77</v>
      </c>
      <c r="T367" s="16">
        <f t="shared" si="18"/>
        <v>1</v>
      </c>
      <c r="U367" s="16"/>
    </row>
    <row r="368" spans="1:21" ht="12.75">
      <c r="A368" s="7">
        <v>364</v>
      </c>
      <c r="B368" s="14">
        <v>357</v>
      </c>
      <c r="C368" s="26" t="s">
        <v>356</v>
      </c>
      <c r="D368" s="26" t="s">
        <v>169</v>
      </c>
      <c r="E368" s="7">
        <v>1978</v>
      </c>
      <c r="F368" s="40"/>
      <c r="G368" s="16"/>
      <c r="H368" s="16">
        <v>77</v>
      </c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7">
        <f t="shared" si="17"/>
        <v>77</v>
      </c>
      <c r="T368" s="16">
        <f t="shared" si="18"/>
        <v>1</v>
      </c>
      <c r="U368" s="16"/>
    </row>
    <row r="369" spans="1:21" ht="12.75">
      <c r="A369" s="7">
        <v>365</v>
      </c>
      <c r="B369" s="14"/>
      <c r="C369" s="25" t="s">
        <v>766</v>
      </c>
      <c r="D369" s="25" t="s">
        <v>19</v>
      </c>
      <c r="E369" s="7"/>
      <c r="F369" s="40"/>
      <c r="G369" s="16"/>
      <c r="H369" s="16"/>
      <c r="I369" s="16"/>
      <c r="J369" s="16"/>
      <c r="K369" s="16"/>
      <c r="L369" s="16"/>
      <c r="M369" s="16"/>
      <c r="N369" s="16"/>
      <c r="O369" s="23"/>
      <c r="P369" s="16"/>
      <c r="Q369" s="16"/>
      <c r="R369" s="16">
        <v>76</v>
      </c>
      <c r="S369" s="17">
        <f t="shared" si="17"/>
        <v>76</v>
      </c>
      <c r="T369" s="16">
        <f t="shared" si="18"/>
        <v>1</v>
      </c>
      <c r="U369" s="16"/>
    </row>
    <row r="370" spans="1:21" ht="12.75">
      <c r="A370" s="7">
        <v>366</v>
      </c>
      <c r="B370" s="14">
        <v>359</v>
      </c>
      <c r="C370" s="26" t="s">
        <v>311</v>
      </c>
      <c r="D370" s="26" t="s">
        <v>134</v>
      </c>
      <c r="E370" s="7">
        <v>1983</v>
      </c>
      <c r="F370" s="40"/>
      <c r="G370" s="16"/>
      <c r="H370" s="16">
        <v>73</v>
      </c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7">
        <f t="shared" si="17"/>
        <v>73</v>
      </c>
      <c r="T370" s="16">
        <f t="shared" si="18"/>
        <v>1</v>
      </c>
      <c r="U370" s="16"/>
    </row>
    <row r="371" spans="1:21" ht="12.75">
      <c r="A371" s="7">
        <v>367</v>
      </c>
      <c r="B371" s="14">
        <v>361</v>
      </c>
      <c r="C371" s="26" t="s">
        <v>337</v>
      </c>
      <c r="D371" s="26" t="s">
        <v>107</v>
      </c>
      <c r="E371" s="7">
        <v>1965</v>
      </c>
      <c r="F371" s="40"/>
      <c r="G371" s="16"/>
      <c r="H371" s="16">
        <v>71</v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7">
        <f t="shared" si="17"/>
        <v>71</v>
      </c>
      <c r="T371" s="16">
        <f t="shared" si="18"/>
        <v>1</v>
      </c>
      <c r="U371" s="16"/>
    </row>
    <row r="372" spans="1:21" ht="12.75">
      <c r="A372" s="7">
        <v>368</v>
      </c>
      <c r="B372" s="14"/>
      <c r="C372" s="25" t="s">
        <v>73</v>
      </c>
      <c r="D372" s="25" t="s">
        <v>9</v>
      </c>
      <c r="E372" s="7"/>
      <c r="F372" s="40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>
        <v>70</v>
      </c>
      <c r="S372" s="17">
        <f t="shared" si="17"/>
        <v>70</v>
      </c>
      <c r="T372" s="16">
        <f t="shared" si="18"/>
        <v>1</v>
      </c>
      <c r="U372" s="16"/>
    </row>
    <row r="373" spans="1:21" ht="12.75">
      <c r="A373" s="7">
        <v>369</v>
      </c>
      <c r="B373" s="14">
        <v>362</v>
      </c>
      <c r="C373" s="26" t="s">
        <v>276</v>
      </c>
      <c r="D373" s="26" t="s">
        <v>138</v>
      </c>
      <c r="E373" s="7">
        <v>1961</v>
      </c>
      <c r="F373" s="40"/>
      <c r="G373" s="16"/>
      <c r="H373" s="16"/>
      <c r="I373" s="16"/>
      <c r="J373" s="16"/>
      <c r="K373" s="16"/>
      <c r="L373" s="16"/>
      <c r="M373" s="16"/>
      <c r="N373" s="16"/>
      <c r="O373" s="16"/>
      <c r="P373" s="16">
        <v>62</v>
      </c>
      <c r="Q373" s="16"/>
      <c r="R373" s="16"/>
      <c r="S373" s="17">
        <f t="shared" si="17"/>
        <v>62</v>
      </c>
      <c r="T373" s="16">
        <f t="shared" si="18"/>
        <v>1</v>
      </c>
      <c r="U373" s="16"/>
    </row>
    <row r="374" spans="1:21" ht="12.75">
      <c r="A374" s="7">
        <v>370</v>
      </c>
      <c r="B374" s="14">
        <v>363</v>
      </c>
      <c r="C374" s="25" t="s">
        <v>389</v>
      </c>
      <c r="D374" s="25" t="s">
        <v>360</v>
      </c>
      <c r="E374" s="7">
        <v>1991</v>
      </c>
      <c r="F374" s="40"/>
      <c r="G374" s="16"/>
      <c r="H374" s="16">
        <v>62</v>
      </c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>
        <f t="shared" si="17"/>
        <v>62</v>
      </c>
      <c r="T374" s="16">
        <f t="shared" si="18"/>
        <v>1</v>
      </c>
      <c r="U374" s="16"/>
    </row>
    <row r="375" spans="1:21" ht="12.75">
      <c r="A375" s="7">
        <v>371</v>
      </c>
      <c r="B375" s="14">
        <v>364</v>
      </c>
      <c r="C375" s="26" t="s">
        <v>350</v>
      </c>
      <c r="D375" s="26" t="s">
        <v>351</v>
      </c>
      <c r="E375" s="7">
        <v>1966</v>
      </c>
      <c r="F375" s="40"/>
      <c r="G375" s="16"/>
      <c r="H375" s="16">
        <v>62</v>
      </c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7">
        <f t="shared" si="17"/>
        <v>62</v>
      </c>
      <c r="T375" s="16">
        <f t="shared" si="18"/>
        <v>1</v>
      </c>
      <c r="U375" s="16"/>
    </row>
    <row r="376" spans="1:21" ht="12.75">
      <c r="A376" s="7">
        <v>372</v>
      </c>
      <c r="B376" s="14">
        <v>365</v>
      </c>
      <c r="C376" s="25" t="s">
        <v>86</v>
      </c>
      <c r="D376" s="25" t="s">
        <v>11</v>
      </c>
      <c r="E376" s="7">
        <v>1947</v>
      </c>
      <c r="F376" s="40"/>
      <c r="G376" s="16"/>
      <c r="H376" s="16">
        <v>62</v>
      </c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7">
        <f t="shared" si="17"/>
        <v>62</v>
      </c>
      <c r="T376" s="16">
        <f t="shared" si="18"/>
        <v>1</v>
      </c>
      <c r="U376" s="16"/>
    </row>
    <row r="377" spans="1:21" ht="12.75">
      <c r="A377" s="7">
        <v>373</v>
      </c>
      <c r="B377" s="14"/>
      <c r="C377" s="25" t="s">
        <v>42</v>
      </c>
      <c r="D377" s="25" t="s">
        <v>24</v>
      </c>
      <c r="E377" s="7">
        <v>1990</v>
      </c>
      <c r="F377" s="40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>
        <v>61</v>
      </c>
      <c r="S377" s="17">
        <f t="shared" si="17"/>
        <v>61</v>
      </c>
      <c r="T377" s="16">
        <f t="shared" si="18"/>
        <v>1</v>
      </c>
      <c r="U377" s="16"/>
    </row>
    <row r="378" spans="1:21" ht="12.75">
      <c r="A378" s="7">
        <v>374</v>
      </c>
      <c r="B378" s="14">
        <v>366</v>
      </c>
      <c r="C378" s="25" t="s">
        <v>443</v>
      </c>
      <c r="D378" s="25" t="s">
        <v>33</v>
      </c>
      <c r="E378" s="7">
        <v>1988</v>
      </c>
      <c r="F378" s="40"/>
      <c r="G378" s="16"/>
      <c r="H378" s="16"/>
      <c r="I378" s="16"/>
      <c r="J378" s="16">
        <v>59</v>
      </c>
      <c r="K378" s="16"/>
      <c r="L378" s="16"/>
      <c r="M378" s="16"/>
      <c r="N378" s="16"/>
      <c r="O378" s="16"/>
      <c r="P378" s="16"/>
      <c r="Q378" s="16"/>
      <c r="R378" s="16"/>
      <c r="S378" s="17">
        <f t="shared" si="17"/>
        <v>59</v>
      </c>
      <c r="T378" s="16">
        <f t="shared" si="18"/>
        <v>1</v>
      </c>
      <c r="U378" s="16"/>
    </row>
    <row r="379" spans="1:21" ht="12.75">
      <c r="A379" s="7">
        <v>375</v>
      </c>
      <c r="B379" s="14">
        <v>367</v>
      </c>
      <c r="C379" s="25" t="s">
        <v>384</v>
      </c>
      <c r="D379" s="25" t="s">
        <v>55</v>
      </c>
      <c r="E379" s="7">
        <v>1976</v>
      </c>
      <c r="F379" s="40"/>
      <c r="G379" s="16"/>
      <c r="H379" s="16">
        <v>57</v>
      </c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7">
        <f t="shared" si="17"/>
        <v>57</v>
      </c>
      <c r="T379" s="16">
        <f t="shared" si="18"/>
        <v>1</v>
      </c>
      <c r="U379" s="16"/>
    </row>
    <row r="380" spans="1:21" ht="12.75">
      <c r="A380" s="7">
        <v>376</v>
      </c>
      <c r="B380" s="14">
        <v>368</v>
      </c>
      <c r="C380" s="26" t="s">
        <v>170</v>
      </c>
      <c r="D380" s="26" t="s">
        <v>134</v>
      </c>
      <c r="E380" s="7">
        <v>1986</v>
      </c>
      <c r="F380" s="40"/>
      <c r="G380" s="16">
        <v>0</v>
      </c>
      <c r="H380" s="16"/>
      <c r="I380" s="16"/>
      <c r="J380" s="23" t="s">
        <v>461</v>
      </c>
      <c r="K380" s="16"/>
      <c r="L380" s="16"/>
      <c r="M380" s="16"/>
      <c r="N380" s="16"/>
      <c r="O380" s="16"/>
      <c r="P380" s="16"/>
      <c r="Q380" s="16"/>
      <c r="R380" s="16"/>
      <c r="S380" s="17">
        <f t="shared" si="17"/>
        <v>54</v>
      </c>
      <c r="T380" s="16">
        <f t="shared" si="18"/>
        <v>2</v>
      </c>
      <c r="U380" s="16"/>
    </row>
    <row r="381" spans="1:21" ht="12.75">
      <c r="A381" s="7">
        <v>377</v>
      </c>
      <c r="B381" s="14">
        <v>369</v>
      </c>
      <c r="C381" s="25" t="s">
        <v>450</v>
      </c>
      <c r="D381" s="25" t="s">
        <v>58</v>
      </c>
      <c r="E381" s="7">
        <v>1991</v>
      </c>
      <c r="F381" s="40"/>
      <c r="G381" s="16"/>
      <c r="H381" s="16"/>
      <c r="I381" s="16"/>
      <c r="J381" s="23" t="s">
        <v>462</v>
      </c>
      <c r="K381" s="16"/>
      <c r="L381" s="16"/>
      <c r="M381" s="16"/>
      <c r="N381" s="16"/>
      <c r="O381" s="16"/>
      <c r="P381" s="16"/>
      <c r="Q381" s="16"/>
      <c r="R381" s="16"/>
      <c r="S381" s="17">
        <f t="shared" si="17"/>
        <v>53</v>
      </c>
      <c r="T381" s="16">
        <f t="shared" si="18"/>
        <v>1</v>
      </c>
      <c r="U381" s="16"/>
    </row>
    <row r="382" spans="1:21" ht="12.75">
      <c r="A382" s="7">
        <v>378</v>
      </c>
      <c r="B382" s="14">
        <v>370</v>
      </c>
      <c r="C382" s="25" t="s">
        <v>112</v>
      </c>
      <c r="D382" s="25" t="s">
        <v>88</v>
      </c>
      <c r="E382" s="7">
        <v>1987</v>
      </c>
      <c r="F382" s="40"/>
      <c r="G382" s="16"/>
      <c r="H382" s="16">
        <v>53</v>
      </c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7">
        <f t="shared" si="17"/>
        <v>53</v>
      </c>
      <c r="T382" s="16">
        <f t="shared" si="18"/>
        <v>1</v>
      </c>
      <c r="U382" s="16"/>
    </row>
    <row r="383" spans="1:21" ht="12.75">
      <c r="A383" s="7">
        <v>379</v>
      </c>
      <c r="B383" s="14">
        <v>372</v>
      </c>
      <c r="C383" s="25" t="s">
        <v>120</v>
      </c>
      <c r="D383" s="25" t="s">
        <v>50</v>
      </c>
      <c r="E383" s="7">
        <v>1965</v>
      </c>
      <c r="F383" s="40"/>
      <c r="G383" s="16"/>
      <c r="H383" s="16">
        <v>50</v>
      </c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7">
        <f t="shared" si="17"/>
        <v>50</v>
      </c>
      <c r="T383" s="16">
        <f t="shared" si="1"/>
        <v>1</v>
      </c>
      <c r="U383" s="16"/>
    </row>
    <row r="384" spans="1:21" ht="12.75">
      <c r="A384" s="7">
        <v>380</v>
      </c>
      <c r="B384" s="14"/>
      <c r="C384" s="26" t="s">
        <v>767</v>
      </c>
      <c r="D384" s="26" t="s">
        <v>768</v>
      </c>
      <c r="E384" s="7"/>
      <c r="F384" s="40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>
        <v>46</v>
      </c>
      <c r="S384" s="17">
        <f t="shared" si="17"/>
        <v>46</v>
      </c>
      <c r="T384" s="16">
        <f t="shared" si="1"/>
        <v>1</v>
      </c>
      <c r="U384" s="16"/>
    </row>
    <row r="385" spans="1:21" ht="12.75">
      <c r="A385" s="7">
        <v>381</v>
      </c>
      <c r="B385" s="14">
        <v>373</v>
      </c>
      <c r="C385" s="26" t="s">
        <v>370</v>
      </c>
      <c r="D385" s="26" t="s">
        <v>371</v>
      </c>
      <c r="E385" s="7">
        <v>1980</v>
      </c>
      <c r="F385" s="40"/>
      <c r="G385" s="16"/>
      <c r="H385" s="16">
        <v>42</v>
      </c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7">
        <f t="shared" si="17"/>
        <v>42</v>
      </c>
      <c r="T385" s="16">
        <f>COUNTA(G385:R385)</f>
        <v>1</v>
      </c>
      <c r="U385" s="16"/>
    </row>
    <row r="386" spans="1:21" ht="12.75">
      <c r="A386" s="7">
        <v>382</v>
      </c>
      <c r="B386" s="14">
        <v>374</v>
      </c>
      <c r="C386" s="25" t="s">
        <v>327</v>
      </c>
      <c r="D386" s="25" t="s">
        <v>328</v>
      </c>
      <c r="E386" s="7">
        <v>1981</v>
      </c>
      <c r="F386" s="40"/>
      <c r="G386" s="16"/>
      <c r="H386" s="16">
        <v>35</v>
      </c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7">
        <f t="shared" si="17"/>
        <v>35</v>
      </c>
      <c r="T386" s="16">
        <f aca="true" t="shared" si="19" ref="T386:T392">COUNTA(G386:R386)</f>
        <v>1</v>
      </c>
      <c r="U386" s="16"/>
    </row>
    <row r="387" spans="1:21" ht="12.75">
      <c r="A387" s="7">
        <v>383</v>
      </c>
      <c r="B387" s="14">
        <v>375</v>
      </c>
      <c r="C387" s="26" t="s">
        <v>374</v>
      </c>
      <c r="D387" s="26" t="s">
        <v>240</v>
      </c>
      <c r="E387" s="7">
        <v>1953</v>
      </c>
      <c r="F387" s="40"/>
      <c r="G387" s="16"/>
      <c r="H387" s="16">
        <v>35</v>
      </c>
      <c r="I387" s="16"/>
      <c r="J387" s="23"/>
      <c r="K387" s="16"/>
      <c r="L387" s="16"/>
      <c r="M387" s="23"/>
      <c r="N387" s="16"/>
      <c r="O387" s="16"/>
      <c r="P387" s="16"/>
      <c r="Q387" s="16"/>
      <c r="R387" s="16"/>
      <c r="S387" s="17">
        <f t="shared" si="17"/>
        <v>35</v>
      </c>
      <c r="T387" s="16">
        <f t="shared" si="19"/>
        <v>1</v>
      </c>
      <c r="U387" s="16"/>
    </row>
    <row r="388" spans="1:21" ht="12.75">
      <c r="A388" s="7">
        <v>384</v>
      </c>
      <c r="B388" s="14"/>
      <c r="C388" s="26" t="s">
        <v>678</v>
      </c>
      <c r="D388" s="26" t="s">
        <v>769</v>
      </c>
      <c r="E388" s="7"/>
      <c r="F388" s="40"/>
      <c r="G388" s="16"/>
      <c r="H388" s="16"/>
      <c r="I388" s="16"/>
      <c r="J388" s="23"/>
      <c r="K388" s="16"/>
      <c r="L388" s="16"/>
      <c r="M388" s="16"/>
      <c r="N388" s="16"/>
      <c r="O388" s="16"/>
      <c r="P388" s="16"/>
      <c r="Q388" s="16"/>
      <c r="R388" s="16">
        <v>35</v>
      </c>
      <c r="S388" s="17">
        <f t="shared" si="17"/>
        <v>35</v>
      </c>
      <c r="T388" s="16">
        <f t="shared" si="19"/>
        <v>1</v>
      </c>
      <c r="U388" s="16"/>
    </row>
    <row r="389" spans="1:21" ht="12.75">
      <c r="A389" s="7">
        <v>385</v>
      </c>
      <c r="B389" s="14"/>
      <c r="C389" s="25" t="s">
        <v>770</v>
      </c>
      <c r="D389" s="25" t="s">
        <v>97</v>
      </c>
      <c r="E389" s="7"/>
      <c r="F389" s="40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>
        <v>34</v>
      </c>
      <c r="S389" s="17">
        <f t="shared" si="17"/>
        <v>34</v>
      </c>
      <c r="T389" s="16">
        <f t="shared" si="19"/>
        <v>1</v>
      </c>
      <c r="U389" s="16"/>
    </row>
    <row r="390" spans="1:21" ht="12.75">
      <c r="A390" s="7">
        <v>386</v>
      </c>
      <c r="B390" s="14">
        <v>376</v>
      </c>
      <c r="C390" s="26" t="s">
        <v>325</v>
      </c>
      <c r="D390" s="26" t="s">
        <v>326</v>
      </c>
      <c r="E390" s="7">
        <v>1981</v>
      </c>
      <c r="F390" s="40"/>
      <c r="G390" s="16"/>
      <c r="H390" s="16">
        <v>31</v>
      </c>
      <c r="I390" s="16"/>
      <c r="J390" s="16"/>
      <c r="K390" s="16"/>
      <c r="L390" s="16"/>
      <c r="M390" s="16"/>
      <c r="N390" s="16"/>
      <c r="O390" s="23"/>
      <c r="P390" s="16"/>
      <c r="Q390" s="16"/>
      <c r="R390" s="16"/>
      <c r="S390" s="17">
        <f t="shared" si="17"/>
        <v>31</v>
      </c>
      <c r="T390" s="16">
        <f t="shared" si="19"/>
        <v>1</v>
      </c>
      <c r="U390" s="16"/>
    </row>
    <row r="391" spans="1:21" ht="12.75">
      <c r="A391" s="7">
        <v>387</v>
      </c>
      <c r="B391" s="14">
        <v>377</v>
      </c>
      <c r="C391" s="25" t="s">
        <v>104</v>
      </c>
      <c r="D391" s="25" t="s">
        <v>15</v>
      </c>
      <c r="E391" s="7">
        <v>1987</v>
      </c>
      <c r="F391" s="40"/>
      <c r="G391" s="16"/>
      <c r="H391" s="16">
        <v>30</v>
      </c>
      <c r="I391" s="16"/>
      <c r="J391" s="23"/>
      <c r="K391" s="16"/>
      <c r="L391" s="16"/>
      <c r="M391" s="16"/>
      <c r="N391" s="16"/>
      <c r="O391" s="16"/>
      <c r="P391" s="16"/>
      <c r="Q391" s="16"/>
      <c r="R391" s="16"/>
      <c r="S391" s="17">
        <f t="shared" si="17"/>
        <v>30</v>
      </c>
      <c r="T391" s="16">
        <f t="shared" si="19"/>
        <v>1</v>
      </c>
      <c r="U391" s="16"/>
    </row>
    <row r="392" spans="1:21" ht="12.75">
      <c r="A392" s="7">
        <v>388</v>
      </c>
      <c r="B392" s="14">
        <v>378</v>
      </c>
      <c r="C392" s="26" t="s">
        <v>472</v>
      </c>
      <c r="D392" s="26" t="s">
        <v>473</v>
      </c>
      <c r="E392" s="7">
        <v>1972</v>
      </c>
      <c r="F392" s="40"/>
      <c r="G392" s="16"/>
      <c r="H392" s="16"/>
      <c r="I392" s="16"/>
      <c r="J392" s="23"/>
      <c r="K392" s="16">
        <v>0</v>
      </c>
      <c r="L392" s="16"/>
      <c r="M392" s="23"/>
      <c r="N392" s="16"/>
      <c r="O392" s="16"/>
      <c r="P392" s="16"/>
      <c r="Q392" s="16"/>
      <c r="R392" s="16"/>
      <c r="S392" s="17">
        <f t="shared" si="17"/>
        <v>0</v>
      </c>
      <c r="T392" s="16">
        <f t="shared" si="19"/>
        <v>1</v>
      </c>
      <c r="U392" s="16"/>
    </row>
    <row r="393" spans="1:2" ht="12.75">
      <c r="A393" s="77"/>
      <c r="B393" s="75"/>
    </row>
    <row r="394" spans="1:2" ht="12.75">
      <c r="A394" s="78"/>
      <c r="B394" s="76"/>
    </row>
    <row r="395" spans="1:2" ht="12.75">
      <c r="A395" s="78"/>
      <c r="B395" s="76"/>
    </row>
    <row r="396" ht="12.75">
      <c r="A396" s="76"/>
    </row>
    <row r="397" ht="12.75">
      <c r="A397" s="76"/>
    </row>
  </sheetData>
  <mergeCells count="6">
    <mergeCell ref="A1:U1"/>
    <mergeCell ref="T2:T4"/>
    <mergeCell ref="U2:U4"/>
    <mergeCell ref="A3:D4"/>
    <mergeCell ref="S2:S4"/>
    <mergeCell ref="F3:F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CE,tučné"&amp;7http://zrliga.zrnet.cz&amp;C&amp;"Arial CE,tučné"&amp;8 2. ročník LIGY MISTRŮ&amp;R&amp;8&amp;D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7" sqref="A7:D7"/>
    </sheetView>
  </sheetViews>
  <sheetFormatPr defaultColWidth="9.00390625" defaultRowHeight="12.75"/>
  <cols>
    <col min="1" max="1" width="2.75390625" style="0" bestFit="1" customWidth="1"/>
    <col min="2" max="2" width="12.125" style="0" bestFit="1" customWidth="1"/>
    <col min="3" max="3" width="11.375" style="0" bestFit="1" customWidth="1"/>
    <col min="4" max="4" width="6.25390625" style="0" bestFit="1" customWidth="1"/>
    <col min="5" max="5" width="4.25390625" style="0" bestFit="1" customWidth="1"/>
    <col min="6" max="6" width="8.875" style="0" bestFit="1" customWidth="1"/>
    <col min="7" max="7" width="6.875" style="0" bestFit="1" customWidth="1"/>
    <col min="8" max="9" width="6.125" style="0" bestFit="1" customWidth="1"/>
    <col min="10" max="10" width="8.375" style="0" customWidth="1"/>
    <col min="11" max="11" width="7.375" style="0" customWidth="1"/>
    <col min="12" max="12" width="9.75390625" style="0" bestFit="1" customWidth="1"/>
    <col min="13" max="13" width="5.625" style="0" bestFit="1" customWidth="1"/>
  </cols>
  <sheetData>
    <row r="1" spans="1:13" ht="36.75">
      <c r="A1" s="104" t="s">
        <v>185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4" t="s">
        <v>38</v>
      </c>
      <c r="L2" s="129"/>
      <c r="M2" s="129"/>
    </row>
    <row r="3" spans="1:13" ht="12.75">
      <c r="A3" s="124" t="s">
        <v>0</v>
      </c>
      <c r="B3" s="124"/>
      <c r="C3" s="30">
        <v>37479</v>
      </c>
      <c r="D3" s="134"/>
      <c r="E3" s="134"/>
      <c r="F3" s="134"/>
      <c r="G3" s="134"/>
      <c r="H3" s="134"/>
      <c r="I3" s="134"/>
      <c r="J3" s="134"/>
      <c r="K3" s="4">
        <v>400</v>
      </c>
      <c r="L3" s="129"/>
      <c r="M3" s="129"/>
    </row>
    <row r="4" spans="1:13" ht="12.75">
      <c r="A4" s="124" t="s">
        <v>1</v>
      </c>
      <c r="B4" s="124"/>
      <c r="C4" s="43">
        <v>37479</v>
      </c>
      <c r="D4" s="134"/>
      <c r="E4" s="134"/>
      <c r="F4" s="134"/>
      <c r="G4" s="134"/>
      <c r="H4" s="134"/>
      <c r="I4" s="134"/>
      <c r="J4" s="134"/>
      <c r="K4" s="129"/>
      <c r="L4" s="129"/>
      <c r="M4" s="129"/>
    </row>
    <row r="5" spans="1:13" ht="12.75">
      <c r="A5" s="124" t="s">
        <v>2</v>
      </c>
      <c r="B5" s="124"/>
      <c r="C5" s="137" t="s">
        <v>184</v>
      </c>
      <c r="D5" s="137"/>
      <c r="E5" s="137"/>
      <c r="F5" s="137"/>
      <c r="G5" s="137"/>
      <c r="H5" s="137"/>
      <c r="I5" s="137"/>
      <c r="J5" s="133"/>
      <c r="K5" s="129"/>
      <c r="L5" s="129"/>
      <c r="M5" s="129"/>
    </row>
    <row r="6" spans="1:13" ht="12.75">
      <c r="A6" s="124" t="s">
        <v>3</v>
      </c>
      <c r="B6" s="124"/>
      <c r="C6" s="10">
        <f>COUNTA(B9:B92)</f>
        <v>79</v>
      </c>
      <c r="D6" s="128"/>
      <c r="E6" s="128"/>
      <c r="F6" s="10"/>
      <c r="G6" s="10"/>
      <c r="H6" s="10"/>
      <c r="I6" s="10"/>
      <c r="J6" s="133"/>
      <c r="K6" s="129"/>
      <c r="L6" s="129"/>
      <c r="M6" s="129"/>
    </row>
    <row r="7" spans="1:13" ht="12.75">
      <c r="A7" s="130"/>
      <c r="B7" s="130"/>
      <c r="C7" s="130"/>
      <c r="D7" s="130"/>
      <c r="E7" s="74">
        <f>AVERAGE(E9:E87)</f>
        <v>32.78481012658228</v>
      </c>
      <c r="F7" s="11"/>
      <c r="G7" s="11"/>
      <c r="H7" s="11"/>
      <c r="I7" s="11"/>
      <c r="J7" s="130"/>
      <c r="K7" s="130"/>
      <c r="L7" s="130"/>
      <c r="M7" s="130"/>
    </row>
    <row r="8" spans="1:13" ht="12.75">
      <c r="A8" s="5" t="s">
        <v>5</v>
      </c>
      <c r="B8" s="5" t="s">
        <v>7</v>
      </c>
      <c r="C8" s="5" t="s">
        <v>6</v>
      </c>
      <c r="D8" s="5" t="s">
        <v>83</v>
      </c>
      <c r="E8" s="5" t="s">
        <v>84</v>
      </c>
      <c r="F8" s="5" t="s">
        <v>526</v>
      </c>
      <c r="G8" s="5" t="s">
        <v>527</v>
      </c>
      <c r="H8" s="5" t="s">
        <v>529</v>
      </c>
      <c r="I8" s="5" t="s">
        <v>530</v>
      </c>
      <c r="J8" s="5" t="s">
        <v>102</v>
      </c>
      <c r="K8" s="13" t="s">
        <v>12</v>
      </c>
      <c r="L8" s="13" t="s">
        <v>101</v>
      </c>
      <c r="M8" s="13" t="s">
        <v>154</v>
      </c>
    </row>
    <row r="9" spans="1:13" ht="12.75">
      <c r="A9" s="7">
        <v>1</v>
      </c>
      <c r="B9" s="33" t="s">
        <v>517</v>
      </c>
      <c r="C9" s="33" t="s">
        <v>24</v>
      </c>
      <c r="D9" s="7">
        <v>1976</v>
      </c>
      <c r="E9" s="73">
        <f>2002-D9</f>
        <v>26</v>
      </c>
      <c r="F9" s="70">
        <v>0.016094444444444442</v>
      </c>
      <c r="G9" s="71">
        <v>0.05800925925925926</v>
      </c>
      <c r="H9" s="70">
        <f>G9-F9</f>
        <v>0.04191481481481482</v>
      </c>
      <c r="I9" s="70">
        <f>J9-G9</f>
        <v>0.025856481481481494</v>
      </c>
      <c r="J9" s="72">
        <v>0.08386574074074075</v>
      </c>
      <c r="K9" s="14">
        <v>800</v>
      </c>
      <c r="L9" s="9">
        <f aca="true" t="shared" si="0" ref="L9:L72">K9+K$3</f>
        <v>1200</v>
      </c>
      <c r="M9" s="18"/>
    </row>
    <row r="10" spans="1:13" ht="12.75">
      <c r="A10" s="7">
        <v>2</v>
      </c>
      <c r="B10" s="33" t="s">
        <v>63</v>
      </c>
      <c r="C10" s="33" t="s">
        <v>64</v>
      </c>
      <c r="D10" s="7">
        <v>1975</v>
      </c>
      <c r="E10" s="73">
        <f aca="true" t="shared" si="1" ref="E10:E73">2002-D10</f>
        <v>27</v>
      </c>
      <c r="F10" s="70">
        <v>0.017594328703703702</v>
      </c>
      <c r="G10" s="71">
        <v>0.060567129629629624</v>
      </c>
      <c r="H10" s="70">
        <f aca="true" t="shared" si="2" ref="H10:H73">G10-F10</f>
        <v>0.042972800925925925</v>
      </c>
      <c r="I10" s="70">
        <f aca="true" t="shared" si="3" ref="I10:I73">J10-G10</f>
        <v>0.02776620370370371</v>
      </c>
      <c r="J10" s="72">
        <v>0.08833333333333333</v>
      </c>
      <c r="K10" s="14">
        <v>700</v>
      </c>
      <c r="L10" s="9">
        <f t="shared" si="0"/>
        <v>1100</v>
      </c>
      <c r="M10" s="42">
        <f aca="true" t="shared" si="4" ref="M10:M73">J10-J$9</f>
        <v>0.004467592592592579</v>
      </c>
    </row>
    <row r="11" spans="1:13" ht="12.75">
      <c r="A11" s="7">
        <v>3</v>
      </c>
      <c r="B11" s="33" t="s">
        <v>518</v>
      </c>
      <c r="C11" s="33" t="s">
        <v>58</v>
      </c>
      <c r="D11" s="7">
        <v>1985</v>
      </c>
      <c r="E11" s="73">
        <f t="shared" si="1"/>
        <v>17</v>
      </c>
      <c r="F11" s="70">
        <v>0.02309027777777778</v>
      </c>
      <c r="G11" s="71">
        <v>0.06869212962962963</v>
      </c>
      <c r="H11" s="70">
        <f t="shared" si="2"/>
        <v>0.04560185185185185</v>
      </c>
      <c r="I11" s="70">
        <f t="shared" si="3"/>
        <v>0.02877314814814816</v>
      </c>
      <c r="J11" s="72">
        <v>0.09746527777777779</v>
      </c>
      <c r="K11" s="14">
        <v>650</v>
      </c>
      <c r="L11" s="9">
        <f t="shared" si="0"/>
        <v>1050</v>
      </c>
      <c r="M11" s="42">
        <f t="shared" si="4"/>
        <v>0.013599537037037035</v>
      </c>
    </row>
    <row r="12" spans="1:13" ht="12.75">
      <c r="A12" s="7">
        <v>4</v>
      </c>
      <c r="B12" s="33" t="s">
        <v>183</v>
      </c>
      <c r="C12" s="33" t="s">
        <v>141</v>
      </c>
      <c r="D12" s="7">
        <v>1984</v>
      </c>
      <c r="E12" s="73">
        <f t="shared" si="1"/>
        <v>18</v>
      </c>
      <c r="F12" s="70">
        <v>0.01851851851851852</v>
      </c>
      <c r="G12" s="71">
        <v>0.06666666666666667</v>
      </c>
      <c r="H12" s="70">
        <f t="shared" si="2"/>
        <v>0.04814814814814815</v>
      </c>
      <c r="I12" s="70">
        <f t="shared" si="3"/>
        <v>0.031030092592592595</v>
      </c>
      <c r="J12" s="72">
        <v>0.09769675925925926</v>
      </c>
      <c r="K12" s="14">
        <v>600</v>
      </c>
      <c r="L12" s="9">
        <f t="shared" si="0"/>
        <v>1000</v>
      </c>
      <c r="M12" s="42">
        <f t="shared" si="4"/>
        <v>0.013831018518518506</v>
      </c>
    </row>
    <row r="13" spans="1:13" ht="12.75">
      <c r="A13" s="7">
        <v>5</v>
      </c>
      <c r="B13" s="33" t="s">
        <v>32</v>
      </c>
      <c r="C13" s="33" t="s">
        <v>19</v>
      </c>
      <c r="D13" s="7">
        <v>1978</v>
      </c>
      <c r="E13" s="73">
        <f t="shared" si="1"/>
        <v>24</v>
      </c>
      <c r="F13" s="70">
        <v>0.01851851851851852</v>
      </c>
      <c r="G13" s="71">
        <v>0.06666666666666667</v>
      </c>
      <c r="H13" s="70">
        <f t="shared" si="2"/>
        <v>0.04814814814814815</v>
      </c>
      <c r="I13" s="70">
        <f t="shared" si="3"/>
        <v>0.03180555555555556</v>
      </c>
      <c r="J13" s="72">
        <v>0.09847222222222222</v>
      </c>
      <c r="K13" s="14">
        <v>550</v>
      </c>
      <c r="L13" s="9">
        <f t="shared" si="0"/>
        <v>950</v>
      </c>
      <c r="M13" s="42">
        <f t="shared" si="4"/>
        <v>0.01460648148148147</v>
      </c>
    </row>
    <row r="14" spans="1:13" ht="12.75">
      <c r="A14" s="7">
        <v>6</v>
      </c>
      <c r="B14" s="33" t="s">
        <v>182</v>
      </c>
      <c r="C14" s="33" t="s">
        <v>19</v>
      </c>
      <c r="D14" s="7">
        <v>1964</v>
      </c>
      <c r="E14" s="73">
        <f t="shared" si="1"/>
        <v>38</v>
      </c>
      <c r="F14" s="70">
        <v>0.021122685185185185</v>
      </c>
      <c r="G14" s="71">
        <v>0.06875</v>
      </c>
      <c r="H14" s="70">
        <f t="shared" si="2"/>
        <v>0.04762731481481482</v>
      </c>
      <c r="I14" s="70">
        <f t="shared" si="3"/>
        <v>0.03229166666666665</v>
      </c>
      <c r="J14" s="72">
        <v>0.10104166666666665</v>
      </c>
      <c r="K14" s="14">
        <v>530</v>
      </c>
      <c r="L14" s="9">
        <f t="shared" si="0"/>
        <v>930</v>
      </c>
      <c r="M14" s="42">
        <f t="shared" si="4"/>
        <v>0.0171759259259259</v>
      </c>
    </row>
    <row r="15" spans="1:13" ht="12.75">
      <c r="A15" s="7">
        <v>7</v>
      </c>
      <c r="B15" s="33" t="s">
        <v>29</v>
      </c>
      <c r="C15" s="33" t="s">
        <v>18</v>
      </c>
      <c r="D15" s="7">
        <v>1959</v>
      </c>
      <c r="E15" s="73">
        <f t="shared" si="1"/>
        <v>43</v>
      </c>
      <c r="F15" s="70">
        <v>0.02521990740740741</v>
      </c>
      <c r="G15" s="71">
        <v>0.07256944444444445</v>
      </c>
      <c r="H15" s="70">
        <f t="shared" si="2"/>
        <v>0.04734953703703704</v>
      </c>
      <c r="I15" s="70">
        <f t="shared" si="3"/>
        <v>0.028842592592592586</v>
      </c>
      <c r="J15" s="72">
        <v>0.10141203703703704</v>
      </c>
      <c r="K15" s="14">
        <v>510</v>
      </c>
      <c r="L15" s="9">
        <f t="shared" si="0"/>
        <v>910</v>
      </c>
      <c r="M15" s="42">
        <f t="shared" si="4"/>
        <v>0.017546296296296282</v>
      </c>
    </row>
    <row r="16" spans="1:13" ht="12.75">
      <c r="A16" s="7">
        <v>7</v>
      </c>
      <c r="B16" s="33" t="s">
        <v>69</v>
      </c>
      <c r="C16" s="33" t="s">
        <v>24</v>
      </c>
      <c r="D16" s="7">
        <v>1959</v>
      </c>
      <c r="E16" s="73">
        <f t="shared" si="1"/>
        <v>43</v>
      </c>
      <c r="F16" s="70">
        <v>0.022847222222222224</v>
      </c>
      <c r="G16" s="71">
        <v>0.06799768518518519</v>
      </c>
      <c r="H16" s="70">
        <f t="shared" si="2"/>
        <v>0.04515046296296296</v>
      </c>
      <c r="I16" s="70">
        <f t="shared" si="3"/>
        <v>0.03341435185185185</v>
      </c>
      <c r="J16" s="72">
        <v>0.10141203703703704</v>
      </c>
      <c r="K16" s="14">
        <v>510</v>
      </c>
      <c r="L16" s="9">
        <f t="shared" si="0"/>
        <v>910</v>
      </c>
      <c r="M16" s="42">
        <f t="shared" si="4"/>
        <v>0.017546296296296282</v>
      </c>
    </row>
    <row r="17" spans="1:13" ht="12.75">
      <c r="A17" s="7">
        <v>9</v>
      </c>
      <c r="B17" s="33" t="s">
        <v>173</v>
      </c>
      <c r="C17" s="33" t="s">
        <v>19</v>
      </c>
      <c r="D17" s="7">
        <v>1964</v>
      </c>
      <c r="E17" s="73">
        <f t="shared" si="1"/>
        <v>38</v>
      </c>
      <c r="F17" s="70">
        <v>0.02442129629629629</v>
      </c>
      <c r="G17" s="71">
        <v>0.06903935185185185</v>
      </c>
      <c r="H17" s="70">
        <f t="shared" si="2"/>
        <v>0.044618055555555564</v>
      </c>
      <c r="I17" s="70">
        <f t="shared" si="3"/>
        <v>0.03391203703703703</v>
      </c>
      <c r="J17" s="72">
        <v>0.10295138888888888</v>
      </c>
      <c r="K17" s="14">
        <v>470</v>
      </c>
      <c r="L17" s="9">
        <f t="shared" si="0"/>
        <v>870</v>
      </c>
      <c r="M17" s="42">
        <f t="shared" si="4"/>
        <v>0.01908564814814813</v>
      </c>
    </row>
    <row r="18" spans="1:13" ht="12.75">
      <c r="A18" s="7">
        <v>10</v>
      </c>
      <c r="B18" s="33" t="s">
        <v>85</v>
      </c>
      <c r="C18" s="33" t="s">
        <v>58</v>
      </c>
      <c r="D18" s="7">
        <v>1973</v>
      </c>
      <c r="E18" s="73">
        <f t="shared" si="1"/>
        <v>29</v>
      </c>
      <c r="F18" s="70">
        <v>0.02164351851851852</v>
      </c>
      <c r="G18" s="71">
        <v>0.06967592592592593</v>
      </c>
      <c r="H18" s="70">
        <f t="shared" si="2"/>
        <v>0.04803240740740741</v>
      </c>
      <c r="I18" s="70">
        <f t="shared" si="3"/>
        <v>0.03361111111111112</v>
      </c>
      <c r="J18" s="72">
        <v>0.10328703703703705</v>
      </c>
      <c r="K18" s="14">
        <v>450</v>
      </c>
      <c r="L18" s="9">
        <f t="shared" si="0"/>
        <v>850</v>
      </c>
      <c r="M18" s="42">
        <f t="shared" si="4"/>
        <v>0.019421296296296298</v>
      </c>
    </row>
    <row r="19" spans="1:13" ht="12.75">
      <c r="A19" s="7">
        <v>11</v>
      </c>
      <c r="B19" s="33" t="s">
        <v>190</v>
      </c>
      <c r="C19" s="33" t="s">
        <v>121</v>
      </c>
      <c r="D19" s="7">
        <v>1971</v>
      </c>
      <c r="E19" s="73">
        <f t="shared" si="1"/>
        <v>31</v>
      </c>
      <c r="F19" s="70">
        <v>0.02449074074074074</v>
      </c>
      <c r="G19" s="71">
        <v>0.07060185185185185</v>
      </c>
      <c r="H19" s="70">
        <f t="shared" si="2"/>
        <v>0.0461111111111111</v>
      </c>
      <c r="I19" s="70">
        <f t="shared" si="3"/>
        <v>0.03291666666666668</v>
      </c>
      <c r="J19" s="72">
        <v>0.10351851851851852</v>
      </c>
      <c r="K19" s="14">
        <v>430</v>
      </c>
      <c r="L19" s="9">
        <f t="shared" si="0"/>
        <v>830</v>
      </c>
      <c r="M19" s="42">
        <f t="shared" si="4"/>
        <v>0.01965277777777777</v>
      </c>
    </row>
    <row r="20" spans="1:13" ht="12.75">
      <c r="A20" s="7">
        <v>12</v>
      </c>
      <c r="B20" s="67" t="s">
        <v>46</v>
      </c>
      <c r="C20" s="67" t="s">
        <v>35</v>
      </c>
      <c r="D20" s="7">
        <v>1977</v>
      </c>
      <c r="E20" s="73">
        <f t="shared" si="1"/>
        <v>25</v>
      </c>
      <c r="F20" s="70">
        <v>0.01990740740740741</v>
      </c>
      <c r="G20" s="71">
        <v>0.0697337962962963</v>
      </c>
      <c r="H20" s="70">
        <f t="shared" si="2"/>
        <v>0.049826388888888885</v>
      </c>
      <c r="I20" s="70">
        <f t="shared" si="3"/>
        <v>0.0342476851851852</v>
      </c>
      <c r="J20" s="72">
        <v>0.1039814814814815</v>
      </c>
      <c r="K20" s="14">
        <v>410</v>
      </c>
      <c r="L20" s="9">
        <f t="shared" si="0"/>
        <v>810</v>
      </c>
      <c r="M20" s="42">
        <f t="shared" si="4"/>
        <v>0.02011574074074074</v>
      </c>
    </row>
    <row r="21" spans="1:13" ht="12.75">
      <c r="A21" s="7">
        <v>13</v>
      </c>
      <c r="B21" s="25" t="s">
        <v>507</v>
      </c>
      <c r="C21" s="25" t="s">
        <v>21</v>
      </c>
      <c r="D21" s="7">
        <v>1955</v>
      </c>
      <c r="E21" s="73">
        <f t="shared" si="1"/>
        <v>47</v>
      </c>
      <c r="F21" s="70">
        <v>0.02164351851851852</v>
      </c>
      <c r="G21" s="71">
        <v>0.07615740740740741</v>
      </c>
      <c r="H21" s="70">
        <f t="shared" si="2"/>
        <v>0.05451388888888889</v>
      </c>
      <c r="I21" s="70">
        <f t="shared" si="3"/>
        <v>0.028206018518518505</v>
      </c>
      <c r="J21" s="72">
        <v>0.10436342592592592</v>
      </c>
      <c r="K21" s="14">
        <v>390</v>
      </c>
      <c r="L21" s="9">
        <f t="shared" si="0"/>
        <v>790</v>
      </c>
      <c r="M21" s="42">
        <f t="shared" si="4"/>
        <v>0.02049768518518516</v>
      </c>
    </row>
    <row r="22" spans="1:13" ht="12.75">
      <c r="A22" s="7">
        <v>14</v>
      </c>
      <c r="B22" s="25" t="s">
        <v>162</v>
      </c>
      <c r="C22" s="25" t="s">
        <v>50</v>
      </c>
      <c r="D22" s="7">
        <v>1973</v>
      </c>
      <c r="E22" s="73">
        <f t="shared" si="1"/>
        <v>29</v>
      </c>
      <c r="F22" s="70">
        <v>0.02048611111111111</v>
      </c>
      <c r="G22" s="71">
        <v>0.07013888888888889</v>
      </c>
      <c r="H22" s="70">
        <f t="shared" si="2"/>
        <v>0.04965277777777778</v>
      </c>
      <c r="I22" s="70">
        <f t="shared" si="3"/>
        <v>0.03474537037037037</v>
      </c>
      <c r="J22" s="72">
        <v>0.10488425925925926</v>
      </c>
      <c r="K22" s="14">
        <v>370</v>
      </c>
      <c r="L22" s="9">
        <v>770</v>
      </c>
      <c r="M22" s="42">
        <f t="shared" si="4"/>
        <v>0.021018518518518506</v>
      </c>
    </row>
    <row r="23" spans="1:13" ht="12.75">
      <c r="A23" s="7">
        <v>15</v>
      </c>
      <c r="B23" s="26" t="s">
        <v>481</v>
      </c>
      <c r="C23" s="26" t="s">
        <v>41</v>
      </c>
      <c r="D23" s="7">
        <v>1982</v>
      </c>
      <c r="E23" s="73">
        <f t="shared" si="1"/>
        <v>20</v>
      </c>
      <c r="F23" s="70">
        <v>0.024652777777777777</v>
      </c>
      <c r="G23" s="71">
        <v>0.07222222222222223</v>
      </c>
      <c r="H23" s="70">
        <f t="shared" si="2"/>
        <v>0.047569444444444456</v>
      </c>
      <c r="I23" s="70">
        <f t="shared" si="3"/>
        <v>0.03275462962962962</v>
      </c>
      <c r="J23" s="72">
        <v>0.10497685185185185</v>
      </c>
      <c r="K23" s="14">
        <v>350</v>
      </c>
      <c r="L23" s="9">
        <f t="shared" si="0"/>
        <v>750</v>
      </c>
      <c r="M23" s="42">
        <f t="shared" si="4"/>
        <v>0.021111111111111094</v>
      </c>
    </row>
    <row r="24" spans="1:13" ht="12.75">
      <c r="A24" s="7">
        <v>16</v>
      </c>
      <c r="B24" s="25" t="s">
        <v>85</v>
      </c>
      <c r="C24" s="25" t="s">
        <v>17</v>
      </c>
      <c r="D24" s="7">
        <v>1976</v>
      </c>
      <c r="E24" s="73">
        <f t="shared" si="1"/>
        <v>26</v>
      </c>
      <c r="F24" s="70">
        <v>0.02449074074074074</v>
      </c>
      <c r="G24" s="71">
        <v>0.07060185185185185</v>
      </c>
      <c r="H24" s="70">
        <f t="shared" si="2"/>
        <v>0.0461111111111111</v>
      </c>
      <c r="I24" s="70">
        <f t="shared" si="3"/>
        <v>0.03466435185185186</v>
      </c>
      <c r="J24" s="72">
        <v>0.10526620370370371</v>
      </c>
      <c r="K24" s="14">
        <v>340</v>
      </c>
      <c r="L24" s="9">
        <f t="shared" si="0"/>
        <v>740</v>
      </c>
      <c r="M24" s="42">
        <f t="shared" si="4"/>
        <v>0.021400462962962954</v>
      </c>
    </row>
    <row r="25" spans="1:13" ht="12.75">
      <c r="A25" s="7">
        <v>17</v>
      </c>
      <c r="B25" s="25" t="s">
        <v>188</v>
      </c>
      <c r="C25" s="25" t="s">
        <v>121</v>
      </c>
      <c r="D25" s="7">
        <v>1976</v>
      </c>
      <c r="E25" s="73">
        <f t="shared" si="1"/>
        <v>26</v>
      </c>
      <c r="F25" s="70">
        <v>0.02684027777777778</v>
      </c>
      <c r="G25" s="71">
        <v>0.07413194444444444</v>
      </c>
      <c r="H25" s="70">
        <f t="shared" si="2"/>
        <v>0.04729166666666666</v>
      </c>
      <c r="I25" s="70">
        <f t="shared" si="3"/>
        <v>0.03189814814814815</v>
      </c>
      <c r="J25" s="72">
        <v>0.10603009259259259</v>
      </c>
      <c r="K25" s="14">
        <v>330</v>
      </c>
      <c r="L25" s="9">
        <f t="shared" si="0"/>
        <v>730</v>
      </c>
      <c r="M25" s="42">
        <f t="shared" si="4"/>
        <v>0.022164351851851838</v>
      </c>
    </row>
    <row r="26" spans="1:13" ht="12.75">
      <c r="A26" s="7">
        <v>18</v>
      </c>
      <c r="B26" s="25" t="s">
        <v>108</v>
      </c>
      <c r="C26" s="25" t="s">
        <v>159</v>
      </c>
      <c r="D26" s="7">
        <v>1983</v>
      </c>
      <c r="E26" s="73">
        <f t="shared" si="1"/>
        <v>19</v>
      </c>
      <c r="F26" s="70">
        <v>0.023796296296296298</v>
      </c>
      <c r="G26" s="71">
        <v>0.07586805555555555</v>
      </c>
      <c r="H26" s="70">
        <f t="shared" si="2"/>
        <v>0.05207175925925925</v>
      </c>
      <c r="I26" s="70">
        <f t="shared" si="3"/>
        <v>0.031099537037037037</v>
      </c>
      <c r="J26" s="72">
        <v>0.10696759259259259</v>
      </c>
      <c r="K26" s="14">
        <v>320</v>
      </c>
      <c r="L26" s="9">
        <f t="shared" si="0"/>
        <v>720</v>
      </c>
      <c r="M26" s="42">
        <f t="shared" si="4"/>
        <v>0.023101851851851832</v>
      </c>
    </row>
    <row r="27" spans="1:13" ht="12.75">
      <c r="A27" s="7">
        <v>19</v>
      </c>
      <c r="B27" s="26" t="s">
        <v>147</v>
      </c>
      <c r="C27" s="26" t="s">
        <v>148</v>
      </c>
      <c r="D27" s="7">
        <v>1975</v>
      </c>
      <c r="E27" s="73">
        <f t="shared" si="1"/>
        <v>27</v>
      </c>
      <c r="F27" s="70">
        <v>0.02326388888888889</v>
      </c>
      <c r="G27" s="71">
        <v>0.07222222222222223</v>
      </c>
      <c r="H27" s="70">
        <f t="shared" si="2"/>
        <v>0.04895833333333334</v>
      </c>
      <c r="I27" s="70">
        <f t="shared" si="3"/>
        <v>0.035405092592592585</v>
      </c>
      <c r="J27" s="72">
        <v>0.10762731481481481</v>
      </c>
      <c r="K27" s="14">
        <v>310</v>
      </c>
      <c r="L27" s="9">
        <f t="shared" si="0"/>
        <v>710</v>
      </c>
      <c r="M27" s="42">
        <f t="shared" si="4"/>
        <v>0.02376157407407406</v>
      </c>
    </row>
    <row r="28" spans="1:13" ht="12.75">
      <c r="A28" s="7">
        <v>20</v>
      </c>
      <c r="B28" s="25" t="s">
        <v>251</v>
      </c>
      <c r="C28" s="25" t="s">
        <v>58</v>
      </c>
      <c r="D28" s="7">
        <v>1969</v>
      </c>
      <c r="E28" s="73">
        <f t="shared" si="1"/>
        <v>33</v>
      </c>
      <c r="F28" s="70">
        <v>0.03263888888888889</v>
      </c>
      <c r="G28" s="71">
        <v>0.08262731481481482</v>
      </c>
      <c r="H28" s="70">
        <f t="shared" si="2"/>
        <v>0.04998842592592593</v>
      </c>
      <c r="I28" s="70">
        <f t="shared" si="3"/>
        <v>0.02524305555555556</v>
      </c>
      <c r="J28" s="72">
        <v>0.10787037037037038</v>
      </c>
      <c r="K28" s="14">
        <v>300</v>
      </c>
      <c r="L28" s="9">
        <f t="shared" si="0"/>
        <v>700</v>
      </c>
      <c r="M28" s="42">
        <f t="shared" si="4"/>
        <v>0.024004629629629626</v>
      </c>
    </row>
    <row r="29" spans="1:13" ht="12.75">
      <c r="A29" s="7">
        <v>21</v>
      </c>
      <c r="B29" s="25" t="s">
        <v>519</v>
      </c>
      <c r="C29" s="25" t="s">
        <v>9</v>
      </c>
      <c r="D29" s="7">
        <v>1964</v>
      </c>
      <c r="E29" s="73">
        <f t="shared" si="1"/>
        <v>38</v>
      </c>
      <c r="F29" s="70">
        <v>0.02315</v>
      </c>
      <c r="G29" s="71">
        <v>0.07581018518518519</v>
      </c>
      <c r="H29" s="70">
        <f t="shared" si="2"/>
        <v>0.052660185185185185</v>
      </c>
      <c r="I29" s="70">
        <f t="shared" si="3"/>
        <v>0.032708333333333325</v>
      </c>
      <c r="J29" s="72">
        <v>0.10851851851851851</v>
      </c>
      <c r="K29" s="14">
        <v>290</v>
      </c>
      <c r="L29" s="9">
        <f t="shared" si="0"/>
        <v>690</v>
      </c>
      <c r="M29" s="42">
        <f t="shared" si="4"/>
        <v>0.02465277777777776</v>
      </c>
    </row>
    <row r="30" spans="1:13" ht="12.75">
      <c r="A30" s="7">
        <v>22</v>
      </c>
      <c r="B30" s="25" t="s">
        <v>261</v>
      </c>
      <c r="C30" s="25" t="s">
        <v>21</v>
      </c>
      <c r="D30" s="7">
        <v>1961</v>
      </c>
      <c r="E30" s="73">
        <f t="shared" si="1"/>
        <v>41</v>
      </c>
      <c r="F30" s="70">
        <v>0.028530092592592593</v>
      </c>
      <c r="G30" s="71">
        <v>0.07607638888888889</v>
      </c>
      <c r="H30" s="70">
        <f t="shared" si="2"/>
        <v>0.047546296296296295</v>
      </c>
      <c r="I30" s="70">
        <f t="shared" si="3"/>
        <v>0.032719907407407406</v>
      </c>
      <c r="J30" s="72">
        <v>0.1087962962962963</v>
      </c>
      <c r="K30" s="14">
        <v>280</v>
      </c>
      <c r="L30" s="9">
        <f t="shared" si="0"/>
        <v>680</v>
      </c>
      <c r="M30" s="42">
        <f t="shared" si="4"/>
        <v>0.02493055555555554</v>
      </c>
    </row>
    <row r="31" spans="1:13" ht="12.75">
      <c r="A31" s="7">
        <v>23</v>
      </c>
      <c r="B31" s="25" t="s">
        <v>153</v>
      </c>
      <c r="C31" s="25" t="s">
        <v>33</v>
      </c>
      <c r="D31" s="7">
        <v>1966</v>
      </c>
      <c r="E31" s="73">
        <f t="shared" si="1"/>
        <v>36</v>
      </c>
      <c r="F31" s="70">
        <v>0.028819444444444443</v>
      </c>
      <c r="G31" s="71">
        <v>0.0787037037037037</v>
      </c>
      <c r="H31" s="70">
        <f t="shared" si="2"/>
        <v>0.04988425925925927</v>
      </c>
      <c r="I31" s="70">
        <f t="shared" si="3"/>
        <v>0.030671296296296294</v>
      </c>
      <c r="J31" s="72">
        <v>0.109375</v>
      </c>
      <c r="K31" s="14">
        <v>270</v>
      </c>
      <c r="L31" s="9">
        <f t="shared" si="0"/>
        <v>670</v>
      </c>
      <c r="M31" s="42">
        <f t="shared" si="4"/>
        <v>0.025509259259259245</v>
      </c>
    </row>
    <row r="32" spans="1:13" ht="12.75">
      <c r="A32" s="7">
        <v>24</v>
      </c>
      <c r="B32" s="25" t="s">
        <v>384</v>
      </c>
      <c r="C32" s="25" t="s">
        <v>24</v>
      </c>
      <c r="D32" s="7">
        <v>1959</v>
      </c>
      <c r="E32" s="73">
        <f t="shared" si="1"/>
        <v>43</v>
      </c>
      <c r="F32" s="70">
        <v>0.027719907407407405</v>
      </c>
      <c r="G32" s="71">
        <v>0.07674768518518518</v>
      </c>
      <c r="H32" s="70">
        <f t="shared" si="2"/>
        <v>0.04902777777777778</v>
      </c>
      <c r="I32" s="70">
        <f t="shared" si="3"/>
        <v>0.0326388888888889</v>
      </c>
      <c r="J32" s="72">
        <v>0.10938657407407408</v>
      </c>
      <c r="K32" s="14">
        <v>260</v>
      </c>
      <c r="L32" s="9">
        <f t="shared" si="0"/>
        <v>660</v>
      </c>
      <c r="M32" s="42">
        <f t="shared" si="4"/>
        <v>0.025520833333333326</v>
      </c>
    </row>
    <row r="33" spans="1:13" ht="12.75">
      <c r="A33" s="7">
        <v>25</v>
      </c>
      <c r="B33" s="25" t="s">
        <v>417</v>
      </c>
      <c r="C33" s="25" t="s">
        <v>43</v>
      </c>
      <c r="D33" s="7">
        <v>1972</v>
      </c>
      <c r="E33" s="73">
        <f t="shared" si="1"/>
        <v>30</v>
      </c>
      <c r="F33" s="70">
        <v>0.02546296296296296</v>
      </c>
      <c r="G33" s="71">
        <v>0.07615740740740741</v>
      </c>
      <c r="H33" s="70">
        <f t="shared" si="2"/>
        <v>0.050694444444444445</v>
      </c>
      <c r="I33" s="70">
        <f t="shared" si="3"/>
        <v>0.03324074074074074</v>
      </c>
      <c r="J33" s="72">
        <v>0.10939814814814815</v>
      </c>
      <c r="K33" s="14">
        <v>250</v>
      </c>
      <c r="L33" s="9">
        <f t="shared" si="0"/>
        <v>650</v>
      </c>
      <c r="M33" s="42">
        <f t="shared" si="4"/>
        <v>0.025532407407407393</v>
      </c>
    </row>
    <row r="34" spans="1:13" ht="12.75">
      <c r="A34" s="7">
        <v>26</v>
      </c>
      <c r="B34" s="25" t="s">
        <v>71</v>
      </c>
      <c r="C34" s="25" t="s">
        <v>360</v>
      </c>
      <c r="D34" s="7">
        <v>1977</v>
      </c>
      <c r="E34" s="73">
        <f t="shared" si="1"/>
        <v>25</v>
      </c>
      <c r="F34" s="70">
        <v>0.02395833333333333</v>
      </c>
      <c r="G34" s="71">
        <v>0.07222222222222223</v>
      </c>
      <c r="H34" s="70">
        <f t="shared" si="2"/>
        <v>0.0482638888888889</v>
      </c>
      <c r="I34" s="70">
        <f t="shared" si="3"/>
        <v>0.0371875</v>
      </c>
      <c r="J34" s="72">
        <v>0.10940972222222223</v>
      </c>
      <c r="K34" s="14">
        <v>240</v>
      </c>
      <c r="L34" s="9">
        <f t="shared" si="0"/>
        <v>640</v>
      </c>
      <c r="M34" s="42">
        <f t="shared" si="4"/>
        <v>0.025543981481481473</v>
      </c>
    </row>
    <row r="35" spans="1:13" ht="12.75">
      <c r="A35" s="7">
        <v>27</v>
      </c>
      <c r="B35" s="25" t="s">
        <v>189</v>
      </c>
      <c r="C35" s="25" t="s">
        <v>24</v>
      </c>
      <c r="D35" s="7">
        <v>1969</v>
      </c>
      <c r="E35" s="73">
        <f t="shared" si="1"/>
        <v>33</v>
      </c>
      <c r="F35" s="70">
        <v>0.02479166666666667</v>
      </c>
      <c r="G35" s="71">
        <v>0.07413194444444444</v>
      </c>
      <c r="H35" s="70">
        <f t="shared" si="2"/>
        <v>0.049340277777777775</v>
      </c>
      <c r="I35" s="70">
        <f t="shared" si="3"/>
        <v>0.03528935185185186</v>
      </c>
      <c r="J35" s="72">
        <v>0.10942129629629631</v>
      </c>
      <c r="K35" s="14">
        <v>230</v>
      </c>
      <c r="L35" s="9">
        <f t="shared" si="0"/>
        <v>630</v>
      </c>
      <c r="M35" s="42">
        <f t="shared" si="4"/>
        <v>0.025555555555555554</v>
      </c>
    </row>
    <row r="36" spans="1:13" ht="12.75">
      <c r="A36" s="7">
        <v>28</v>
      </c>
      <c r="B36" s="25" t="s">
        <v>259</v>
      </c>
      <c r="C36" s="25" t="s">
        <v>11</v>
      </c>
      <c r="D36" s="7">
        <v>1973</v>
      </c>
      <c r="E36" s="73">
        <f t="shared" si="1"/>
        <v>29</v>
      </c>
      <c r="F36" s="70">
        <v>0.03026620370370371</v>
      </c>
      <c r="G36" s="71">
        <v>0.07865740740740741</v>
      </c>
      <c r="H36" s="70">
        <f t="shared" si="2"/>
        <v>0.0483912037037037</v>
      </c>
      <c r="I36" s="70">
        <f t="shared" si="3"/>
        <v>0.030775462962962963</v>
      </c>
      <c r="J36" s="72">
        <v>0.10943287037037037</v>
      </c>
      <c r="K36" s="14">
        <v>220</v>
      </c>
      <c r="L36" s="9">
        <f t="shared" si="0"/>
        <v>620</v>
      </c>
      <c r="M36" s="42">
        <f t="shared" si="4"/>
        <v>0.02556712962962962</v>
      </c>
    </row>
    <row r="37" spans="1:13" ht="12.75">
      <c r="A37" s="7">
        <v>29</v>
      </c>
      <c r="B37" s="25" t="s">
        <v>31</v>
      </c>
      <c r="C37" s="25" t="s">
        <v>24</v>
      </c>
      <c r="D37" s="7">
        <v>1986</v>
      </c>
      <c r="E37" s="73">
        <f t="shared" si="1"/>
        <v>16</v>
      </c>
      <c r="F37" s="70">
        <v>0.02175925925925926</v>
      </c>
      <c r="G37" s="71">
        <v>0.07951388888888888</v>
      </c>
      <c r="H37" s="70">
        <f t="shared" si="2"/>
        <v>0.05775462962962963</v>
      </c>
      <c r="I37" s="70">
        <f t="shared" si="3"/>
        <v>0.031365740740740736</v>
      </c>
      <c r="J37" s="72">
        <v>0.11087962962962962</v>
      </c>
      <c r="K37" s="14">
        <v>210</v>
      </c>
      <c r="L37" s="9">
        <f t="shared" si="0"/>
        <v>610</v>
      </c>
      <c r="M37" s="42">
        <f t="shared" si="4"/>
        <v>0.027013888888888865</v>
      </c>
    </row>
    <row r="38" spans="1:13" ht="12.75">
      <c r="A38" s="7">
        <v>30</v>
      </c>
      <c r="B38" s="25" t="s">
        <v>254</v>
      </c>
      <c r="C38" s="25" t="s">
        <v>24</v>
      </c>
      <c r="D38" s="7">
        <v>1972</v>
      </c>
      <c r="E38" s="73">
        <f t="shared" si="1"/>
        <v>30</v>
      </c>
      <c r="F38" s="70">
        <v>0.03179398148148148</v>
      </c>
      <c r="G38" s="71">
        <v>0.08434027777777776</v>
      </c>
      <c r="H38" s="70">
        <f t="shared" si="2"/>
        <v>0.052546296296296285</v>
      </c>
      <c r="I38" s="70">
        <f t="shared" si="3"/>
        <v>0.026655092592592605</v>
      </c>
      <c r="J38" s="72">
        <v>0.11099537037037037</v>
      </c>
      <c r="K38" s="14">
        <v>200</v>
      </c>
      <c r="L38" s="9">
        <f t="shared" si="0"/>
        <v>600</v>
      </c>
      <c r="M38" s="42">
        <f t="shared" si="4"/>
        <v>0.027129629629629615</v>
      </c>
    </row>
    <row r="39" spans="1:13" ht="12.75">
      <c r="A39" s="7">
        <v>31</v>
      </c>
      <c r="B39" s="25" t="s">
        <v>263</v>
      </c>
      <c r="C39" s="25" t="s">
        <v>45</v>
      </c>
      <c r="D39" s="7">
        <v>1952</v>
      </c>
      <c r="E39" s="73">
        <f t="shared" si="1"/>
        <v>50</v>
      </c>
      <c r="F39" s="70">
        <v>0.025439814814814814</v>
      </c>
      <c r="G39" s="71">
        <v>0.07659722222222222</v>
      </c>
      <c r="H39" s="70">
        <f t="shared" si="2"/>
        <v>0.0511574074074074</v>
      </c>
      <c r="I39" s="70">
        <f t="shared" si="3"/>
        <v>0.0357986111111111</v>
      </c>
      <c r="J39" s="72">
        <v>0.11239583333333332</v>
      </c>
      <c r="K39" s="14">
        <v>195</v>
      </c>
      <c r="L39" s="9">
        <f t="shared" si="0"/>
        <v>595</v>
      </c>
      <c r="M39" s="42">
        <f t="shared" si="4"/>
        <v>0.028530092592592565</v>
      </c>
    </row>
    <row r="40" spans="1:13" ht="12.75">
      <c r="A40" s="7">
        <v>32</v>
      </c>
      <c r="B40" s="26" t="s">
        <v>266</v>
      </c>
      <c r="C40" s="26" t="s">
        <v>267</v>
      </c>
      <c r="D40" s="7">
        <v>1980</v>
      </c>
      <c r="E40" s="73">
        <f t="shared" si="1"/>
        <v>22</v>
      </c>
      <c r="F40" s="70">
        <v>0.02638888888888889</v>
      </c>
      <c r="G40" s="71">
        <v>0.07804398148148149</v>
      </c>
      <c r="H40" s="70">
        <f t="shared" si="2"/>
        <v>0.0516550925925926</v>
      </c>
      <c r="I40" s="70">
        <f t="shared" si="3"/>
        <v>0.03436342592592591</v>
      </c>
      <c r="J40" s="72">
        <v>0.1124074074074074</v>
      </c>
      <c r="K40" s="14">
        <v>190</v>
      </c>
      <c r="L40" s="9">
        <f t="shared" si="0"/>
        <v>590</v>
      </c>
      <c r="M40" s="42">
        <f t="shared" si="4"/>
        <v>0.028541666666666646</v>
      </c>
    </row>
    <row r="41" spans="1:13" ht="12.75">
      <c r="A41" s="7">
        <v>33</v>
      </c>
      <c r="B41" s="25" t="s">
        <v>55</v>
      </c>
      <c r="C41" s="25" t="s">
        <v>13</v>
      </c>
      <c r="D41" s="7">
        <v>1960</v>
      </c>
      <c r="E41" s="73">
        <f t="shared" si="1"/>
        <v>42</v>
      </c>
      <c r="F41" s="70">
        <v>0.02361111111111111</v>
      </c>
      <c r="G41" s="71">
        <v>0.07604166666666666</v>
      </c>
      <c r="H41" s="70">
        <f t="shared" si="2"/>
        <v>0.05243055555555555</v>
      </c>
      <c r="I41" s="70">
        <f t="shared" si="3"/>
        <v>0.03637731481481482</v>
      </c>
      <c r="J41" s="72">
        <v>0.11241898148148148</v>
      </c>
      <c r="K41" s="14">
        <v>185</v>
      </c>
      <c r="L41" s="9">
        <f t="shared" si="0"/>
        <v>585</v>
      </c>
      <c r="M41" s="42">
        <f t="shared" si="4"/>
        <v>0.028553240740740726</v>
      </c>
    </row>
    <row r="42" spans="1:13" ht="12.75">
      <c r="A42" s="7">
        <v>34</v>
      </c>
      <c r="B42" s="25" t="s">
        <v>108</v>
      </c>
      <c r="C42" s="25" t="s">
        <v>9</v>
      </c>
      <c r="D42" s="7">
        <v>1954</v>
      </c>
      <c r="E42" s="73">
        <f t="shared" si="1"/>
        <v>48</v>
      </c>
      <c r="F42" s="70">
        <v>0.025752314814814815</v>
      </c>
      <c r="G42" s="71">
        <v>0.07726851851851851</v>
      </c>
      <c r="H42" s="70">
        <f t="shared" si="2"/>
        <v>0.0515162037037037</v>
      </c>
      <c r="I42" s="70">
        <f t="shared" si="3"/>
        <v>0.03516203703703703</v>
      </c>
      <c r="J42" s="72">
        <v>0.11243055555555555</v>
      </c>
      <c r="K42" s="14">
        <v>180</v>
      </c>
      <c r="L42" s="9">
        <f t="shared" si="0"/>
        <v>580</v>
      </c>
      <c r="M42" s="42">
        <f t="shared" si="4"/>
        <v>0.028564814814814793</v>
      </c>
    </row>
    <row r="43" spans="1:13" ht="12.75">
      <c r="A43" s="7">
        <v>35</v>
      </c>
      <c r="B43" s="25" t="s">
        <v>69</v>
      </c>
      <c r="C43" s="25" t="s">
        <v>333</v>
      </c>
      <c r="D43" s="7">
        <v>1981</v>
      </c>
      <c r="E43" s="73">
        <f t="shared" si="1"/>
        <v>21</v>
      </c>
      <c r="F43" s="70">
        <v>0.030671296296296294</v>
      </c>
      <c r="G43" s="71">
        <v>0.0800462962962963</v>
      </c>
      <c r="H43" s="70">
        <f t="shared" si="2"/>
        <v>0.049375</v>
      </c>
      <c r="I43" s="70">
        <f t="shared" si="3"/>
        <v>0.03239583333333333</v>
      </c>
      <c r="J43" s="72">
        <v>0.11244212962962963</v>
      </c>
      <c r="K43" s="14">
        <v>175</v>
      </c>
      <c r="L43" s="9">
        <f t="shared" si="0"/>
        <v>575</v>
      </c>
      <c r="M43" s="42">
        <f t="shared" si="4"/>
        <v>0.028576388888888873</v>
      </c>
    </row>
    <row r="44" spans="1:13" ht="12.75">
      <c r="A44" s="7">
        <v>36</v>
      </c>
      <c r="B44" s="26" t="s">
        <v>106</v>
      </c>
      <c r="C44" s="26" t="s">
        <v>107</v>
      </c>
      <c r="D44" s="7">
        <v>1967</v>
      </c>
      <c r="E44" s="73">
        <f t="shared" si="1"/>
        <v>35</v>
      </c>
      <c r="F44" s="70">
        <v>0.028819444444444443</v>
      </c>
      <c r="G44" s="71">
        <v>0.0797337962962963</v>
      </c>
      <c r="H44" s="70">
        <f t="shared" si="2"/>
        <v>0.05091435185185186</v>
      </c>
      <c r="I44" s="70">
        <f t="shared" si="3"/>
        <v>0.03506944444444443</v>
      </c>
      <c r="J44" s="72">
        <v>0.11480324074074073</v>
      </c>
      <c r="K44" s="14">
        <v>170</v>
      </c>
      <c r="L44" s="9">
        <f t="shared" si="0"/>
        <v>570</v>
      </c>
      <c r="M44" s="42">
        <f t="shared" si="4"/>
        <v>0.03093749999999998</v>
      </c>
    </row>
    <row r="45" spans="1:13" ht="12.75">
      <c r="A45" s="7">
        <v>37</v>
      </c>
      <c r="B45" s="25" t="s">
        <v>105</v>
      </c>
      <c r="C45" s="25" t="s">
        <v>11</v>
      </c>
      <c r="D45" s="7">
        <v>1962</v>
      </c>
      <c r="E45" s="73">
        <f t="shared" si="1"/>
        <v>40</v>
      </c>
      <c r="F45" s="70">
        <v>0.029456018518518517</v>
      </c>
      <c r="G45" s="71">
        <v>0.080625</v>
      </c>
      <c r="H45" s="70">
        <f t="shared" si="2"/>
        <v>0.05116898148148148</v>
      </c>
      <c r="I45" s="70">
        <f t="shared" si="3"/>
        <v>0.03432870370370371</v>
      </c>
      <c r="J45" s="72">
        <v>0.11495370370370371</v>
      </c>
      <c r="K45" s="14">
        <v>165</v>
      </c>
      <c r="L45" s="9">
        <f t="shared" si="0"/>
        <v>565</v>
      </c>
      <c r="M45" s="42">
        <f t="shared" si="4"/>
        <v>0.031087962962962956</v>
      </c>
    </row>
    <row r="46" spans="1:13" ht="12.75">
      <c r="A46" s="7">
        <v>38</v>
      </c>
      <c r="B46" s="25" t="s">
        <v>27</v>
      </c>
      <c r="C46" s="25" t="s">
        <v>28</v>
      </c>
      <c r="D46" s="7">
        <v>1954</v>
      </c>
      <c r="E46" s="73">
        <f t="shared" si="1"/>
        <v>48</v>
      </c>
      <c r="F46" s="70">
        <v>0.02511574074074074</v>
      </c>
      <c r="G46" s="71">
        <v>0.07708333333333334</v>
      </c>
      <c r="H46" s="70">
        <f t="shared" si="2"/>
        <v>0.05196759259259259</v>
      </c>
      <c r="I46" s="70">
        <f t="shared" si="3"/>
        <v>0.03910879629629628</v>
      </c>
      <c r="J46" s="72">
        <v>0.11619212962962962</v>
      </c>
      <c r="K46" s="14">
        <v>160</v>
      </c>
      <c r="L46" s="9">
        <f t="shared" si="0"/>
        <v>560</v>
      </c>
      <c r="M46" s="42">
        <f t="shared" si="4"/>
        <v>0.03232638888888886</v>
      </c>
    </row>
    <row r="47" spans="1:13" ht="12.75">
      <c r="A47" s="7">
        <v>39</v>
      </c>
      <c r="B47" s="25" t="s">
        <v>42</v>
      </c>
      <c r="C47" s="25" t="s">
        <v>15</v>
      </c>
      <c r="D47" s="7">
        <v>1978</v>
      </c>
      <c r="E47" s="73">
        <f t="shared" si="1"/>
        <v>24</v>
      </c>
      <c r="F47" s="70">
        <v>0.02291666666666667</v>
      </c>
      <c r="G47" s="71">
        <v>0.0741898148148148</v>
      </c>
      <c r="H47" s="70">
        <f t="shared" si="2"/>
        <v>0.05127314814814814</v>
      </c>
      <c r="I47" s="70">
        <f t="shared" si="3"/>
        <v>0.04224537037037038</v>
      </c>
      <c r="J47" s="72">
        <v>0.11643518518518518</v>
      </c>
      <c r="K47" s="14">
        <v>155</v>
      </c>
      <c r="L47" s="9">
        <f t="shared" si="0"/>
        <v>555</v>
      </c>
      <c r="M47" s="42">
        <f t="shared" si="4"/>
        <v>0.03256944444444443</v>
      </c>
    </row>
    <row r="48" spans="1:13" ht="12.75">
      <c r="A48" s="7">
        <v>40</v>
      </c>
      <c r="B48" s="68" t="s">
        <v>71</v>
      </c>
      <c r="C48" s="68" t="s">
        <v>15</v>
      </c>
      <c r="D48" s="35">
        <v>1948</v>
      </c>
      <c r="E48" s="73">
        <f t="shared" si="1"/>
        <v>54</v>
      </c>
      <c r="F48" s="70">
        <v>0.028680555555555553</v>
      </c>
      <c r="G48" s="71">
        <v>0.0779861111111111</v>
      </c>
      <c r="H48" s="70">
        <f t="shared" si="2"/>
        <v>0.04930555555555555</v>
      </c>
      <c r="I48" s="70">
        <f t="shared" si="3"/>
        <v>0.03870370370370371</v>
      </c>
      <c r="J48" s="72">
        <v>0.11668981481481482</v>
      </c>
      <c r="K48" s="14">
        <v>150</v>
      </c>
      <c r="L48" s="9">
        <f t="shared" si="0"/>
        <v>550</v>
      </c>
      <c r="M48" s="42">
        <f t="shared" si="4"/>
        <v>0.03282407407407406</v>
      </c>
    </row>
    <row r="49" spans="1:13" ht="12.75">
      <c r="A49" s="7">
        <v>41</v>
      </c>
      <c r="B49" s="68" t="s">
        <v>502</v>
      </c>
      <c r="C49" s="68" t="s">
        <v>11</v>
      </c>
      <c r="D49" s="35">
        <v>1973</v>
      </c>
      <c r="E49" s="73">
        <f t="shared" si="1"/>
        <v>29</v>
      </c>
      <c r="F49" s="70">
        <v>0.03365740740740741</v>
      </c>
      <c r="G49" s="71">
        <v>0.08466435185185185</v>
      </c>
      <c r="H49" s="70">
        <f t="shared" si="2"/>
        <v>0.051006944444444445</v>
      </c>
      <c r="I49" s="70">
        <f t="shared" si="3"/>
        <v>0.032372685185185185</v>
      </c>
      <c r="J49" s="72">
        <v>0.11703703703703704</v>
      </c>
      <c r="K49" s="14">
        <v>145</v>
      </c>
      <c r="L49" s="9">
        <f t="shared" si="0"/>
        <v>545</v>
      </c>
      <c r="M49" s="42">
        <f t="shared" si="4"/>
        <v>0.03317129629629628</v>
      </c>
    </row>
    <row r="50" spans="1:13" ht="12.75">
      <c r="A50" s="7">
        <v>42</v>
      </c>
      <c r="B50" s="68" t="s">
        <v>164</v>
      </c>
      <c r="C50" s="68" t="s">
        <v>163</v>
      </c>
      <c r="D50" s="35">
        <v>1954</v>
      </c>
      <c r="E50" s="73">
        <f t="shared" si="1"/>
        <v>48</v>
      </c>
      <c r="F50" s="70">
        <v>0.03136574074074074</v>
      </c>
      <c r="G50" s="71">
        <v>0.08439814814814815</v>
      </c>
      <c r="H50" s="70">
        <f t="shared" si="2"/>
        <v>0.05303240740740741</v>
      </c>
      <c r="I50" s="70">
        <f t="shared" si="3"/>
        <v>0.032824074074074075</v>
      </c>
      <c r="J50" s="72">
        <v>0.11722222222222223</v>
      </c>
      <c r="K50" s="14">
        <v>140</v>
      </c>
      <c r="L50" s="9">
        <f t="shared" si="0"/>
        <v>540</v>
      </c>
      <c r="M50" s="42">
        <f t="shared" si="4"/>
        <v>0.03335648148148147</v>
      </c>
    </row>
    <row r="51" spans="1:13" ht="12.75">
      <c r="A51" s="7">
        <v>43</v>
      </c>
      <c r="B51" s="68" t="s">
        <v>233</v>
      </c>
      <c r="C51" s="68" t="s">
        <v>13</v>
      </c>
      <c r="D51" s="35">
        <v>1974</v>
      </c>
      <c r="E51" s="73">
        <f t="shared" si="1"/>
        <v>28</v>
      </c>
      <c r="F51" s="70">
        <v>0.01990740740740741</v>
      </c>
      <c r="G51" s="71">
        <v>0.07326388888888889</v>
      </c>
      <c r="H51" s="70">
        <f t="shared" si="2"/>
        <v>0.053356481481481484</v>
      </c>
      <c r="I51" s="70">
        <f t="shared" si="3"/>
        <v>0.04434027777777777</v>
      </c>
      <c r="J51" s="72">
        <v>0.11760416666666666</v>
      </c>
      <c r="K51" s="14">
        <v>135</v>
      </c>
      <c r="L51" s="9">
        <f t="shared" si="0"/>
        <v>535</v>
      </c>
      <c r="M51" s="42">
        <f t="shared" si="4"/>
        <v>0.03373842592592591</v>
      </c>
    </row>
    <row r="52" spans="1:13" ht="12.75">
      <c r="A52" s="7">
        <v>44</v>
      </c>
      <c r="B52" s="68" t="s">
        <v>23</v>
      </c>
      <c r="C52" s="68" t="s">
        <v>24</v>
      </c>
      <c r="D52" s="35">
        <v>1964</v>
      </c>
      <c r="E52" s="73">
        <f t="shared" si="1"/>
        <v>38</v>
      </c>
      <c r="F52" s="70">
        <v>0.02922453703703704</v>
      </c>
      <c r="G52" s="71">
        <v>0.08090277777777778</v>
      </c>
      <c r="H52" s="70">
        <f t="shared" si="2"/>
        <v>0.05167824074074075</v>
      </c>
      <c r="I52" s="70">
        <f t="shared" si="3"/>
        <v>0.036805555555555564</v>
      </c>
      <c r="J52" s="72">
        <v>0.11770833333333335</v>
      </c>
      <c r="K52" s="14">
        <v>130</v>
      </c>
      <c r="L52" s="9">
        <f t="shared" si="0"/>
        <v>530</v>
      </c>
      <c r="M52" s="42">
        <f t="shared" si="4"/>
        <v>0.03384259259259259</v>
      </c>
    </row>
    <row r="53" spans="1:13" ht="12.75">
      <c r="A53" s="7">
        <v>45</v>
      </c>
      <c r="B53" s="68" t="s">
        <v>255</v>
      </c>
      <c r="C53" s="68" t="s">
        <v>50</v>
      </c>
      <c r="D53" s="35">
        <v>1958</v>
      </c>
      <c r="E53" s="73">
        <f t="shared" si="1"/>
        <v>44</v>
      </c>
      <c r="F53" s="70">
        <v>0.03365740740740741</v>
      </c>
      <c r="G53" s="71">
        <v>0.08497685185185185</v>
      </c>
      <c r="H53" s="70">
        <f t="shared" si="2"/>
        <v>0.05131944444444444</v>
      </c>
      <c r="I53" s="70">
        <f t="shared" si="3"/>
        <v>0.03278935185185186</v>
      </c>
      <c r="J53" s="72">
        <v>0.1177662037037037</v>
      </c>
      <c r="K53" s="14">
        <v>125</v>
      </c>
      <c r="L53" s="9">
        <f t="shared" si="0"/>
        <v>525</v>
      </c>
      <c r="M53" s="42">
        <f t="shared" si="4"/>
        <v>0.03390046296296295</v>
      </c>
    </row>
    <row r="54" spans="1:13" ht="12.75">
      <c r="A54" s="7">
        <v>46</v>
      </c>
      <c r="B54" s="68" t="s">
        <v>363</v>
      </c>
      <c r="C54" s="68" t="s">
        <v>328</v>
      </c>
      <c r="D54" s="35">
        <v>1976</v>
      </c>
      <c r="E54" s="73">
        <f t="shared" si="1"/>
        <v>26</v>
      </c>
      <c r="F54" s="70">
        <v>0.030671296296296294</v>
      </c>
      <c r="G54" s="71">
        <v>0.08162037037037037</v>
      </c>
      <c r="H54" s="70">
        <f t="shared" si="2"/>
        <v>0.05094907407407408</v>
      </c>
      <c r="I54" s="70">
        <f t="shared" si="3"/>
        <v>0.03637731481481481</v>
      </c>
      <c r="J54" s="72">
        <v>0.11799768518518518</v>
      </c>
      <c r="K54" s="14">
        <v>120</v>
      </c>
      <c r="L54" s="9">
        <f t="shared" si="0"/>
        <v>520</v>
      </c>
      <c r="M54" s="42">
        <f t="shared" si="4"/>
        <v>0.03413194444444442</v>
      </c>
    </row>
    <row r="55" spans="1:13" ht="12.75">
      <c r="A55" s="7">
        <v>47</v>
      </c>
      <c r="B55" s="68" t="s">
        <v>146</v>
      </c>
      <c r="C55" s="68" t="s">
        <v>11</v>
      </c>
      <c r="D55" s="35">
        <v>1955</v>
      </c>
      <c r="E55" s="73">
        <f t="shared" si="1"/>
        <v>47</v>
      </c>
      <c r="F55" s="70">
        <v>0.030011574074074076</v>
      </c>
      <c r="G55" s="71">
        <v>0.08168981481481481</v>
      </c>
      <c r="H55" s="70">
        <f t="shared" si="2"/>
        <v>0.05167824074074073</v>
      </c>
      <c r="I55" s="70">
        <f t="shared" si="3"/>
        <v>0.036712962962962975</v>
      </c>
      <c r="J55" s="72">
        <v>0.11840277777777779</v>
      </c>
      <c r="K55" s="14">
        <v>115</v>
      </c>
      <c r="L55" s="9">
        <f t="shared" si="0"/>
        <v>515</v>
      </c>
      <c r="M55" s="42">
        <f t="shared" si="4"/>
        <v>0.03453703703703703</v>
      </c>
    </row>
    <row r="56" spans="1:13" ht="12.75">
      <c r="A56" s="7">
        <v>48</v>
      </c>
      <c r="B56" s="68" t="s">
        <v>520</v>
      </c>
      <c r="C56" s="68" t="s">
        <v>19</v>
      </c>
      <c r="D56" s="35">
        <v>1974</v>
      </c>
      <c r="E56" s="73">
        <f t="shared" si="1"/>
        <v>28</v>
      </c>
      <c r="F56" s="70">
        <v>0.03078703703703704</v>
      </c>
      <c r="G56" s="71">
        <v>0.08277777777777778</v>
      </c>
      <c r="H56" s="70">
        <f t="shared" si="2"/>
        <v>0.05199074074074074</v>
      </c>
      <c r="I56" s="70">
        <f t="shared" si="3"/>
        <v>0.0364236111111111</v>
      </c>
      <c r="J56" s="72">
        <v>0.11920138888888888</v>
      </c>
      <c r="K56" s="14">
        <v>110</v>
      </c>
      <c r="L56" s="9">
        <f t="shared" si="0"/>
        <v>510</v>
      </c>
      <c r="M56" s="42">
        <f t="shared" si="4"/>
        <v>0.03533564814814813</v>
      </c>
    </row>
    <row r="57" spans="1:13" ht="12.75">
      <c r="A57" s="7">
        <v>49</v>
      </c>
      <c r="B57" s="68" t="s">
        <v>277</v>
      </c>
      <c r="C57" s="68" t="s">
        <v>24</v>
      </c>
      <c r="D57" s="35">
        <v>1978</v>
      </c>
      <c r="E57" s="73">
        <f t="shared" si="1"/>
        <v>24</v>
      </c>
      <c r="F57" s="70">
        <v>0.028622685185185185</v>
      </c>
      <c r="G57" s="71">
        <v>0.08283564814814814</v>
      </c>
      <c r="H57" s="70">
        <f t="shared" si="2"/>
        <v>0.05421296296296296</v>
      </c>
      <c r="I57" s="70">
        <f t="shared" si="3"/>
        <v>0.03637731481481482</v>
      </c>
      <c r="J57" s="72">
        <v>0.11921296296296297</v>
      </c>
      <c r="K57" s="14">
        <v>105</v>
      </c>
      <c r="L57" s="9">
        <f t="shared" si="0"/>
        <v>505</v>
      </c>
      <c r="M57" s="42">
        <f t="shared" si="4"/>
        <v>0.03534722222222221</v>
      </c>
    </row>
    <row r="58" spans="1:13" ht="12.75">
      <c r="A58" s="7">
        <v>50</v>
      </c>
      <c r="B58" s="68" t="s">
        <v>257</v>
      </c>
      <c r="C58" s="68" t="s">
        <v>15</v>
      </c>
      <c r="D58" s="35">
        <v>1959</v>
      </c>
      <c r="E58" s="73">
        <f t="shared" si="1"/>
        <v>43</v>
      </c>
      <c r="F58" s="70">
        <v>0.027060185185185187</v>
      </c>
      <c r="G58" s="71">
        <v>0.08085648148148149</v>
      </c>
      <c r="H58" s="70">
        <f t="shared" si="2"/>
        <v>0.0537962962962963</v>
      </c>
      <c r="I58" s="70">
        <f t="shared" si="3"/>
        <v>0.03871527777777778</v>
      </c>
      <c r="J58" s="72">
        <v>0.11957175925925927</v>
      </c>
      <c r="K58" s="14">
        <v>100</v>
      </c>
      <c r="L58" s="9">
        <f t="shared" si="0"/>
        <v>500</v>
      </c>
      <c r="M58" s="42">
        <f t="shared" si="4"/>
        <v>0.03570601851851851</v>
      </c>
    </row>
    <row r="59" spans="1:13" ht="12.75">
      <c r="A59" s="7">
        <v>51</v>
      </c>
      <c r="B59" s="68" t="s">
        <v>31</v>
      </c>
      <c r="C59" s="68" t="s">
        <v>131</v>
      </c>
      <c r="D59" s="35">
        <v>1964</v>
      </c>
      <c r="E59" s="73">
        <f t="shared" si="1"/>
        <v>38</v>
      </c>
      <c r="F59" s="70">
        <v>0.029328703703703704</v>
      </c>
      <c r="G59" s="71">
        <v>0.08246527777777778</v>
      </c>
      <c r="H59" s="70">
        <f t="shared" si="2"/>
        <v>0.05313657407407407</v>
      </c>
      <c r="I59" s="70">
        <f t="shared" si="3"/>
        <v>0.03745370370370371</v>
      </c>
      <c r="J59" s="72">
        <v>0.11991898148148149</v>
      </c>
      <c r="K59" s="14">
        <v>98</v>
      </c>
      <c r="L59" s="9">
        <f t="shared" si="0"/>
        <v>498</v>
      </c>
      <c r="M59" s="42">
        <f t="shared" si="4"/>
        <v>0.03605324074074073</v>
      </c>
    </row>
    <row r="60" spans="1:13" ht="12.75">
      <c r="A60" s="7">
        <v>52</v>
      </c>
      <c r="B60" s="69" t="s">
        <v>34</v>
      </c>
      <c r="C60" s="69" t="s">
        <v>134</v>
      </c>
      <c r="D60" s="35">
        <v>1987</v>
      </c>
      <c r="E60" s="73">
        <f t="shared" si="1"/>
        <v>15</v>
      </c>
      <c r="F60" s="70">
        <v>0.02240891203703704</v>
      </c>
      <c r="G60" s="71">
        <v>0.07765046296296296</v>
      </c>
      <c r="H60" s="70">
        <f t="shared" si="2"/>
        <v>0.05524155092592592</v>
      </c>
      <c r="I60" s="70">
        <f t="shared" si="3"/>
        <v>0.04291666666666667</v>
      </c>
      <c r="J60" s="72">
        <v>0.12056712962962964</v>
      </c>
      <c r="K60" s="14">
        <v>96</v>
      </c>
      <c r="L60" s="9">
        <f t="shared" si="0"/>
        <v>496</v>
      </c>
      <c r="M60" s="42">
        <f t="shared" si="4"/>
        <v>0.03670138888888888</v>
      </c>
    </row>
    <row r="61" spans="1:13" ht="12.75">
      <c r="A61" s="7">
        <v>53</v>
      </c>
      <c r="B61" s="68" t="s">
        <v>290</v>
      </c>
      <c r="C61" s="68" t="s">
        <v>521</v>
      </c>
      <c r="D61" s="35">
        <v>1978</v>
      </c>
      <c r="E61" s="73">
        <f t="shared" si="1"/>
        <v>24</v>
      </c>
      <c r="F61" s="70">
        <v>0.030671296296296294</v>
      </c>
      <c r="G61" s="71">
        <v>0.08521990740740741</v>
      </c>
      <c r="H61" s="70">
        <f t="shared" si="2"/>
        <v>0.05454861111111112</v>
      </c>
      <c r="I61" s="70">
        <f t="shared" si="3"/>
        <v>0.035405092592592585</v>
      </c>
      <c r="J61" s="72">
        <v>0.120625</v>
      </c>
      <c r="K61" s="14">
        <v>94</v>
      </c>
      <c r="L61" s="9">
        <f t="shared" si="0"/>
        <v>494</v>
      </c>
      <c r="M61" s="42">
        <f t="shared" si="4"/>
        <v>0.03675925925925924</v>
      </c>
    </row>
    <row r="62" spans="1:13" ht="12.75">
      <c r="A62" s="7">
        <v>54</v>
      </c>
      <c r="B62" s="68" t="s">
        <v>347</v>
      </c>
      <c r="C62" s="68" t="s">
        <v>131</v>
      </c>
      <c r="D62" s="35">
        <v>1970</v>
      </c>
      <c r="E62" s="73">
        <f t="shared" si="1"/>
        <v>32</v>
      </c>
      <c r="F62" s="70">
        <v>0.026759259259259257</v>
      </c>
      <c r="G62" s="71">
        <v>0.08188657407407407</v>
      </c>
      <c r="H62" s="70">
        <f t="shared" si="2"/>
        <v>0.05512731481481481</v>
      </c>
      <c r="I62" s="70">
        <f t="shared" si="3"/>
        <v>0.0407175925925926</v>
      </c>
      <c r="J62" s="72">
        <v>0.12260416666666667</v>
      </c>
      <c r="K62" s="14">
        <v>92</v>
      </c>
      <c r="L62" s="9">
        <f t="shared" si="0"/>
        <v>492</v>
      </c>
      <c r="M62" s="42">
        <f t="shared" si="4"/>
        <v>0.03873842592592591</v>
      </c>
    </row>
    <row r="63" spans="1:13" ht="12.75">
      <c r="A63" s="7">
        <v>55</v>
      </c>
      <c r="B63" s="68" t="s">
        <v>60</v>
      </c>
      <c r="C63" s="68" t="s">
        <v>61</v>
      </c>
      <c r="D63" s="35">
        <v>1957</v>
      </c>
      <c r="E63" s="73">
        <f t="shared" si="1"/>
        <v>45</v>
      </c>
      <c r="F63" s="70">
        <v>0.03460648148148148</v>
      </c>
      <c r="G63" s="71">
        <v>0.08498842592592593</v>
      </c>
      <c r="H63" s="70">
        <f t="shared" si="2"/>
        <v>0.050381944444444444</v>
      </c>
      <c r="I63" s="70">
        <f t="shared" si="3"/>
        <v>0.038009259259259257</v>
      </c>
      <c r="J63" s="72">
        <v>0.12299768518518518</v>
      </c>
      <c r="K63" s="14">
        <v>90</v>
      </c>
      <c r="L63" s="9">
        <f t="shared" si="0"/>
        <v>490</v>
      </c>
      <c r="M63" s="42">
        <f t="shared" si="4"/>
        <v>0.03913194444444443</v>
      </c>
    </row>
    <row r="64" spans="1:13" ht="12.75">
      <c r="A64" s="7">
        <v>56</v>
      </c>
      <c r="B64" s="68" t="s">
        <v>493</v>
      </c>
      <c r="C64" s="68" t="s">
        <v>43</v>
      </c>
      <c r="D64" s="35">
        <v>1970</v>
      </c>
      <c r="E64" s="73">
        <f t="shared" si="1"/>
        <v>32</v>
      </c>
      <c r="F64" s="70">
        <v>0.03078703703703704</v>
      </c>
      <c r="G64" s="71">
        <v>0.0805787037037037</v>
      </c>
      <c r="H64" s="70">
        <f t="shared" si="2"/>
        <v>0.04979166666666665</v>
      </c>
      <c r="I64" s="70">
        <f t="shared" si="3"/>
        <v>0.042662037037037054</v>
      </c>
      <c r="J64" s="72">
        <v>0.12324074074074075</v>
      </c>
      <c r="K64" s="14">
        <v>88</v>
      </c>
      <c r="L64" s="9">
        <f t="shared" si="0"/>
        <v>488</v>
      </c>
      <c r="M64" s="42">
        <f t="shared" si="4"/>
        <v>0.03937499999999999</v>
      </c>
    </row>
    <row r="65" spans="1:13" ht="12.75">
      <c r="A65" s="7">
        <v>57</v>
      </c>
      <c r="B65" s="69" t="s">
        <v>276</v>
      </c>
      <c r="C65" s="69" t="s">
        <v>130</v>
      </c>
      <c r="D65" s="35">
        <v>1977</v>
      </c>
      <c r="E65" s="73">
        <f t="shared" si="1"/>
        <v>25</v>
      </c>
      <c r="F65" s="70">
        <v>0.03518518518518519</v>
      </c>
      <c r="G65" s="71">
        <v>0.09256944444444444</v>
      </c>
      <c r="H65" s="70">
        <f t="shared" si="2"/>
        <v>0.05738425925925925</v>
      </c>
      <c r="I65" s="70">
        <f t="shared" si="3"/>
        <v>0.03092592592592594</v>
      </c>
      <c r="J65" s="72">
        <v>0.12349537037037038</v>
      </c>
      <c r="K65" s="14">
        <v>86</v>
      </c>
      <c r="L65" s="9">
        <f t="shared" si="0"/>
        <v>486</v>
      </c>
      <c r="M65" s="42">
        <f t="shared" si="4"/>
        <v>0.039629629629629626</v>
      </c>
    </row>
    <row r="66" spans="1:13" ht="12.75">
      <c r="A66" s="7">
        <v>58</v>
      </c>
      <c r="B66" s="69" t="s">
        <v>506</v>
      </c>
      <c r="C66" s="69" t="s">
        <v>47</v>
      </c>
      <c r="D66" s="35">
        <v>1978</v>
      </c>
      <c r="E66" s="73">
        <f t="shared" si="1"/>
        <v>24</v>
      </c>
      <c r="F66" s="70">
        <v>0.01990740740740741</v>
      </c>
      <c r="G66" s="71">
        <v>0.0834837962962963</v>
      </c>
      <c r="H66" s="70">
        <f t="shared" si="2"/>
        <v>0.06357638888888889</v>
      </c>
      <c r="I66" s="70">
        <f t="shared" si="3"/>
        <v>0.04017361111111112</v>
      </c>
      <c r="J66" s="72">
        <v>0.12365740740740742</v>
      </c>
      <c r="K66" s="14">
        <v>84</v>
      </c>
      <c r="L66" s="9">
        <f t="shared" si="0"/>
        <v>484</v>
      </c>
      <c r="M66" s="42">
        <f t="shared" si="4"/>
        <v>0.03979166666666667</v>
      </c>
    </row>
    <row r="67" spans="1:13" ht="12.75">
      <c r="A67" s="7">
        <v>59</v>
      </c>
      <c r="B67" s="68" t="s">
        <v>277</v>
      </c>
      <c r="C67" s="68" t="s">
        <v>114</v>
      </c>
      <c r="D67" s="35">
        <v>1974</v>
      </c>
      <c r="E67" s="73">
        <f t="shared" si="1"/>
        <v>28</v>
      </c>
      <c r="F67" s="70">
        <v>0.0332175925925926</v>
      </c>
      <c r="G67" s="71">
        <v>0.0880324074074074</v>
      </c>
      <c r="H67" s="70">
        <f t="shared" si="2"/>
        <v>0.05481481481481481</v>
      </c>
      <c r="I67" s="70">
        <f t="shared" si="3"/>
        <v>0.03715277777777777</v>
      </c>
      <c r="J67" s="72">
        <v>0.12518518518518518</v>
      </c>
      <c r="K67" s="14">
        <v>82</v>
      </c>
      <c r="L67" s="9">
        <f t="shared" si="0"/>
        <v>482</v>
      </c>
      <c r="M67" s="42">
        <f t="shared" si="4"/>
        <v>0.04131944444444442</v>
      </c>
    </row>
    <row r="68" spans="1:13" ht="12.75">
      <c r="A68" s="7">
        <v>60</v>
      </c>
      <c r="B68" s="68" t="s">
        <v>463</v>
      </c>
      <c r="C68" s="68" t="s">
        <v>82</v>
      </c>
      <c r="D68" s="35">
        <v>1971</v>
      </c>
      <c r="E68" s="73">
        <f t="shared" si="1"/>
        <v>31</v>
      </c>
      <c r="F68" s="70">
        <v>0.03179398148148148</v>
      </c>
      <c r="G68" s="71">
        <v>0.08527777777777779</v>
      </c>
      <c r="H68" s="70">
        <f t="shared" si="2"/>
        <v>0.05348379629629631</v>
      </c>
      <c r="I68" s="70">
        <f t="shared" si="3"/>
        <v>0.04019675925925925</v>
      </c>
      <c r="J68" s="72">
        <v>0.12547453703703704</v>
      </c>
      <c r="K68" s="14">
        <v>80</v>
      </c>
      <c r="L68" s="9">
        <f t="shared" si="0"/>
        <v>480</v>
      </c>
      <c r="M68" s="42">
        <f t="shared" si="4"/>
        <v>0.04160879629629628</v>
      </c>
    </row>
    <row r="69" spans="1:13" ht="12.75">
      <c r="A69" s="7">
        <v>61</v>
      </c>
      <c r="B69" s="68" t="s">
        <v>522</v>
      </c>
      <c r="C69" s="68" t="s">
        <v>50</v>
      </c>
      <c r="D69" s="35">
        <v>1965</v>
      </c>
      <c r="E69" s="73">
        <f t="shared" si="1"/>
        <v>37</v>
      </c>
      <c r="F69" s="70">
        <v>0.03269675925925926</v>
      </c>
      <c r="G69" s="71">
        <v>0.0857175925925926</v>
      </c>
      <c r="H69" s="70">
        <f t="shared" si="2"/>
        <v>0.053020833333333336</v>
      </c>
      <c r="I69" s="70">
        <f t="shared" si="3"/>
        <v>0.04013888888888889</v>
      </c>
      <c r="J69" s="72">
        <v>0.12585648148148149</v>
      </c>
      <c r="K69" s="14">
        <v>78</v>
      </c>
      <c r="L69" s="9">
        <f t="shared" si="0"/>
        <v>478</v>
      </c>
      <c r="M69" s="42">
        <f t="shared" si="4"/>
        <v>0.04199074074074073</v>
      </c>
    </row>
    <row r="70" spans="1:13" ht="12.75">
      <c r="A70" s="7">
        <v>62</v>
      </c>
      <c r="B70" s="69" t="s">
        <v>161</v>
      </c>
      <c r="C70" s="69" t="s">
        <v>138</v>
      </c>
      <c r="D70" s="35">
        <v>1985</v>
      </c>
      <c r="E70" s="73">
        <f t="shared" si="1"/>
        <v>17</v>
      </c>
      <c r="F70" s="70">
        <v>0.03484953703703703</v>
      </c>
      <c r="G70" s="71">
        <v>0.0920949074074074</v>
      </c>
      <c r="H70" s="70">
        <f t="shared" si="2"/>
        <v>0.05724537037037037</v>
      </c>
      <c r="I70" s="70">
        <f t="shared" si="3"/>
        <v>0.03496527777777779</v>
      </c>
      <c r="J70" s="72">
        <v>0.1270601851851852</v>
      </c>
      <c r="K70" s="14">
        <v>76</v>
      </c>
      <c r="L70" s="9">
        <f t="shared" si="0"/>
        <v>476</v>
      </c>
      <c r="M70" s="42">
        <f t="shared" si="4"/>
        <v>0.04319444444444444</v>
      </c>
    </row>
    <row r="71" spans="1:13" ht="12.75">
      <c r="A71" s="7">
        <v>63</v>
      </c>
      <c r="B71" s="69" t="s">
        <v>270</v>
      </c>
      <c r="C71" s="69" t="s">
        <v>523</v>
      </c>
      <c r="D71" s="35">
        <v>1973</v>
      </c>
      <c r="E71" s="73">
        <f t="shared" si="1"/>
        <v>29</v>
      </c>
      <c r="F71" s="70">
        <v>0.030671296296296294</v>
      </c>
      <c r="G71" s="71">
        <v>0.08840277777777777</v>
      </c>
      <c r="H71" s="70">
        <f t="shared" si="2"/>
        <v>0.05773148148148148</v>
      </c>
      <c r="I71" s="70">
        <f t="shared" si="3"/>
        <v>0.04116898148148149</v>
      </c>
      <c r="J71" s="72">
        <v>0.12957175925925926</v>
      </c>
      <c r="K71" s="14">
        <v>74</v>
      </c>
      <c r="L71" s="9">
        <f t="shared" si="0"/>
        <v>474</v>
      </c>
      <c r="M71" s="42">
        <f t="shared" si="4"/>
        <v>0.04570601851851851</v>
      </c>
    </row>
    <row r="72" spans="1:13" ht="12.75">
      <c r="A72" s="7">
        <v>64</v>
      </c>
      <c r="B72" s="68" t="s">
        <v>434</v>
      </c>
      <c r="C72" s="68" t="s">
        <v>24</v>
      </c>
      <c r="D72" s="35">
        <v>1960</v>
      </c>
      <c r="E72" s="73">
        <f t="shared" si="1"/>
        <v>42</v>
      </c>
      <c r="F72" s="70">
        <v>0.03652777777777778</v>
      </c>
      <c r="G72" s="71">
        <v>0.0924537037037037</v>
      </c>
      <c r="H72" s="70">
        <f t="shared" si="2"/>
        <v>0.05592592592592593</v>
      </c>
      <c r="I72" s="70">
        <f t="shared" si="3"/>
        <v>0.03724537037037037</v>
      </c>
      <c r="J72" s="72">
        <v>0.12969907407407408</v>
      </c>
      <c r="K72" s="14">
        <v>72</v>
      </c>
      <c r="L72" s="9">
        <f t="shared" si="0"/>
        <v>472</v>
      </c>
      <c r="M72" s="42">
        <f t="shared" si="4"/>
        <v>0.04583333333333332</v>
      </c>
    </row>
    <row r="73" spans="1:13" ht="12.75">
      <c r="A73" s="7">
        <v>65</v>
      </c>
      <c r="B73" s="68" t="s">
        <v>122</v>
      </c>
      <c r="C73" s="68" t="s">
        <v>123</v>
      </c>
      <c r="D73" s="35">
        <v>1970</v>
      </c>
      <c r="E73" s="73">
        <f t="shared" si="1"/>
        <v>32</v>
      </c>
      <c r="F73" s="70">
        <v>0.030671296296296294</v>
      </c>
      <c r="G73" s="71">
        <v>0.08513888888888889</v>
      </c>
      <c r="H73" s="70">
        <f t="shared" si="2"/>
        <v>0.054467592592592595</v>
      </c>
      <c r="I73" s="70">
        <f t="shared" si="3"/>
        <v>0.045740740740740735</v>
      </c>
      <c r="J73" s="72">
        <v>0.13087962962962962</v>
      </c>
      <c r="K73" s="14">
        <v>70</v>
      </c>
      <c r="L73" s="9">
        <f aca="true" t="shared" si="5" ref="L73:L87">K73+K$3</f>
        <v>470</v>
      </c>
      <c r="M73" s="42">
        <f t="shared" si="4"/>
        <v>0.04701388888888887</v>
      </c>
    </row>
    <row r="74" spans="1:13" ht="12.75">
      <c r="A74" s="7">
        <v>66</v>
      </c>
      <c r="B74" s="68" t="s">
        <v>525</v>
      </c>
      <c r="C74" s="68" t="s">
        <v>43</v>
      </c>
      <c r="D74" s="35">
        <v>1957</v>
      </c>
      <c r="E74" s="73">
        <f aca="true" t="shared" si="6" ref="E74:E87">2002-D74</f>
        <v>45</v>
      </c>
      <c r="F74" s="70">
        <v>0.04074074074074074</v>
      </c>
      <c r="G74" s="71">
        <v>0.09712962962962964</v>
      </c>
      <c r="H74" s="70">
        <f aca="true" t="shared" si="7" ref="H74:H87">G74-F74</f>
        <v>0.0563888888888889</v>
      </c>
      <c r="I74" s="70">
        <f aca="true" t="shared" si="8" ref="I74:I87">J74-G74</f>
        <v>0.03398148148148146</v>
      </c>
      <c r="J74" s="72">
        <v>0.1311111111111111</v>
      </c>
      <c r="K74" s="14">
        <v>68</v>
      </c>
      <c r="L74" s="9">
        <f t="shared" si="5"/>
        <v>468</v>
      </c>
      <c r="M74" s="42">
        <f aca="true" t="shared" si="9" ref="M74:M87">J74-J$9</f>
        <v>0.04724537037037034</v>
      </c>
    </row>
    <row r="75" spans="1:13" ht="12.75">
      <c r="A75" s="7">
        <v>67</v>
      </c>
      <c r="B75" s="68" t="s">
        <v>37</v>
      </c>
      <c r="C75" s="68" t="s">
        <v>21</v>
      </c>
      <c r="D75" s="35">
        <v>1959</v>
      </c>
      <c r="E75" s="73">
        <f t="shared" si="6"/>
        <v>43</v>
      </c>
      <c r="F75" s="70">
        <v>0.03518518518518519</v>
      </c>
      <c r="G75" s="71">
        <v>0.09239583333333333</v>
      </c>
      <c r="H75" s="70">
        <f t="shared" si="7"/>
        <v>0.05721064814814814</v>
      </c>
      <c r="I75" s="70">
        <f t="shared" si="8"/>
        <v>0.04318287037037037</v>
      </c>
      <c r="J75" s="72">
        <v>0.1355787037037037</v>
      </c>
      <c r="K75" s="14">
        <v>66</v>
      </c>
      <c r="L75" s="9">
        <f t="shared" si="5"/>
        <v>466</v>
      </c>
      <c r="M75" s="42">
        <f t="shared" si="9"/>
        <v>0.05171296296296295</v>
      </c>
    </row>
    <row r="76" spans="1:13" ht="12.75">
      <c r="A76" s="7">
        <v>68</v>
      </c>
      <c r="B76" s="68" t="s">
        <v>283</v>
      </c>
      <c r="C76" s="68" t="s">
        <v>19</v>
      </c>
      <c r="D76" s="35">
        <v>1979</v>
      </c>
      <c r="E76" s="73">
        <f t="shared" si="6"/>
        <v>23</v>
      </c>
      <c r="F76" s="70">
        <v>0.035555555555555556</v>
      </c>
      <c r="G76" s="71">
        <v>0.09252314814814815</v>
      </c>
      <c r="H76" s="70">
        <f t="shared" si="7"/>
        <v>0.05696759259259259</v>
      </c>
      <c r="I76" s="70">
        <f t="shared" si="8"/>
        <v>0.04429398148148149</v>
      </c>
      <c r="J76" s="72">
        <v>0.13681712962962964</v>
      </c>
      <c r="K76" s="14">
        <v>64</v>
      </c>
      <c r="L76" s="9">
        <f t="shared" si="5"/>
        <v>464</v>
      </c>
      <c r="M76" s="42">
        <f t="shared" si="9"/>
        <v>0.05295138888888888</v>
      </c>
    </row>
    <row r="77" spans="1:13" ht="12.75">
      <c r="A77" s="7">
        <v>69</v>
      </c>
      <c r="B77" s="68" t="s">
        <v>172</v>
      </c>
      <c r="C77" s="68" t="s">
        <v>58</v>
      </c>
      <c r="D77" s="35">
        <v>1986</v>
      </c>
      <c r="E77" s="73">
        <f t="shared" si="6"/>
        <v>16</v>
      </c>
      <c r="F77" s="70">
        <v>0.04074074074074074</v>
      </c>
      <c r="G77" s="71">
        <v>0.09525462962962962</v>
      </c>
      <c r="H77" s="70">
        <f t="shared" si="7"/>
        <v>0.05451388888888888</v>
      </c>
      <c r="I77" s="70">
        <f t="shared" si="8"/>
        <v>0.04157407407407408</v>
      </c>
      <c r="J77" s="72">
        <v>0.1368287037037037</v>
      </c>
      <c r="K77" s="14">
        <v>62</v>
      </c>
      <c r="L77" s="9">
        <f t="shared" si="5"/>
        <v>462</v>
      </c>
      <c r="M77" s="42">
        <f t="shared" si="9"/>
        <v>0.05296296296296295</v>
      </c>
    </row>
    <row r="78" spans="1:13" ht="12.75">
      <c r="A78" s="7">
        <v>70</v>
      </c>
      <c r="B78" s="68" t="s">
        <v>14</v>
      </c>
      <c r="C78" s="68" t="s">
        <v>15</v>
      </c>
      <c r="D78" s="35">
        <v>1973</v>
      </c>
      <c r="E78" s="73">
        <f t="shared" si="6"/>
        <v>29</v>
      </c>
      <c r="F78" s="70">
        <v>0.029456018518518517</v>
      </c>
      <c r="G78" s="71">
        <v>0.0894212962962963</v>
      </c>
      <c r="H78" s="70">
        <f t="shared" si="7"/>
        <v>0.059965277777777784</v>
      </c>
      <c r="I78" s="70">
        <f t="shared" si="8"/>
        <v>0.04756944444444444</v>
      </c>
      <c r="J78" s="72">
        <v>0.13699074074074075</v>
      </c>
      <c r="K78" s="14">
        <v>60</v>
      </c>
      <c r="L78" s="9">
        <f t="shared" si="5"/>
        <v>460</v>
      </c>
      <c r="M78" s="42">
        <f t="shared" si="9"/>
        <v>0.05312499999999999</v>
      </c>
    </row>
    <row r="79" spans="1:13" ht="12.75">
      <c r="A79" s="7">
        <v>71</v>
      </c>
      <c r="B79" s="69" t="s">
        <v>284</v>
      </c>
      <c r="C79" s="69" t="s">
        <v>87</v>
      </c>
      <c r="D79" s="35">
        <v>1973</v>
      </c>
      <c r="E79" s="73">
        <f t="shared" si="6"/>
        <v>29</v>
      </c>
      <c r="F79" s="70">
        <v>0.028819444444444443</v>
      </c>
      <c r="G79" s="71">
        <v>0.086875</v>
      </c>
      <c r="H79" s="70">
        <f t="shared" si="7"/>
        <v>0.058055555555555555</v>
      </c>
      <c r="I79" s="70">
        <f t="shared" si="8"/>
        <v>0.05155092592592593</v>
      </c>
      <c r="J79" s="72">
        <v>0.13842592592592592</v>
      </c>
      <c r="K79" s="14">
        <v>58</v>
      </c>
      <c r="L79" s="9">
        <f t="shared" si="5"/>
        <v>458</v>
      </c>
      <c r="M79" s="42">
        <f t="shared" si="9"/>
        <v>0.05456018518518517</v>
      </c>
    </row>
    <row r="80" spans="1:13" ht="12.75">
      <c r="A80" s="7">
        <v>72</v>
      </c>
      <c r="B80" s="68" t="s">
        <v>162</v>
      </c>
      <c r="C80" s="68" t="s">
        <v>61</v>
      </c>
      <c r="D80" s="35">
        <v>1944</v>
      </c>
      <c r="E80" s="73">
        <f t="shared" si="6"/>
        <v>58</v>
      </c>
      <c r="F80" s="70">
        <v>0.035833333333333335</v>
      </c>
      <c r="G80" s="71">
        <v>0.0983101851851852</v>
      </c>
      <c r="H80" s="70">
        <f t="shared" si="7"/>
        <v>0.06247685185185186</v>
      </c>
      <c r="I80" s="70">
        <f t="shared" si="8"/>
        <v>0.04495370370370369</v>
      </c>
      <c r="J80" s="72">
        <v>0.14326388888888889</v>
      </c>
      <c r="K80" s="14">
        <v>57</v>
      </c>
      <c r="L80" s="9">
        <f t="shared" si="5"/>
        <v>457</v>
      </c>
      <c r="M80" s="42">
        <f t="shared" si="9"/>
        <v>0.05939814814814813</v>
      </c>
    </row>
    <row r="81" spans="1:13" ht="12.75">
      <c r="A81" s="7">
        <v>73</v>
      </c>
      <c r="B81" s="68" t="s">
        <v>69</v>
      </c>
      <c r="C81" s="68" t="s">
        <v>19</v>
      </c>
      <c r="D81" s="35">
        <v>1988</v>
      </c>
      <c r="E81" s="73">
        <f t="shared" si="6"/>
        <v>14</v>
      </c>
      <c r="F81" s="70">
        <v>0.0332175925925926</v>
      </c>
      <c r="G81" s="71">
        <v>0.09486111111111112</v>
      </c>
      <c r="H81" s="70">
        <f t="shared" si="7"/>
        <v>0.06164351851851852</v>
      </c>
      <c r="I81" s="70">
        <f t="shared" si="8"/>
        <v>0.04958333333333334</v>
      </c>
      <c r="J81" s="72">
        <v>0.14444444444444446</v>
      </c>
      <c r="K81" s="14">
        <v>56</v>
      </c>
      <c r="L81" s="9">
        <f t="shared" si="5"/>
        <v>456</v>
      </c>
      <c r="M81" s="42">
        <f t="shared" si="9"/>
        <v>0.060578703703703704</v>
      </c>
    </row>
    <row r="82" spans="1:13" ht="12.75">
      <c r="A82" s="7">
        <v>74</v>
      </c>
      <c r="B82" s="68" t="s">
        <v>10</v>
      </c>
      <c r="C82" s="68" t="s">
        <v>11</v>
      </c>
      <c r="D82" s="35">
        <v>1954</v>
      </c>
      <c r="E82" s="73">
        <f t="shared" si="6"/>
        <v>48</v>
      </c>
      <c r="F82" s="70">
        <v>0.02511574074074074</v>
      </c>
      <c r="G82" s="71">
        <v>0.0894212962962963</v>
      </c>
      <c r="H82" s="70">
        <f t="shared" si="7"/>
        <v>0.06430555555555556</v>
      </c>
      <c r="I82" s="70">
        <f t="shared" si="8"/>
        <v>0.05859953703703705</v>
      </c>
      <c r="J82" s="72">
        <v>0.14802083333333335</v>
      </c>
      <c r="K82" s="14">
        <v>55</v>
      </c>
      <c r="L82" s="9">
        <f t="shared" si="5"/>
        <v>455</v>
      </c>
      <c r="M82" s="42">
        <f t="shared" si="9"/>
        <v>0.0641550925925926</v>
      </c>
    </row>
    <row r="83" spans="1:13" ht="12.75">
      <c r="A83" s="7">
        <v>75</v>
      </c>
      <c r="B83" s="68" t="s">
        <v>290</v>
      </c>
      <c r="C83" s="68" t="s">
        <v>160</v>
      </c>
      <c r="D83" s="35">
        <v>1954</v>
      </c>
      <c r="E83" s="73">
        <f t="shared" si="6"/>
        <v>48</v>
      </c>
      <c r="F83" s="70">
        <v>0.03484953703703703</v>
      </c>
      <c r="G83" s="71">
        <v>0.10016203703703704</v>
      </c>
      <c r="H83" s="70">
        <f t="shared" si="7"/>
        <v>0.0653125</v>
      </c>
      <c r="I83" s="70">
        <f t="shared" si="8"/>
        <v>0.047951388888888904</v>
      </c>
      <c r="J83" s="72">
        <v>0.14811342592592594</v>
      </c>
      <c r="K83" s="14">
        <v>54</v>
      </c>
      <c r="L83" s="9">
        <f t="shared" si="5"/>
        <v>454</v>
      </c>
      <c r="M83" s="42">
        <f t="shared" si="9"/>
        <v>0.06424768518518519</v>
      </c>
    </row>
    <row r="84" spans="1:13" ht="12.75">
      <c r="A84" s="7">
        <v>76</v>
      </c>
      <c r="B84" s="68" t="s">
        <v>290</v>
      </c>
      <c r="C84" s="68" t="s">
        <v>114</v>
      </c>
      <c r="D84" s="35">
        <v>1983</v>
      </c>
      <c r="E84" s="73">
        <f t="shared" si="6"/>
        <v>19</v>
      </c>
      <c r="F84" s="70">
        <v>0.04386574074074074</v>
      </c>
      <c r="G84" s="71">
        <v>0.10712962962962963</v>
      </c>
      <c r="H84" s="70">
        <f t="shared" si="7"/>
        <v>0.0632638888888889</v>
      </c>
      <c r="I84" s="70">
        <f t="shared" si="8"/>
        <v>0.04391203703703703</v>
      </c>
      <c r="J84" s="72">
        <v>0.15104166666666666</v>
      </c>
      <c r="K84" s="14">
        <v>53</v>
      </c>
      <c r="L84" s="9">
        <f t="shared" si="5"/>
        <v>453</v>
      </c>
      <c r="M84" s="42">
        <f t="shared" si="9"/>
        <v>0.0671759259259259</v>
      </c>
    </row>
    <row r="85" spans="1:13" ht="12.75">
      <c r="A85" s="35">
        <v>77</v>
      </c>
      <c r="B85" s="69" t="s">
        <v>161</v>
      </c>
      <c r="C85" s="69" t="s">
        <v>67</v>
      </c>
      <c r="D85" s="35">
        <v>1959</v>
      </c>
      <c r="E85" s="73">
        <f t="shared" si="6"/>
        <v>43</v>
      </c>
      <c r="F85" s="70">
        <v>0.04052083333333333</v>
      </c>
      <c r="G85" s="71">
        <v>0.11237268518518519</v>
      </c>
      <c r="H85" s="70">
        <f t="shared" si="7"/>
        <v>0.07185185185185186</v>
      </c>
      <c r="I85" s="70">
        <f t="shared" si="8"/>
        <v>0.05651620370370371</v>
      </c>
      <c r="J85" s="72">
        <v>0.1688888888888889</v>
      </c>
      <c r="K85" s="14">
        <v>52</v>
      </c>
      <c r="L85" s="9">
        <f t="shared" si="5"/>
        <v>452</v>
      </c>
      <c r="M85" s="42">
        <f t="shared" si="9"/>
        <v>0.08502314814814814</v>
      </c>
    </row>
    <row r="86" spans="1:13" ht="12.75">
      <c r="A86" s="35">
        <v>78</v>
      </c>
      <c r="B86" s="68" t="s">
        <v>73</v>
      </c>
      <c r="C86" s="68" t="s">
        <v>58</v>
      </c>
      <c r="D86" s="35">
        <v>1965</v>
      </c>
      <c r="E86" s="73">
        <f t="shared" si="6"/>
        <v>37</v>
      </c>
      <c r="F86" s="70">
        <v>0.045428240740740734</v>
      </c>
      <c r="G86" s="71">
        <v>0.11231481481481481</v>
      </c>
      <c r="H86" s="70">
        <f t="shared" si="7"/>
        <v>0.06688657407407408</v>
      </c>
      <c r="I86" s="70">
        <f t="shared" si="8"/>
        <v>0.06459490740740742</v>
      </c>
      <c r="J86" s="72">
        <v>0.17690972222222223</v>
      </c>
      <c r="K86" s="14">
        <v>51</v>
      </c>
      <c r="L86" s="9">
        <f t="shared" si="5"/>
        <v>451</v>
      </c>
      <c r="M86" s="42">
        <f t="shared" si="9"/>
        <v>0.09304398148148148</v>
      </c>
    </row>
    <row r="87" spans="1:13" ht="12.75">
      <c r="A87" s="35">
        <v>78</v>
      </c>
      <c r="B87" s="69" t="s">
        <v>511</v>
      </c>
      <c r="C87" s="69" t="s">
        <v>512</v>
      </c>
      <c r="D87" s="35">
        <v>1961</v>
      </c>
      <c r="E87" s="73">
        <f t="shared" si="6"/>
        <v>41</v>
      </c>
      <c r="F87" s="70">
        <v>0.036412037037037034</v>
      </c>
      <c r="G87" s="71">
        <v>0.11697916666666668</v>
      </c>
      <c r="H87" s="70">
        <f t="shared" si="7"/>
        <v>0.08056712962962964</v>
      </c>
      <c r="I87" s="70">
        <f t="shared" si="8"/>
        <v>0.059930555555555556</v>
      </c>
      <c r="J87" s="72">
        <v>0.17690972222222223</v>
      </c>
      <c r="K87" s="14">
        <v>51</v>
      </c>
      <c r="L87" s="9">
        <f t="shared" si="5"/>
        <v>451</v>
      </c>
      <c r="M87" s="42">
        <f t="shared" si="9"/>
        <v>0.09304398148148148</v>
      </c>
    </row>
  </sheetData>
  <mergeCells count="14">
    <mergeCell ref="A6:B6"/>
    <mergeCell ref="D6:E6"/>
    <mergeCell ref="A7:D7"/>
    <mergeCell ref="J7:M7"/>
    <mergeCell ref="C5:I5"/>
    <mergeCell ref="A1:M1"/>
    <mergeCell ref="A2:J2"/>
    <mergeCell ref="L2:M3"/>
    <mergeCell ref="A3:B3"/>
    <mergeCell ref="D3:J4"/>
    <mergeCell ref="A4:B4"/>
    <mergeCell ref="K4:M6"/>
    <mergeCell ref="A5:B5"/>
    <mergeCell ref="J5:J6"/>
  </mergeCells>
  <printOptions/>
  <pageMargins left="0.4330708661417323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:I1"/>
    </sheetView>
  </sheetViews>
  <sheetFormatPr defaultColWidth="9.00390625" defaultRowHeight="12.75"/>
  <cols>
    <col min="1" max="1" width="2.75390625" style="0" bestFit="1" customWidth="1"/>
    <col min="2" max="2" width="14.00390625" style="0" customWidth="1"/>
    <col min="3" max="3" width="13.00390625" style="0" customWidth="1"/>
    <col min="4" max="4" width="6.25390625" style="0" bestFit="1" customWidth="1"/>
    <col min="5" max="5" width="6.375" style="0" customWidth="1"/>
    <col min="6" max="6" width="12.125" style="0" customWidth="1"/>
    <col min="7" max="7" width="7.25390625" style="0" bestFit="1" customWidth="1"/>
    <col min="8" max="8" width="9.625" style="0" bestFit="1" customWidth="1"/>
    <col min="9" max="9" width="7.375" style="0" customWidth="1"/>
  </cols>
  <sheetData>
    <row r="1" spans="1:9" ht="36.75">
      <c r="A1" s="104" t="s">
        <v>185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31"/>
      <c r="B2" s="131"/>
      <c r="C2" s="131"/>
      <c r="D2" s="131"/>
      <c r="E2" s="131"/>
      <c r="F2" s="131"/>
      <c r="G2" s="4" t="s">
        <v>38</v>
      </c>
      <c r="H2" s="129"/>
      <c r="I2" s="129"/>
    </row>
    <row r="3" spans="1:9" ht="12.75">
      <c r="A3" s="124" t="s">
        <v>0</v>
      </c>
      <c r="B3" s="124"/>
      <c r="C3" s="30">
        <v>37479</v>
      </c>
      <c r="D3" s="134"/>
      <c r="E3" s="134"/>
      <c r="F3" s="134"/>
      <c r="G3" s="4">
        <v>400</v>
      </c>
      <c r="H3" s="129"/>
      <c r="I3" s="129"/>
    </row>
    <row r="4" spans="1:9" ht="12.75">
      <c r="A4" s="124" t="s">
        <v>1</v>
      </c>
      <c r="B4" s="124"/>
      <c r="C4" s="43">
        <v>37479</v>
      </c>
      <c r="D4" s="134"/>
      <c r="E4" s="134"/>
      <c r="F4" s="134"/>
      <c r="G4" s="129"/>
      <c r="H4" s="129"/>
      <c r="I4" s="129"/>
    </row>
    <row r="5" spans="1:9" ht="12.75">
      <c r="A5" s="124" t="s">
        <v>2</v>
      </c>
      <c r="B5" s="124"/>
      <c r="C5" s="105" t="s">
        <v>184</v>
      </c>
      <c r="D5" s="105"/>
      <c r="E5" s="105"/>
      <c r="F5" s="105"/>
      <c r="G5" s="129"/>
      <c r="H5" s="129"/>
      <c r="I5" s="129"/>
    </row>
    <row r="6" spans="1:9" ht="12.75">
      <c r="A6" s="124" t="s">
        <v>3</v>
      </c>
      <c r="B6" s="124"/>
      <c r="C6" s="10">
        <f>COUNTA(B10:B93)</f>
        <v>79</v>
      </c>
      <c r="D6" s="128"/>
      <c r="E6" s="128"/>
      <c r="F6" s="48"/>
      <c r="G6" s="129"/>
      <c r="H6" s="129"/>
      <c r="I6" s="129"/>
    </row>
    <row r="7" spans="1:9" ht="12.75">
      <c r="A7" s="12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30"/>
      <c r="B8" s="130"/>
      <c r="C8" s="130"/>
      <c r="D8" s="130"/>
      <c r="E8" s="11">
        <f>AVERAGE(E10:E88)</f>
        <v>32.78481012658228</v>
      </c>
      <c r="F8" s="130"/>
      <c r="G8" s="130"/>
      <c r="H8" s="130"/>
      <c r="I8" s="130"/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13" t="s">
        <v>154</v>
      </c>
    </row>
    <row r="10" spans="1:9" ht="12.75">
      <c r="A10" s="7">
        <v>1</v>
      </c>
      <c r="B10" s="33" t="s">
        <v>517</v>
      </c>
      <c r="C10" s="33" t="s">
        <v>24</v>
      </c>
      <c r="D10" s="7">
        <v>1976</v>
      </c>
      <c r="E10" s="6">
        <f>2002-D10</f>
        <v>26</v>
      </c>
      <c r="F10" s="21">
        <v>0.08386574074074075</v>
      </c>
      <c r="G10" s="14">
        <v>800</v>
      </c>
      <c r="H10" s="9">
        <f aca="true" t="shared" si="0" ref="H10:H73">G10+G$3</f>
        <v>1200</v>
      </c>
      <c r="I10" s="18"/>
    </row>
    <row r="11" spans="1:9" ht="12.75">
      <c r="A11" s="7">
        <v>2</v>
      </c>
      <c r="B11" s="33" t="s">
        <v>63</v>
      </c>
      <c r="C11" s="33" t="s">
        <v>64</v>
      </c>
      <c r="D11" s="7">
        <v>1975</v>
      </c>
      <c r="E11" s="6">
        <f aca="true" t="shared" si="1" ref="E11:E74">2002-D11</f>
        <v>27</v>
      </c>
      <c r="F11" s="21">
        <v>0.08833333333333333</v>
      </c>
      <c r="G11" s="14">
        <v>700</v>
      </c>
      <c r="H11" s="9">
        <f t="shared" si="0"/>
        <v>1100</v>
      </c>
      <c r="I11" s="42">
        <f aca="true" t="shared" si="2" ref="I11:I74">F11-F$10</f>
        <v>0.004467592592592579</v>
      </c>
    </row>
    <row r="12" spans="1:9" ht="12.75">
      <c r="A12" s="7">
        <v>3</v>
      </c>
      <c r="B12" s="33" t="s">
        <v>518</v>
      </c>
      <c r="C12" s="33" t="s">
        <v>58</v>
      </c>
      <c r="D12" s="7">
        <v>1985</v>
      </c>
      <c r="E12" s="6">
        <f t="shared" si="1"/>
        <v>17</v>
      </c>
      <c r="F12" s="21">
        <v>0.09746527777777779</v>
      </c>
      <c r="G12" s="14">
        <v>650</v>
      </c>
      <c r="H12" s="9">
        <f t="shared" si="0"/>
        <v>1050</v>
      </c>
      <c r="I12" s="42">
        <f t="shared" si="2"/>
        <v>0.013599537037037035</v>
      </c>
    </row>
    <row r="13" spans="1:9" ht="12.75">
      <c r="A13" s="7">
        <v>4</v>
      </c>
      <c r="B13" s="33" t="s">
        <v>183</v>
      </c>
      <c r="C13" s="33" t="s">
        <v>141</v>
      </c>
      <c r="D13" s="7">
        <v>1984</v>
      </c>
      <c r="E13" s="6">
        <f t="shared" si="1"/>
        <v>18</v>
      </c>
      <c r="F13" s="21">
        <v>0.09769675925925926</v>
      </c>
      <c r="G13" s="14">
        <v>600</v>
      </c>
      <c r="H13" s="9">
        <f t="shared" si="0"/>
        <v>1000</v>
      </c>
      <c r="I13" s="42">
        <f t="shared" si="2"/>
        <v>0.013831018518518506</v>
      </c>
    </row>
    <row r="14" spans="1:9" ht="12.75">
      <c r="A14" s="7">
        <v>5</v>
      </c>
      <c r="B14" s="33" t="s">
        <v>32</v>
      </c>
      <c r="C14" s="33" t="s">
        <v>19</v>
      </c>
      <c r="D14" s="7">
        <v>1978</v>
      </c>
      <c r="E14" s="6">
        <f t="shared" si="1"/>
        <v>24</v>
      </c>
      <c r="F14" s="21">
        <v>0.09847222222222222</v>
      </c>
      <c r="G14" s="14">
        <v>550</v>
      </c>
      <c r="H14" s="9">
        <f t="shared" si="0"/>
        <v>950</v>
      </c>
      <c r="I14" s="42">
        <f t="shared" si="2"/>
        <v>0.01460648148148147</v>
      </c>
    </row>
    <row r="15" spans="1:9" ht="12.75">
      <c r="A15" s="7">
        <v>6</v>
      </c>
      <c r="B15" s="33" t="s">
        <v>182</v>
      </c>
      <c r="C15" s="33" t="s">
        <v>19</v>
      </c>
      <c r="D15" s="7">
        <v>1964</v>
      </c>
      <c r="E15" s="6">
        <f t="shared" si="1"/>
        <v>38</v>
      </c>
      <c r="F15" s="21">
        <v>0.10104166666666665</v>
      </c>
      <c r="G15" s="14">
        <v>530</v>
      </c>
      <c r="H15" s="9">
        <f t="shared" si="0"/>
        <v>930</v>
      </c>
      <c r="I15" s="42">
        <f t="shared" si="2"/>
        <v>0.0171759259259259</v>
      </c>
    </row>
    <row r="16" spans="1:9" ht="12.75">
      <c r="A16" s="7">
        <v>7</v>
      </c>
      <c r="B16" s="33" t="s">
        <v>29</v>
      </c>
      <c r="C16" s="33" t="s">
        <v>18</v>
      </c>
      <c r="D16" s="7">
        <v>1959</v>
      </c>
      <c r="E16" s="6">
        <f t="shared" si="1"/>
        <v>43</v>
      </c>
      <c r="F16" s="21">
        <v>0.10141203703703704</v>
      </c>
      <c r="G16" s="14">
        <v>510</v>
      </c>
      <c r="H16" s="9">
        <f t="shared" si="0"/>
        <v>910</v>
      </c>
      <c r="I16" s="42">
        <f t="shared" si="2"/>
        <v>0.017546296296296282</v>
      </c>
    </row>
    <row r="17" spans="1:9" ht="12.75">
      <c r="A17" s="7">
        <v>7</v>
      </c>
      <c r="B17" s="33" t="s">
        <v>69</v>
      </c>
      <c r="C17" s="33" t="s">
        <v>24</v>
      </c>
      <c r="D17" s="7">
        <v>1959</v>
      </c>
      <c r="E17" s="6">
        <f t="shared" si="1"/>
        <v>43</v>
      </c>
      <c r="F17" s="21">
        <v>0.10141203703703704</v>
      </c>
      <c r="G17" s="14">
        <v>510</v>
      </c>
      <c r="H17" s="9">
        <f t="shared" si="0"/>
        <v>910</v>
      </c>
      <c r="I17" s="42">
        <f t="shared" si="2"/>
        <v>0.017546296296296282</v>
      </c>
    </row>
    <row r="18" spans="1:9" ht="12.75">
      <c r="A18" s="7">
        <v>9</v>
      </c>
      <c r="B18" s="33" t="s">
        <v>173</v>
      </c>
      <c r="C18" s="33" t="s">
        <v>19</v>
      </c>
      <c r="D18" s="7">
        <v>1964</v>
      </c>
      <c r="E18" s="6">
        <f t="shared" si="1"/>
        <v>38</v>
      </c>
      <c r="F18" s="21">
        <v>0.10295138888888888</v>
      </c>
      <c r="G18" s="14">
        <v>470</v>
      </c>
      <c r="H18" s="9">
        <f t="shared" si="0"/>
        <v>870</v>
      </c>
      <c r="I18" s="42">
        <f t="shared" si="2"/>
        <v>0.01908564814814813</v>
      </c>
    </row>
    <row r="19" spans="1:9" ht="12.75">
      <c r="A19" s="7">
        <v>10</v>
      </c>
      <c r="B19" s="33" t="s">
        <v>85</v>
      </c>
      <c r="C19" s="33" t="s">
        <v>58</v>
      </c>
      <c r="D19" s="7">
        <v>1973</v>
      </c>
      <c r="E19" s="6">
        <f t="shared" si="1"/>
        <v>29</v>
      </c>
      <c r="F19" s="21">
        <v>0.10328703703703705</v>
      </c>
      <c r="G19" s="14">
        <v>450</v>
      </c>
      <c r="H19" s="9">
        <f t="shared" si="0"/>
        <v>850</v>
      </c>
      <c r="I19" s="42">
        <f t="shared" si="2"/>
        <v>0.019421296296296298</v>
      </c>
    </row>
    <row r="20" spans="1:9" ht="12.75">
      <c r="A20" s="7">
        <v>11</v>
      </c>
      <c r="B20" s="33" t="s">
        <v>190</v>
      </c>
      <c r="C20" s="33" t="s">
        <v>121</v>
      </c>
      <c r="D20" s="7">
        <v>1971</v>
      </c>
      <c r="E20" s="6">
        <f t="shared" si="1"/>
        <v>31</v>
      </c>
      <c r="F20" s="21">
        <v>0.10351851851851852</v>
      </c>
      <c r="G20" s="14">
        <v>430</v>
      </c>
      <c r="H20" s="9">
        <f t="shared" si="0"/>
        <v>830</v>
      </c>
      <c r="I20" s="42">
        <f t="shared" si="2"/>
        <v>0.01965277777777777</v>
      </c>
    </row>
    <row r="21" spans="1:9" ht="12.75">
      <c r="A21" s="7">
        <v>12</v>
      </c>
      <c r="B21" s="67" t="s">
        <v>46</v>
      </c>
      <c r="C21" s="67" t="s">
        <v>35</v>
      </c>
      <c r="D21" s="7">
        <v>1977</v>
      </c>
      <c r="E21" s="6">
        <f t="shared" si="1"/>
        <v>25</v>
      </c>
      <c r="F21" s="21">
        <v>0.1039814814814815</v>
      </c>
      <c r="G21" s="14">
        <v>410</v>
      </c>
      <c r="H21" s="9">
        <f t="shared" si="0"/>
        <v>810</v>
      </c>
      <c r="I21" s="42">
        <f t="shared" si="2"/>
        <v>0.02011574074074074</v>
      </c>
    </row>
    <row r="22" spans="1:9" ht="12.75">
      <c r="A22" s="7">
        <v>13</v>
      </c>
      <c r="B22" s="25" t="s">
        <v>507</v>
      </c>
      <c r="C22" s="25" t="s">
        <v>21</v>
      </c>
      <c r="D22" s="7">
        <v>1955</v>
      </c>
      <c r="E22" s="6">
        <f t="shared" si="1"/>
        <v>47</v>
      </c>
      <c r="F22" s="21">
        <v>0.10436342592592592</v>
      </c>
      <c r="G22" s="14">
        <v>390</v>
      </c>
      <c r="H22" s="9">
        <f t="shared" si="0"/>
        <v>790</v>
      </c>
      <c r="I22" s="42">
        <f t="shared" si="2"/>
        <v>0.02049768518518516</v>
      </c>
    </row>
    <row r="23" spans="1:9" ht="12.75">
      <c r="A23" s="7">
        <v>14</v>
      </c>
      <c r="B23" s="25" t="s">
        <v>162</v>
      </c>
      <c r="C23" s="25" t="s">
        <v>50</v>
      </c>
      <c r="D23" s="7">
        <v>1973</v>
      </c>
      <c r="E23" s="6">
        <f t="shared" si="1"/>
        <v>29</v>
      </c>
      <c r="F23" s="21">
        <v>0.10488425925925926</v>
      </c>
      <c r="G23" s="14">
        <v>370</v>
      </c>
      <c r="H23" s="9">
        <v>770</v>
      </c>
      <c r="I23" s="42">
        <f t="shared" si="2"/>
        <v>0.021018518518518506</v>
      </c>
    </row>
    <row r="24" spans="1:9" ht="12.75">
      <c r="A24" s="7">
        <v>15</v>
      </c>
      <c r="B24" s="26" t="s">
        <v>481</v>
      </c>
      <c r="C24" s="26" t="s">
        <v>41</v>
      </c>
      <c r="D24" s="7">
        <v>1982</v>
      </c>
      <c r="E24" s="6">
        <f t="shared" si="1"/>
        <v>20</v>
      </c>
      <c r="F24" s="21">
        <v>0.10497685185185185</v>
      </c>
      <c r="G24" s="14">
        <v>350</v>
      </c>
      <c r="H24" s="9">
        <f t="shared" si="0"/>
        <v>750</v>
      </c>
      <c r="I24" s="42">
        <f t="shared" si="2"/>
        <v>0.021111111111111094</v>
      </c>
    </row>
    <row r="25" spans="1:9" ht="12.75">
      <c r="A25" s="7">
        <v>16</v>
      </c>
      <c r="B25" s="25" t="s">
        <v>85</v>
      </c>
      <c r="C25" s="25" t="s">
        <v>17</v>
      </c>
      <c r="D25" s="7">
        <v>1976</v>
      </c>
      <c r="E25" s="6">
        <f t="shared" si="1"/>
        <v>26</v>
      </c>
      <c r="F25" s="21">
        <v>0.10526620370370371</v>
      </c>
      <c r="G25" s="14">
        <v>340</v>
      </c>
      <c r="H25" s="9">
        <f t="shared" si="0"/>
        <v>740</v>
      </c>
      <c r="I25" s="42">
        <f t="shared" si="2"/>
        <v>0.021400462962962954</v>
      </c>
    </row>
    <row r="26" spans="1:9" ht="12.75">
      <c r="A26" s="7">
        <v>17</v>
      </c>
      <c r="B26" s="25" t="s">
        <v>188</v>
      </c>
      <c r="C26" s="25" t="s">
        <v>121</v>
      </c>
      <c r="D26" s="7">
        <v>1976</v>
      </c>
      <c r="E26" s="6">
        <f t="shared" si="1"/>
        <v>26</v>
      </c>
      <c r="F26" s="21">
        <v>0.10603009259259259</v>
      </c>
      <c r="G26" s="14">
        <v>330</v>
      </c>
      <c r="H26" s="9">
        <f t="shared" si="0"/>
        <v>730</v>
      </c>
      <c r="I26" s="42">
        <f t="shared" si="2"/>
        <v>0.022164351851851838</v>
      </c>
    </row>
    <row r="27" spans="1:9" ht="12.75">
      <c r="A27" s="7">
        <v>18</v>
      </c>
      <c r="B27" s="25" t="s">
        <v>108</v>
      </c>
      <c r="C27" s="25" t="s">
        <v>159</v>
      </c>
      <c r="D27" s="7">
        <v>1983</v>
      </c>
      <c r="E27" s="6">
        <f t="shared" si="1"/>
        <v>19</v>
      </c>
      <c r="F27" s="21">
        <v>0.10696759259259259</v>
      </c>
      <c r="G27" s="14">
        <v>320</v>
      </c>
      <c r="H27" s="9">
        <f t="shared" si="0"/>
        <v>720</v>
      </c>
      <c r="I27" s="42">
        <f t="shared" si="2"/>
        <v>0.023101851851851832</v>
      </c>
    </row>
    <row r="28" spans="1:9" ht="12.75">
      <c r="A28" s="7">
        <v>19</v>
      </c>
      <c r="B28" s="26" t="s">
        <v>147</v>
      </c>
      <c r="C28" s="26" t="s">
        <v>148</v>
      </c>
      <c r="D28" s="7">
        <v>1975</v>
      </c>
      <c r="E28" s="6">
        <f t="shared" si="1"/>
        <v>27</v>
      </c>
      <c r="F28" s="21">
        <v>0.10762731481481481</v>
      </c>
      <c r="G28" s="14">
        <v>310</v>
      </c>
      <c r="H28" s="9">
        <f t="shared" si="0"/>
        <v>710</v>
      </c>
      <c r="I28" s="42">
        <f t="shared" si="2"/>
        <v>0.02376157407407406</v>
      </c>
    </row>
    <row r="29" spans="1:9" ht="12.75">
      <c r="A29" s="7">
        <v>20</v>
      </c>
      <c r="B29" s="25" t="s">
        <v>251</v>
      </c>
      <c r="C29" s="25" t="s">
        <v>58</v>
      </c>
      <c r="D29" s="7">
        <v>1969</v>
      </c>
      <c r="E29" s="6">
        <f t="shared" si="1"/>
        <v>33</v>
      </c>
      <c r="F29" s="21">
        <v>0.10787037037037038</v>
      </c>
      <c r="G29" s="14">
        <v>300</v>
      </c>
      <c r="H29" s="9">
        <f t="shared" si="0"/>
        <v>700</v>
      </c>
      <c r="I29" s="42">
        <f t="shared" si="2"/>
        <v>0.024004629629629626</v>
      </c>
    </row>
    <row r="30" spans="1:9" ht="12.75">
      <c r="A30" s="7">
        <v>21</v>
      </c>
      <c r="B30" s="25" t="s">
        <v>519</v>
      </c>
      <c r="C30" s="25" t="s">
        <v>9</v>
      </c>
      <c r="D30" s="7">
        <v>1964</v>
      </c>
      <c r="E30" s="6">
        <f t="shared" si="1"/>
        <v>38</v>
      </c>
      <c r="F30" s="21">
        <v>0.10851851851851851</v>
      </c>
      <c r="G30" s="14">
        <v>290</v>
      </c>
      <c r="H30" s="9">
        <f t="shared" si="0"/>
        <v>690</v>
      </c>
      <c r="I30" s="42">
        <f t="shared" si="2"/>
        <v>0.02465277777777776</v>
      </c>
    </row>
    <row r="31" spans="1:9" ht="12.75">
      <c r="A31" s="7">
        <v>22</v>
      </c>
      <c r="B31" s="25" t="s">
        <v>261</v>
      </c>
      <c r="C31" s="25" t="s">
        <v>21</v>
      </c>
      <c r="D31" s="7">
        <v>1961</v>
      </c>
      <c r="E31" s="6">
        <f t="shared" si="1"/>
        <v>41</v>
      </c>
      <c r="F31" s="21">
        <v>0.1087962962962963</v>
      </c>
      <c r="G31" s="14">
        <v>280</v>
      </c>
      <c r="H31" s="9">
        <f t="shared" si="0"/>
        <v>680</v>
      </c>
      <c r="I31" s="42">
        <f t="shared" si="2"/>
        <v>0.02493055555555554</v>
      </c>
    </row>
    <row r="32" spans="1:9" ht="12.75">
      <c r="A32" s="7">
        <v>23</v>
      </c>
      <c r="B32" s="25" t="s">
        <v>153</v>
      </c>
      <c r="C32" s="25" t="s">
        <v>33</v>
      </c>
      <c r="D32" s="7">
        <v>1966</v>
      </c>
      <c r="E32" s="6">
        <f t="shared" si="1"/>
        <v>36</v>
      </c>
      <c r="F32" s="21">
        <v>0.109375</v>
      </c>
      <c r="G32" s="14">
        <v>270</v>
      </c>
      <c r="H32" s="9">
        <f t="shared" si="0"/>
        <v>670</v>
      </c>
      <c r="I32" s="42">
        <f t="shared" si="2"/>
        <v>0.025509259259259245</v>
      </c>
    </row>
    <row r="33" spans="1:9" ht="12.75">
      <c r="A33" s="7">
        <v>24</v>
      </c>
      <c r="B33" s="25" t="s">
        <v>384</v>
      </c>
      <c r="C33" s="25" t="s">
        <v>24</v>
      </c>
      <c r="D33" s="7">
        <v>1959</v>
      </c>
      <c r="E33" s="6">
        <f t="shared" si="1"/>
        <v>43</v>
      </c>
      <c r="F33" s="21">
        <v>0.10938657407407408</v>
      </c>
      <c r="G33" s="14">
        <v>260</v>
      </c>
      <c r="H33" s="9">
        <f t="shared" si="0"/>
        <v>660</v>
      </c>
      <c r="I33" s="42">
        <f t="shared" si="2"/>
        <v>0.025520833333333326</v>
      </c>
    </row>
    <row r="34" spans="1:9" ht="12.75">
      <c r="A34" s="7">
        <v>25</v>
      </c>
      <c r="B34" s="25" t="s">
        <v>417</v>
      </c>
      <c r="C34" s="25" t="s">
        <v>43</v>
      </c>
      <c r="D34" s="7">
        <v>1972</v>
      </c>
      <c r="E34" s="6">
        <f t="shared" si="1"/>
        <v>30</v>
      </c>
      <c r="F34" s="21">
        <v>0.10939814814814815</v>
      </c>
      <c r="G34" s="14">
        <v>250</v>
      </c>
      <c r="H34" s="9">
        <f t="shared" si="0"/>
        <v>650</v>
      </c>
      <c r="I34" s="42">
        <f t="shared" si="2"/>
        <v>0.025532407407407393</v>
      </c>
    </row>
    <row r="35" spans="1:9" ht="12.75">
      <c r="A35" s="7">
        <v>26</v>
      </c>
      <c r="B35" s="25" t="s">
        <v>71</v>
      </c>
      <c r="C35" s="25" t="s">
        <v>360</v>
      </c>
      <c r="D35" s="7">
        <v>1977</v>
      </c>
      <c r="E35" s="6">
        <f t="shared" si="1"/>
        <v>25</v>
      </c>
      <c r="F35" s="21">
        <v>0.10940972222222223</v>
      </c>
      <c r="G35" s="14">
        <v>240</v>
      </c>
      <c r="H35" s="9">
        <f t="shared" si="0"/>
        <v>640</v>
      </c>
      <c r="I35" s="42">
        <f t="shared" si="2"/>
        <v>0.025543981481481473</v>
      </c>
    </row>
    <row r="36" spans="1:9" ht="12.75">
      <c r="A36" s="7">
        <v>27</v>
      </c>
      <c r="B36" s="25" t="s">
        <v>189</v>
      </c>
      <c r="C36" s="25" t="s">
        <v>24</v>
      </c>
      <c r="D36" s="7">
        <v>1969</v>
      </c>
      <c r="E36" s="6">
        <f t="shared" si="1"/>
        <v>33</v>
      </c>
      <c r="F36" s="21">
        <v>0.10942129629629631</v>
      </c>
      <c r="G36" s="14">
        <v>230</v>
      </c>
      <c r="H36" s="9">
        <f t="shared" si="0"/>
        <v>630</v>
      </c>
      <c r="I36" s="42">
        <f t="shared" si="2"/>
        <v>0.025555555555555554</v>
      </c>
    </row>
    <row r="37" spans="1:9" ht="12.75">
      <c r="A37" s="7">
        <v>28</v>
      </c>
      <c r="B37" s="25" t="s">
        <v>259</v>
      </c>
      <c r="C37" s="25" t="s">
        <v>11</v>
      </c>
      <c r="D37" s="7">
        <v>1973</v>
      </c>
      <c r="E37" s="6">
        <f t="shared" si="1"/>
        <v>29</v>
      </c>
      <c r="F37" s="21">
        <v>0.10943287037037037</v>
      </c>
      <c r="G37" s="14">
        <v>220</v>
      </c>
      <c r="H37" s="9">
        <f t="shared" si="0"/>
        <v>620</v>
      </c>
      <c r="I37" s="42">
        <f t="shared" si="2"/>
        <v>0.02556712962962962</v>
      </c>
    </row>
    <row r="38" spans="1:9" ht="12.75">
      <c r="A38" s="7">
        <v>29</v>
      </c>
      <c r="B38" s="25" t="s">
        <v>31</v>
      </c>
      <c r="C38" s="25" t="s">
        <v>24</v>
      </c>
      <c r="D38" s="7">
        <v>1986</v>
      </c>
      <c r="E38" s="6">
        <f t="shared" si="1"/>
        <v>16</v>
      </c>
      <c r="F38" s="21">
        <v>0.11087962962962962</v>
      </c>
      <c r="G38" s="14">
        <v>210</v>
      </c>
      <c r="H38" s="9">
        <f t="shared" si="0"/>
        <v>610</v>
      </c>
      <c r="I38" s="42">
        <f t="shared" si="2"/>
        <v>0.027013888888888865</v>
      </c>
    </row>
    <row r="39" spans="1:9" ht="12.75">
      <c r="A39" s="7">
        <v>30</v>
      </c>
      <c r="B39" s="25" t="s">
        <v>254</v>
      </c>
      <c r="C39" s="25" t="s">
        <v>24</v>
      </c>
      <c r="D39" s="7">
        <v>1972</v>
      </c>
      <c r="E39" s="6">
        <f t="shared" si="1"/>
        <v>30</v>
      </c>
      <c r="F39" s="21">
        <v>0.11099537037037037</v>
      </c>
      <c r="G39" s="14">
        <v>200</v>
      </c>
      <c r="H39" s="9">
        <f t="shared" si="0"/>
        <v>600</v>
      </c>
      <c r="I39" s="42">
        <f t="shared" si="2"/>
        <v>0.027129629629629615</v>
      </c>
    </row>
    <row r="40" spans="1:9" ht="12.75">
      <c r="A40" s="7">
        <v>31</v>
      </c>
      <c r="B40" s="25" t="s">
        <v>263</v>
      </c>
      <c r="C40" s="25" t="s">
        <v>45</v>
      </c>
      <c r="D40" s="7">
        <v>1952</v>
      </c>
      <c r="E40" s="6">
        <f t="shared" si="1"/>
        <v>50</v>
      </c>
      <c r="F40" s="21">
        <v>0.11239583333333332</v>
      </c>
      <c r="G40" s="14">
        <v>195</v>
      </c>
      <c r="H40" s="9">
        <f t="shared" si="0"/>
        <v>595</v>
      </c>
      <c r="I40" s="42">
        <f t="shared" si="2"/>
        <v>0.028530092592592565</v>
      </c>
    </row>
    <row r="41" spans="1:9" ht="12.75">
      <c r="A41" s="7">
        <v>32</v>
      </c>
      <c r="B41" s="26" t="s">
        <v>266</v>
      </c>
      <c r="C41" s="26" t="s">
        <v>267</v>
      </c>
      <c r="D41" s="7">
        <v>1980</v>
      </c>
      <c r="E41" s="6">
        <f t="shared" si="1"/>
        <v>22</v>
      </c>
      <c r="F41" s="21">
        <v>0.1124074074074074</v>
      </c>
      <c r="G41" s="14">
        <v>190</v>
      </c>
      <c r="H41" s="9">
        <f t="shared" si="0"/>
        <v>590</v>
      </c>
      <c r="I41" s="42">
        <f t="shared" si="2"/>
        <v>0.028541666666666646</v>
      </c>
    </row>
    <row r="42" spans="1:9" ht="12.75">
      <c r="A42" s="7">
        <v>33</v>
      </c>
      <c r="B42" s="25" t="s">
        <v>55</v>
      </c>
      <c r="C42" s="25" t="s">
        <v>13</v>
      </c>
      <c r="D42" s="7">
        <v>1960</v>
      </c>
      <c r="E42" s="6">
        <f t="shared" si="1"/>
        <v>42</v>
      </c>
      <c r="F42" s="21">
        <v>0.11241898148148148</v>
      </c>
      <c r="G42" s="14">
        <v>185</v>
      </c>
      <c r="H42" s="9">
        <f t="shared" si="0"/>
        <v>585</v>
      </c>
      <c r="I42" s="42">
        <f t="shared" si="2"/>
        <v>0.028553240740740726</v>
      </c>
    </row>
    <row r="43" spans="1:9" ht="12.75">
      <c r="A43" s="7">
        <v>34</v>
      </c>
      <c r="B43" s="25" t="s">
        <v>108</v>
      </c>
      <c r="C43" s="25" t="s">
        <v>9</v>
      </c>
      <c r="D43" s="7">
        <v>1954</v>
      </c>
      <c r="E43" s="6">
        <f t="shared" si="1"/>
        <v>48</v>
      </c>
      <c r="F43" s="21">
        <v>0.11243055555555555</v>
      </c>
      <c r="G43" s="14">
        <v>180</v>
      </c>
      <c r="H43" s="9">
        <f t="shared" si="0"/>
        <v>580</v>
      </c>
      <c r="I43" s="42">
        <f t="shared" si="2"/>
        <v>0.028564814814814793</v>
      </c>
    </row>
    <row r="44" spans="1:9" ht="12.75">
      <c r="A44" s="7">
        <v>35</v>
      </c>
      <c r="B44" s="25" t="s">
        <v>69</v>
      </c>
      <c r="C44" s="25" t="s">
        <v>333</v>
      </c>
      <c r="D44" s="7">
        <v>1981</v>
      </c>
      <c r="E44" s="6">
        <f t="shared" si="1"/>
        <v>21</v>
      </c>
      <c r="F44" s="21">
        <v>0.11244212962962963</v>
      </c>
      <c r="G44" s="14">
        <v>175</v>
      </c>
      <c r="H44" s="9">
        <f t="shared" si="0"/>
        <v>575</v>
      </c>
      <c r="I44" s="42">
        <f t="shared" si="2"/>
        <v>0.028576388888888873</v>
      </c>
    </row>
    <row r="45" spans="1:9" ht="12.75">
      <c r="A45" s="7">
        <v>36</v>
      </c>
      <c r="B45" s="26" t="s">
        <v>106</v>
      </c>
      <c r="C45" s="26" t="s">
        <v>107</v>
      </c>
      <c r="D45" s="7">
        <v>1967</v>
      </c>
      <c r="E45" s="6">
        <f t="shared" si="1"/>
        <v>35</v>
      </c>
      <c r="F45" s="21">
        <v>0.11480324074074073</v>
      </c>
      <c r="G45" s="14">
        <v>170</v>
      </c>
      <c r="H45" s="9">
        <f t="shared" si="0"/>
        <v>570</v>
      </c>
      <c r="I45" s="42">
        <f t="shared" si="2"/>
        <v>0.03093749999999998</v>
      </c>
    </row>
    <row r="46" spans="1:9" ht="12.75">
      <c r="A46" s="7">
        <v>37</v>
      </c>
      <c r="B46" s="25" t="s">
        <v>105</v>
      </c>
      <c r="C46" s="25" t="s">
        <v>11</v>
      </c>
      <c r="D46" s="7">
        <v>1962</v>
      </c>
      <c r="E46" s="6">
        <f t="shared" si="1"/>
        <v>40</v>
      </c>
      <c r="F46" s="21">
        <v>0.11495370370370371</v>
      </c>
      <c r="G46" s="14">
        <v>165</v>
      </c>
      <c r="H46" s="9">
        <f t="shared" si="0"/>
        <v>565</v>
      </c>
      <c r="I46" s="42">
        <f t="shared" si="2"/>
        <v>0.031087962962962956</v>
      </c>
    </row>
    <row r="47" spans="1:9" ht="12.75">
      <c r="A47" s="7">
        <v>38</v>
      </c>
      <c r="B47" s="25" t="s">
        <v>27</v>
      </c>
      <c r="C47" s="25" t="s">
        <v>28</v>
      </c>
      <c r="D47" s="7">
        <v>1954</v>
      </c>
      <c r="E47" s="6">
        <f t="shared" si="1"/>
        <v>48</v>
      </c>
      <c r="F47" s="21">
        <v>0.11619212962962962</v>
      </c>
      <c r="G47" s="14">
        <v>160</v>
      </c>
      <c r="H47" s="9">
        <f t="shared" si="0"/>
        <v>560</v>
      </c>
      <c r="I47" s="42">
        <f t="shared" si="2"/>
        <v>0.03232638888888886</v>
      </c>
    </row>
    <row r="48" spans="1:9" ht="12.75">
      <c r="A48" s="7">
        <v>39</v>
      </c>
      <c r="B48" s="25" t="s">
        <v>42</v>
      </c>
      <c r="C48" s="25" t="s">
        <v>15</v>
      </c>
      <c r="D48" s="7">
        <v>1978</v>
      </c>
      <c r="E48" s="6">
        <f t="shared" si="1"/>
        <v>24</v>
      </c>
      <c r="F48" s="21">
        <v>0.11643518518518518</v>
      </c>
      <c r="G48" s="14">
        <v>155</v>
      </c>
      <c r="H48" s="9">
        <f t="shared" si="0"/>
        <v>555</v>
      </c>
      <c r="I48" s="42">
        <f t="shared" si="2"/>
        <v>0.03256944444444443</v>
      </c>
    </row>
    <row r="49" spans="1:9" ht="12.75">
      <c r="A49" s="7">
        <v>40</v>
      </c>
      <c r="B49" s="68" t="s">
        <v>71</v>
      </c>
      <c r="C49" s="68" t="s">
        <v>15</v>
      </c>
      <c r="D49" s="35">
        <v>1948</v>
      </c>
      <c r="E49" s="6">
        <f t="shared" si="1"/>
        <v>54</v>
      </c>
      <c r="F49" s="21">
        <v>0.11668981481481482</v>
      </c>
      <c r="G49" s="14">
        <v>150</v>
      </c>
      <c r="H49" s="9">
        <f t="shared" si="0"/>
        <v>550</v>
      </c>
      <c r="I49" s="42">
        <f t="shared" si="2"/>
        <v>0.03282407407407406</v>
      </c>
    </row>
    <row r="50" spans="1:9" ht="12.75">
      <c r="A50" s="7">
        <v>41</v>
      </c>
      <c r="B50" s="68" t="s">
        <v>502</v>
      </c>
      <c r="C50" s="68" t="s">
        <v>11</v>
      </c>
      <c r="D50" s="35">
        <v>1973</v>
      </c>
      <c r="E50" s="6">
        <f t="shared" si="1"/>
        <v>29</v>
      </c>
      <c r="F50" s="21">
        <v>0.11703703703703704</v>
      </c>
      <c r="G50" s="14">
        <v>145</v>
      </c>
      <c r="H50" s="9">
        <f t="shared" si="0"/>
        <v>545</v>
      </c>
      <c r="I50" s="42">
        <f t="shared" si="2"/>
        <v>0.03317129629629628</v>
      </c>
    </row>
    <row r="51" spans="1:9" ht="12.75">
      <c r="A51" s="7">
        <v>42</v>
      </c>
      <c r="B51" s="68" t="s">
        <v>164</v>
      </c>
      <c r="C51" s="68" t="s">
        <v>163</v>
      </c>
      <c r="D51" s="35">
        <v>1954</v>
      </c>
      <c r="E51" s="6">
        <f t="shared" si="1"/>
        <v>48</v>
      </c>
      <c r="F51" s="21">
        <v>0.11722222222222223</v>
      </c>
      <c r="G51" s="14">
        <v>140</v>
      </c>
      <c r="H51" s="9">
        <f t="shared" si="0"/>
        <v>540</v>
      </c>
      <c r="I51" s="42">
        <f t="shared" si="2"/>
        <v>0.03335648148148147</v>
      </c>
    </row>
    <row r="52" spans="1:9" ht="12.75">
      <c r="A52" s="7">
        <v>43</v>
      </c>
      <c r="B52" s="68" t="s">
        <v>233</v>
      </c>
      <c r="C52" s="68" t="s">
        <v>13</v>
      </c>
      <c r="D52" s="35">
        <v>1974</v>
      </c>
      <c r="E52" s="6">
        <f t="shared" si="1"/>
        <v>28</v>
      </c>
      <c r="F52" s="21">
        <v>0.11760416666666666</v>
      </c>
      <c r="G52" s="14">
        <v>135</v>
      </c>
      <c r="H52" s="9">
        <f t="shared" si="0"/>
        <v>535</v>
      </c>
      <c r="I52" s="42">
        <f t="shared" si="2"/>
        <v>0.03373842592592591</v>
      </c>
    </row>
    <row r="53" spans="1:9" ht="12.75">
      <c r="A53" s="7">
        <v>44</v>
      </c>
      <c r="B53" s="68" t="s">
        <v>23</v>
      </c>
      <c r="C53" s="68" t="s">
        <v>24</v>
      </c>
      <c r="D53" s="35">
        <v>1964</v>
      </c>
      <c r="E53" s="6">
        <f t="shared" si="1"/>
        <v>38</v>
      </c>
      <c r="F53" s="21">
        <v>0.11770833333333335</v>
      </c>
      <c r="G53" s="14">
        <v>130</v>
      </c>
      <c r="H53" s="9">
        <f t="shared" si="0"/>
        <v>530</v>
      </c>
      <c r="I53" s="42">
        <f t="shared" si="2"/>
        <v>0.03384259259259259</v>
      </c>
    </row>
    <row r="54" spans="1:9" ht="12.75">
      <c r="A54" s="7">
        <v>45</v>
      </c>
      <c r="B54" s="68" t="s">
        <v>255</v>
      </c>
      <c r="C54" s="68" t="s">
        <v>50</v>
      </c>
      <c r="D54" s="35">
        <v>1958</v>
      </c>
      <c r="E54" s="6">
        <f t="shared" si="1"/>
        <v>44</v>
      </c>
      <c r="F54" s="21">
        <v>0.1177662037037037</v>
      </c>
      <c r="G54" s="14">
        <v>125</v>
      </c>
      <c r="H54" s="9">
        <f t="shared" si="0"/>
        <v>525</v>
      </c>
      <c r="I54" s="42">
        <f t="shared" si="2"/>
        <v>0.03390046296296295</v>
      </c>
    </row>
    <row r="55" spans="1:9" ht="12.75">
      <c r="A55" s="7">
        <v>46</v>
      </c>
      <c r="B55" s="68" t="s">
        <v>363</v>
      </c>
      <c r="C55" s="68" t="s">
        <v>328</v>
      </c>
      <c r="D55" s="35">
        <v>1976</v>
      </c>
      <c r="E55" s="6">
        <f t="shared" si="1"/>
        <v>26</v>
      </c>
      <c r="F55" s="21">
        <v>0.11799768518518518</v>
      </c>
      <c r="G55" s="14">
        <v>120</v>
      </c>
      <c r="H55" s="9">
        <f t="shared" si="0"/>
        <v>520</v>
      </c>
      <c r="I55" s="42">
        <f t="shared" si="2"/>
        <v>0.03413194444444442</v>
      </c>
    </row>
    <row r="56" spans="1:9" ht="12.75">
      <c r="A56" s="7">
        <v>47</v>
      </c>
      <c r="B56" s="68" t="s">
        <v>146</v>
      </c>
      <c r="C56" s="68" t="s">
        <v>11</v>
      </c>
      <c r="D56" s="35">
        <v>1955</v>
      </c>
      <c r="E56" s="6">
        <f t="shared" si="1"/>
        <v>47</v>
      </c>
      <c r="F56" s="21">
        <v>0.11840277777777779</v>
      </c>
      <c r="G56" s="14">
        <v>115</v>
      </c>
      <c r="H56" s="9">
        <f t="shared" si="0"/>
        <v>515</v>
      </c>
      <c r="I56" s="42">
        <f t="shared" si="2"/>
        <v>0.03453703703703703</v>
      </c>
    </row>
    <row r="57" spans="1:9" ht="12.75">
      <c r="A57" s="7">
        <v>48</v>
      </c>
      <c r="B57" s="68" t="s">
        <v>520</v>
      </c>
      <c r="C57" s="68" t="s">
        <v>19</v>
      </c>
      <c r="D57" s="35">
        <v>1974</v>
      </c>
      <c r="E57" s="6">
        <f t="shared" si="1"/>
        <v>28</v>
      </c>
      <c r="F57" s="21">
        <v>0.11920138888888888</v>
      </c>
      <c r="G57" s="14">
        <v>110</v>
      </c>
      <c r="H57" s="9">
        <f t="shared" si="0"/>
        <v>510</v>
      </c>
      <c r="I57" s="42">
        <f t="shared" si="2"/>
        <v>0.03533564814814813</v>
      </c>
    </row>
    <row r="58" spans="1:9" ht="12.75">
      <c r="A58" s="7">
        <v>49</v>
      </c>
      <c r="B58" s="68" t="s">
        <v>277</v>
      </c>
      <c r="C58" s="68" t="s">
        <v>24</v>
      </c>
      <c r="D58" s="35">
        <v>1978</v>
      </c>
      <c r="E58" s="6">
        <f t="shared" si="1"/>
        <v>24</v>
      </c>
      <c r="F58" s="21">
        <v>0.11921296296296297</v>
      </c>
      <c r="G58" s="14">
        <v>105</v>
      </c>
      <c r="H58" s="9">
        <f t="shared" si="0"/>
        <v>505</v>
      </c>
      <c r="I58" s="42">
        <f t="shared" si="2"/>
        <v>0.03534722222222221</v>
      </c>
    </row>
    <row r="59" spans="1:9" ht="12.75">
      <c r="A59" s="7">
        <v>50</v>
      </c>
      <c r="B59" s="68" t="s">
        <v>257</v>
      </c>
      <c r="C59" s="68" t="s">
        <v>15</v>
      </c>
      <c r="D59" s="35">
        <v>1959</v>
      </c>
      <c r="E59" s="6">
        <f t="shared" si="1"/>
        <v>43</v>
      </c>
      <c r="F59" s="21">
        <v>0.11957175925925927</v>
      </c>
      <c r="G59" s="14">
        <v>100</v>
      </c>
      <c r="H59" s="9">
        <f t="shared" si="0"/>
        <v>500</v>
      </c>
      <c r="I59" s="42">
        <f t="shared" si="2"/>
        <v>0.03570601851851851</v>
      </c>
    </row>
    <row r="60" spans="1:9" ht="12.75">
      <c r="A60" s="7">
        <v>51</v>
      </c>
      <c r="B60" s="68" t="s">
        <v>31</v>
      </c>
      <c r="C60" s="68" t="s">
        <v>131</v>
      </c>
      <c r="D60" s="35">
        <v>1964</v>
      </c>
      <c r="E60" s="6">
        <f t="shared" si="1"/>
        <v>38</v>
      </c>
      <c r="F60" s="21">
        <v>0.11991898148148149</v>
      </c>
      <c r="G60" s="14">
        <v>98</v>
      </c>
      <c r="H60" s="9">
        <f t="shared" si="0"/>
        <v>498</v>
      </c>
      <c r="I60" s="42">
        <f t="shared" si="2"/>
        <v>0.03605324074074073</v>
      </c>
    </row>
    <row r="61" spans="1:9" ht="12.75">
      <c r="A61" s="7">
        <v>52</v>
      </c>
      <c r="B61" s="69" t="s">
        <v>34</v>
      </c>
      <c r="C61" s="69" t="s">
        <v>134</v>
      </c>
      <c r="D61" s="35">
        <v>1987</v>
      </c>
      <c r="E61" s="6">
        <f t="shared" si="1"/>
        <v>15</v>
      </c>
      <c r="F61" s="21">
        <v>0.12056712962962964</v>
      </c>
      <c r="G61" s="14">
        <v>96</v>
      </c>
      <c r="H61" s="9">
        <f t="shared" si="0"/>
        <v>496</v>
      </c>
      <c r="I61" s="42">
        <f t="shared" si="2"/>
        <v>0.03670138888888888</v>
      </c>
    </row>
    <row r="62" spans="1:9" ht="12.75">
      <c r="A62" s="7">
        <v>53</v>
      </c>
      <c r="B62" s="68" t="s">
        <v>290</v>
      </c>
      <c r="C62" s="68" t="s">
        <v>521</v>
      </c>
      <c r="D62" s="35">
        <v>1978</v>
      </c>
      <c r="E62" s="6">
        <f t="shared" si="1"/>
        <v>24</v>
      </c>
      <c r="F62" s="21">
        <v>0.120625</v>
      </c>
      <c r="G62" s="14">
        <v>94</v>
      </c>
      <c r="H62" s="9">
        <f t="shared" si="0"/>
        <v>494</v>
      </c>
      <c r="I62" s="42">
        <f t="shared" si="2"/>
        <v>0.03675925925925924</v>
      </c>
    </row>
    <row r="63" spans="1:9" ht="12.75">
      <c r="A63" s="7">
        <v>54</v>
      </c>
      <c r="B63" s="68" t="s">
        <v>347</v>
      </c>
      <c r="C63" s="68" t="s">
        <v>131</v>
      </c>
      <c r="D63" s="35">
        <v>1970</v>
      </c>
      <c r="E63" s="6">
        <f t="shared" si="1"/>
        <v>32</v>
      </c>
      <c r="F63" s="21">
        <v>0.12260416666666667</v>
      </c>
      <c r="G63" s="14">
        <v>92</v>
      </c>
      <c r="H63" s="9">
        <f t="shared" si="0"/>
        <v>492</v>
      </c>
      <c r="I63" s="42">
        <f t="shared" si="2"/>
        <v>0.03873842592592591</v>
      </c>
    </row>
    <row r="64" spans="1:9" ht="12.75">
      <c r="A64" s="7">
        <v>55</v>
      </c>
      <c r="B64" s="68" t="s">
        <v>60</v>
      </c>
      <c r="C64" s="68" t="s">
        <v>61</v>
      </c>
      <c r="D64" s="35">
        <v>1957</v>
      </c>
      <c r="E64" s="6">
        <f t="shared" si="1"/>
        <v>45</v>
      </c>
      <c r="F64" s="21">
        <v>0.12299768518518518</v>
      </c>
      <c r="G64" s="14">
        <v>90</v>
      </c>
      <c r="H64" s="9">
        <f t="shared" si="0"/>
        <v>490</v>
      </c>
      <c r="I64" s="42">
        <f t="shared" si="2"/>
        <v>0.03913194444444443</v>
      </c>
    </row>
    <row r="65" spans="1:9" ht="12.75">
      <c r="A65" s="7">
        <v>56</v>
      </c>
      <c r="B65" s="68" t="s">
        <v>493</v>
      </c>
      <c r="C65" s="68" t="s">
        <v>43</v>
      </c>
      <c r="D65" s="35">
        <v>1970</v>
      </c>
      <c r="E65" s="6">
        <f t="shared" si="1"/>
        <v>32</v>
      </c>
      <c r="F65" s="21">
        <v>0.12324074074074075</v>
      </c>
      <c r="G65" s="14">
        <v>88</v>
      </c>
      <c r="H65" s="9">
        <f t="shared" si="0"/>
        <v>488</v>
      </c>
      <c r="I65" s="42">
        <f t="shared" si="2"/>
        <v>0.03937499999999999</v>
      </c>
    </row>
    <row r="66" spans="1:9" ht="12.75">
      <c r="A66" s="7">
        <v>57</v>
      </c>
      <c r="B66" s="69" t="s">
        <v>276</v>
      </c>
      <c r="C66" s="69" t="s">
        <v>130</v>
      </c>
      <c r="D66" s="35">
        <v>1977</v>
      </c>
      <c r="E66" s="6">
        <f t="shared" si="1"/>
        <v>25</v>
      </c>
      <c r="F66" s="21">
        <v>0.12349537037037038</v>
      </c>
      <c r="G66" s="14">
        <v>86</v>
      </c>
      <c r="H66" s="9">
        <f t="shared" si="0"/>
        <v>486</v>
      </c>
      <c r="I66" s="42">
        <f t="shared" si="2"/>
        <v>0.039629629629629626</v>
      </c>
    </row>
    <row r="67" spans="1:9" ht="12.75">
      <c r="A67" s="7">
        <v>58</v>
      </c>
      <c r="B67" s="69" t="s">
        <v>506</v>
      </c>
      <c r="C67" s="69" t="s">
        <v>47</v>
      </c>
      <c r="D67" s="35">
        <v>1978</v>
      </c>
      <c r="E67" s="6">
        <f t="shared" si="1"/>
        <v>24</v>
      </c>
      <c r="F67" s="21">
        <v>0.12365740740740742</v>
      </c>
      <c r="G67" s="14">
        <v>84</v>
      </c>
      <c r="H67" s="9">
        <f t="shared" si="0"/>
        <v>484</v>
      </c>
      <c r="I67" s="42">
        <f t="shared" si="2"/>
        <v>0.03979166666666667</v>
      </c>
    </row>
    <row r="68" spans="1:9" ht="12.75">
      <c r="A68" s="7">
        <v>59</v>
      </c>
      <c r="B68" s="68" t="s">
        <v>277</v>
      </c>
      <c r="C68" s="68" t="s">
        <v>114</v>
      </c>
      <c r="D68" s="35">
        <v>1974</v>
      </c>
      <c r="E68" s="6">
        <f t="shared" si="1"/>
        <v>28</v>
      </c>
      <c r="F68" s="21">
        <v>0.12518518518518518</v>
      </c>
      <c r="G68" s="14">
        <v>82</v>
      </c>
      <c r="H68" s="9">
        <f t="shared" si="0"/>
        <v>482</v>
      </c>
      <c r="I68" s="42">
        <f t="shared" si="2"/>
        <v>0.04131944444444442</v>
      </c>
    </row>
    <row r="69" spans="1:9" ht="12.75">
      <c r="A69" s="7">
        <v>60</v>
      </c>
      <c r="B69" s="68" t="s">
        <v>463</v>
      </c>
      <c r="C69" s="68" t="s">
        <v>82</v>
      </c>
      <c r="D69" s="35">
        <v>1971</v>
      </c>
      <c r="E69" s="6">
        <f t="shared" si="1"/>
        <v>31</v>
      </c>
      <c r="F69" s="21">
        <v>0.12547453703703704</v>
      </c>
      <c r="G69" s="14">
        <v>80</v>
      </c>
      <c r="H69" s="9">
        <f t="shared" si="0"/>
        <v>480</v>
      </c>
      <c r="I69" s="42">
        <f t="shared" si="2"/>
        <v>0.04160879629629628</v>
      </c>
    </row>
    <row r="70" spans="1:9" ht="12.75">
      <c r="A70" s="7">
        <v>61</v>
      </c>
      <c r="B70" s="68" t="s">
        <v>522</v>
      </c>
      <c r="C70" s="68" t="s">
        <v>50</v>
      </c>
      <c r="D70" s="35">
        <v>1965</v>
      </c>
      <c r="E70" s="6">
        <f t="shared" si="1"/>
        <v>37</v>
      </c>
      <c r="F70" s="21">
        <v>0.12585648148148149</v>
      </c>
      <c r="G70" s="14">
        <v>78</v>
      </c>
      <c r="H70" s="9">
        <f t="shared" si="0"/>
        <v>478</v>
      </c>
      <c r="I70" s="42">
        <f t="shared" si="2"/>
        <v>0.04199074074074073</v>
      </c>
    </row>
    <row r="71" spans="1:9" ht="12.75">
      <c r="A71" s="7">
        <v>62</v>
      </c>
      <c r="B71" s="69" t="s">
        <v>161</v>
      </c>
      <c r="C71" s="69" t="s">
        <v>138</v>
      </c>
      <c r="D71" s="35">
        <v>1985</v>
      </c>
      <c r="E71" s="6">
        <f t="shared" si="1"/>
        <v>17</v>
      </c>
      <c r="F71" s="21">
        <v>0.1270601851851852</v>
      </c>
      <c r="G71" s="14">
        <v>76</v>
      </c>
      <c r="H71" s="9">
        <f t="shared" si="0"/>
        <v>476</v>
      </c>
      <c r="I71" s="42">
        <f t="shared" si="2"/>
        <v>0.04319444444444444</v>
      </c>
    </row>
    <row r="72" spans="1:9" ht="12.75">
      <c r="A72" s="7">
        <v>63</v>
      </c>
      <c r="B72" s="69" t="s">
        <v>270</v>
      </c>
      <c r="C72" s="69" t="s">
        <v>523</v>
      </c>
      <c r="D72" s="35">
        <v>1973</v>
      </c>
      <c r="E72" s="6">
        <f t="shared" si="1"/>
        <v>29</v>
      </c>
      <c r="F72" s="21">
        <v>0.12957175925925926</v>
      </c>
      <c r="G72" s="14">
        <v>74</v>
      </c>
      <c r="H72" s="9">
        <f t="shared" si="0"/>
        <v>474</v>
      </c>
      <c r="I72" s="42">
        <f t="shared" si="2"/>
        <v>0.04570601851851851</v>
      </c>
    </row>
    <row r="73" spans="1:9" ht="12.75">
      <c r="A73" s="7">
        <v>64</v>
      </c>
      <c r="B73" s="68" t="s">
        <v>524</v>
      </c>
      <c r="C73" s="68" t="s">
        <v>24</v>
      </c>
      <c r="D73" s="35">
        <v>1960</v>
      </c>
      <c r="E73" s="6">
        <f t="shared" si="1"/>
        <v>42</v>
      </c>
      <c r="F73" s="21">
        <v>0.12969907407407408</v>
      </c>
      <c r="G73" s="14">
        <v>72</v>
      </c>
      <c r="H73" s="9">
        <f t="shared" si="0"/>
        <v>472</v>
      </c>
      <c r="I73" s="42">
        <f t="shared" si="2"/>
        <v>0.04583333333333332</v>
      </c>
    </row>
    <row r="74" spans="1:9" ht="12.75">
      <c r="A74" s="7">
        <v>65</v>
      </c>
      <c r="B74" s="68" t="s">
        <v>122</v>
      </c>
      <c r="C74" s="68" t="s">
        <v>123</v>
      </c>
      <c r="D74" s="35">
        <v>1970</v>
      </c>
      <c r="E74" s="6">
        <f t="shared" si="1"/>
        <v>32</v>
      </c>
      <c r="F74" s="21">
        <v>0.13087962962962962</v>
      </c>
      <c r="G74" s="14">
        <v>70</v>
      </c>
      <c r="H74" s="9">
        <f aca="true" t="shared" si="3" ref="H74:H88">G74+G$3</f>
        <v>470</v>
      </c>
      <c r="I74" s="42">
        <f t="shared" si="2"/>
        <v>0.04701388888888887</v>
      </c>
    </row>
    <row r="75" spans="1:9" ht="12.75">
      <c r="A75" s="7">
        <v>66</v>
      </c>
      <c r="B75" s="68" t="s">
        <v>525</v>
      </c>
      <c r="C75" s="68" t="s">
        <v>43</v>
      </c>
      <c r="D75" s="35">
        <v>1957</v>
      </c>
      <c r="E75" s="6">
        <f aca="true" t="shared" si="4" ref="E75:E88">2002-D75</f>
        <v>45</v>
      </c>
      <c r="F75" s="21">
        <v>0.1311111111111111</v>
      </c>
      <c r="G75" s="14">
        <v>68</v>
      </c>
      <c r="H75" s="9">
        <f t="shared" si="3"/>
        <v>468</v>
      </c>
      <c r="I75" s="42">
        <f aca="true" t="shared" si="5" ref="I75:I88">F75-F$10</f>
        <v>0.04724537037037034</v>
      </c>
    </row>
    <row r="76" spans="1:9" ht="12.75">
      <c r="A76" s="7">
        <v>67</v>
      </c>
      <c r="B76" s="68" t="s">
        <v>37</v>
      </c>
      <c r="C76" s="68" t="s">
        <v>21</v>
      </c>
      <c r="D76" s="35">
        <v>1959</v>
      </c>
      <c r="E76" s="6">
        <f t="shared" si="4"/>
        <v>43</v>
      </c>
      <c r="F76" s="21">
        <v>0.1355787037037037</v>
      </c>
      <c r="G76" s="14">
        <v>66</v>
      </c>
      <c r="H76" s="9">
        <f t="shared" si="3"/>
        <v>466</v>
      </c>
      <c r="I76" s="42">
        <f t="shared" si="5"/>
        <v>0.05171296296296295</v>
      </c>
    </row>
    <row r="77" spans="1:9" ht="12.75">
      <c r="A77" s="7">
        <v>68</v>
      </c>
      <c r="B77" s="68" t="s">
        <v>283</v>
      </c>
      <c r="C77" s="68" t="s">
        <v>19</v>
      </c>
      <c r="D77" s="35">
        <v>1979</v>
      </c>
      <c r="E77" s="6">
        <f t="shared" si="4"/>
        <v>23</v>
      </c>
      <c r="F77" s="21">
        <v>0.13681712962962964</v>
      </c>
      <c r="G77" s="14">
        <v>64</v>
      </c>
      <c r="H77" s="9">
        <f t="shared" si="3"/>
        <v>464</v>
      </c>
      <c r="I77" s="42">
        <f t="shared" si="5"/>
        <v>0.05295138888888888</v>
      </c>
    </row>
    <row r="78" spans="1:9" ht="12.75">
      <c r="A78" s="7">
        <v>69</v>
      </c>
      <c r="B78" s="68" t="s">
        <v>172</v>
      </c>
      <c r="C78" s="68" t="s">
        <v>58</v>
      </c>
      <c r="D78" s="35">
        <v>1986</v>
      </c>
      <c r="E78" s="6">
        <f t="shared" si="4"/>
        <v>16</v>
      </c>
      <c r="F78" s="21">
        <v>0.1368287037037037</v>
      </c>
      <c r="G78" s="14">
        <v>62</v>
      </c>
      <c r="H78" s="9">
        <f t="shared" si="3"/>
        <v>462</v>
      </c>
      <c r="I78" s="42">
        <f t="shared" si="5"/>
        <v>0.05296296296296295</v>
      </c>
    </row>
    <row r="79" spans="1:9" ht="12.75">
      <c r="A79" s="7">
        <v>70</v>
      </c>
      <c r="B79" s="68" t="s">
        <v>14</v>
      </c>
      <c r="C79" s="68" t="s">
        <v>15</v>
      </c>
      <c r="D79" s="35">
        <v>1973</v>
      </c>
      <c r="E79" s="6">
        <f t="shared" si="4"/>
        <v>29</v>
      </c>
      <c r="F79" s="21">
        <v>0.13699074074074075</v>
      </c>
      <c r="G79" s="14">
        <v>60</v>
      </c>
      <c r="H79" s="9">
        <f t="shared" si="3"/>
        <v>460</v>
      </c>
      <c r="I79" s="42">
        <f t="shared" si="5"/>
        <v>0.05312499999999999</v>
      </c>
    </row>
    <row r="80" spans="1:9" ht="12.75">
      <c r="A80" s="7">
        <v>71</v>
      </c>
      <c r="B80" s="69" t="s">
        <v>284</v>
      </c>
      <c r="C80" s="69" t="s">
        <v>87</v>
      </c>
      <c r="D80" s="35">
        <v>1973</v>
      </c>
      <c r="E80" s="6">
        <f t="shared" si="4"/>
        <v>29</v>
      </c>
      <c r="F80" s="21">
        <v>0.13842592592592592</v>
      </c>
      <c r="G80" s="14">
        <v>58</v>
      </c>
      <c r="H80" s="9">
        <f t="shared" si="3"/>
        <v>458</v>
      </c>
      <c r="I80" s="42">
        <f t="shared" si="5"/>
        <v>0.05456018518518517</v>
      </c>
    </row>
    <row r="81" spans="1:9" ht="12.75">
      <c r="A81" s="7">
        <v>72</v>
      </c>
      <c r="B81" s="68" t="s">
        <v>162</v>
      </c>
      <c r="C81" s="68" t="s">
        <v>61</v>
      </c>
      <c r="D81" s="35">
        <v>1944</v>
      </c>
      <c r="E81" s="6">
        <f t="shared" si="4"/>
        <v>58</v>
      </c>
      <c r="F81" s="21">
        <v>0.14326388888888889</v>
      </c>
      <c r="G81" s="14">
        <v>57</v>
      </c>
      <c r="H81" s="9">
        <f t="shared" si="3"/>
        <v>457</v>
      </c>
      <c r="I81" s="42">
        <f t="shared" si="5"/>
        <v>0.05939814814814813</v>
      </c>
    </row>
    <row r="82" spans="1:9" ht="12.75">
      <c r="A82" s="7">
        <v>73</v>
      </c>
      <c r="B82" s="68" t="s">
        <v>69</v>
      </c>
      <c r="C82" s="68" t="s">
        <v>19</v>
      </c>
      <c r="D82" s="35">
        <v>1988</v>
      </c>
      <c r="E82" s="6">
        <f t="shared" si="4"/>
        <v>14</v>
      </c>
      <c r="F82" s="21">
        <v>0.14444444444444446</v>
      </c>
      <c r="G82" s="14">
        <v>56</v>
      </c>
      <c r="H82" s="9">
        <f t="shared" si="3"/>
        <v>456</v>
      </c>
      <c r="I82" s="42">
        <f t="shared" si="5"/>
        <v>0.060578703703703704</v>
      </c>
    </row>
    <row r="83" spans="1:9" ht="12.75">
      <c r="A83" s="7">
        <v>74</v>
      </c>
      <c r="B83" s="68" t="s">
        <v>10</v>
      </c>
      <c r="C83" s="68" t="s">
        <v>11</v>
      </c>
      <c r="D83" s="35">
        <v>1954</v>
      </c>
      <c r="E83" s="6">
        <f t="shared" si="4"/>
        <v>48</v>
      </c>
      <c r="F83" s="21">
        <v>0.14802083333333335</v>
      </c>
      <c r="G83" s="14">
        <v>55</v>
      </c>
      <c r="H83" s="9">
        <f t="shared" si="3"/>
        <v>455</v>
      </c>
      <c r="I83" s="42">
        <f t="shared" si="5"/>
        <v>0.0641550925925926</v>
      </c>
    </row>
    <row r="84" spans="1:9" ht="12.75">
      <c r="A84" s="7">
        <v>75</v>
      </c>
      <c r="B84" s="68" t="s">
        <v>290</v>
      </c>
      <c r="C84" s="68" t="s">
        <v>160</v>
      </c>
      <c r="D84" s="35">
        <v>1954</v>
      </c>
      <c r="E84" s="6">
        <f t="shared" si="4"/>
        <v>48</v>
      </c>
      <c r="F84" s="21">
        <v>0.14811342592592594</v>
      </c>
      <c r="G84" s="14">
        <v>54</v>
      </c>
      <c r="H84" s="9">
        <f t="shared" si="3"/>
        <v>454</v>
      </c>
      <c r="I84" s="42">
        <f t="shared" si="5"/>
        <v>0.06424768518518519</v>
      </c>
    </row>
    <row r="85" spans="1:9" ht="12.75">
      <c r="A85" s="7">
        <v>76</v>
      </c>
      <c r="B85" s="68" t="s">
        <v>290</v>
      </c>
      <c r="C85" s="68" t="s">
        <v>114</v>
      </c>
      <c r="D85" s="35">
        <v>1983</v>
      </c>
      <c r="E85" s="6">
        <f t="shared" si="4"/>
        <v>19</v>
      </c>
      <c r="F85" s="21">
        <v>0.15104166666666666</v>
      </c>
      <c r="G85" s="14">
        <v>53</v>
      </c>
      <c r="H85" s="9">
        <f t="shared" si="3"/>
        <v>453</v>
      </c>
      <c r="I85" s="42">
        <f t="shared" si="5"/>
        <v>0.0671759259259259</v>
      </c>
    </row>
    <row r="86" spans="1:9" ht="12.75">
      <c r="A86" s="35">
        <v>77</v>
      </c>
      <c r="B86" s="69" t="s">
        <v>161</v>
      </c>
      <c r="C86" s="69" t="s">
        <v>67</v>
      </c>
      <c r="D86" s="35">
        <v>1959</v>
      </c>
      <c r="E86" s="6">
        <f t="shared" si="4"/>
        <v>43</v>
      </c>
      <c r="F86" s="21">
        <v>0.1688888888888889</v>
      </c>
      <c r="G86" s="14">
        <v>52</v>
      </c>
      <c r="H86" s="9">
        <f t="shared" si="3"/>
        <v>452</v>
      </c>
      <c r="I86" s="42">
        <f t="shared" si="5"/>
        <v>0.08502314814814814</v>
      </c>
    </row>
    <row r="87" spans="1:9" ht="12.75">
      <c r="A87" s="35">
        <v>78</v>
      </c>
      <c r="B87" s="68" t="s">
        <v>73</v>
      </c>
      <c r="C87" s="68" t="s">
        <v>58</v>
      </c>
      <c r="D87" s="35">
        <v>1965</v>
      </c>
      <c r="E87" s="6">
        <f t="shared" si="4"/>
        <v>37</v>
      </c>
      <c r="F87" s="21">
        <v>0.17690972222222223</v>
      </c>
      <c r="G87" s="14">
        <v>51</v>
      </c>
      <c r="H87" s="9">
        <f t="shared" si="3"/>
        <v>451</v>
      </c>
      <c r="I87" s="42">
        <f t="shared" si="5"/>
        <v>0.09304398148148148</v>
      </c>
    </row>
    <row r="88" spans="1:9" ht="12.75">
      <c r="A88" s="35">
        <v>78</v>
      </c>
      <c r="B88" s="69" t="s">
        <v>511</v>
      </c>
      <c r="C88" s="69" t="s">
        <v>512</v>
      </c>
      <c r="D88" s="35">
        <v>1961</v>
      </c>
      <c r="E88" s="6">
        <f t="shared" si="4"/>
        <v>41</v>
      </c>
      <c r="F88" s="21">
        <v>0.17690972222222223</v>
      </c>
      <c r="G88" s="14">
        <v>51</v>
      </c>
      <c r="H88" s="9">
        <f t="shared" si="3"/>
        <v>451</v>
      </c>
      <c r="I88" s="42">
        <f t="shared" si="5"/>
        <v>0.09304398148148148</v>
      </c>
    </row>
  </sheetData>
  <mergeCells count="14">
    <mergeCell ref="C5:F5"/>
    <mergeCell ref="A8:D8"/>
    <mergeCell ref="F8:I8"/>
    <mergeCell ref="G4:I6"/>
    <mergeCell ref="A5:B5"/>
    <mergeCell ref="A6:B6"/>
    <mergeCell ref="D6:E6"/>
    <mergeCell ref="A4:B4"/>
    <mergeCell ref="D3:F4"/>
    <mergeCell ref="A7:I7"/>
    <mergeCell ref="A3:B3"/>
    <mergeCell ref="A1:I1"/>
    <mergeCell ref="A2:F2"/>
    <mergeCell ref="H2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A8" sqref="A8:D8"/>
    </sheetView>
  </sheetViews>
  <sheetFormatPr defaultColWidth="9.00390625" defaultRowHeight="12.75"/>
  <cols>
    <col min="1" max="1" width="3.625" style="0" bestFit="1" customWidth="1"/>
    <col min="2" max="2" width="12.125" style="0" bestFit="1" customWidth="1"/>
    <col min="3" max="3" width="10.625" style="0" bestFit="1" customWidth="1"/>
    <col min="4" max="4" width="6.25390625" style="0" bestFit="1" customWidth="1"/>
    <col min="5" max="5" width="4.875" style="0" bestFit="1" customWidth="1"/>
    <col min="6" max="6" width="8.25390625" style="0" bestFit="1" customWidth="1"/>
    <col min="7" max="7" width="7.25390625" style="0" bestFit="1" customWidth="1"/>
    <col min="8" max="8" width="9.625" style="0" bestFit="1" customWidth="1"/>
    <col min="9" max="9" width="6.875" style="0" customWidth="1"/>
  </cols>
  <sheetData>
    <row r="1" spans="1:9" ht="30">
      <c r="A1" s="138" t="s">
        <v>191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1"/>
      <c r="B2" s="131"/>
      <c r="C2" s="131"/>
      <c r="D2" s="131"/>
      <c r="E2" s="131"/>
      <c r="F2" s="131"/>
      <c r="G2" s="4" t="s">
        <v>38</v>
      </c>
      <c r="H2" s="129"/>
      <c r="I2" s="129"/>
    </row>
    <row r="3" spans="1:9" ht="12.75">
      <c r="A3" s="124" t="s">
        <v>0</v>
      </c>
      <c r="B3" s="124"/>
      <c r="C3" s="30">
        <v>37507</v>
      </c>
      <c r="D3" s="134"/>
      <c r="E3" s="134"/>
      <c r="F3" s="134"/>
      <c r="G3" s="4">
        <v>200</v>
      </c>
      <c r="H3" s="129"/>
      <c r="I3" s="129"/>
    </row>
    <row r="4" spans="1:9" ht="12.75">
      <c r="A4" s="124" t="s">
        <v>1</v>
      </c>
      <c r="B4" s="124"/>
      <c r="C4" s="43">
        <v>37507</v>
      </c>
      <c r="D4" s="134"/>
      <c r="E4" s="134"/>
      <c r="F4" s="134"/>
      <c r="G4" s="129"/>
      <c r="H4" s="129"/>
      <c r="I4" s="129"/>
    </row>
    <row r="5" spans="1:9" ht="21.75" customHeight="1">
      <c r="A5" s="124" t="s">
        <v>2</v>
      </c>
      <c r="B5" s="124"/>
      <c r="C5" s="139" t="s">
        <v>531</v>
      </c>
      <c r="D5" s="139"/>
      <c r="E5" s="139"/>
      <c r="F5" s="133"/>
      <c r="G5" s="129"/>
      <c r="H5" s="129"/>
      <c r="I5" s="129"/>
    </row>
    <row r="6" spans="1:9" ht="12.75">
      <c r="A6" s="124" t="s">
        <v>3</v>
      </c>
      <c r="B6" s="124"/>
      <c r="C6" s="10">
        <f>COUNTA(B10:B151)</f>
        <v>142</v>
      </c>
      <c r="D6" s="128"/>
      <c r="E6" s="128"/>
      <c r="F6" s="133"/>
      <c r="G6" s="129"/>
      <c r="H6" s="129"/>
      <c r="I6" s="129"/>
    </row>
    <row r="7" spans="1:9" ht="12.75">
      <c r="A7" s="12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30"/>
      <c r="B8" s="130"/>
      <c r="C8" s="130"/>
      <c r="D8" s="130"/>
      <c r="E8" s="11">
        <f>AVERAGE(E10:E149)</f>
        <v>33.01428571428571</v>
      </c>
      <c r="F8" s="130"/>
      <c r="G8" s="130"/>
      <c r="H8" s="130"/>
      <c r="I8" s="130"/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13" t="s">
        <v>154</v>
      </c>
    </row>
    <row r="10" spans="1:9" ht="12.75">
      <c r="A10" s="7">
        <v>1</v>
      </c>
      <c r="B10" s="33" t="s">
        <v>532</v>
      </c>
      <c r="C10" s="33" t="s">
        <v>82</v>
      </c>
      <c r="D10" s="7">
        <v>1975</v>
      </c>
      <c r="E10" s="6">
        <f>2002-D10</f>
        <v>27</v>
      </c>
      <c r="F10" s="27">
        <v>0.07369212962962964</v>
      </c>
      <c r="G10" s="14">
        <v>811</v>
      </c>
      <c r="H10" s="9">
        <f aca="true" t="shared" si="0" ref="H10:H73">G10+G$3</f>
        <v>1011</v>
      </c>
      <c r="I10" s="18"/>
    </row>
    <row r="11" spans="1:9" ht="12.75">
      <c r="A11" s="7">
        <v>2</v>
      </c>
      <c r="B11" s="33" t="s">
        <v>425</v>
      </c>
      <c r="C11" s="33" t="s">
        <v>21</v>
      </c>
      <c r="D11" s="7">
        <v>1961</v>
      </c>
      <c r="E11" s="6">
        <f aca="true" t="shared" si="1" ref="E11:E74">2002-D11</f>
        <v>41</v>
      </c>
      <c r="F11" s="27">
        <v>0.07415509259259259</v>
      </c>
      <c r="G11" s="14">
        <v>711</v>
      </c>
      <c r="H11" s="9">
        <f t="shared" si="0"/>
        <v>911</v>
      </c>
      <c r="I11" s="79">
        <f aca="true" t="shared" si="2" ref="I11:I42">F11-F$10</f>
        <v>0.0004629629629629567</v>
      </c>
    </row>
    <row r="12" spans="1:9" ht="12.75">
      <c r="A12" s="7">
        <v>3</v>
      </c>
      <c r="B12" s="33" t="s">
        <v>534</v>
      </c>
      <c r="C12" s="33" t="s">
        <v>33</v>
      </c>
      <c r="D12" s="7">
        <v>1979</v>
      </c>
      <c r="E12" s="6">
        <f t="shared" si="1"/>
        <v>23</v>
      </c>
      <c r="F12" s="27">
        <v>0.07462962962962963</v>
      </c>
      <c r="G12" s="14">
        <v>661</v>
      </c>
      <c r="H12" s="9">
        <f t="shared" si="0"/>
        <v>861</v>
      </c>
      <c r="I12" s="79">
        <f t="shared" si="2"/>
        <v>0.0009374999999999939</v>
      </c>
    </row>
    <row r="13" spans="1:9" ht="12.75">
      <c r="A13" s="7">
        <v>4</v>
      </c>
      <c r="B13" s="33" t="s">
        <v>495</v>
      </c>
      <c r="C13" s="33" t="s">
        <v>19</v>
      </c>
      <c r="D13" s="7">
        <v>1964</v>
      </c>
      <c r="E13" s="6">
        <f t="shared" si="1"/>
        <v>38</v>
      </c>
      <c r="F13" s="27">
        <v>0.07464120370370371</v>
      </c>
      <c r="G13" s="14">
        <v>611</v>
      </c>
      <c r="H13" s="9">
        <f t="shared" si="0"/>
        <v>811</v>
      </c>
      <c r="I13" s="79">
        <f t="shared" si="2"/>
        <v>0.0009490740740740744</v>
      </c>
    </row>
    <row r="14" spans="1:9" ht="12.75">
      <c r="A14" s="7">
        <v>5</v>
      </c>
      <c r="B14" s="33" t="s">
        <v>535</v>
      </c>
      <c r="C14" s="33" t="s">
        <v>65</v>
      </c>
      <c r="D14" s="7">
        <v>1965</v>
      </c>
      <c r="E14" s="6">
        <f t="shared" si="1"/>
        <v>37</v>
      </c>
      <c r="F14" s="27">
        <v>0.07474537037037036</v>
      </c>
      <c r="G14" s="14">
        <v>561</v>
      </c>
      <c r="H14" s="9">
        <f t="shared" si="0"/>
        <v>761</v>
      </c>
      <c r="I14" s="79">
        <f t="shared" si="2"/>
        <v>0.0010532407407407296</v>
      </c>
    </row>
    <row r="15" spans="1:9" ht="12.75">
      <c r="A15" s="7">
        <v>6</v>
      </c>
      <c r="B15" s="33" t="s">
        <v>536</v>
      </c>
      <c r="C15" s="33" t="s">
        <v>50</v>
      </c>
      <c r="D15" s="7">
        <v>1987</v>
      </c>
      <c r="E15" s="6">
        <f t="shared" si="1"/>
        <v>15</v>
      </c>
      <c r="F15" s="27">
        <v>0.07662037037037038</v>
      </c>
      <c r="G15" s="14">
        <v>541</v>
      </c>
      <c r="H15" s="9">
        <f t="shared" si="0"/>
        <v>741</v>
      </c>
      <c r="I15" s="79">
        <f t="shared" si="2"/>
        <v>0.002928240740740745</v>
      </c>
    </row>
    <row r="16" spans="1:9" ht="12.75">
      <c r="A16" s="7">
        <v>7</v>
      </c>
      <c r="B16" s="33" t="s">
        <v>275</v>
      </c>
      <c r="C16" s="33" t="s">
        <v>58</v>
      </c>
      <c r="D16" s="7">
        <v>1976</v>
      </c>
      <c r="E16" s="6">
        <f t="shared" si="1"/>
        <v>26</v>
      </c>
      <c r="F16" s="27">
        <v>0.07663194444444445</v>
      </c>
      <c r="G16" s="14">
        <v>521</v>
      </c>
      <c r="H16" s="9">
        <f t="shared" si="0"/>
        <v>721</v>
      </c>
      <c r="I16" s="79">
        <f t="shared" si="2"/>
        <v>0.0029398148148148118</v>
      </c>
    </row>
    <row r="17" spans="1:9" ht="12.75">
      <c r="A17" s="7">
        <v>8</v>
      </c>
      <c r="B17" s="33" t="s">
        <v>537</v>
      </c>
      <c r="C17" s="33" t="s">
        <v>18</v>
      </c>
      <c r="D17" s="7">
        <v>1983</v>
      </c>
      <c r="E17" s="6">
        <f t="shared" si="1"/>
        <v>19</v>
      </c>
      <c r="F17" s="27">
        <v>0.07673611111111112</v>
      </c>
      <c r="G17" s="14">
        <v>501</v>
      </c>
      <c r="H17" s="9">
        <f t="shared" si="0"/>
        <v>701</v>
      </c>
      <c r="I17" s="79">
        <f t="shared" si="2"/>
        <v>0.003043981481481481</v>
      </c>
    </row>
    <row r="18" spans="1:9" ht="12.75">
      <c r="A18" s="7">
        <v>9</v>
      </c>
      <c r="B18" s="33" t="s">
        <v>51</v>
      </c>
      <c r="C18" s="33" t="s">
        <v>19</v>
      </c>
      <c r="D18" s="7">
        <v>1980</v>
      </c>
      <c r="E18" s="6">
        <f t="shared" si="1"/>
        <v>22</v>
      </c>
      <c r="F18" s="27">
        <v>0.07706018518518519</v>
      </c>
      <c r="G18" s="14">
        <v>481</v>
      </c>
      <c r="H18" s="9">
        <f t="shared" si="0"/>
        <v>681</v>
      </c>
      <c r="I18" s="79">
        <f t="shared" si="2"/>
        <v>0.0033680555555555547</v>
      </c>
    </row>
    <row r="19" spans="1:9" ht="12.75">
      <c r="A19" s="7">
        <v>10</v>
      </c>
      <c r="B19" s="33" t="s">
        <v>538</v>
      </c>
      <c r="C19" s="33" t="s">
        <v>412</v>
      </c>
      <c r="D19" s="7">
        <v>1974</v>
      </c>
      <c r="E19" s="6">
        <f t="shared" si="1"/>
        <v>28</v>
      </c>
      <c r="F19" s="27">
        <v>0.07707175925925926</v>
      </c>
      <c r="G19" s="14">
        <v>461</v>
      </c>
      <c r="H19" s="9">
        <f t="shared" si="0"/>
        <v>661</v>
      </c>
      <c r="I19" s="79">
        <f t="shared" si="2"/>
        <v>0.0033796296296296213</v>
      </c>
    </row>
    <row r="20" spans="1:9" ht="12.75">
      <c r="A20" s="7">
        <v>11</v>
      </c>
      <c r="B20" s="67" t="s">
        <v>539</v>
      </c>
      <c r="C20" s="67" t="s">
        <v>239</v>
      </c>
      <c r="D20" s="7">
        <v>1974</v>
      </c>
      <c r="E20" s="6">
        <f t="shared" si="1"/>
        <v>28</v>
      </c>
      <c r="F20" s="27">
        <v>0.07729166666666666</v>
      </c>
      <c r="G20" s="14">
        <v>441</v>
      </c>
      <c r="H20" s="9">
        <f t="shared" si="0"/>
        <v>641</v>
      </c>
      <c r="I20" s="79">
        <f t="shared" si="2"/>
        <v>0.003599537037037026</v>
      </c>
    </row>
    <row r="21" spans="1:9" ht="12.75">
      <c r="A21" s="7">
        <v>12</v>
      </c>
      <c r="B21" s="33" t="s">
        <v>52</v>
      </c>
      <c r="C21" s="33" t="s">
        <v>333</v>
      </c>
      <c r="D21" s="7">
        <v>1979</v>
      </c>
      <c r="E21" s="6">
        <f t="shared" si="1"/>
        <v>23</v>
      </c>
      <c r="F21" s="27">
        <v>0.07765046296296296</v>
      </c>
      <c r="G21" s="14">
        <v>421</v>
      </c>
      <c r="H21" s="9">
        <f t="shared" si="0"/>
        <v>621</v>
      </c>
      <c r="I21" s="79">
        <f t="shared" si="2"/>
        <v>0.003958333333333328</v>
      </c>
    </row>
    <row r="22" spans="1:9" ht="12.75">
      <c r="A22" s="7">
        <v>13</v>
      </c>
      <c r="B22" s="25" t="s">
        <v>540</v>
      </c>
      <c r="C22" s="25" t="s">
        <v>21</v>
      </c>
      <c r="D22" s="7">
        <v>1975</v>
      </c>
      <c r="E22" s="6">
        <f t="shared" si="1"/>
        <v>27</v>
      </c>
      <c r="F22" s="27">
        <v>0.0777662037037037</v>
      </c>
      <c r="G22" s="14">
        <v>401</v>
      </c>
      <c r="H22" s="9">
        <f t="shared" si="0"/>
        <v>601</v>
      </c>
      <c r="I22" s="79">
        <f t="shared" si="2"/>
        <v>0.004074074074074063</v>
      </c>
    </row>
    <row r="23" spans="1:9" ht="12.75">
      <c r="A23" s="7">
        <v>14</v>
      </c>
      <c r="B23" s="25" t="s">
        <v>194</v>
      </c>
      <c r="C23" s="25" t="s">
        <v>8</v>
      </c>
      <c r="D23" s="7">
        <v>1954</v>
      </c>
      <c r="E23" s="6">
        <f t="shared" si="1"/>
        <v>48</v>
      </c>
      <c r="F23" s="27">
        <v>0.07782407407407409</v>
      </c>
      <c r="G23" s="14">
        <v>381</v>
      </c>
      <c r="H23" s="9">
        <f t="shared" si="0"/>
        <v>581</v>
      </c>
      <c r="I23" s="79">
        <f t="shared" si="2"/>
        <v>0.004131944444444452</v>
      </c>
    </row>
    <row r="24" spans="1:9" ht="12.75">
      <c r="A24" s="7">
        <v>15</v>
      </c>
      <c r="B24" s="25" t="s">
        <v>69</v>
      </c>
      <c r="C24" s="25" t="s">
        <v>333</v>
      </c>
      <c r="D24" s="7">
        <v>1981</v>
      </c>
      <c r="E24" s="6">
        <f t="shared" si="1"/>
        <v>21</v>
      </c>
      <c r="F24" s="27">
        <v>0.07789351851851851</v>
      </c>
      <c r="G24" s="14">
        <v>361</v>
      </c>
      <c r="H24" s="9">
        <f t="shared" si="0"/>
        <v>561</v>
      </c>
      <c r="I24" s="79">
        <f t="shared" si="2"/>
        <v>0.0042013888888888795</v>
      </c>
    </row>
    <row r="25" spans="1:9" ht="12.75">
      <c r="A25" s="7">
        <v>16</v>
      </c>
      <c r="B25" s="25" t="s">
        <v>190</v>
      </c>
      <c r="C25" s="25" t="s">
        <v>121</v>
      </c>
      <c r="D25" s="7">
        <v>1971</v>
      </c>
      <c r="E25" s="6">
        <f t="shared" si="1"/>
        <v>31</v>
      </c>
      <c r="F25" s="27">
        <v>0.07803240740740741</v>
      </c>
      <c r="G25" s="14">
        <v>351</v>
      </c>
      <c r="H25" s="9">
        <f t="shared" si="0"/>
        <v>551</v>
      </c>
      <c r="I25" s="79">
        <f t="shared" si="2"/>
        <v>0.004340277777777776</v>
      </c>
    </row>
    <row r="26" spans="1:9" ht="12.75">
      <c r="A26" s="7">
        <v>17</v>
      </c>
      <c r="B26" s="25" t="s">
        <v>255</v>
      </c>
      <c r="C26" s="25" t="s">
        <v>82</v>
      </c>
      <c r="D26" s="7">
        <v>1968</v>
      </c>
      <c r="E26" s="6">
        <f t="shared" si="1"/>
        <v>34</v>
      </c>
      <c r="F26" s="27">
        <v>0.07810185185185185</v>
      </c>
      <c r="G26" s="14">
        <v>341</v>
      </c>
      <c r="H26" s="9">
        <f t="shared" si="0"/>
        <v>541</v>
      </c>
      <c r="I26" s="79">
        <f t="shared" si="2"/>
        <v>0.004409722222222218</v>
      </c>
    </row>
    <row r="27" spans="1:9" ht="12.75">
      <c r="A27" s="7">
        <v>18</v>
      </c>
      <c r="B27" s="25" t="s">
        <v>258</v>
      </c>
      <c r="C27" s="25" t="s">
        <v>33</v>
      </c>
      <c r="D27" s="7">
        <v>1975</v>
      </c>
      <c r="E27" s="6">
        <f t="shared" si="1"/>
        <v>27</v>
      </c>
      <c r="F27" s="27">
        <v>0.07824074074074074</v>
      </c>
      <c r="G27" s="14">
        <v>331</v>
      </c>
      <c r="H27" s="9">
        <f t="shared" si="0"/>
        <v>531</v>
      </c>
      <c r="I27" s="79">
        <f t="shared" si="2"/>
        <v>0.0045486111111111005</v>
      </c>
    </row>
    <row r="28" spans="1:9" ht="12.75">
      <c r="A28" s="7">
        <v>19</v>
      </c>
      <c r="B28" s="25" t="s">
        <v>252</v>
      </c>
      <c r="C28" s="25" t="s">
        <v>97</v>
      </c>
      <c r="D28" s="7">
        <v>1980</v>
      </c>
      <c r="E28" s="6">
        <f t="shared" si="1"/>
        <v>22</v>
      </c>
      <c r="F28" s="27">
        <v>0.07829861111111111</v>
      </c>
      <c r="G28" s="14">
        <v>321</v>
      </c>
      <c r="H28" s="9">
        <f t="shared" si="0"/>
        <v>521</v>
      </c>
      <c r="I28" s="79">
        <f t="shared" si="2"/>
        <v>0.004606481481481475</v>
      </c>
    </row>
    <row r="29" spans="1:9" ht="12.75">
      <c r="A29" s="7">
        <v>20</v>
      </c>
      <c r="B29" s="25" t="s">
        <v>53</v>
      </c>
      <c r="C29" s="25" t="s">
        <v>24</v>
      </c>
      <c r="D29" s="7">
        <v>1976</v>
      </c>
      <c r="E29" s="6">
        <f t="shared" si="1"/>
        <v>26</v>
      </c>
      <c r="F29" s="27">
        <v>0.07833333333333332</v>
      </c>
      <c r="G29" s="14">
        <v>311</v>
      </c>
      <c r="H29" s="9">
        <f t="shared" si="0"/>
        <v>511</v>
      </c>
      <c r="I29" s="79">
        <f t="shared" si="2"/>
        <v>0.004641203703703689</v>
      </c>
    </row>
    <row r="30" spans="1:9" ht="12.75">
      <c r="A30" s="7">
        <v>21</v>
      </c>
      <c r="B30" s="25" t="s">
        <v>173</v>
      </c>
      <c r="C30" s="25" t="s">
        <v>19</v>
      </c>
      <c r="D30" s="7">
        <v>1964</v>
      </c>
      <c r="E30" s="6">
        <f t="shared" si="1"/>
        <v>38</v>
      </c>
      <c r="F30" s="27">
        <v>0.07836805555555555</v>
      </c>
      <c r="G30" s="14">
        <v>301</v>
      </c>
      <c r="H30" s="9">
        <f t="shared" si="0"/>
        <v>501</v>
      </c>
      <c r="I30" s="79">
        <f t="shared" si="2"/>
        <v>0.004675925925925917</v>
      </c>
    </row>
    <row r="31" spans="1:9" ht="12.75">
      <c r="A31" s="7">
        <v>22</v>
      </c>
      <c r="B31" s="25" t="s">
        <v>69</v>
      </c>
      <c r="C31" s="25" t="s">
        <v>24</v>
      </c>
      <c r="D31" s="7">
        <v>1959</v>
      </c>
      <c r="E31" s="6">
        <f t="shared" si="1"/>
        <v>43</v>
      </c>
      <c r="F31" s="27">
        <v>0.07840277777777778</v>
      </c>
      <c r="G31" s="14">
        <v>291</v>
      </c>
      <c r="H31" s="9">
        <f t="shared" si="0"/>
        <v>491</v>
      </c>
      <c r="I31" s="79">
        <f t="shared" si="2"/>
        <v>0.004710648148148144</v>
      </c>
    </row>
    <row r="32" spans="1:9" ht="12.75">
      <c r="A32" s="7">
        <v>23</v>
      </c>
      <c r="B32" s="25" t="s">
        <v>29</v>
      </c>
      <c r="C32" s="25" t="s">
        <v>89</v>
      </c>
      <c r="D32" s="7">
        <v>1959</v>
      </c>
      <c r="E32" s="6">
        <f t="shared" si="1"/>
        <v>43</v>
      </c>
      <c r="F32" s="27">
        <v>0.07857638888888889</v>
      </c>
      <c r="G32" s="14">
        <v>281</v>
      </c>
      <c r="H32" s="9">
        <f t="shared" si="0"/>
        <v>481</v>
      </c>
      <c r="I32" s="79">
        <f t="shared" si="2"/>
        <v>0.004884259259259255</v>
      </c>
    </row>
    <row r="33" spans="1:9" ht="12.75">
      <c r="A33" s="7">
        <v>24</v>
      </c>
      <c r="B33" s="25" t="s">
        <v>63</v>
      </c>
      <c r="C33" s="25" t="s">
        <v>64</v>
      </c>
      <c r="D33" s="7">
        <v>1975</v>
      </c>
      <c r="E33" s="6">
        <f t="shared" si="1"/>
        <v>27</v>
      </c>
      <c r="F33" s="27">
        <v>0.07871527777777777</v>
      </c>
      <c r="G33" s="14">
        <v>271</v>
      </c>
      <c r="H33" s="9">
        <f t="shared" si="0"/>
        <v>471</v>
      </c>
      <c r="I33" s="79">
        <f t="shared" si="2"/>
        <v>0.005023148148148138</v>
      </c>
    </row>
    <row r="34" spans="1:9" ht="12.75">
      <c r="A34" s="7">
        <v>25</v>
      </c>
      <c r="B34" s="25" t="s">
        <v>541</v>
      </c>
      <c r="C34" s="25" t="s">
        <v>13</v>
      </c>
      <c r="D34" s="7">
        <v>1972</v>
      </c>
      <c r="E34" s="6">
        <f t="shared" si="1"/>
        <v>30</v>
      </c>
      <c r="F34" s="27">
        <v>0.07886574074074075</v>
      </c>
      <c r="G34" s="14">
        <v>261</v>
      </c>
      <c r="H34" s="9">
        <f t="shared" si="0"/>
        <v>461</v>
      </c>
      <c r="I34" s="79">
        <f t="shared" si="2"/>
        <v>0.005173611111111115</v>
      </c>
    </row>
    <row r="35" spans="1:9" ht="12.75">
      <c r="A35" s="7">
        <v>26</v>
      </c>
      <c r="B35" s="25" t="s">
        <v>196</v>
      </c>
      <c r="C35" s="25" t="s">
        <v>24</v>
      </c>
      <c r="D35" s="7">
        <v>1988</v>
      </c>
      <c r="E35" s="6">
        <f t="shared" si="1"/>
        <v>14</v>
      </c>
      <c r="F35" s="27">
        <v>0.07899305555555557</v>
      </c>
      <c r="G35" s="14">
        <v>251</v>
      </c>
      <c r="H35" s="9">
        <f t="shared" si="0"/>
        <v>451</v>
      </c>
      <c r="I35" s="79">
        <f t="shared" si="2"/>
        <v>0.005300925925925931</v>
      </c>
    </row>
    <row r="36" spans="1:9" ht="12.75">
      <c r="A36" s="7">
        <v>27</v>
      </c>
      <c r="B36" s="25" t="s">
        <v>542</v>
      </c>
      <c r="C36" s="25" t="s">
        <v>24</v>
      </c>
      <c r="D36" s="7">
        <v>1977</v>
      </c>
      <c r="E36" s="6">
        <f t="shared" si="1"/>
        <v>25</v>
      </c>
      <c r="F36" s="27">
        <v>0.07908564814814815</v>
      </c>
      <c r="G36" s="14">
        <v>241</v>
      </c>
      <c r="H36" s="9">
        <f t="shared" si="0"/>
        <v>441</v>
      </c>
      <c r="I36" s="79">
        <f t="shared" si="2"/>
        <v>0.00539351851851852</v>
      </c>
    </row>
    <row r="37" spans="1:9" ht="12.75">
      <c r="A37" s="7">
        <v>28</v>
      </c>
      <c r="B37" s="25" t="s">
        <v>265</v>
      </c>
      <c r="C37" s="25" t="s">
        <v>11</v>
      </c>
      <c r="D37" s="7">
        <v>1965</v>
      </c>
      <c r="E37" s="6">
        <f t="shared" si="1"/>
        <v>37</v>
      </c>
      <c r="F37" s="27">
        <v>0.07925925925925927</v>
      </c>
      <c r="G37" s="14">
        <v>231</v>
      </c>
      <c r="H37" s="9">
        <f t="shared" si="0"/>
        <v>431</v>
      </c>
      <c r="I37" s="79">
        <f t="shared" si="2"/>
        <v>0.00556712962962963</v>
      </c>
    </row>
    <row r="38" spans="1:9" ht="12.75">
      <c r="A38" s="7">
        <v>29</v>
      </c>
      <c r="B38" s="25" t="s">
        <v>85</v>
      </c>
      <c r="C38" s="25" t="s">
        <v>58</v>
      </c>
      <c r="D38" s="7">
        <v>1973</v>
      </c>
      <c r="E38" s="6">
        <f t="shared" si="1"/>
        <v>29</v>
      </c>
      <c r="F38" s="27">
        <v>0.07945601851851852</v>
      </c>
      <c r="G38" s="14">
        <v>221</v>
      </c>
      <c r="H38" s="9">
        <f t="shared" si="0"/>
        <v>421</v>
      </c>
      <c r="I38" s="79">
        <f t="shared" si="2"/>
        <v>0.005763888888888888</v>
      </c>
    </row>
    <row r="39" spans="1:9" ht="12.75">
      <c r="A39" s="7">
        <v>30</v>
      </c>
      <c r="B39" s="25" t="s">
        <v>85</v>
      </c>
      <c r="C39" s="25" t="s">
        <v>17</v>
      </c>
      <c r="D39" s="7">
        <v>1976</v>
      </c>
      <c r="E39" s="6">
        <f t="shared" si="1"/>
        <v>26</v>
      </c>
      <c r="F39" s="27">
        <v>0.07951388888888888</v>
      </c>
      <c r="G39" s="14">
        <v>211</v>
      </c>
      <c r="H39" s="9">
        <f t="shared" si="0"/>
        <v>411</v>
      </c>
      <c r="I39" s="79">
        <f t="shared" si="2"/>
        <v>0.005821759259259249</v>
      </c>
    </row>
    <row r="40" spans="1:9" ht="12.75">
      <c r="A40" s="7">
        <v>31</v>
      </c>
      <c r="B40" s="25" t="s">
        <v>543</v>
      </c>
      <c r="C40" s="25" t="s">
        <v>19</v>
      </c>
      <c r="D40" s="7">
        <v>1967</v>
      </c>
      <c r="E40" s="6">
        <f t="shared" si="1"/>
        <v>35</v>
      </c>
      <c r="F40" s="27">
        <v>0.07965277777777778</v>
      </c>
      <c r="G40" s="14">
        <v>206</v>
      </c>
      <c r="H40" s="9">
        <f t="shared" si="0"/>
        <v>406</v>
      </c>
      <c r="I40" s="79">
        <f t="shared" si="2"/>
        <v>0.0059606481481481455</v>
      </c>
    </row>
    <row r="41" spans="1:9" ht="12.75">
      <c r="A41" s="7">
        <v>32</v>
      </c>
      <c r="B41" s="25" t="s">
        <v>544</v>
      </c>
      <c r="C41" s="25" t="s">
        <v>43</v>
      </c>
      <c r="D41" s="7">
        <v>1969</v>
      </c>
      <c r="E41" s="6">
        <f t="shared" si="1"/>
        <v>33</v>
      </c>
      <c r="F41" s="27">
        <v>0.0797337962962963</v>
      </c>
      <c r="G41" s="14">
        <v>201</v>
      </c>
      <c r="H41" s="9">
        <f t="shared" si="0"/>
        <v>401</v>
      </c>
      <c r="I41" s="79">
        <f t="shared" si="2"/>
        <v>0.006041666666666667</v>
      </c>
    </row>
    <row r="42" spans="1:9" ht="12.75">
      <c r="A42" s="7">
        <v>33</v>
      </c>
      <c r="B42" s="25" t="s">
        <v>545</v>
      </c>
      <c r="C42" s="25" t="s">
        <v>546</v>
      </c>
      <c r="D42" s="7">
        <v>1972</v>
      </c>
      <c r="E42" s="6">
        <f t="shared" si="1"/>
        <v>30</v>
      </c>
      <c r="F42" s="27">
        <v>0.08015046296296297</v>
      </c>
      <c r="G42" s="14">
        <v>196</v>
      </c>
      <c r="H42" s="9">
        <f t="shared" si="0"/>
        <v>396</v>
      </c>
      <c r="I42" s="79">
        <f t="shared" si="2"/>
        <v>0.00645833333333333</v>
      </c>
    </row>
    <row r="43" spans="1:9" ht="12.75">
      <c r="A43" s="7">
        <v>34</v>
      </c>
      <c r="B43" s="25" t="s">
        <v>487</v>
      </c>
      <c r="C43" s="25" t="s">
        <v>19</v>
      </c>
      <c r="D43" s="7">
        <v>1981</v>
      </c>
      <c r="E43" s="6">
        <f t="shared" si="1"/>
        <v>21</v>
      </c>
      <c r="F43" s="27">
        <v>0.08084490740740741</v>
      </c>
      <c r="G43" s="14">
        <v>191</v>
      </c>
      <c r="H43" s="9">
        <f t="shared" si="0"/>
        <v>391</v>
      </c>
      <c r="I43" s="79">
        <f aca="true" t="shared" si="3" ref="I43:I74">F43-F$10</f>
        <v>0.007152777777777772</v>
      </c>
    </row>
    <row r="44" spans="1:9" ht="12.75">
      <c r="A44" s="7">
        <v>35</v>
      </c>
      <c r="B44" s="25" t="s">
        <v>188</v>
      </c>
      <c r="C44" s="25" t="s">
        <v>121</v>
      </c>
      <c r="D44" s="7">
        <v>1976</v>
      </c>
      <c r="E44" s="6">
        <f t="shared" si="1"/>
        <v>26</v>
      </c>
      <c r="F44" s="27">
        <v>0.08145833333333334</v>
      </c>
      <c r="G44" s="14">
        <v>186</v>
      </c>
      <c r="H44" s="9">
        <f t="shared" si="0"/>
        <v>386</v>
      </c>
      <c r="I44" s="79">
        <f t="shared" si="3"/>
        <v>0.007766203703703706</v>
      </c>
    </row>
    <row r="45" spans="1:9" ht="12.75">
      <c r="A45" s="7">
        <v>36</v>
      </c>
      <c r="B45" s="25" t="s">
        <v>56</v>
      </c>
      <c r="C45" s="25" t="s">
        <v>57</v>
      </c>
      <c r="D45" s="7">
        <v>1986</v>
      </c>
      <c r="E45" s="6">
        <f t="shared" si="1"/>
        <v>16</v>
      </c>
      <c r="F45" s="27">
        <v>0.08182870370370371</v>
      </c>
      <c r="G45" s="14">
        <v>181</v>
      </c>
      <c r="H45" s="9">
        <f t="shared" si="0"/>
        <v>381</v>
      </c>
      <c r="I45" s="79">
        <f t="shared" si="3"/>
        <v>0.008136574074074074</v>
      </c>
    </row>
    <row r="46" spans="1:9" ht="12.75">
      <c r="A46" s="7">
        <v>37</v>
      </c>
      <c r="B46" s="25" t="s">
        <v>547</v>
      </c>
      <c r="C46" s="25" t="s">
        <v>548</v>
      </c>
      <c r="D46" s="7">
        <v>1961</v>
      </c>
      <c r="E46" s="6">
        <f t="shared" si="1"/>
        <v>41</v>
      </c>
      <c r="F46" s="27">
        <v>0.08185185185185186</v>
      </c>
      <c r="G46" s="14">
        <v>176</v>
      </c>
      <c r="H46" s="9">
        <f t="shared" si="0"/>
        <v>376</v>
      </c>
      <c r="I46" s="79">
        <f t="shared" si="3"/>
        <v>0.008159722222222221</v>
      </c>
    </row>
    <row r="47" spans="1:9" ht="12.75">
      <c r="A47" s="7">
        <v>38</v>
      </c>
      <c r="B47" s="25" t="s">
        <v>549</v>
      </c>
      <c r="C47" s="25" t="s">
        <v>45</v>
      </c>
      <c r="D47" s="7">
        <v>1967</v>
      </c>
      <c r="E47" s="6">
        <f t="shared" si="1"/>
        <v>35</v>
      </c>
      <c r="F47" s="27">
        <v>0.08186342592592592</v>
      </c>
      <c r="G47" s="14">
        <v>171</v>
      </c>
      <c r="H47" s="9">
        <f t="shared" si="0"/>
        <v>371</v>
      </c>
      <c r="I47" s="79">
        <f t="shared" si="3"/>
        <v>0.008171296296296288</v>
      </c>
    </row>
    <row r="48" spans="1:9" ht="12.75">
      <c r="A48" s="7">
        <v>39</v>
      </c>
      <c r="B48" s="26" t="s">
        <v>261</v>
      </c>
      <c r="C48" s="26" t="s">
        <v>21</v>
      </c>
      <c r="D48" s="7">
        <v>1961</v>
      </c>
      <c r="E48" s="6">
        <f t="shared" si="1"/>
        <v>41</v>
      </c>
      <c r="F48" s="27">
        <v>0.08188657407407407</v>
      </c>
      <c r="G48" s="14">
        <v>166</v>
      </c>
      <c r="H48" s="9">
        <f t="shared" si="0"/>
        <v>366</v>
      </c>
      <c r="I48" s="79">
        <f t="shared" si="3"/>
        <v>0.008194444444444435</v>
      </c>
    </row>
    <row r="49" spans="1:9" ht="12.75">
      <c r="A49" s="7">
        <v>40</v>
      </c>
      <c r="B49" s="25" t="s">
        <v>51</v>
      </c>
      <c r="C49" s="25" t="s">
        <v>11</v>
      </c>
      <c r="D49" s="7">
        <v>1958</v>
      </c>
      <c r="E49" s="6">
        <f t="shared" si="1"/>
        <v>44</v>
      </c>
      <c r="F49" s="27">
        <v>0.08189814814814815</v>
      </c>
      <c r="G49" s="14">
        <v>161</v>
      </c>
      <c r="H49" s="9">
        <f t="shared" si="0"/>
        <v>361</v>
      </c>
      <c r="I49" s="79">
        <f t="shared" si="3"/>
        <v>0.008206018518518515</v>
      </c>
    </row>
    <row r="50" spans="1:9" ht="12.75">
      <c r="A50" s="7">
        <v>41</v>
      </c>
      <c r="B50" s="25" t="s">
        <v>229</v>
      </c>
      <c r="C50" s="25" t="s">
        <v>13</v>
      </c>
      <c r="D50" s="7">
        <v>1965</v>
      </c>
      <c r="E50" s="6">
        <f t="shared" si="1"/>
        <v>37</v>
      </c>
      <c r="F50" s="27">
        <v>0.08190972222222222</v>
      </c>
      <c r="G50" s="14">
        <v>156</v>
      </c>
      <c r="H50" s="9">
        <f t="shared" si="0"/>
        <v>356</v>
      </c>
      <c r="I50" s="79">
        <f t="shared" si="3"/>
        <v>0.008217592592592582</v>
      </c>
    </row>
    <row r="51" spans="1:9" ht="12.75">
      <c r="A51" s="7">
        <v>42</v>
      </c>
      <c r="B51" s="25" t="s">
        <v>550</v>
      </c>
      <c r="C51" s="25" t="s">
        <v>58</v>
      </c>
      <c r="D51" s="7">
        <v>1970</v>
      </c>
      <c r="E51" s="6">
        <f t="shared" si="1"/>
        <v>32</v>
      </c>
      <c r="F51" s="27">
        <v>0.08196759259259259</v>
      </c>
      <c r="G51" s="14">
        <v>151</v>
      </c>
      <c r="H51" s="9">
        <f t="shared" si="0"/>
        <v>351</v>
      </c>
      <c r="I51" s="79">
        <f t="shared" si="3"/>
        <v>0.008275462962962957</v>
      </c>
    </row>
    <row r="52" spans="1:9" ht="12.75">
      <c r="A52" s="7">
        <v>43</v>
      </c>
      <c r="B52" s="25" t="s">
        <v>182</v>
      </c>
      <c r="C52" s="25" t="s">
        <v>19</v>
      </c>
      <c r="D52" s="7">
        <v>1964</v>
      </c>
      <c r="E52" s="6">
        <f t="shared" si="1"/>
        <v>38</v>
      </c>
      <c r="F52" s="27">
        <v>0.0820601851851852</v>
      </c>
      <c r="G52" s="14">
        <v>146</v>
      </c>
      <c r="H52" s="9">
        <f t="shared" si="0"/>
        <v>346</v>
      </c>
      <c r="I52" s="79">
        <f t="shared" si="3"/>
        <v>0.00836805555555556</v>
      </c>
    </row>
    <row r="53" spans="1:9" ht="12.75">
      <c r="A53" s="7">
        <v>44</v>
      </c>
      <c r="B53" s="25" t="s">
        <v>60</v>
      </c>
      <c r="C53" s="25" t="s">
        <v>61</v>
      </c>
      <c r="D53" s="7">
        <v>1957</v>
      </c>
      <c r="E53" s="6">
        <f t="shared" si="1"/>
        <v>45</v>
      </c>
      <c r="F53" s="27">
        <v>0.08211805555555556</v>
      </c>
      <c r="G53" s="14">
        <v>141</v>
      </c>
      <c r="H53" s="9">
        <f t="shared" si="0"/>
        <v>341</v>
      </c>
      <c r="I53" s="79">
        <f t="shared" si="3"/>
        <v>0.00842592592592592</v>
      </c>
    </row>
    <row r="54" spans="1:9" ht="12.75">
      <c r="A54" s="7">
        <v>45</v>
      </c>
      <c r="B54" s="25" t="s">
        <v>551</v>
      </c>
      <c r="C54" s="25" t="s">
        <v>552</v>
      </c>
      <c r="D54" s="7">
        <v>1979</v>
      </c>
      <c r="E54" s="6">
        <f t="shared" si="1"/>
        <v>23</v>
      </c>
      <c r="F54" s="27">
        <v>0.08230324074074075</v>
      </c>
      <c r="G54" s="14">
        <v>136</v>
      </c>
      <c r="H54" s="9">
        <f t="shared" si="0"/>
        <v>336</v>
      </c>
      <c r="I54" s="79">
        <f t="shared" si="3"/>
        <v>0.008611111111111111</v>
      </c>
    </row>
    <row r="55" spans="1:9" ht="12.75">
      <c r="A55" s="7">
        <v>46</v>
      </c>
      <c r="B55" s="25" t="s">
        <v>493</v>
      </c>
      <c r="C55" s="25" t="s">
        <v>43</v>
      </c>
      <c r="D55" s="7">
        <v>1970</v>
      </c>
      <c r="E55" s="6">
        <f t="shared" si="1"/>
        <v>32</v>
      </c>
      <c r="F55" s="27">
        <v>0.08358796296296296</v>
      </c>
      <c r="G55" s="14">
        <v>131</v>
      </c>
      <c r="H55" s="9">
        <f t="shared" si="0"/>
        <v>331</v>
      </c>
      <c r="I55" s="79">
        <f t="shared" si="3"/>
        <v>0.009895833333333326</v>
      </c>
    </row>
    <row r="56" spans="1:9" ht="12.75">
      <c r="A56" s="7">
        <v>47</v>
      </c>
      <c r="B56" s="25" t="s">
        <v>255</v>
      </c>
      <c r="C56" s="25" t="s">
        <v>9</v>
      </c>
      <c r="D56" s="7">
        <v>1946</v>
      </c>
      <c r="E56" s="6">
        <f t="shared" si="1"/>
        <v>56</v>
      </c>
      <c r="F56" s="27">
        <v>0.08362268518518519</v>
      </c>
      <c r="G56" s="14">
        <v>126</v>
      </c>
      <c r="H56" s="9">
        <f t="shared" si="0"/>
        <v>326</v>
      </c>
      <c r="I56" s="79">
        <f t="shared" si="3"/>
        <v>0.009930555555555554</v>
      </c>
    </row>
    <row r="57" spans="1:9" ht="12.75">
      <c r="A57" s="7">
        <v>48</v>
      </c>
      <c r="B57" s="25" t="s">
        <v>417</v>
      </c>
      <c r="C57" s="25" t="s">
        <v>43</v>
      </c>
      <c r="D57" s="7">
        <v>1972</v>
      </c>
      <c r="E57" s="6">
        <f t="shared" si="1"/>
        <v>30</v>
      </c>
      <c r="F57" s="27">
        <v>0.08370370370370371</v>
      </c>
      <c r="G57" s="14">
        <v>121</v>
      </c>
      <c r="H57" s="9">
        <f t="shared" si="0"/>
        <v>321</v>
      </c>
      <c r="I57" s="79">
        <f t="shared" si="3"/>
        <v>0.010011574074074076</v>
      </c>
    </row>
    <row r="58" spans="1:9" ht="12.75">
      <c r="A58" s="7">
        <v>49</v>
      </c>
      <c r="B58" s="25" t="s">
        <v>553</v>
      </c>
      <c r="C58" s="25" t="s">
        <v>43</v>
      </c>
      <c r="D58" s="7">
        <v>1951</v>
      </c>
      <c r="E58" s="6">
        <f t="shared" si="1"/>
        <v>51</v>
      </c>
      <c r="F58" s="27">
        <v>0.08380787037037037</v>
      </c>
      <c r="G58" s="14">
        <v>116</v>
      </c>
      <c r="H58" s="9">
        <f t="shared" si="0"/>
        <v>316</v>
      </c>
      <c r="I58" s="79">
        <f t="shared" si="3"/>
        <v>0.01011574074074073</v>
      </c>
    </row>
    <row r="59" spans="1:9" ht="12.75">
      <c r="A59" s="7">
        <v>50</v>
      </c>
      <c r="B59" s="26" t="s">
        <v>147</v>
      </c>
      <c r="C59" s="26" t="s">
        <v>148</v>
      </c>
      <c r="D59" s="7">
        <v>1975</v>
      </c>
      <c r="E59" s="6">
        <f t="shared" si="1"/>
        <v>27</v>
      </c>
      <c r="F59" s="27">
        <v>0.08388888888888889</v>
      </c>
      <c r="G59" s="14">
        <v>111</v>
      </c>
      <c r="H59" s="9">
        <f t="shared" si="0"/>
        <v>311</v>
      </c>
      <c r="I59" s="79">
        <f t="shared" si="3"/>
        <v>0.010196759259259253</v>
      </c>
    </row>
    <row r="60" spans="1:9" ht="12.75">
      <c r="A60" s="7">
        <v>51</v>
      </c>
      <c r="B60" s="25" t="s">
        <v>384</v>
      </c>
      <c r="C60" s="25" t="s">
        <v>24</v>
      </c>
      <c r="D60" s="7">
        <v>1959</v>
      </c>
      <c r="E60" s="6">
        <f t="shared" si="1"/>
        <v>43</v>
      </c>
      <c r="F60" s="27">
        <v>0.08396990740740741</v>
      </c>
      <c r="G60" s="14">
        <v>109</v>
      </c>
      <c r="H60" s="9">
        <f t="shared" si="0"/>
        <v>309</v>
      </c>
      <c r="I60" s="79">
        <f t="shared" si="3"/>
        <v>0.010277777777777775</v>
      </c>
    </row>
    <row r="61" spans="1:9" ht="12.75">
      <c r="A61" s="7">
        <v>52</v>
      </c>
      <c r="B61" s="25" t="s">
        <v>54</v>
      </c>
      <c r="C61" s="25" t="s">
        <v>20</v>
      </c>
      <c r="D61" s="7">
        <v>1957</v>
      </c>
      <c r="E61" s="6">
        <f t="shared" si="1"/>
        <v>45</v>
      </c>
      <c r="F61" s="27">
        <v>0.08414351851851852</v>
      </c>
      <c r="G61" s="14">
        <v>107</v>
      </c>
      <c r="H61" s="9">
        <f t="shared" si="0"/>
        <v>307</v>
      </c>
      <c r="I61" s="79">
        <f t="shared" si="3"/>
        <v>0.010451388888888885</v>
      </c>
    </row>
    <row r="62" spans="1:9" ht="12.75">
      <c r="A62" s="7">
        <v>53</v>
      </c>
      <c r="B62" s="25" t="s">
        <v>259</v>
      </c>
      <c r="C62" s="25" t="s">
        <v>11</v>
      </c>
      <c r="D62" s="7">
        <v>1973</v>
      </c>
      <c r="E62" s="6">
        <f t="shared" si="1"/>
        <v>29</v>
      </c>
      <c r="F62" s="27">
        <v>0.08418981481481481</v>
      </c>
      <c r="G62" s="14">
        <v>105</v>
      </c>
      <c r="H62" s="9">
        <f t="shared" si="0"/>
        <v>305</v>
      </c>
      <c r="I62" s="79">
        <f t="shared" si="3"/>
        <v>0.01049768518518518</v>
      </c>
    </row>
    <row r="63" spans="1:9" ht="12.75">
      <c r="A63" s="7">
        <v>54</v>
      </c>
      <c r="B63" s="25" t="s">
        <v>189</v>
      </c>
      <c r="C63" s="25" t="s">
        <v>24</v>
      </c>
      <c r="D63" s="7">
        <v>1969</v>
      </c>
      <c r="E63" s="6">
        <f t="shared" si="1"/>
        <v>33</v>
      </c>
      <c r="F63" s="27">
        <v>0.08423611111111111</v>
      </c>
      <c r="G63" s="14">
        <v>103</v>
      </c>
      <c r="H63" s="9">
        <f t="shared" si="0"/>
        <v>303</v>
      </c>
      <c r="I63" s="79">
        <f t="shared" si="3"/>
        <v>0.010543981481481474</v>
      </c>
    </row>
    <row r="64" spans="1:9" ht="12.75">
      <c r="A64" s="7">
        <v>55</v>
      </c>
      <c r="B64" s="25" t="s">
        <v>32</v>
      </c>
      <c r="C64" s="25" t="s">
        <v>33</v>
      </c>
      <c r="D64" s="7">
        <v>1983</v>
      </c>
      <c r="E64" s="6">
        <f t="shared" si="1"/>
        <v>19</v>
      </c>
      <c r="F64" s="27">
        <v>0.0842824074074074</v>
      </c>
      <c r="G64" s="14">
        <v>101</v>
      </c>
      <c r="H64" s="9">
        <f t="shared" si="0"/>
        <v>301</v>
      </c>
      <c r="I64" s="79">
        <f t="shared" si="3"/>
        <v>0.010590277777777768</v>
      </c>
    </row>
    <row r="65" spans="1:9" ht="12.75">
      <c r="A65" s="7">
        <v>56</v>
      </c>
      <c r="B65" s="25" t="s">
        <v>277</v>
      </c>
      <c r="C65" s="25" t="s">
        <v>114</v>
      </c>
      <c r="D65" s="7">
        <v>1974</v>
      </c>
      <c r="E65" s="6">
        <f t="shared" si="1"/>
        <v>28</v>
      </c>
      <c r="F65" s="27">
        <v>0.08432870370370371</v>
      </c>
      <c r="G65" s="14">
        <v>99</v>
      </c>
      <c r="H65" s="9">
        <f t="shared" si="0"/>
        <v>299</v>
      </c>
      <c r="I65" s="79">
        <f t="shared" si="3"/>
        <v>0.010636574074074076</v>
      </c>
    </row>
    <row r="66" spans="1:9" ht="12.75">
      <c r="A66" s="7">
        <v>57</v>
      </c>
      <c r="B66" s="25" t="s">
        <v>227</v>
      </c>
      <c r="C66" s="25" t="s">
        <v>82</v>
      </c>
      <c r="D66" s="7">
        <v>1985</v>
      </c>
      <c r="E66" s="6">
        <f t="shared" si="1"/>
        <v>17</v>
      </c>
      <c r="F66" s="27">
        <v>0.08445601851851853</v>
      </c>
      <c r="G66" s="14">
        <v>97</v>
      </c>
      <c r="H66" s="9">
        <f t="shared" si="0"/>
        <v>297</v>
      </c>
      <c r="I66" s="79">
        <f t="shared" si="3"/>
        <v>0.010763888888888892</v>
      </c>
    </row>
    <row r="67" spans="1:9" ht="12.75">
      <c r="A67" s="7">
        <v>58</v>
      </c>
      <c r="B67" s="25" t="s">
        <v>502</v>
      </c>
      <c r="C67" s="25" t="s">
        <v>11</v>
      </c>
      <c r="D67" s="7">
        <v>1973</v>
      </c>
      <c r="E67" s="6">
        <f t="shared" si="1"/>
        <v>29</v>
      </c>
      <c r="F67" s="27">
        <v>0.0845949074074074</v>
      </c>
      <c r="G67" s="14">
        <v>95</v>
      </c>
      <c r="H67" s="9">
        <f t="shared" si="0"/>
        <v>295</v>
      </c>
      <c r="I67" s="79">
        <f t="shared" si="3"/>
        <v>0.010902777777777761</v>
      </c>
    </row>
    <row r="68" spans="1:9" ht="12.75">
      <c r="A68" s="7">
        <v>59</v>
      </c>
      <c r="B68" s="25" t="s">
        <v>554</v>
      </c>
      <c r="C68" s="25" t="s">
        <v>15</v>
      </c>
      <c r="D68" s="7">
        <v>1969</v>
      </c>
      <c r="E68" s="6">
        <f t="shared" si="1"/>
        <v>33</v>
      </c>
      <c r="F68" s="27">
        <v>0.0851736111111111</v>
      </c>
      <c r="G68" s="14">
        <v>93</v>
      </c>
      <c r="H68" s="9">
        <f t="shared" si="0"/>
        <v>293</v>
      </c>
      <c r="I68" s="79">
        <f t="shared" si="3"/>
        <v>0.011481481481481468</v>
      </c>
    </row>
    <row r="69" spans="1:9" ht="12.75">
      <c r="A69" s="7">
        <v>60</v>
      </c>
      <c r="B69" s="25" t="s">
        <v>555</v>
      </c>
      <c r="C69" s="25" t="s">
        <v>19</v>
      </c>
      <c r="D69" s="7">
        <v>1959</v>
      </c>
      <c r="E69" s="6">
        <f t="shared" si="1"/>
        <v>43</v>
      </c>
      <c r="F69" s="27">
        <v>0.08556712962962963</v>
      </c>
      <c r="G69" s="14">
        <v>91</v>
      </c>
      <c r="H69" s="9">
        <f t="shared" si="0"/>
        <v>291</v>
      </c>
      <c r="I69" s="79">
        <f t="shared" si="3"/>
        <v>0.011874999999999997</v>
      </c>
    </row>
    <row r="70" spans="1:9" ht="12.75">
      <c r="A70" s="7">
        <v>61</v>
      </c>
      <c r="B70" s="25" t="s">
        <v>146</v>
      </c>
      <c r="C70" s="25" t="s">
        <v>11</v>
      </c>
      <c r="D70" s="7">
        <v>1955</v>
      </c>
      <c r="E70" s="6">
        <f t="shared" si="1"/>
        <v>47</v>
      </c>
      <c r="F70" s="27">
        <v>0.08582175925925926</v>
      </c>
      <c r="G70" s="14">
        <v>89</v>
      </c>
      <c r="H70" s="9">
        <f t="shared" si="0"/>
        <v>289</v>
      </c>
      <c r="I70" s="79">
        <f t="shared" si="3"/>
        <v>0.012129629629629629</v>
      </c>
    </row>
    <row r="71" spans="1:9" ht="12.75">
      <c r="A71" s="7">
        <v>62</v>
      </c>
      <c r="B71" s="25" t="s">
        <v>434</v>
      </c>
      <c r="C71" s="25" t="s">
        <v>24</v>
      </c>
      <c r="D71" s="7">
        <v>1960</v>
      </c>
      <c r="E71" s="6">
        <f t="shared" si="1"/>
        <v>42</v>
      </c>
      <c r="F71" s="27">
        <v>0.08583333333333333</v>
      </c>
      <c r="G71" s="14">
        <v>87</v>
      </c>
      <c r="H71" s="9">
        <f t="shared" si="0"/>
        <v>287</v>
      </c>
      <c r="I71" s="79">
        <f t="shared" si="3"/>
        <v>0.012141203703703696</v>
      </c>
    </row>
    <row r="72" spans="1:9" ht="12.75">
      <c r="A72" s="7">
        <v>63</v>
      </c>
      <c r="B72" s="25" t="s">
        <v>556</v>
      </c>
      <c r="C72" s="25" t="s">
        <v>18</v>
      </c>
      <c r="D72" s="7">
        <v>1974</v>
      </c>
      <c r="E72" s="6">
        <f t="shared" si="1"/>
        <v>28</v>
      </c>
      <c r="F72" s="27">
        <v>0.08604166666666667</v>
      </c>
      <c r="G72" s="14">
        <v>85</v>
      </c>
      <c r="H72" s="9">
        <f t="shared" si="0"/>
        <v>285</v>
      </c>
      <c r="I72" s="79">
        <f t="shared" si="3"/>
        <v>0.012349537037037034</v>
      </c>
    </row>
    <row r="73" spans="1:9" ht="12.75">
      <c r="A73" s="7">
        <v>64</v>
      </c>
      <c r="B73" s="25" t="s">
        <v>255</v>
      </c>
      <c r="C73" s="25" t="s">
        <v>50</v>
      </c>
      <c r="D73" s="7">
        <v>1958</v>
      </c>
      <c r="E73" s="6">
        <f t="shared" si="1"/>
        <v>44</v>
      </c>
      <c r="F73" s="27">
        <v>0.08606481481481482</v>
      </c>
      <c r="G73" s="14">
        <v>83</v>
      </c>
      <c r="H73" s="9">
        <f t="shared" si="0"/>
        <v>283</v>
      </c>
      <c r="I73" s="79">
        <f t="shared" si="3"/>
        <v>0.012372685185185181</v>
      </c>
    </row>
    <row r="74" spans="1:9" ht="12.75">
      <c r="A74" s="7">
        <v>65</v>
      </c>
      <c r="B74" s="25" t="s">
        <v>533</v>
      </c>
      <c r="C74" s="25" t="s">
        <v>17</v>
      </c>
      <c r="D74" s="7">
        <v>1966</v>
      </c>
      <c r="E74" s="6">
        <f t="shared" si="1"/>
        <v>36</v>
      </c>
      <c r="F74" s="27">
        <v>0.08616898148148149</v>
      </c>
      <c r="G74" s="14">
        <v>81</v>
      </c>
      <c r="H74" s="9">
        <f aca="true" t="shared" si="4" ref="H74:H137">G74+G$3</f>
        <v>281</v>
      </c>
      <c r="I74" s="79">
        <f t="shared" si="3"/>
        <v>0.01247685185185185</v>
      </c>
    </row>
    <row r="75" spans="1:9" ht="12.75">
      <c r="A75" s="7">
        <v>66</v>
      </c>
      <c r="B75" s="25" t="s">
        <v>32</v>
      </c>
      <c r="C75" s="25" t="s">
        <v>19</v>
      </c>
      <c r="D75" s="7">
        <v>1978</v>
      </c>
      <c r="E75" s="6">
        <f aca="true" t="shared" si="5" ref="E75:E138">2002-D75</f>
        <v>24</v>
      </c>
      <c r="F75" s="27">
        <v>0.08730324074074074</v>
      </c>
      <c r="G75" s="14">
        <v>79</v>
      </c>
      <c r="H75" s="9">
        <f t="shared" si="4"/>
        <v>279</v>
      </c>
      <c r="I75" s="79">
        <f aca="true" t="shared" si="6" ref="I75:I106">F75-F$10</f>
        <v>0.013611111111111102</v>
      </c>
    </row>
    <row r="76" spans="1:9" ht="12.75">
      <c r="A76" s="7">
        <v>67</v>
      </c>
      <c r="B76" s="25" t="s">
        <v>42</v>
      </c>
      <c r="C76" s="25" t="s">
        <v>15</v>
      </c>
      <c r="D76" s="7">
        <v>1978</v>
      </c>
      <c r="E76" s="6">
        <f t="shared" si="5"/>
        <v>24</v>
      </c>
      <c r="F76" s="27">
        <v>0.08738425925925926</v>
      </c>
      <c r="G76" s="14">
        <v>77</v>
      </c>
      <c r="H76" s="9">
        <f t="shared" si="4"/>
        <v>277</v>
      </c>
      <c r="I76" s="79">
        <f t="shared" si="6"/>
        <v>0.013692129629629624</v>
      </c>
    </row>
    <row r="77" spans="1:9" ht="12.75">
      <c r="A77" s="7">
        <v>68</v>
      </c>
      <c r="B77" s="25" t="s">
        <v>557</v>
      </c>
      <c r="C77" s="25" t="s">
        <v>8</v>
      </c>
      <c r="D77" s="7">
        <v>1967</v>
      </c>
      <c r="E77" s="6">
        <f t="shared" si="5"/>
        <v>35</v>
      </c>
      <c r="F77" s="27">
        <v>0.08746527777777778</v>
      </c>
      <c r="G77" s="14">
        <v>75</v>
      </c>
      <c r="H77" s="9">
        <f t="shared" si="4"/>
        <v>275</v>
      </c>
      <c r="I77" s="79">
        <f t="shared" si="6"/>
        <v>0.013773148148148145</v>
      </c>
    </row>
    <row r="78" spans="1:9" ht="12.75">
      <c r="A78" s="7">
        <v>69</v>
      </c>
      <c r="B78" s="25" t="s">
        <v>126</v>
      </c>
      <c r="C78" s="25" t="s">
        <v>65</v>
      </c>
      <c r="D78" s="7">
        <v>1962</v>
      </c>
      <c r="E78" s="6">
        <f t="shared" si="5"/>
        <v>40</v>
      </c>
      <c r="F78" s="27">
        <v>0.0876736111111111</v>
      </c>
      <c r="G78" s="14">
        <v>73</v>
      </c>
      <c r="H78" s="9">
        <f t="shared" si="4"/>
        <v>273</v>
      </c>
      <c r="I78" s="79">
        <f t="shared" si="6"/>
        <v>0.01398148148148147</v>
      </c>
    </row>
    <row r="79" spans="1:9" ht="12.75">
      <c r="A79" s="7">
        <v>70</v>
      </c>
      <c r="B79" s="25" t="s">
        <v>558</v>
      </c>
      <c r="C79" s="25" t="s">
        <v>58</v>
      </c>
      <c r="D79" s="7">
        <v>1984</v>
      </c>
      <c r="E79" s="6">
        <f t="shared" si="5"/>
        <v>18</v>
      </c>
      <c r="F79" s="27">
        <v>0.08798611111111111</v>
      </c>
      <c r="G79" s="14">
        <v>71</v>
      </c>
      <c r="H79" s="9">
        <f t="shared" si="4"/>
        <v>271</v>
      </c>
      <c r="I79" s="79">
        <f t="shared" si="6"/>
        <v>0.014293981481481477</v>
      </c>
    </row>
    <row r="80" spans="1:9" ht="12.75">
      <c r="A80" s="7">
        <v>71</v>
      </c>
      <c r="B80" s="25" t="s">
        <v>251</v>
      </c>
      <c r="C80" s="25" t="s">
        <v>58</v>
      </c>
      <c r="D80" s="7">
        <v>1969</v>
      </c>
      <c r="E80" s="6">
        <f t="shared" si="5"/>
        <v>33</v>
      </c>
      <c r="F80" s="27">
        <v>0.08824074074074074</v>
      </c>
      <c r="G80" s="14">
        <v>70</v>
      </c>
      <c r="H80" s="9">
        <f t="shared" si="4"/>
        <v>270</v>
      </c>
      <c r="I80" s="79">
        <f t="shared" si="6"/>
        <v>0.01454861111111111</v>
      </c>
    </row>
    <row r="81" spans="1:9" ht="12.75">
      <c r="A81" s="7">
        <v>72</v>
      </c>
      <c r="B81" s="25" t="s">
        <v>55</v>
      </c>
      <c r="C81" s="25" t="s">
        <v>13</v>
      </c>
      <c r="D81" s="7">
        <v>1960</v>
      </c>
      <c r="E81" s="6">
        <f t="shared" si="5"/>
        <v>42</v>
      </c>
      <c r="F81" s="27">
        <v>0.08828703703703704</v>
      </c>
      <c r="G81" s="14">
        <v>69</v>
      </c>
      <c r="H81" s="9">
        <f t="shared" si="4"/>
        <v>269</v>
      </c>
      <c r="I81" s="79">
        <f t="shared" si="6"/>
        <v>0.014594907407407404</v>
      </c>
    </row>
    <row r="82" spans="1:9" ht="12.75">
      <c r="A82" s="7">
        <v>73</v>
      </c>
      <c r="B82" s="26" t="s">
        <v>46</v>
      </c>
      <c r="C82" s="26" t="s">
        <v>35</v>
      </c>
      <c r="D82" s="7">
        <v>1977</v>
      </c>
      <c r="E82" s="6">
        <f t="shared" si="5"/>
        <v>25</v>
      </c>
      <c r="F82" s="27">
        <v>0.08833333333333333</v>
      </c>
      <c r="G82" s="14">
        <v>68</v>
      </c>
      <c r="H82" s="9">
        <f t="shared" si="4"/>
        <v>268</v>
      </c>
      <c r="I82" s="79">
        <f t="shared" si="6"/>
        <v>0.014641203703703698</v>
      </c>
    </row>
    <row r="83" spans="1:9" ht="12.75">
      <c r="A83" s="7">
        <v>74</v>
      </c>
      <c r="B83" s="25" t="s">
        <v>94</v>
      </c>
      <c r="C83" s="25" t="s">
        <v>19</v>
      </c>
      <c r="D83" s="7">
        <v>1985</v>
      </c>
      <c r="E83" s="6">
        <f t="shared" si="5"/>
        <v>17</v>
      </c>
      <c r="F83" s="27">
        <v>0.08836805555555555</v>
      </c>
      <c r="G83" s="14">
        <v>67</v>
      </c>
      <c r="H83" s="9">
        <f t="shared" si="4"/>
        <v>267</v>
      </c>
      <c r="I83" s="79">
        <f t="shared" si="6"/>
        <v>0.014675925925925912</v>
      </c>
    </row>
    <row r="84" spans="1:9" ht="12.75">
      <c r="A84" s="7">
        <v>75</v>
      </c>
      <c r="B84" s="25" t="s">
        <v>172</v>
      </c>
      <c r="C84" s="25" t="s">
        <v>58</v>
      </c>
      <c r="D84" s="7">
        <v>1986</v>
      </c>
      <c r="E84" s="6">
        <f t="shared" si="5"/>
        <v>16</v>
      </c>
      <c r="F84" s="27">
        <v>0.08870370370370372</v>
      </c>
      <c r="G84" s="14">
        <v>66</v>
      </c>
      <c r="H84" s="9">
        <f t="shared" si="4"/>
        <v>266</v>
      </c>
      <c r="I84" s="79">
        <f t="shared" si="6"/>
        <v>0.01501157407407408</v>
      </c>
    </row>
    <row r="85" spans="1:9" ht="12.75">
      <c r="A85" s="7">
        <v>76</v>
      </c>
      <c r="B85" s="25" t="s">
        <v>71</v>
      </c>
      <c r="C85" s="25" t="s">
        <v>15</v>
      </c>
      <c r="D85" s="7">
        <v>1948</v>
      </c>
      <c r="E85" s="6">
        <f t="shared" si="5"/>
        <v>54</v>
      </c>
      <c r="F85" s="27">
        <v>0.08953703703703704</v>
      </c>
      <c r="G85" s="14">
        <v>65</v>
      </c>
      <c r="H85" s="9">
        <f t="shared" si="4"/>
        <v>265</v>
      </c>
      <c r="I85" s="79">
        <f t="shared" si="6"/>
        <v>0.015844907407407405</v>
      </c>
    </row>
    <row r="86" spans="1:9" ht="12.75">
      <c r="A86" s="7">
        <v>77</v>
      </c>
      <c r="B86" s="25" t="s">
        <v>162</v>
      </c>
      <c r="C86" s="25" t="s">
        <v>50</v>
      </c>
      <c r="D86" s="7">
        <v>1973</v>
      </c>
      <c r="E86" s="6">
        <f t="shared" si="5"/>
        <v>29</v>
      </c>
      <c r="F86" s="27">
        <v>0.08962962962962963</v>
      </c>
      <c r="G86" s="14">
        <v>64</v>
      </c>
      <c r="H86" s="9">
        <f t="shared" si="4"/>
        <v>264</v>
      </c>
      <c r="I86" s="79">
        <f t="shared" si="6"/>
        <v>0.015937499999999993</v>
      </c>
    </row>
    <row r="87" spans="1:9" ht="12.75">
      <c r="A87" s="7">
        <v>78</v>
      </c>
      <c r="B87" s="25" t="s">
        <v>254</v>
      </c>
      <c r="C87" s="25" t="s">
        <v>24</v>
      </c>
      <c r="D87" s="7">
        <v>1972</v>
      </c>
      <c r="E87" s="6">
        <f t="shared" si="5"/>
        <v>30</v>
      </c>
      <c r="F87" s="27">
        <v>0.08994212962962962</v>
      </c>
      <c r="G87" s="14">
        <v>63</v>
      </c>
      <c r="H87" s="9">
        <f t="shared" si="4"/>
        <v>263</v>
      </c>
      <c r="I87" s="79">
        <f t="shared" si="6"/>
        <v>0.016249999999999987</v>
      </c>
    </row>
    <row r="88" spans="1:9" ht="12.75">
      <c r="A88" s="7">
        <v>79</v>
      </c>
      <c r="B88" s="25" t="s">
        <v>183</v>
      </c>
      <c r="C88" s="25" t="s">
        <v>141</v>
      </c>
      <c r="D88" s="7">
        <v>1984</v>
      </c>
      <c r="E88" s="6">
        <f t="shared" si="5"/>
        <v>18</v>
      </c>
      <c r="F88" s="27">
        <v>0.09008101851851852</v>
      </c>
      <c r="G88" s="14">
        <v>62</v>
      </c>
      <c r="H88" s="9">
        <f t="shared" si="4"/>
        <v>262</v>
      </c>
      <c r="I88" s="79">
        <f t="shared" si="6"/>
        <v>0.016388888888888883</v>
      </c>
    </row>
    <row r="89" spans="1:9" ht="12.75">
      <c r="A89" s="7">
        <v>80</v>
      </c>
      <c r="B89" s="25" t="s">
        <v>31</v>
      </c>
      <c r="C89" s="25" t="s">
        <v>131</v>
      </c>
      <c r="D89" s="7">
        <v>1964</v>
      </c>
      <c r="E89" s="6">
        <f t="shared" si="5"/>
        <v>38</v>
      </c>
      <c r="F89" s="27">
        <v>0.09015046296296296</v>
      </c>
      <c r="G89" s="14">
        <v>61</v>
      </c>
      <c r="H89" s="9">
        <f t="shared" si="4"/>
        <v>261</v>
      </c>
      <c r="I89" s="79">
        <f t="shared" si="6"/>
        <v>0.016458333333333325</v>
      </c>
    </row>
    <row r="90" spans="1:9" ht="12.75">
      <c r="A90" s="7">
        <v>81</v>
      </c>
      <c r="B90" s="25" t="s">
        <v>559</v>
      </c>
      <c r="C90" s="25" t="s">
        <v>45</v>
      </c>
      <c r="D90" s="7">
        <v>1976</v>
      </c>
      <c r="E90" s="6">
        <f t="shared" si="5"/>
        <v>26</v>
      </c>
      <c r="F90" s="27">
        <v>0.09016203703703703</v>
      </c>
      <c r="G90" s="14">
        <v>60</v>
      </c>
      <c r="H90" s="9">
        <f t="shared" si="4"/>
        <v>260</v>
      </c>
      <c r="I90" s="79">
        <f t="shared" si="6"/>
        <v>0.01646990740740739</v>
      </c>
    </row>
    <row r="91" spans="1:9" ht="12.75">
      <c r="A91" s="7">
        <v>82</v>
      </c>
      <c r="B91" s="25" t="s">
        <v>347</v>
      </c>
      <c r="C91" s="25" t="s">
        <v>131</v>
      </c>
      <c r="D91" s="7">
        <v>1970</v>
      </c>
      <c r="E91" s="6">
        <f t="shared" si="5"/>
        <v>32</v>
      </c>
      <c r="F91" s="27">
        <v>0.09065972222222222</v>
      </c>
      <c r="G91" s="14">
        <v>59</v>
      </c>
      <c r="H91" s="9">
        <f t="shared" si="4"/>
        <v>259</v>
      </c>
      <c r="I91" s="79">
        <f t="shared" si="6"/>
        <v>0.01696759259259259</v>
      </c>
    </row>
    <row r="92" spans="1:9" ht="12.75">
      <c r="A92" s="7">
        <v>83</v>
      </c>
      <c r="B92" s="25" t="s">
        <v>105</v>
      </c>
      <c r="C92" s="25" t="s">
        <v>11</v>
      </c>
      <c r="D92" s="7">
        <v>1962</v>
      </c>
      <c r="E92" s="6">
        <f t="shared" si="5"/>
        <v>40</v>
      </c>
      <c r="F92" s="27">
        <v>0.09086805555555555</v>
      </c>
      <c r="G92" s="14">
        <v>58</v>
      </c>
      <c r="H92" s="9">
        <f t="shared" si="4"/>
        <v>258</v>
      </c>
      <c r="I92" s="79">
        <f t="shared" si="6"/>
        <v>0.017175925925925914</v>
      </c>
    </row>
    <row r="93" spans="1:9" ht="12.75">
      <c r="A93" s="7">
        <v>84</v>
      </c>
      <c r="B93" s="25" t="s">
        <v>122</v>
      </c>
      <c r="C93" s="25" t="s">
        <v>141</v>
      </c>
      <c r="D93" s="7">
        <v>1982</v>
      </c>
      <c r="E93" s="6">
        <f t="shared" si="5"/>
        <v>20</v>
      </c>
      <c r="F93" s="27">
        <v>0.09104166666666667</v>
      </c>
      <c r="G93" s="14">
        <v>57</v>
      </c>
      <c r="H93" s="9">
        <f t="shared" si="4"/>
        <v>257</v>
      </c>
      <c r="I93" s="79">
        <f t="shared" si="6"/>
        <v>0.01734953703703704</v>
      </c>
    </row>
    <row r="94" spans="1:9" ht="12.75">
      <c r="A94" s="7">
        <v>85</v>
      </c>
      <c r="B94" s="25" t="s">
        <v>463</v>
      </c>
      <c r="C94" s="25" t="s">
        <v>82</v>
      </c>
      <c r="D94" s="7">
        <v>1971</v>
      </c>
      <c r="E94" s="6">
        <f t="shared" si="5"/>
        <v>31</v>
      </c>
      <c r="F94" s="27">
        <v>0.09158564814814814</v>
      </c>
      <c r="G94" s="14">
        <v>56</v>
      </c>
      <c r="H94" s="9">
        <f t="shared" si="4"/>
        <v>256</v>
      </c>
      <c r="I94" s="79">
        <f t="shared" si="6"/>
        <v>0.017893518518518503</v>
      </c>
    </row>
    <row r="95" spans="1:9" ht="12.75">
      <c r="A95" s="7">
        <v>86</v>
      </c>
      <c r="B95" s="25" t="s">
        <v>279</v>
      </c>
      <c r="C95" s="25" t="s">
        <v>15</v>
      </c>
      <c r="D95" s="7">
        <v>1960</v>
      </c>
      <c r="E95" s="6">
        <f t="shared" si="5"/>
        <v>42</v>
      </c>
      <c r="F95" s="27">
        <v>0.09185185185185185</v>
      </c>
      <c r="G95" s="14">
        <v>55</v>
      </c>
      <c r="H95" s="9">
        <f t="shared" si="4"/>
        <v>255</v>
      </c>
      <c r="I95" s="79">
        <f t="shared" si="6"/>
        <v>0.018159722222222216</v>
      </c>
    </row>
    <row r="96" spans="1:9" ht="12.75">
      <c r="A96" s="7">
        <v>87</v>
      </c>
      <c r="B96" s="25" t="s">
        <v>277</v>
      </c>
      <c r="C96" s="25" t="s">
        <v>24</v>
      </c>
      <c r="D96" s="7">
        <v>1978</v>
      </c>
      <c r="E96" s="6">
        <f t="shared" si="5"/>
        <v>24</v>
      </c>
      <c r="F96" s="27">
        <v>0.09196759259259259</v>
      </c>
      <c r="G96" s="14">
        <v>54</v>
      </c>
      <c r="H96" s="9">
        <f t="shared" si="4"/>
        <v>254</v>
      </c>
      <c r="I96" s="79">
        <f t="shared" si="6"/>
        <v>0.01827546296296295</v>
      </c>
    </row>
    <row r="97" spans="1:9" ht="12.75">
      <c r="A97" s="7">
        <v>88</v>
      </c>
      <c r="B97" s="25" t="s">
        <v>263</v>
      </c>
      <c r="C97" s="25" t="s">
        <v>45</v>
      </c>
      <c r="D97" s="7">
        <v>1952</v>
      </c>
      <c r="E97" s="6">
        <f t="shared" si="5"/>
        <v>50</v>
      </c>
      <c r="F97" s="27">
        <v>0.09332175925925927</v>
      </c>
      <c r="G97" s="14">
        <v>53</v>
      </c>
      <c r="H97" s="9">
        <f t="shared" si="4"/>
        <v>253</v>
      </c>
      <c r="I97" s="79">
        <f t="shared" si="6"/>
        <v>0.019629629629629636</v>
      </c>
    </row>
    <row r="98" spans="1:9" ht="12.75">
      <c r="A98" s="7">
        <v>89</v>
      </c>
      <c r="B98" s="25" t="s">
        <v>164</v>
      </c>
      <c r="C98" s="25" t="s">
        <v>163</v>
      </c>
      <c r="D98" s="7">
        <v>1954</v>
      </c>
      <c r="E98" s="6">
        <f t="shared" si="5"/>
        <v>48</v>
      </c>
      <c r="F98" s="27">
        <v>0.09363425925925926</v>
      </c>
      <c r="G98" s="14">
        <v>52</v>
      </c>
      <c r="H98" s="9">
        <f t="shared" si="4"/>
        <v>252</v>
      </c>
      <c r="I98" s="79">
        <f t="shared" si="6"/>
        <v>0.01994212962962963</v>
      </c>
    </row>
    <row r="99" spans="1:9" ht="12.75">
      <c r="A99" s="7">
        <v>90</v>
      </c>
      <c r="B99" s="25" t="s">
        <v>560</v>
      </c>
      <c r="C99" s="25" t="s">
        <v>50</v>
      </c>
      <c r="D99" s="7">
        <v>1972</v>
      </c>
      <c r="E99" s="6">
        <f t="shared" si="5"/>
        <v>30</v>
      </c>
      <c r="F99" s="27">
        <v>0.09370370370370369</v>
      </c>
      <c r="G99" s="14">
        <v>51</v>
      </c>
      <c r="H99" s="9">
        <f t="shared" si="4"/>
        <v>251</v>
      </c>
      <c r="I99" s="79">
        <f t="shared" si="6"/>
        <v>0.020011574074074057</v>
      </c>
    </row>
    <row r="100" spans="1:9" ht="12.75">
      <c r="A100" s="7">
        <v>91</v>
      </c>
      <c r="B100" s="25" t="s">
        <v>525</v>
      </c>
      <c r="C100" s="25" t="s">
        <v>43</v>
      </c>
      <c r="D100" s="7">
        <v>1957</v>
      </c>
      <c r="E100" s="6">
        <f t="shared" si="5"/>
        <v>45</v>
      </c>
      <c r="F100" s="27">
        <v>0.0941087962962963</v>
      </c>
      <c r="G100" s="14">
        <v>50</v>
      </c>
      <c r="H100" s="9">
        <f t="shared" si="4"/>
        <v>250</v>
      </c>
      <c r="I100" s="79">
        <f t="shared" si="6"/>
        <v>0.020416666666666666</v>
      </c>
    </row>
    <row r="101" spans="1:9" ht="12.75">
      <c r="A101" s="7">
        <v>92</v>
      </c>
      <c r="B101" s="25" t="s">
        <v>361</v>
      </c>
      <c r="C101" s="25" t="s">
        <v>82</v>
      </c>
      <c r="D101" s="7">
        <v>1964</v>
      </c>
      <c r="E101" s="6">
        <f t="shared" si="5"/>
        <v>38</v>
      </c>
      <c r="F101" s="27">
        <v>0.09454861111111111</v>
      </c>
      <c r="G101" s="14">
        <v>49</v>
      </c>
      <c r="H101" s="9">
        <f t="shared" si="4"/>
        <v>249</v>
      </c>
      <c r="I101" s="79">
        <f t="shared" si="6"/>
        <v>0.020856481481481476</v>
      </c>
    </row>
    <row r="102" spans="1:9" ht="12.75">
      <c r="A102" s="7">
        <v>93</v>
      </c>
      <c r="B102" s="25" t="s">
        <v>490</v>
      </c>
      <c r="C102" s="25" t="s">
        <v>333</v>
      </c>
      <c r="D102" s="7">
        <v>1959</v>
      </c>
      <c r="E102" s="6">
        <f t="shared" si="5"/>
        <v>43</v>
      </c>
      <c r="F102" s="27">
        <v>0.09491898148148148</v>
      </c>
      <c r="G102" s="14">
        <v>48</v>
      </c>
      <c r="H102" s="9">
        <f t="shared" si="4"/>
        <v>248</v>
      </c>
      <c r="I102" s="79">
        <f t="shared" si="6"/>
        <v>0.021226851851851844</v>
      </c>
    </row>
    <row r="103" spans="1:9" ht="12.75">
      <c r="A103" s="7">
        <v>94</v>
      </c>
      <c r="B103" s="25" t="s">
        <v>561</v>
      </c>
      <c r="C103" s="25" t="s">
        <v>19</v>
      </c>
      <c r="D103" s="7">
        <v>1972</v>
      </c>
      <c r="E103" s="6">
        <f t="shared" si="5"/>
        <v>30</v>
      </c>
      <c r="F103" s="27">
        <v>0.09508101851851852</v>
      </c>
      <c r="G103" s="14">
        <v>47</v>
      </c>
      <c r="H103" s="9">
        <f t="shared" si="4"/>
        <v>247</v>
      </c>
      <c r="I103" s="79">
        <f t="shared" si="6"/>
        <v>0.021388888888888888</v>
      </c>
    </row>
    <row r="104" spans="1:9" ht="12.75">
      <c r="A104" s="7">
        <v>95</v>
      </c>
      <c r="B104" s="25" t="s">
        <v>29</v>
      </c>
      <c r="C104" s="25" t="s">
        <v>88</v>
      </c>
      <c r="D104" s="7">
        <v>1987</v>
      </c>
      <c r="E104" s="6">
        <f t="shared" si="5"/>
        <v>15</v>
      </c>
      <c r="F104" s="27">
        <v>0.09625</v>
      </c>
      <c r="G104" s="14">
        <v>46</v>
      </c>
      <c r="H104" s="9">
        <f t="shared" si="4"/>
        <v>246</v>
      </c>
      <c r="I104" s="79">
        <f t="shared" si="6"/>
        <v>0.022557870370370367</v>
      </c>
    </row>
    <row r="105" spans="1:9" ht="12.75">
      <c r="A105" s="7">
        <v>96</v>
      </c>
      <c r="B105" s="25" t="s">
        <v>37</v>
      </c>
      <c r="C105" s="25" t="s">
        <v>21</v>
      </c>
      <c r="D105" s="7">
        <v>1959</v>
      </c>
      <c r="E105" s="6">
        <f t="shared" si="5"/>
        <v>43</v>
      </c>
      <c r="F105" s="27">
        <v>0.09640046296296297</v>
      </c>
      <c r="G105" s="14">
        <v>45</v>
      </c>
      <c r="H105" s="9">
        <f t="shared" si="4"/>
        <v>245</v>
      </c>
      <c r="I105" s="79">
        <f t="shared" si="6"/>
        <v>0.02270833333333333</v>
      </c>
    </row>
    <row r="106" spans="1:9" ht="12.75">
      <c r="A106" s="7">
        <v>97</v>
      </c>
      <c r="B106" s="25" t="s">
        <v>193</v>
      </c>
      <c r="C106" s="25" t="s">
        <v>50</v>
      </c>
      <c r="D106" s="7">
        <v>1944</v>
      </c>
      <c r="E106" s="6">
        <f t="shared" si="5"/>
        <v>58</v>
      </c>
      <c r="F106" s="27">
        <v>0.09651620370370372</v>
      </c>
      <c r="G106" s="14">
        <v>44</v>
      </c>
      <c r="H106" s="9">
        <f t="shared" si="4"/>
        <v>244</v>
      </c>
      <c r="I106" s="79">
        <f t="shared" si="6"/>
        <v>0.02282407407407408</v>
      </c>
    </row>
    <row r="107" spans="1:9" ht="12.75">
      <c r="A107" s="7">
        <v>98</v>
      </c>
      <c r="B107" s="25" t="s">
        <v>31</v>
      </c>
      <c r="C107" s="25" t="s">
        <v>24</v>
      </c>
      <c r="D107" s="7">
        <v>1986</v>
      </c>
      <c r="E107" s="6">
        <f t="shared" si="5"/>
        <v>16</v>
      </c>
      <c r="F107" s="27">
        <v>0.09662037037037037</v>
      </c>
      <c r="G107" s="14">
        <v>43</v>
      </c>
      <c r="H107" s="9">
        <f t="shared" si="4"/>
        <v>243</v>
      </c>
      <c r="I107" s="79">
        <f aca="true" t="shared" si="7" ref="I107:I138">F107-F$10</f>
        <v>0.022928240740740735</v>
      </c>
    </row>
    <row r="108" spans="1:9" ht="12.75">
      <c r="A108" s="7">
        <v>99</v>
      </c>
      <c r="B108" s="25" t="s">
        <v>422</v>
      </c>
      <c r="C108" s="25" t="s">
        <v>50</v>
      </c>
      <c r="D108" s="7">
        <v>1973</v>
      </c>
      <c r="E108" s="6">
        <f t="shared" si="5"/>
        <v>29</v>
      </c>
      <c r="F108" s="27">
        <v>0.09682870370370371</v>
      </c>
      <c r="G108" s="14">
        <v>42</v>
      </c>
      <c r="H108" s="9">
        <f t="shared" si="4"/>
        <v>242</v>
      </c>
      <c r="I108" s="79">
        <f t="shared" si="7"/>
        <v>0.023136574074074073</v>
      </c>
    </row>
    <row r="109" spans="1:9" ht="12.75">
      <c r="A109" s="7">
        <v>100</v>
      </c>
      <c r="B109" s="26" t="s">
        <v>106</v>
      </c>
      <c r="C109" s="26" t="s">
        <v>107</v>
      </c>
      <c r="D109" s="7">
        <v>1967</v>
      </c>
      <c r="E109" s="6">
        <f t="shared" si="5"/>
        <v>35</v>
      </c>
      <c r="F109" s="27">
        <v>0.09767361111111111</v>
      </c>
      <c r="G109" s="14">
        <v>41</v>
      </c>
      <c r="H109" s="9">
        <f t="shared" si="4"/>
        <v>241</v>
      </c>
      <c r="I109" s="79">
        <f t="shared" si="7"/>
        <v>0.02398148148148148</v>
      </c>
    </row>
    <row r="110" spans="1:9" ht="12.75">
      <c r="A110" s="7">
        <v>101</v>
      </c>
      <c r="B110" s="25" t="s">
        <v>257</v>
      </c>
      <c r="C110" s="25" t="s">
        <v>15</v>
      </c>
      <c r="D110" s="7">
        <v>1959</v>
      </c>
      <c r="E110" s="6">
        <f t="shared" si="5"/>
        <v>43</v>
      </c>
      <c r="F110" s="27">
        <v>0.0977199074074074</v>
      </c>
      <c r="G110" s="14">
        <v>40</v>
      </c>
      <c r="H110" s="9">
        <f t="shared" si="4"/>
        <v>240</v>
      </c>
      <c r="I110" s="79">
        <f t="shared" si="7"/>
        <v>0.02402777777777776</v>
      </c>
    </row>
    <row r="111" spans="1:9" ht="12.75">
      <c r="A111" s="7">
        <v>102</v>
      </c>
      <c r="B111" s="25" t="s">
        <v>108</v>
      </c>
      <c r="C111" s="25" t="s">
        <v>9</v>
      </c>
      <c r="D111" s="7">
        <v>1954</v>
      </c>
      <c r="E111" s="6">
        <f t="shared" si="5"/>
        <v>48</v>
      </c>
      <c r="F111" s="27">
        <v>0.09828703703703705</v>
      </c>
      <c r="G111" s="14">
        <v>39</v>
      </c>
      <c r="H111" s="9">
        <f t="shared" si="4"/>
        <v>239</v>
      </c>
      <c r="I111" s="79">
        <f t="shared" si="7"/>
        <v>0.024594907407407413</v>
      </c>
    </row>
    <row r="112" spans="1:9" ht="12.75">
      <c r="A112" s="7">
        <v>103</v>
      </c>
      <c r="B112" s="25" t="s">
        <v>262</v>
      </c>
      <c r="C112" s="25" t="s">
        <v>55</v>
      </c>
      <c r="D112" s="7">
        <v>1988</v>
      </c>
      <c r="E112" s="6">
        <f t="shared" si="5"/>
        <v>14</v>
      </c>
      <c r="F112" s="27">
        <v>0.09861111111111111</v>
      </c>
      <c r="G112" s="14">
        <v>38</v>
      </c>
      <c r="H112" s="9">
        <f t="shared" si="4"/>
        <v>238</v>
      </c>
      <c r="I112" s="79">
        <f t="shared" si="7"/>
        <v>0.024918981481481473</v>
      </c>
    </row>
    <row r="113" spans="1:9" ht="12.75">
      <c r="A113" s="7">
        <v>104</v>
      </c>
      <c r="B113" s="26" t="s">
        <v>270</v>
      </c>
      <c r="C113" s="26" t="s">
        <v>271</v>
      </c>
      <c r="D113" s="7">
        <v>1973</v>
      </c>
      <c r="E113" s="6">
        <f t="shared" si="5"/>
        <v>29</v>
      </c>
      <c r="F113" s="27">
        <v>0.09866898148148147</v>
      </c>
      <c r="G113" s="14">
        <v>37</v>
      </c>
      <c r="H113" s="9">
        <f t="shared" si="4"/>
        <v>237</v>
      </c>
      <c r="I113" s="79">
        <f t="shared" si="7"/>
        <v>0.024976851851851833</v>
      </c>
    </row>
    <row r="114" spans="1:9" ht="12.75">
      <c r="A114" s="7">
        <v>105</v>
      </c>
      <c r="B114" s="25" t="s">
        <v>162</v>
      </c>
      <c r="C114" s="25" t="s">
        <v>61</v>
      </c>
      <c r="D114" s="7">
        <v>1944</v>
      </c>
      <c r="E114" s="6">
        <f t="shared" si="5"/>
        <v>58</v>
      </c>
      <c r="F114" s="27">
        <v>0.09871527777777778</v>
      </c>
      <c r="G114" s="14">
        <v>36</v>
      </c>
      <c r="H114" s="9">
        <f t="shared" si="4"/>
        <v>236</v>
      </c>
      <c r="I114" s="79">
        <f t="shared" si="7"/>
        <v>0.02502314814814814</v>
      </c>
    </row>
    <row r="115" spans="1:9" ht="12.75">
      <c r="A115" s="7">
        <v>106</v>
      </c>
      <c r="B115" s="25" t="s">
        <v>432</v>
      </c>
      <c r="C115" s="25" t="s">
        <v>24</v>
      </c>
      <c r="D115" s="7">
        <v>1955</v>
      </c>
      <c r="E115" s="6">
        <f t="shared" si="5"/>
        <v>47</v>
      </c>
      <c r="F115" s="27">
        <v>0.0990625</v>
      </c>
      <c r="G115" s="14">
        <v>35</v>
      </c>
      <c r="H115" s="9">
        <f t="shared" si="4"/>
        <v>235</v>
      </c>
      <c r="I115" s="79">
        <f t="shared" si="7"/>
        <v>0.025370370370370363</v>
      </c>
    </row>
    <row r="116" spans="1:9" ht="12.75">
      <c r="A116" s="7">
        <v>107</v>
      </c>
      <c r="B116" s="25" t="s">
        <v>255</v>
      </c>
      <c r="C116" s="25" t="s">
        <v>24</v>
      </c>
      <c r="D116" s="7">
        <v>1984</v>
      </c>
      <c r="E116" s="6">
        <f t="shared" si="5"/>
        <v>18</v>
      </c>
      <c r="F116" s="27">
        <v>0.0998263888888889</v>
      </c>
      <c r="G116" s="14">
        <v>34</v>
      </c>
      <c r="H116" s="9">
        <f t="shared" si="4"/>
        <v>234</v>
      </c>
      <c r="I116" s="79">
        <f t="shared" si="7"/>
        <v>0.02613425925925926</v>
      </c>
    </row>
    <row r="117" spans="1:9" ht="12.75">
      <c r="A117" s="7">
        <v>108</v>
      </c>
      <c r="B117" s="25" t="s">
        <v>273</v>
      </c>
      <c r="C117" s="25" t="s">
        <v>21</v>
      </c>
      <c r="D117" s="7">
        <v>1960</v>
      </c>
      <c r="E117" s="6">
        <f t="shared" si="5"/>
        <v>42</v>
      </c>
      <c r="F117" s="27">
        <v>0.10003472222222222</v>
      </c>
      <c r="G117" s="14">
        <v>33</v>
      </c>
      <c r="H117" s="9">
        <f t="shared" si="4"/>
        <v>233</v>
      </c>
      <c r="I117" s="79">
        <f t="shared" si="7"/>
        <v>0.026342592592592584</v>
      </c>
    </row>
    <row r="118" spans="1:9" ht="12.75">
      <c r="A118" s="7">
        <v>109</v>
      </c>
      <c r="B118" s="25" t="s">
        <v>519</v>
      </c>
      <c r="C118" s="25" t="s">
        <v>9</v>
      </c>
      <c r="D118" s="7">
        <v>1964</v>
      </c>
      <c r="E118" s="6">
        <f t="shared" si="5"/>
        <v>38</v>
      </c>
      <c r="F118" s="27">
        <v>0.10011574074074074</v>
      </c>
      <c r="G118" s="14">
        <v>32</v>
      </c>
      <c r="H118" s="9">
        <f t="shared" si="4"/>
        <v>232</v>
      </c>
      <c r="I118" s="79">
        <f t="shared" si="7"/>
        <v>0.026423611111111106</v>
      </c>
    </row>
    <row r="119" spans="1:9" ht="12.75">
      <c r="A119" s="7">
        <v>110</v>
      </c>
      <c r="B119" s="26" t="s">
        <v>276</v>
      </c>
      <c r="C119" s="26" t="s">
        <v>130</v>
      </c>
      <c r="D119" s="7">
        <v>1977</v>
      </c>
      <c r="E119" s="6">
        <f t="shared" si="5"/>
        <v>25</v>
      </c>
      <c r="F119" s="27">
        <v>0.10280092592592593</v>
      </c>
      <c r="G119" s="14">
        <v>31</v>
      </c>
      <c r="H119" s="9">
        <f t="shared" si="4"/>
        <v>231</v>
      </c>
      <c r="I119" s="79">
        <f t="shared" si="7"/>
        <v>0.0291087962962963</v>
      </c>
    </row>
    <row r="120" spans="1:9" ht="12.75">
      <c r="A120" s="7">
        <v>111</v>
      </c>
      <c r="B120" s="25" t="s">
        <v>122</v>
      </c>
      <c r="C120" s="25" t="s">
        <v>123</v>
      </c>
      <c r="D120" s="7">
        <v>1972</v>
      </c>
      <c r="E120" s="6">
        <f t="shared" si="5"/>
        <v>30</v>
      </c>
      <c r="F120" s="27">
        <v>0.10296296296296296</v>
      </c>
      <c r="G120" s="14">
        <v>30</v>
      </c>
      <c r="H120" s="9">
        <f t="shared" si="4"/>
        <v>230</v>
      </c>
      <c r="I120" s="79">
        <f t="shared" si="7"/>
        <v>0.02927083333333333</v>
      </c>
    </row>
    <row r="121" spans="1:9" ht="12.75">
      <c r="A121" s="7">
        <v>112</v>
      </c>
      <c r="B121" s="25" t="s">
        <v>562</v>
      </c>
      <c r="C121" s="25" t="s">
        <v>50</v>
      </c>
      <c r="D121" s="7">
        <v>1963</v>
      </c>
      <c r="E121" s="6">
        <f t="shared" si="5"/>
        <v>39</v>
      </c>
      <c r="F121" s="27">
        <v>0.10418981481481482</v>
      </c>
      <c r="G121" s="14">
        <v>29</v>
      </c>
      <c r="H121" s="9">
        <f t="shared" si="4"/>
        <v>229</v>
      </c>
      <c r="I121" s="79">
        <f t="shared" si="7"/>
        <v>0.030497685185185183</v>
      </c>
    </row>
    <row r="122" spans="1:9" ht="12.75">
      <c r="A122" s="7">
        <v>113</v>
      </c>
      <c r="B122" s="26" t="s">
        <v>266</v>
      </c>
      <c r="C122" s="26" t="s">
        <v>267</v>
      </c>
      <c r="D122" s="7">
        <v>1980</v>
      </c>
      <c r="E122" s="6">
        <f t="shared" si="5"/>
        <v>22</v>
      </c>
      <c r="F122" s="27">
        <v>0.10439814814814814</v>
      </c>
      <c r="G122" s="14">
        <v>28</v>
      </c>
      <c r="H122" s="9">
        <f t="shared" si="4"/>
        <v>228</v>
      </c>
      <c r="I122" s="79">
        <f t="shared" si="7"/>
        <v>0.030706018518518507</v>
      </c>
    </row>
    <row r="123" spans="1:9" ht="12.75">
      <c r="A123" s="7">
        <v>114</v>
      </c>
      <c r="B123" s="25" t="s">
        <v>489</v>
      </c>
      <c r="C123" s="25" t="s">
        <v>58</v>
      </c>
      <c r="D123" s="7">
        <v>1968</v>
      </c>
      <c r="E123" s="6">
        <f t="shared" si="5"/>
        <v>34</v>
      </c>
      <c r="F123" s="27">
        <v>0.1045949074074074</v>
      </c>
      <c r="G123" s="14">
        <v>27</v>
      </c>
      <c r="H123" s="9">
        <f t="shared" si="4"/>
        <v>227</v>
      </c>
      <c r="I123" s="79">
        <f t="shared" si="7"/>
        <v>0.030902777777777765</v>
      </c>
    </row>
    <row r="124" spans="1:9" ht="12.75">
      <c r="A124" s="7">
        <v>115</v>
      </c>
      <c r="B124" s="25" t="s">
        <v>363</v>
      </c>
      <c r="C124" s="25" t="s">
        <v>328</v>
      </c>
      <c r="D124" s="7">
        <v>1976</v>
      </c>
      <c r="E124" s="6">
        <f t="shared" si="5"/>
        <v>26</v>
      </c>
      <c r="F124" s="27">
        <v>0.10505787037037036</v>
      </c>
      <c r="G124" s="14">
        <v>26</v>
      </c>
      <c r="H124" s="9">
        <f t="shared" si="4"/>
        <v>226</v>
      </c>
      <c r="I124" s="79">
        <f t="shared" si="7"/>
        <v>0.03136574074074072</v>
      </c>
    </row>
    <row r="125" spans="1:9" ht="12.75">
      <c r="A125" s="7">
        <v>116</v>
      </c>
      <c r="B125" s="25" t="s">
        <v>27</v>
      </c>
      <c r="C125" s="25" t="s">
        <v>28</v>
      </c>
      <c r="D125" s="7">
        <v>1954</v>
      </c>
      <c r="E125" s="6">
        <f t="shared" si="5"/>
        <v>48</v>
      </c>
      <c r="F125" s="27">
        <v>0.10534722222222222</v>
      </c>
      <c r="G125" s="14">
        <v>25</v>
      </c>
      <c r="H125" s="9">
        <f t="shared" si="4"/>
        <v>225</v>
      </c>
      <c r="I125" s="79">
        <f t="shared" si="7"/>
        <v>0.03165509259259258</v>
      </c>
    </row>
    <row r="126" spans="1:9" ht="12.75">
      <c r="A126" s="7">
        <v>117</v>
      </c>
      <c r="B126" s="25" t="s">
        <v>254</v>
      </c>
      <c r="C126" s="25" t="s">
        <v>21</v>
      </c>
      <c r="D126" s="7">
        <v>1945</v>
      </c>
      <c r="E126" s="6">
        <f t="shared" si="5"/>
        <v>57</v>
      </c>
      <c r="F126" s="27">
        <v>0.10545138888888889</v>
      </c>
      <c r="G126" s="14">
        <v>24</v>
      </c>
      <c r="H126" s="9">
        <f t="shared" si="4"/>
        <v>224</v>
      </c>
      <c r="I126" s="79">
        <f t="shared" si="7"/>
        <v>0.03175925925925925</v>
      </c>
    </row>
    <row r="127" spans="1:9" ht="12.75">
      <c r="A127" s="7">
        <v>118</v>
      </c>
      <c r="B127" s="25" t="s">
        <v>563</v>
      </c>
      <c r="C127" s="25" t="s">
        <v>11</v>
      </c>
      <c r="D127" s="7">
        <v>1950</v>
      </c>
      <c r="E127" s="6">
        <f t="shared" si="5"/>
        <v>52</v>
      </c>
      <c r="F127" s="27">
        <v>0.10626157407407406</v>
      </c>
      <c r="G127" s="14">
        <v>23</v>
      </c>
      <c r="H127" s="9">
        <f t="shared" si="4"/>
        <v>223</v>
      </c>
      <c r="I127" s="79">
        <f t="shared" si="7"/>
        <v>0.03256944444444443</v>
      </c>
    </row>
    <row r="128" spans="1:9" ht="12.75">
      <c r="A128" s="7">
        <v>119</v>
      </c>
      <c r="B128" s="25" t="s">
        <v>14</v>
      </c>
      <c r="C128" s="25" t="s">
        <v>15</v>
      </c>
      <c r="D128" s="7">
        <v>1953</v>
      </c>
      <c r="E128" s="6">
        <f t="shared" si="5"/>
        <v>49</v>
      </c>
      <c r="F128" s="27">
        <v>0.10627314814814814</v>
      </c>
      <c r="G128" s="14">
        <v>22</v>
      </c>
      <c r="H128" s="9">
        <f t="shared" si="4"/>
        <v>222</v>
      </c>
      <c r="I128" s="79">
        <f t="shared" si="7"/>
        <v>0.03258101851851851</v>
      </c>
    </row>
    <row r="129" spans="1:9" ht="12.75">
      <c r="A129" s="7">
        <v>120</v>
      </c>
      <c r="B129" s="25" t="s">
        <v>540</v>
      </c>
      <c r="C129" s="25" t="s">
        <v>19</v>
      </c>
      <c r="D129" s="7">
        <v>1979</v>
      </c>
      <c r="E129" s="6">
        <f t="shared" si="5"/>
        <v>23</v>
      </c>
      <c r="F129" s="27">
        <v>0.10637731481481481</v>
      </c>
      <c r="G129" s="14">
        <v>21</v>
      </c>
      <c r="H129" s="9">
        <f t="shared" si="4"/>
        <v>221</v>
      </c>
      <c r="I129" s="79">
        <f t="shared" si="7"/>
        <v>0.03268518518518518</v>
      </c>
    </row>
    <row r="130" spans="1:9" ht="12.75">
      <c r="A130" s="7">
        <v>121</v>
      </c>
      <c r="B130" s="26" t="s">
        <v>269</v>
      </c>
      <c r="C130" s="26" t="s">
        <v>169</v>
      </c>
      <c r="D130" s="7">
        <v>1982</v>
      </c>
      <c r="E130" s="6">
        <f t="shared" si="5"/>
        <v>20</v>
      </c>
      <c r="F130" s="27">
        <v>0.10660879629629628</v>
      </c>
      <c r="G130" s="14">
        <v>20</v>
      </c>
      <c r="H130" s="9">
        <f t="shared" si="4"/>
        <v>220</v>
      </c>
      <c r="I130" s="79">
        <f t="shared" si="7"/>
        <v>0.03291666666666665</v>
      </c>
    </row>
    <row r="131" spans="1:9" ht="12.75">
      <c r="A131" s="7">
        <v>122</v>
      </c>
      <c r="B131" s="25" t="s">
        <v>69</v>
      </c>
      <c r="C131" s="25" t="s">
        <v>19</v>
      </c>
      <c r="D131" s="7">
        <v>1988</v>
      </c>
      <c r="E131" s="6">
        <f t="shared" si="5"/>
        <v>14</v>
      </c>
      <c r="F131" s="27">
        <v>0.10733796296296295</v>
      </c>
      <c r="G131" s="14">
        <v>19</v>
      </c>
      <c r="H131" s="9">
        <f t="shared" si="4"/>
        <v>219</v>
      </c>
      <c r="I131" s="79">
        <f t="shared" si="7"/>
        <v>0.03364583333333332</v>
      </c>
    </row>
    <row r="132" spans="1:9" ht="12.75">
      <c r="A132" s="7">
        <v>123</v>
      </c>
      <c r="B132" s="25" t="s">
        <v>149</v>
      </c>
      <c r="C132" s="25" t="s">
        <v>150</v>
      </c>
      <c r="D132" s="7">
        <v>1989</v>
      </c>
      <c r="E132" s="6">
        <f t="shared" si="5"/>
        <v>13</v>
      </c>
      <c r="F132" s="27">
        <v>0.1085300925925926</v>
      </c>
      <c r="G132" s="14">
        <v>18</v>
      </c>
      <c r="H132" s="9">
        <f t="shared" si="4"/>
        <v>218</v>
      </c>
      <c r="I132" s="79">
        <f t="shared" si="7"/>
        <v>0.03483796296296296</v>
      </c>
    </row>
    <row r="133" spans="1:9" ht="12.75">
      <c r="A133" s="7">
        <v>124</v>
      </c>
      <c r="B133" s="26" t="s">
        <v>178</v>
      </c>
      <c r="C133" s="26" t="s">
        <v>179</v>
      </c>
      <c r="D133" s="7">
        <v>1964</v>
      </c>
      <c r="E133" s="6">
        <f t="shared" si="5"/>
        <v>38</v>
      </c>
      <c r="F133" s="27">
        <v>0.11002314814814813</v>
      </c>
      <c r="G133" s="14">
        <v>17</v>
      </c>
      <c r="H133" s="9">
        <f t="shared" si="4"/>
        <v>217</v>
      </c>
      <c r="I133" s="79">
        <f t="shared" si="7"/>
        <v>0.0363310185185185</v>
      </c>
    </row>
    <row r="134" spans="1:9" ht="12.75">
      <c r="A134" s="7">
        <v>125</v>
      </c>
      <c r="B134" s="26" t="s">
        <v>423</v>
      </c>
      <c r="C134" s="26" t="s">
        <v>424</v>
      </c>
      <c r="D134" s="7">
        <v>1960</v>
      </c>
      <c r="E134" s="6">
        <f t="shared" si="5"/>
        <v>42</v>
      </c>
      <c r="F134" s="27">
        <v>0.11045138888888889</v>
      </c>
      <c r="G134" s="14">
        <v>16</v>
      </c>
      <c r="H134" s="9">
        <f t="shared" si="4"/>
        <v>216</v>
      </c>
      <c r="I134" s="79">
        <f t="shared" si="7"/>
        <v>0.036759259259259255</v>
      </c>
    </row>
    <row r="135" spans="1:9" ht="12.75">
      <c r="A135" s="7">
        <v>126</v>
      </c>
      <c r="B135" s="25" t="s">
        <v>149</v>
      </c>
      <c r="C135" s="25" t="s">
        <v>15</v>
      </c>
      <c r="D135" s="7">
        <v>1965</v>
      </c>
      <c r="E135" s="6">
        <f t="shared" si="5"/>
        <v>37</v>
      </c>
      <c r="F135" s="27">
        <v>0.11085648148148149</v>
      </c>
      <c r="G135" s="14">
        <v>15</v>
      </c>
      <c r="H135" s="9">
        <f t="shared" si="4"/>
        <v>215</v>
      </c>
      <c r="I135" s="79">
        <f t="shared" si="7"/>
        <v>0.03716435185185185</v>
      </c>
    </row>
    <row r="136" spans="1:9" ht="12.75">
      <c r="A136" s="7">
        <v>127</v>
      </c>
      <c r="B136" s="25" t="s">
        <v>564</v>
      </c>
      <c r="C136" s="25" t="s">
        <v>18</v>
      </c>
      <c r="D136" s="7">
        <v>1960</v>
      </c>
      <c r="E136" s="6">
        <f t="shared" si="5"/>
        <v>42</v>
      </c>
      <c r="F136" s="27">
        <v>0.11114583333333333</v>
      </c>
      <c r="G136" s="14">
        <v>14</v>
      </c>
      <c r="H136" s="9">
        <f t="shared" si="4"/>
        <v>214</v>
      </c>
      <c r="I136" s="79">
        <f t="shared" si="7"/>
        <v>0.0374537037037037</v>
      </c>
    </row>
    <row r="137" spans="1:9" ht="12.75">
      <c r="A137" s="7">
        <v>128</v>
      </c>
      <c r="B137" s="25" t="s">
        <v>10</v>
      </c>
      <c r="C137" s="25" t="s">
        <v>11</v>
      </c>
      <c r="D137" s="7">
        <v>1954</v>
      </c>
      <c r="E137" s="6">
        <f t="shared" si="5"/>
        <v>48</v>
      </c>
      <c r="F137" s="27">
        <v>0.11273148148148149</v>
      </c>
      <c r="G137" s="14">
        <v>13</v>
      </c>
      <c r="H137" s="9">
        <f t="shared" si="4"/>
        <v>213</v>
      </c>
      <c r="I137" s="79">
        <f t="shared" si="7"/>
        <v>0.03903935185185185</v>
      </c>
    </row>
    <row r="138" spans="1:9" ht="12.75">
      <c r="A138" s="7">
        <v>129</v>
      </c>
      <c r="B138" s="26" t="s">
        <v>284</v>
      </c>
      <c r="C138" s="26" t="s">
        <v>87</v>
      </c>
      <c r="D138" s="7">
        <v>1973</v>
      </c>
      <c r="E138" s="6">
        <f t="shared" si="5"/>
        <v>29</v>
      </c>
      <c r="F138" s="27">
        <v>0.11435185185185186</v>
      </c>
      <c r="G138" s="14">
        <v>12</v>
      </c>
      <c r="H138" s="9">
        <f aca="true" t="shared" si="8" ref="H138:H149">G138+G$3</f>
        <v>212</v>
      </c>
      <c r="I138" s="79">
        <f t="shared" si="7"/>
        <v>0.04065972222222222</v>
      </c>
    </row>
    <row r="139" spans="1:9" ht="12.75">
      <c r="A139" s="7">
        <v>130</v>
      </c>
      <c r="B139" s="25" t="s">
        <v>73</v>
      </c>
      <c r="C139" s="25" t="s">
        <v>58</v>
      </c>
      <c r="D139" s="7">
        <v>1965</v>
      </c>
      <c r="E139" s="6">
        <f aca="true" t="shared" si="9" ref="E139:E149">2002-D139</f>
        <v>37</v>
      </c>
      <c r="F139" s="27">
        <v>0.11796296296296298</v>
      </c>
      <c r="G139" s="14">
        <v>11</v>
      </c>
      <c r="H139" s="9">
        <f t="shared" si="8"/>
        <v>211</v>
      </c>
      <c r="I139" s="79">
        <f aca="true" t="shared" si="10" ref="I139:I149">F139-F$10</f>
        <v>0.04427083333333334</v>
      </c>
    </row>
    <row r="140" spans="1:9" ht="12.75">
      <c r="A140" s="7">
        <v>131</v>
      </c>
      <c r="B140" s="25" t="s">
        <v>290</v>
      </c>
      <c r="C140" s="25" t="s">
        <v>160</v>
      </c>
      <c r="D140" s="7">
        <v>1954</v>
      </c>
      <c r="E140" s="6">
        <f t="shared" si="9"/>
        <v>48</v>
      </c>
      <c r="F140" s="27">
        <v>0.10921296296296296</v>
      </c>
      <c r="G140" s="14">
        <v>10</v>
      </c>
      <c r="H140" s="9">
        <f t="shared" si="8"/>
        <v>210</v>
      </c>
      <c r="I140" s="79">
        <f t="shared" si="10"/>
        <v>0.03552083333333332</v>
      </c>
    </row>
    <row r="141" spans="1:9" ht="12.75">
      <c r="A141" s="7">
        <v>132</v>
      </c>
      <c r="B141" s="25" t="s">
        <v>368</v>
      </c>
      <c r="C141" s="25" t="s">
        <v>82</v>
      </c>
      <c r="D141" s="7">
        <v>1974</v>
      </c>
      <c r="E141" s="6">
        <f t="shared" si="9"/>
        <v>28</v>
      </c>
      <c r="F141" s="27">
        <v>0.12471064814814814</v>
      </c>
      <c r="G141" s="14">
        <v>9</v>
      </c>
      <c r="H141" s="9">
        <f t="shared" si="8"/>
        <v>209</v>
      </c>
      <c r="I141" s="79">
        <f t="shared" si="10"/>
        <v>0.051018518518518505</v>
      </c>
    </row>
    <row r="142" spans="1:9" ht="12.75">
      <c r="A142" s="7">
        <v>133</v>
      </c>
      <c r="B142" s="26" t="s">
        <v>270</v>
      </c>
      <c r="C142" s="26" t="s">
        <v>35</v>
      </c>
      <c r="D142" s="7">
        <v>1981</v>
      </c>
      <c r="E142" s="6">
        <f t="shared" si="9"/>
        <v>21</v>
      </c>
      <c r="F142" s="27">
        <v>0.12488425925925926</v>
      </c>
      <c r="G142" s="14">
        <v>8</v>
      </c>
      <c r="H142" s="9">
        <f t="shared" si="8"/>
        <v>208</v>
      </c>
      <c r="I142" s="79">
        <f t="shared" si="10"/>
        <v>0.05119212962962963</v>
      </c>
    </row>
    <row r="143" spans="1:9" ht="12.75">
      <c r="A143" s="7">
        <v>134</v>
      </c>
      <c r="B143" s="25" t="s">
        <v>108</v>
      </c>
      <c r="C143" s="25" t="s">
        <v>40</v>
      </c>
      <c r="D143" s="7">
        <v>1988</v>
      </c>
      <c r="E143" s="6">
        <f t="shared" si="9"/>
        <v>14</v>
      </c>
      <c r="F143" s="27">
        <v>0.13131944444444446</v>
      </c>
      <c r="G143" s="14">
        <v>7</v>
      </c>
      <c r="H143" s="9">
        <f t="shared" si="8"/>
        <v>207</v>
      </c>
      <c r="I143" s="79">
        <f t="shared" si="10"/>
        <v>0.057627314814814826</v>
      </c>
    </row>
    <row r="144" spans="1:9" ht="12.75">
      <c r="A144" s="7">
        <v>135</v>
      </c>
      <c r="B144" s="25" t="s">
        <v>161</v>
      </c>
      <c r="C144" s="25" t="s">
        <v>67</v>
      </c>
      <c r="D144" s="7">
        <v>1959</v>
      </c>
      <c r="E144" s="6">
        <f t="shared" si="9"/>
        <v>43</v>
      </c>
      <c r="F144" s="27">
        <v>0.13148148148148148</v>
      </c>
      <c r="G144" s="14">
        <v>6</v>
      </c>
      <c r="H144" s="9">
        <f t="shared" si="8"/>
        <v>206</v>
      </c>
      <c r="I144" s="79">
        <f t="shared" si="10"/>
        <v>0.05778935185185184</v>
      </c>
    </row>
    <row r="145" spans="1:9" ht="12.75">
      <c r="A145" s="7">
        <v>136</v>
      </c>
      <c r="B145" s="25" t="s">
        <v>565</v>
      </c>
      <c r="C145" s="25" t="s">
        <v>19</v>
      </c>
      <c r="D145" s="7">
        <v>1970</v>
      </c>
      <c r="E145" s="6">
        <f t="shared" si="9"/>
        <v>32</v>
      </c>
      <c r="F145" s="27">
        <v>0.1315162037037037</v>
      </c>
      <c r="G145" s="14">
        <v>5</v>
      </c>
      <c r="H145" s="9">
        <f t="shared" si="8"/>
        <v>205</v>
      </c>
      <c r="I145" s="79">
        <f t="shared" si="10"/>
        <v>0.05782407407407407</v>
      </c>
    </row>
    <row r="146" spans="1:9" ht="12.75">
      <c r="A146" s="7">
        <v>137</v>
      </c>
      <c r="B146" s="25" t="s">
        <v>113</v>
      </c>
      <c r="C146" s="25" t="s">
        <v>18</v>
      </c>
      <c r="D146" s="7">
        <v>1957</v>
      </c>
      <c r="E146" s="6">
        <f t="shared" si="9"/>
        <v>45</v>
      </c>
      <c r="F146" s="27">
        <v>0.13585648148148147</v>
      </c>
      <c r="G146" s="14">
        <v>4</v>
      </c>
      <c r="H146" s="9">
        <f t="shared" si="8"/>
        <v>204</v>
      </c>
      <c r="I146" s="79">
        <f t="shared" si="10"/>
        <v>0.06216435185185183</v>
      </c>
    </row>
    <row r="147" spans="1:9" ht="12.75">
      <c r="A147" s="7">
        <v>138</v>
      </c>
      <c r="B147" s="25" t="s">
        <v>153</v>
      </c>
      <c r="C147" s="25" t="s">
        <v>33</v>
      </c>
      <c r="D147" s="7">
        <v>1966</v>
      </c>
      <c r="E147" s="6">
        <f t="shared" si="9"/>
        <v>36</v>
      </c>
      <c r="F147" s="27">
        <v>0.14074074074074075</v>
      </c>
      <c r="G147" s="14">
        <v>3</v>
      </c>
      <c r="H147" s="9">
        <f t="shared" si="8"/>
        <v>203</v>
      </c>
      <c r="I147" s="79">
        <f t="shared" si="10"/>
        <v>0.06704861111111111</v>
      </c>
    </row>
    <row r="148" spans="1:9" ht="12.75">
      <c r="A148" s="7">
        <v>139</v>
      </c>
      <c r="B148" s="25" t="s">
        <v>339</v>
      </c>
      <c r="C148" s="25" t="s">
        <v>50</v>
      </c>
      <c r="D148" s="7">
        <v>1972</v>
      </c>
      <c r="E148" s="6">
        <f t="shared" si="9"/>
        <v>30</v>
      </c>
      <c r="F148" s="27">
        <v>0.14390046296296297</v>
      </c>
      <c r="G148" s="14">
        <v>2</v>
      </c>
      <c r="H148" s="9">
        <f t="shared" si="8"/>
        <v>202</v>
      </c>
      <c r="I148" s="79">
        <f t="shared" si="10"/>
        <v>0.07020833333333333</v>
      </c>
    </row>
    <row r="149" spans="1:9" ht="12.75">
      <c r="A149" s="7">
        <v>140</v>
      </c>
      <c r="B149" s="26" t="s">
        <v>511</v>
      </c>
      <c r="C149" s="26" t="s">
        <v>512</v>
      </c>
      <c r="D149" s="7">
        <v>1961</v>
      </c>
      <c r="E149" s="6">
        <f t="shared" si="9"/>
        <v>41</v>
      </c>
      <c r="F149" s="27">
        <v>0.16690972222222222</v>
      </c>
      <c r="G149" s="14">
        <v>1</v>
      </c>
      <c r="H149" s="9">
        <f t="shared" si="8"/>
        <v>201</v>
      </c>
      <c r="I149" s="79">
        <f t="shared" si="10"/>
        <v>0.09321759259259259</v>
      </c>
    </row>
    <row r="150" spans="1:9" ht="12.75">
      <c r="A150" s="7">
        <v>141</v>
      </c>
      <c r="B150" s="25" t="s">
        <v>258</v>
      </c>
      <c r="C150" s="25" t="s">
        <v>24</v>
      </c>
      <c r="D150" s="7">
        <v>1952</v>
      </c>
      <c r="E150" s="106" t="s">
        <v>566</v>
      </c>
      <c r="F150" s="107"/>
      <c r="G150" s="107"/>
      <c r="H150" s="107"/>
      <c r="I150" s="108"/>
    </row>
    <row r="151" spans="1:9" ht="12.75">
      <c r="A151" s="7">
        <v>142</v>
      </c>
      <c r="B151" s="26" t="s">
        <v>34</v>
      </c>
      <c r="C151" s="26" t="s">
        <v>134</v>
      </c>
      <c r="D151" s="7">
        <v>1987</v>
      </c>
      <c r="E151" s="106" t="s">
        <v>567</v>
      </c>
      <c r="F151" s="107"/>
      <c r="G151" s="107"/>
      <c r="H151" s="107"/>
      <c r="I151" s="108"/>
    </row>
  </sheetData>
  <mergeCells count="17">
    <mergeCell ref="A1:I1"/>
    <mergeCell ref="A2:F2"/>
    <mergeCell ref="H2:I3"/>
    <mergeCell ref="G4:I6"/>
    <mergeCell ref="A5:B5"/>
    <mergeCell ref="F5:F6"/>
    <mergeCell ref="A6:B6"/>
    <mergeCell ref="A4:B4"/>
    <mergeCell ref="D3:F4"/>
    <mergeCell ref="C5:E5"/>
    <mergeCell ref="A3:B3"/>
    <mergeCell ref="E151:I151"/>
    <mergeCell ref="A8:D8"/>
    <mergeCell ref="F8:I8"/>
    <mergeCell ref="D6:E6"/>
    <mergeCell ref="E150:I150"/>
    <mergeCell ref="A7:I7"/>
  </mergeCells>
  <printOptions horizontalCentered="1"/>
  <pageMargins left="0.5905511811023623" right="0.5905511811023623" top="0.5905511811023623" bottom="0.62992125984251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1" sqref="A1:H1"/>
    </sheetView>
  </sheetViews>
  <sheetFormatPr defaultColWidth="9.00390625" defaultRowHeight="12.75"/>
  <cols>
    <col min="1" max="1" width="3.625" style="0" bestFit="1" customWidth="1"/>
    <col min="2" max="2" width="19.125" style="0" bestFit="1" customWidth="1"/>
    <col min="3" max="3" width="6.25390625" style="0" bestFit="1" customWidth="1"/>
    <col min="4" max="4" width="4.875" style="0" bestFit="1" customWidth="1"/>
    <col min="5" max="5" width="11.125" style="0" bestFit="1" customWidth="1"/>
    <col min="6" max="6" width="7.25390625" style="0" bestFit="1" customWidth="1"/>
    <col min="7" max="7" width="9.625" style="0" bestFit="1" customWidth="1"/>
    <col min="8" max="8" width="5.125" style="82" bestFit="1" customWidth="1"/>
  </cols>
  <sheetData>
    <row r="1" spans="1:8" ht="36.75">
      <c r="A1" s="104" t="s">
        <v>198</v>
      </c>
      <c r="B1" s="104"/>
      <c r="C1" s="104"/>
      <c r="D1" s="104"/>
      <c r="E1" s="104"/>
      <c r="F1" s="104"/>
      <c r="G1" s="104"/>
      <c r="H1" s="104"/>
    </row>
    <row r="2" spans="1:8" ht="12.75">
      <c r="A2" s="131"/>
      <c r="B2" s="131"/>
      <c r="C2" s="131"/>
      <c r="D2" s="131"/>
      <c r="E2" s="131"/>
      <c r="F2" s="4" t="s">
        <v>38</v>
      </c>
      <c r="G2" s="129"/>
      <c r="H2" s="129"/>
    </row>
    <row r="3" spans="1:8" ht="12.75">
      <c r="A3" s="124" t="s">
        <v>0</v>
      </c>
      <c r="B3" s="124"/>
      <c r="C3" s="134" t="s">
        <v>143</v>
      </c>
      <c r="D3" s="134"/>
      <c r="E3" s="30"/>
      <c r="F3" s="4">
        <v>20</v>
      </c>
      <c r="G3" s="129"/>
      <c r="H3" s="129"/>
    </row>
    <row r="4" spans="1:8" ht="12.75">
      <c r="A4" s="124" t="s">
        <v>1</v>
      </c>
      <c r="B4" s="124"/>
      <c r="C4" s="134" t="s">
        <v>673</v>
      </c>
      <c r="D4" s="134"/>
      <c r="E4" s="30"/>
      <c r="F4" s="129"/>
      <c r="G4" s="129"/>
      <c r="H4" s="129"/>
    </row>
    <row r="5" spans="1:8" ht="12.75">
      <c r="A5" s="124" t="s">
        <v>2</v>
      </c>
      <c r="B5" s="124"/>
      <c r="C5" s="105" t="s">
        <v>674</v>
      </c>
      <c r="D5" s="105"/>
      <c r="E5" s="105"/>
      <c r="F5" s="129"/>
      <c r="G5" s="129"/>
      <c r="H5" s="129"/>
    </row>
    <row r="6" spans="1:8" ht="12.75">
      <c r="A6" s="124" t="s">
        <v>3</v>
      </c>
      <c r="B6" s="124"/>
      <c r="C6" s="10">
        <f>COUNTA(B10:B151)</f>
        <v>109</v>
      </c>
      <c r="D6" s="10"/>
      <c r="E6" s="48"/>
      <c r="F6" s="129"/>
      <c r="G6" s="129"/>
      <c r="H6" s="129"/>
    </row>
    <row r="7" spans="1:8" ht="12.75">
      <c r="A7" s="127" t="s">
        <v>4</v>
      </c>
      <c r="B7" s="127"/>
      <c r="C7" s="127"/>
      <c r="D7" s="127"/>
      <c r="E7" s="127"/>
      <c r="F7" s="127"/>
      <c r="G7" s="127"/>
      <c r="H7" s="127"/>
    </row>
    <row r="8" spans="1:8" ht="12.75">
      <c r="A8" s="130"/>
      <c r="B8" s="130"/>
      <c r="C8" s="130"/>
      <c r="D8" s="11">
        <f>AVERAGE(D10:D125)</f>
        <v>30.990825688073393</v>
      </c>
      <c r="E8" s="130"/>
      <c r="F8" s="130"/>
      <c r="G8" s="130"/>
      <c r="H8" s="130"/>
    </row>
    <row r="9" spans="1:8" ht="12.75">
      <c r="A9" s="5" t="s">
        <v>5</v>
      </c>
      <c r="B9" s="5" t="s">
        <v>6</v>
      </c>
      <c r="C9" s="5" t="s">
        <v>83</v>
      </c>
      <c r="D9" s="5" t="s">
        <v>84</v>
      </c>
      <c r="E9" s="5" t="s">
        <v>226</v>
      </c>
      <c r="F9" s="13" t="s">
        <v>12</v>
      </c>
      <c r="G9" s="13" t="s">
        <v>101</v>
      </c>
      <c r="H9" s="81" t="s">
        <v>154</v>
      </c>
    </row>
    <row r="10" spans="1:8" ht="12.75">
      <c r="A10" s="7">
        <v>1</v>
      </c>
      <c r="B10" s="33" t="s">
        <v>199</v>
      </c>
      <c r="C10" s="7">
        <v>1979</v>
      </c>
      <c r="D10" s="6">
        <f aca="true" t="shared" si="0" ref="D10:D88">2002-C10</f>
        <v>23</v>
      </c>
      <c r="E10" s="28">
        <f>KOULECelkem!L4</f>
        <v>68.85</v>
      </c>
      <c r="F10" s="14">
        <v>800</v>
      </c>
      <c r="G10" s="9">
        <f aca="true" t="shared" si="1" ref="G10:G73">F10+F$3</f>
        <v>820</v>
      </c>
      <c r="H10" s="59"/>
    </row>
    <row r="11" spans="1:8" ht="12.75">
      <c r="A11" s="7">
        <v>2</v>
      </c>
      <c r="B11" s="33" t="s">
        <v>201</v>
      </c>
      <c r="C11" s="7">
        <v>1971</v>
      </c>
      <c r="D11" s="6">
        <f t="shared" si="0"/>
        <v>31</v>
      </c>
      <c r="E11" s="28">
        <f>KOULECelkem!L5</f>
        <v>60.81999999999999</v>
      </c>
      <c r="F11" s="14">
        <v>700</v>
      </c>
      <c r="G11" s="9">
        <f t="shared" si="1"/>
        <v>720</v>
      </c>
      <c r="H11" s="83">
        <f>E$10-E11</f>
        <v>8.030000000000001</v>
      </c>
    </row>
    <row r="12" spans="1:8" ht="12.75">
      <c r="A12" s="7">
        <v>3</v>
      </c>
      <c r="B12" s="33" t="s">
        <v>204</v>
      </c>
      <c r="C12" s="7">
        <v>1957</v>
      </c>
      <c r="D12" s="6">
        <f t="shared" si="0"/>
        <v>45</v>
      </c>
      <c r="E12" s="28">
        <f>KOULECelkem!L6</f>
        <v>56.349999999999994</v>
      </c>
      <c r="F12" s="14">
        <v>650</v>
      </c>
      <c r="G12" s="9">
        <f t="shared" si="1"/>
        <v>670</v>
      </c>
      <c r="H12" s="83">
        <f aca="true" t="shared" si="2" ref="H12:H75">E$10-E12</f>
        <v>12.5</v>
      </c>
    </row>
    <row r="13" spans="1:8" ht="12.75">
      <c r="A13" s="7">
        <v>4</v>
      </c>
      <c r="B13" s="33" t="s">
        <v>202</v>
      </c>
      <c r="C13" s="7">
        <v>1963</v>
      </c>
      <c r="D13" s="6">
        <f t="shared" si="0"/>
        <v>39</v>
      </c>
      <c r="E13" s="28">
        <f>KOULECelkem!L7</f>
        <v>54.970000000000006</v>
      </c>
      <c r="F13" s="14">
        <v>600</v>
      </c>
      <c r="G13" s="9">
        <f t="shared" si="1"/>
        <v>620</v>
      </c>
      <c r="H13" s="83">
        <f t="shared" si="2"/>
        <v>13.879999999999988</v>
      </c>
    </row>
    <row r="14" spans="1:8" ht="12.75">
      <c r="A14" s="7">
        <v>5</v>
      </c>
      <c r="B14" s="33" t="s">
        <v>203</v>
      </c>
      <c r="C14" s="7">
        <v>1973</v>
      </c>
      <c r="D14" s="6">
        <f t="shared" si="0"/>
        <v>29</v>
      </c>
      <c r="E14" s="28">
        <f>KOULECelkem!L8</f>
        <v>53.17</v>
      </c>
      <c r="F14" s="14">
        <v>550</v>
      </c>
      <c r="G14" s="9">
        <f t="shared" si="1"/>
        <v>570</v>
      </c>
      <c r="H14" s="83">
        <f t="shared" si="2"/>
        <v>15.679999999999993</v>
      </c>
    </row>
    <row r="15" spans="1:8" ht="12.75">
      <c r="A15" s="7">
        <v>6</v>
      </c>
      <c r="B15" s="33" t="s">
        <v>205</v>
      </c>
      <c r="C15" s="7">
        <v>1976</v>
      </c>
      <c r="D15" s="6">
        <f>2002-C15</f>
        <v>26</v>
      </c>
      <c r="E15" s="28">
        <v>50.35</v>
      </c>
      <c r="F15" s="14">
        <v>530</v>
      </c>
      <c r="G15" s="9">
        <f t="shared" si="1"/>
        <v>550</v>
      </c>
      <c r="H15" s="83">
        <f t="shared" si="2"/>
        <v>18.499999999999993</v>
      </c>
    </row>
    <row r="16" spans="1:8" ht="12.75">
      <c r="A16" s="7">
        <v>7</v>
      </c>
      <c r="B16" s="33" t="s">
        <v>597</v>
      </c>
      <c r="C16" s="7">
        <v>1964</v>
      </c>
      <c r="D16" s="6">
        <f t="shared" si="0"/>
        <v>38</v>
      </c>
      <c r="E16" s="28">
        <f>KOULECelkem!L10</f>
        <v>49.910000000000004</v>
      </c>
      <c r="F16" s="14">
        <v>510</v>
      </c>
      <c r="G16" s="9">
        <f t="shared" si="1"/>
        <v>530</v>
      </c>
      <c r="H16" s="83">
        <f t="shared" si="2"/>
        <v>18.93999999999999</v>
      </c>
    </row>
    <row r="17" spans="1:8" ht="12.75">
      <c r="A17" s="7">
        <v>8</v>
      </c>
      <c r="B17" s="33" t="s">
        <v>206</v>
      </c>
      <c r="C17" s="7">
        <v>1970</v>
      </c>
      <c r="D17" s="6">
        <f t="shared" si="0"/>
        <v>32</v>
      </c>
      <c r="E17" s="28">
        <f>KOULECelkem!L11</f>
        <v>49.78</v>
      </c>
      <c r="F17" s="14">
        <v>490</v>
      </c>
      <c r="G17" s="9">
        <f t="shared" si="1"/>
        <v>510</v>
      </c>
      <c r="H17" s="83">
        <f t="shared" si="2"/>
        <v>19.069999999999993</v>
      </c>
    </row>
    <row r="18" spans="1:8" ht="12.75">
      <c r="A18" s="7">
        <v>9</v>
      </c>
      <c r="B18" s="33" t="s">
        <v>664</v>
      </c>
      <c r="C18" s="7">
        <v>1972</v>
      </c>
      <c r="D18" s="6">
        <f t="shared" si="0"/>
        <v>30</v>
      </c>
      <c r="E18" s="28">
        <f>KOULECelkem!L12</f>
        <v>49.31999999999999</v>
      </c>
      <c r="F18" s="14">
        <v>470</v>
      </c>
      <c r="G18" s="9">
        <f t="shared" si="1"/>
        <v>490</v>
      </c>
      <c r="H18" s="83">
        <f t="shared" si="2"/>
        <v>19.53</v>
      </c>
    </row>
    <row r="19" spans="1:8" ht="12.75">
      <c r="A19" s="7">
        <v>10</v>
      </c>
      <c r="B19" s="33" t="s">
        <v>208</v>
      </c>
      <c r="C19" s="7">
        <v>1966</v>
      </c>
      <c r="D19" s="6">
        <f t="shared" si="0"/>
        <v>36</v>
      </c>
      <c r="E19" s="28">
        <f>KOULECelkem!L13</f>
        <v>49.16</v>
      </c>
      <c r="F19" s="14">
        <v>450</v>
      </c>
      <c r="G19" s="9">
        <f t="shared" si="1"/>
        <v>470</v>
      </c>
      <c r="H19" s="83">
        <f t="shared" si="2"/>
        <v>19.689999999999998</v>
      </c>
    </row>
    <row r="20" spans="1:8" ht="12.75">
      <c r="A20" s="7">
        <v>11</v>
      </c>
      <c r="B20" s="33" t="s">
        <v>207</v>
      </c>
      <c r="C20" s="7">
        <v>1955</v>
      </c>
      <c r="D20" s="6">
        <f t="shared" si="0"/>
        <v>47</v>
      </c>
      <c r="E20" s="28">
        <f>KOULECelkem!L14</f>
        <v>49.050000000000004</v>
      </c>
      <c r="F20" s="14">
        <v>430</v>
      </c>
      <c r="G20" s="9">
        <f t="shared" si="1"/>
        <v>450</v>
      </c>
      <c r="H20" s="83">
        <f t="shared" si="2"/>
        <v>19.79999999999999</v>
      </c>
    </row>
    <row r="21" spans="1:8" ht="12.75">
      <c r="A21" s="7">
        <v>12</v>
      </c>
      <c r="B21" s="67" t="s">
        <v>210</v>
      </c>
      <c r="C21" s="7">
        <v>1975</v>
      </c>
      <c r="D21" s="6">
        <f t="shared" si="0"/>
        <v>27</v>
      </c>
      <c r="E21" s="28">
        <f>KOULECelkem!L15</f>
        <v>48.98</v>
      </c>
      <c r="F21" s="14">
        <v>410</v>
      </c>
      <c r="G21" s="9">
        <f t="shared" si="1"/>
        <v>430</v>
      </c>
      <c r="H21" s="83">
        <f t="shared" si="2"/>
        <v>19.869999999999997</v>
      </c>
    </row>
    <row r="22" spans="1:8" ht="12.75">
      <c r="A22" s="7">
        <v>13</v>
      </c>
      <c r="B22" s="26" t="s">
        <v>662</v>
      </c>
      <c r="C22" s="7">
        <v>1977</v>
      </c>
      <c r="D22" s="6">
        <f t="shared" si="0"/>
        <v>25</v>
      </c>
      <c r="E22" s="28">
        <f>KOULECelkem!L16</f>
        <v>48.21</v>
      </c>
      <c r="F22" s="14">
        <v>390</v>
      </c>
      <c r="G22" s="9">
        <f t="shared" si="1"/>
        <v>410</v>
      </c>
      <c r="H22" s="83">
        <f t="shared" si="2"/>
        <v>20.639999999999993</v>
      </c>
    </row>
    <row r="23" spans="1:8" ht="12.75">
      <c r="A23" s="7">
        <v>14</v>
      </c>
      <c r="B23" s="25" t="s">
        <v>631</v>
      </c>
      <c r="C23" s="7">
        <v>1978</v>
      </c>
      <c r="D23" s="6">
        <f t="shared" si="0"/>
        <v>24</v>
      </c>
      <c r="E23" s="28">
        <f>KOULECelkem!L17</f>
        <v>47.870000000000005</v>
      </c>
      <c r="F23" s="14">
        <v>370</v>
      </c>
      <c r="G23" s="9">
        <f t="shared" si="1"/>
        <v>390</v>
      </c>
      <c r="H23" s="83">
        <f t="shared" si="2"/>
        <v>20.97999999999999</v>
      </c>
    </row>
    <row r="24" spans="1:8" ht="12.75">
      <c r="A24" s="7">
        <v>15</v>
      </c>
      <c r="B24" s="25" t="s">
        <v>599</v>
      </c>
      <c r="C24" s="7">
        <v>1963</v>
      </c>
      <c r="D24" s="6">
        <f t="shared" si="0"/>
        <v>39</v>
      </c>
      <c r="E24" s="28">
        <f>KOULECelkem!L18</f>
        <v>47.63</v>
      </c>
      <c r="F24" s="14">
        <v>350</v>
      </c>
      <c r="G24" s="9">
        <f t="shared" si="1"/>
        <v>370</v>
      </c>
      <c r="H24" s="83">
        <f t="shared" si="2"/>
        <v>21.21999999999999</v>
      </c>
    </row>
    <row r="25" spans="1:8" ht="12.75">
      <c r="A25" s="7">
        <v>16</v>
      </c>
      <c r="B25" s="25" t="s">
        <v>209</v>
      </c>
      <c r="C25" s="7">
        <v>1960</v>
      </c>
      <c r="D25" s="6">
        <f t="shared" si="0"/>
        <v>42</v>
      </c>
      <c r="E25" s="28">
        <f>KOULECelkem!L19</f>
        <v>47.589999999999996</v>
      </c>
      <c r="F25" s="14">
        <v>340</v>
      </c>
      <c r="G25" s="9">
        <f t="shared" si="1"/>
        <v>360</v>
      </c>
      <c r="H25" s="83">
        <f t="shared" si="2"/>
        <v>21.259999999999998</v>
      </c>
    </row>
    <row r="26" spans="1:8" ht="12.75">
      <c r="A26" s="7">
        <v>17</v>
      </c>
      <c r="B26" s="25" t="s">
        <v>633</v>
      </c>
      <c r="C26" s="7">
        <v>1970</v>
      </c>
      <c r="D26" s="6">
        <f t="shared" si="0"/>
        <v>32</v>
      </c>
      <c r="E26" s="28">
        <f>KOULECelkem!L20</f>
        <v>47.44</v>
      </c>
      <c r="F26" s="14">
        <v>330</v>
      </c>
      <c r="G26" s="9">
        <f t="shared" si="1"/>
        <v>350</v>
      </c>
      <c r="H26" s="83">
        <f t="shared" si="2"/>
        <v>21.409999999999997</v>
      </c>
    </row>
    <row r="27" spans="1:8" ht="12.75">
      <c r="A27" s="7">
        <v>18</v>
      </c>
      <c r="B27" s="25" t="s">
        <v>211</v>
      </c>
      <c r="C27" s="7">
        <v>1962</v>
      </c>
      <c r="D27" s="6">
        <f t="shared" si="0"/>
        <v>40</v>
      </c>
      <c r="E27" s="28">
        <f>KOULECelkem!L21</f>
        <v>47.24</v>
      </c>
      <c r="F27" s="14">
        <v>320</v>
      </c>
      <c r="G27" s="9">
        <f t="shared" si="1"/>
        <v>340</v>
      </c>
      <c r="H27" s="83">
        <f t="shared" si="2"/>
        <v>21.609999999999992</v>
      </c>
    </row>
    <row r="28" spans="1:8" ht="12.75">
      <c r="A28" s="7">
        <v>19</v>
      </c>
      <c r="B28" s="25" t="s">
        <v>629</v>
      </c>
      <c r="C28" s="7">
        <v>1971</v>
      </c>
      <c r="D28" s="6">
        <f t="shared" si="0"/>
        <v>31</v>
      </c>
      <c r="E28" s="28">
        <f>KOULECelkem!L22</f>
        <v>46.6</v>
      </c>
      <c r="F28" s="14">
        <v>310</v>
      </c>
      <c r="G28" s="9">
        <f t="shared" si="1"/>
        <v>330</v>
      </c>
      <c r="H28" s="83">
        <f t="shared" si="2"/>
        <v>22.249999999999993</v>
      </c>
    </row>
    <row r="29" spans="1:8" ht="12.75">
      <c r="A29" s="7">
        <v>20</v>
      </c>
      <c r="B29" s="25" t="s">
        <v>621</v>
      </c>
      <c r="C29" s="7">
        <v>1969</v>
      </c>
      <c r="D29" s="6">
        <f t="shared" si="0"/>
        <v>33</v>
      </c>
      <c r="E29" s="28">
        <f>KOULECelkem!L23</f>
        <v>46.45</v>
      </c>
      <c r="F29" s="14">
        <v>300</v>
      </c>
      <c r="G29" s="9">
        <f t="shared" si="1"/>
        <v>320</v>
      </c>
      <c r="H29" s="83">
        <f t="shared" si="2"/>
        <v>22.39999999999999</v>
      </c>
    </row>
    <row r="30" spans="1:8" ht="12.75">
      <c r="A30" s="7">
        <v>21</v>
      </c>
      <c r="B30" s="25" t="s">
        <v>660</v>
      </c>
      <c r="C30" s="7">
        <v>1964</v>
      </c>
      <c r="D30" s="6">
        <f t="shared" si="0"/>
        <v>38</v>
      </c>
      <c r="E30" s="28">
        <f>KOULECelkem!L24</f>
        <v>46.45</v>
      </c>
      <c r="F30" s="14">
        <v>290</v>
      </c>
      <c r="G30" s="9">
        <f t="shared" si="1"/>
        <v>310</v>
      </c>
      <c r="H30" s="83">
        <f t="shared" si="2"/>
        <v>22.39999999999999</v>
      </c>
    </row>
    <row r="31" spans="1:8" ht="12.75">
      <c r="A31" s="7">
        <v>22</v>
      </c>
      <c r="B31" s="26" t="s">
        <v>670</v>
      </c>
      <c r="C31" s="7">
        <v>1969</v>
      </c>
      <c r="D31" s="6">
        <f t="shared" si="0"/>
        <v>33</v>
      </c>
      <c r="E31" s="28">
        <f>KOULECelkem!L25</f>
        <v>46.03</v>
      </c>
      <c r="F31" s="14">
        <v>280</v>
      </c>
      <c r="G31" s="9">
        <f t="shared" si="1"/>
        <v>300</v>
      </c>
      <c r="H31" s="83">
        <f t="shared" si="2"/>
        <v>22.819999999999993</v>
      </c>
    </row>
    <row r="32" spans="1:8" ht="12.75">
      <c r="A32" s="7">
        <v>23</v>
      </c>
      <c r="B32" s="25" t="s">
        <v>650</v>
      </c>
      <c r="C32" s="7">
        <v>1964</v>
      </c>
      <c r="D32" s="6">
        <f t="shared" si="0"/>
        <v>38</v>
      </c>
      <c r="E32" s="28">
        <f>KOULECelkem!L26</f>
        <v>46</v>
      </c>
      <c r="F32" s="14">
        <v>270</v>
      </c>
      <c r="G32" s="9">
        <f t="shared" si="1"/>
        <v>290</v>
      </c>
      <c r="H32" s="83">
        <f t="shared" si="2"/>
        <v>22.849999999999994</v>
      </c>
    </row>
    <row r="33" spans="1:8" ht="12.75">
      <c r="A33" s="7">
        <v>24</v>
      </c>
      <c r="B33" s="25" t="s">
        <v>595</v>
      </c>
      <c r="C33" s="7">
        <v>1969</v>
      </c>
      <c r="D33" s="6">
        <f t="shared" si="0"/>
        <v>33</v>
      </c>
      <c r="E33" s="28">
        <f>KOULECelkem!L27</f>
        <v>45.68</v>
      </c>
      <c r="F33" s="14">
        <v>260</v>
      </c>
      <c r="G33" s="9">
        <f t="shared" si="1"/>
        <v>280</v>
      </c>
      <c r="H33" s="83">
        <f t="shared" si="2"/>
        <v>23.169999999999995</v>
      </c>
    </row>
    <row r="34" spans="1:8" ht="12.75">
      <c r="A34" s="7">
        <v>25</v>
      </c>
      <c r="B34" s="25" t="s">
        <v>622</v>
      </c>
      <c r="C34" s="7">
        <v>1949</v>
      </c>
      <c r="D34" s="6">
        <f t="shared" si="0"/>
        <v>53</v>
      </c>
      <c r="E34" s="28">
        <f>KOULECelkem!L28</f>
        <v>45.32</v>
      </c>
      <c r="F34" s="14">
        <v>250</v>
      </c>
      <c r="G34" s="9">
        <f t="shared" si="1"/>
        <v>270</v>
      </c>
      <c r="H34" s="83">
        <f t="shared" si="2"/>
        <v>23.529999999999994</v>
      </c>
    </row>
    <row r="35" spans="1:8" ht="12.75">
      <c r="A35" s="7">
        <v>26</v>
      </c>
      <c r="B35" s="25" t="s">
        <v>215</v>
      </c>
      <c r="C35" s="7">
        <v>1978</v>
      </c>
      <c r="D35" s="6">
        <f t="shared" si="0"/>
        <v>24</v>
      </c>
      <c r="E35" s="28">
        <f>KOULECelkem!L29</f>
        <v>44.98</v>
      </c>
      <c r="F35" s="14">
        <v>240</v>
      </c>
      <c r="G35" s="9">
        <f t="shared" si="1"/>
        <v>260</v>
      </c>
      <c r="H35" s="83">
        <f t="shared" si="2"/>
        <v>23.869999999999997</v>
      </c>
    </row>
    <row r="36" spans="1:8" ht="12.75">
      <c r="A36" s="7">
        <v>27</v>
      </c>
      <c r="B36" s="25" t="s">
        <v>638</v>
      </c>
      <c r="C36" s="7">
        <v>1983</v>
      </c>
      <c r="D36" s="6">
        <f t="shared" si="0"/>
        <v>19</v>
      </c>
      <c r="E36" s="28">
        <f>KOULECelkem!L30</f>
        <v>44.02000000000001</v>
      </c>
      <c r="F36" s="14">
        <v>230</v>
      </c>
      <c r="G36" s="9">
        <f t="shared" si="1"/>
        <v>250</v>
      </c>
      <c r="H36" s="83">
        <f t="shared" si="2"/>
        <v>24.829999999999984</v>
      </c>
    </row>
    <row r="37" spans="1:8" ht="12.75">
      <c r="A37" s="7">
        <v>28</v>
      </c>
      <c r="B37" s="25" t="s">
        <v>213</v>
      </c>
      <c r="C37" s="7">
        <v>1978</v>
      </c>
      <c r="D37" s="6">
        <f t="shared" si="0"/>
        <v>24</v>
      </c>
      <c r="E37" s="28">
        <f>KOULECelkem!L31</f>
        <v>43.84</v>
      </c>
      <c r="F37" s="14">
        <v>220</v>
      </c>
      <c r="G37" s="9">
        <f t="shared" si="1"/>
        <v>240</v>
      </c>
      <c r="H37" s="83">
        <f t="shared" si="2"/>
        <v>25.00999999999999</v>
      </c>
    </row>
    <row r="38" spans="1:8" ht="12.75">
      <c r="A38" s="7">
        <v>29</v>
      </c>
      <c r="B38" s="25" t="s">
        <v>216</v>
      </c>
      <c r="C38" s="7">
        <v>1965</v>
      </c>
      <c r="D38" s="6">
        <f t="shared" si="0"/>
        <v>37</v>
      </c>
      <c r="E38" s="28">
        <f>KOULECelkem!L32</f>
        <v>43.55</v>
      </c>
      <c r="F38" s="14">
        <v>210</v>
      </c>
      <c r="G38" s="9">
        <f t="shared" si="1"/>
        <v>230</v>
      </c>
      <c r="H38" s="83">
        <f t="shared" si="2"/>
        <v>25.299999999999997</v>
      </c>
    </row>
    <row r="39" spans="1:8" ht="12.75">
      <c r="A39" s="7">
        <v>30</v>
      </c>
      <c r="B39" s="25" t="s">
        <v>672</v>
      </c>
      <c r="C39" s="7">
        <v>1959</v>
      </c>
      <c r="D39" s="6">
        <f t="shared" si="0"/>
        <v>43</v>
      </c>
      <c r="E39" s="28">
        <f>KOULECelkem!L33</f>
        <v>43.43</v>
      </c>
      <c r="F39" s="14">
        <v>200</v>
      </c>
      <c r="G39" s="9">
        <f t="shared" si="1"/>
        <v>220</v>
      </c>
      <c r="H39" s="83">
        <f t="shared" si="2"/>
        <v>25.419999999999995</v>
      </c>
    </row>
    <row r="40" spans="1:8" ht="12.75">
      <c r="A40" s="7">
        <v>31</v>
      </c>
      <c r="B40" s="25" t="s">
        <v>593</v>
      </c>
      <c r="C40" s="7">
        <v>1974</v>
      </c>
      <c r="D40" s="6">
        <f>2002-C40</f>
        <v>28</v>
      </c>
      <c r="E40" s="28">
        <f>KOULECelkem!L34</f>
        <v>43.37</v>
      </c>
      <c r="F40" s="14">
        <v>195</v>
      </c>
      <c r="G40" s="9">
        <f t="shared" si="1"/>
        <v>215</v>
      </c>
      <c r="H40" s="83">
        <f t="shared" si="2"/>
        <v>25.479999999999997</v>
      </c>
    </row>
    <row r="41" spans="1:8" ht="12.75">
      <c r="A41" s="7">
        <v>32</v>
      </c>
      <c r="B41" s="25" t="s">
        <v>624</v>
      </c>
      <c r="C41" s="7">
        <v>1966</v>
      </c>
      <c r="D41" s="6">
        <f t="shared" si="0"/>
        <v>36</v>
      </c>
      <c r="E41" s="28">
        <f>KOULECelkem!L35</f>
        <v>43.18</v>
      </c>
      <c r="F41" s="14">
        <v>190</v>
      </c>
      <c r="G41" s="9">
        <f t="shared" si="1"/>
        <v>210</v>
      </c>
      <c r="H41" s="83">
        <f t="shared" si="2"/>
        <v>25.669999999999995</v>
      </c>
    </row>
    <row r="42" spans="1:8" ht="12.75">
      <c r="A42" s="7">
        <v>33</v>
      </c>
      <c r="B42" s="25" t="s">
        <v>632</v>
      </c>
      <c r="C42" s="7">
        <v>1974</v>
      </c>
      <c r="D42" s="6">
        <f t="shared" si="0"/>
        <v>28</v>
      </c>
      <c r="E42" s="28">
        <f>KOULECelkem!L36</f>
        <v>43.18</v>
      </c>
      <c r="F42" s="14">
        <v>185</v>
      </c>
      <c r="G42" s="9">
        <f t="shared" si="1"/>
        <v>205</v>
      </c>
      <c r="H42" s="83">
        <f t="shared" si="2"/>
        <v>25.669999999999995</v>
      </c>
    </row>
    <row r="43" spans="1:8" ht="12.75">
      <c r="A43" s="7">
        <v>34</v>
      </c>
      <c r="B43" s="25" t="s">
        <v>608</v>
      </c>
      <c r="C43" s="7">
        <v>1961</v>
      </c>
      <c r="D43" s="6">
        <f t="shared" si="0"/>
        <v>41</v>
      </c>
      <c r="E43" s="28">
        <f>KOULECelkem!L37</f>
        <v>42.39999999999999</v>
      </c>
      <c r="F43" s="14">
        <v>180</v>
      </c>
      <c r="G43" s="9">
        <f t="shared" si="1"/>
        <v>200</v>
      </c>
      <c r="H43" s="83">
        <f t="shared" si="2"/>
        <v>26.450000000000003</v>
      </c>
    </row>
    <row r="44" spans="1:8" ht="12.75">
      <c r="A44" s="7">
        <v>35</v>
      </c>
      <c r="B44" s="25" t="s">
        <v>607</v>
      </c>
      <c r="C44" s="7">
        <v>1960</v>
      </c>
      <c r="D44" s="6">
        <f t="shared" si="0"/>
        <v>42</v>
      </c>
      <c r="E44" s="28">
        <f>KOULECelkem!L38</f>
        <v>42.37</v>
      </c>
      <c r="F44" s="14">
        <v>175</v>
      </c>
      <c r="G44" s="9">
        <f t="shared" si="1"/>
        <v>195</v>
      </c>
      <c r="H44" s="83">
        <f t="shared" si="2"/>
        <v>26.479999999999997</v>
      </c>
    </row>
    <row r="45" spans="1:8" ht="12.75">
      <c r="A45" s="7">
        <v>36</v>
      </c>
      <c r="B45" s="25" t="s">
        <v>600</v>
      </c>
      <c r="C45" s="7">
        <v>1973</v>
      </c>
      <c r="D45" s="6">
        <f t="shared" si="0"/>
        <v>29</v>
      </c>
      <c r="E45" s="28">
        <f>KOULECelkem!L39</f>
        <v>42.3</v>
      </c>
      <c r="F45" s="14">
        <v>170</v>
      </c>
      <c r="G45" s="9">
        <f t="shared" si="1"/>
        <v>190</v>
      </c>
      <c r="H45" s="83">
        <f t="shared" si="2"/>
        <v>26.549999999999997</v>
      </c>
    </row>
    <row r="46" spans="1:8" ht="12.75">
      <c r="A46" s="7">
        <v>37</v>
      </c>
      <c r="B46" s="25" t="s">
        <v>218</v>
      </c>
      <c r="C46" s="7">
        <v>1954</v>
      </c>
      <c r="D46" s="6">
        <f t="shared" si="0"/>
        <v>48</v>
      </c>
      <c r="E46" s="28">
        <f>KOULECelkem!L40</f>
        <v>42.279999999999994</v>
      </c>
      <c r="F46" s="14">
        <v>165</v>
      </c>
      <c r="G46" s="9">
        <f t="shared" si="1"/>
        <v>185</v>
      </c>
      <c r="H46" s="83">
        <f t="shared" si="2"/>
        <v>26.57</v>
      </c>
    </row>
    <row r="47" spans="1:8" ht="12.75">
      <c r="A47" s="7">
        <v>38</v>
      </c>
      <c r="B47" s="25" t="s">
        <v>214</v>
      </c>
      <c r="C47" s="7">
        <v>1954</v>
      </c>
      <c r="D47" s="6">
        <f t="shared" si="0"/>
        <v>48</v>
      </c>
      <c r="E47" s="28">
        <f>KOULECelkem!L41</f>
        <v>41.89</v>
      </c>
      <c r="F47" s="14">
        <v>160</v>
      </c>
      <c r="G47" s="9">
        <f t="shared" si="1"/>
        <v>180</v>
      </c>
      <c r="H47" s="83">
        <f t="shared" si="2"/>
        <v>26.959999999999994</v>
      </c>
    </row>
    <row r="48" spans="1:8" ht="12.75">
      <c r="A48" s="7">
        <v>39</v>
      </c>
      <c r="B48" s="25" t="s">
        <v>658</v>
      </c>
      <c r="C48" s="7">
        <v>1986</v>
      </c>
      <c r="D48" s="6">
        <f t="shared" si="0"/>
        <v>16</v>
      </c>
      <c r="E48" s="28">
        <f>KOULECelkem!L42</f>
        <v>41.89</v>
      </c>
      <c r="F48" s="14">
        <v>155</v>
      </c>
      <c r="G48" s="9">
        <f t="shared" si="1"/>
        <v>175</v>
      </c>
      <c r="H48" s="83">
        <f t="shared" si="2"/>
        <v>26.959999999999994</v>
      </c>
    </row>
    <row r="49" spans="1:8" ht="12.75">
      <c r="A49" s="7">
        <v>40</v>
      </c>
      <c r="B49" s="25" t="s">
        <v>212</v>
      </c>
      <c r="C49" s="7">
        <v>1964</v>
      </c>
      <c r="D49" s="6">
        <f t="shared" si="0"/>
        <v>38</v>
      </c>
      <c r="E49" s="28">
        <f>KOULECelkem!L43</f>
        <v>41.4</v>
      </c>
      <c r="F49" s="14">
        <v>150</v>
      </c>
      <c r="G49" s="9">
        <f t="shared" si="1"/>
        <v>170</v>
      </c>
      <c r="H49" s="83">
        <f t="shared" si="2"/>
        <v>27.449999999999996</v>
      </c>
    </row>
    <row r="50" spans="1:8" ht="12.75">
      <c r="A50" s="7">
        <v>41</v>
      </c>
      <c r="B50" s="26" t="s">
        <v>656</v>
      </c>
      <c r="C50" s="7">
        <v>1959</v>
      </c>
      <c r="D50" s="6">
        <f t="shared" si="0"/>
        <v>43</v>
      </c>
      <c r="E50" s="28">
        <f>KOULECelkem!L44</f>
        <v>40.81</v>
      </c>
      <c r="F50" s="14">
        <v>145</v>
      </c>
      <c r="G50" s="9">
        <f t="shared" si="1"/>
        <v>165</v>
      </c>
      <c r="H50" s="83">
        <f t="shared" si="2"/>
        <v>28.039999999999992</v>
      </c>
    </row>
    <row r="51" spans="1:8" ht="12.75">
      <c r="A51" s="7">
        <v>42</v>
      </c>
      <c r="B51" s="25" t="s">
        <v>651</v>
      </c>
      <c r="C51" s="7">
        <v>1984</v>
      </c>
      <c r="D51" s="6">
        <f t="shared" si="0"/>
        <v>18</v>
      </c>
      <c r="E51" s="28">
        <f>KOULECelkem!L45</f>
        <v>40.19</v>
      </c>
      <c r="F51" s="14">
        <v>140</v>
      </c>
      <c r="G51" s="9">
        <f t="shared" si="1"/>
        <v>160</v>
      </c>
      <c r="H51" s="83">
        <f t="shared" si="2"/>
        <v>28.659999999999997</v>
      </c>
    </row>
    <row r="52" spans="1:8" ht="12.75">
      <c r="A52" s="7">
        <v>43</v>
      </c>
      <c r="B52" s="25" t="s">
        <v>654</v>
      </c>
      <c r="C52" s="7">
        <v>1973</v>
      </c>
      <c r="D52" s="6">
        <f t="shared" si="0"/>
        <v>29</v>
      </c>
      <c r="E52" s="28">
        <f>KOULECelkem!L46</f>
        <v>40.03999999999999</v>
      </c>
      <c r="F52" s="14">
        <v>135</v>
      </c>
      <c r="G52" s="9">
        <f t="shared" si="1"/>
        <v>155</v>
      </c>
      <c r="H52" s="83">
        <f t="shared" si="2"/>
        <v>28.810000000000002</v>
      </c>
    </row>
    <row r="53" spans="1:8" ht="12.75">
      <c r="A53" s="7">
        <v>44</v>
      </c>
      <c r="B53" s="25" t="s">
        <v>616</v>
      </c>
      <c r="C53" s="7">
        <v>1982</v>
      </c>
      <c r="D53" s="6">
        <f t="shared" si="0"/>
        <v>20</v>
      </c>
      <c r="E53" s="28">
        <f>KOULECelkem!L47</f>
        <v>40.03</v>
      </c>
      <c r="F53" s="14">
        <v>130</v>
      </c>
      <c r="G53" s="9">
        <f t="shared" si="1"/>
        <v>150</v>
      </c>
      <c r="H53" s="83">
        <f t="shared" si="2"/>
        <v>28.819999999999993</v>
      </c>
    </row>
    <row r="54" spans="1:8" ht="12.75">
      <c r="A54" s="7">
        <v>45</v>
      </c>
      <c r="B54" s="25" t="s">
        <v>217</v>
      </c>
      <c r="C54" s="7">
        <v>1969</v>
      </c>
      <c r="D54" s="6">
        <f t="shared" si="0"/>
        <v>33</v>
      </c>
      <c r="E54" s="28">
        <f>KOULECelkem!L48</f>
        <v>39.82</v>
      </c>
      <c r="F54" s="14">
        <v>125</v>
      </c>
      <c r="G54" s="9">
        <f t="shared" si="1"/>
        <v>145</v>
      </c>
      <c r="H54" s="83">
        <f t="shared" si="2"/>
        <v>29.029999999999994</v>
      </c>
    </row>
    <row r="55" spans="1:8" ht="12.75">
      <c r="A55" s="7">
        <v>46</v>
      </c>
      <c r="B55" s="25" t="s">
        <v>606</v>
      </c>
      <c r="C55" s="7">
        <v>1959</v>
      </c>
      <c r="D55" s="6">
        <f t="shared" si="0"/>
        <v>43</v>
      </c>
      <c r="E55" s="28">
        <f>KOULECelkem!L49</f>
        <v>39.72</v>
      </c>
      <c r="F55" s="14">
        <v>120</v>
      </c>
      <c r="G55" s="9">
        <f t="shared" si="1"/>
        <v>140</v>
      </c>
      <c r="H55" s="83">
        <f t="shared" si="2"/>
        <v>29.129999999999995</v>
      </c>
    </row>
    <row r="56" spans="1:8" ht="12.75">
      <c r="A56" s="7">
        <v>47</v>
      </c>
      <c r="B56" s="25" t="s">
        <v>618</v>
      </c>
      <c r="C56" s="7">
        <v>1981</v>
      </c>
      <c r="D56" s="6">
        <f t="shared" si="0"/>
        <v>21</v>
      </c>
      <c r="E56" s="28">
        <f>KOULECelkem!L50</f>
        <v>39.690000000000005</v>
      </c>
      <c r="F56" s="14">
        <v>115</v>
      </c>
      <c r="G56" s="9">
        <f t="shared" si="1"/>
        <v>135</v>
      </c>
      <c r="H56" s="83">
        <f t="shared" si="2"/>
        <v>29.15999999999999</v>
      </c>
    </row>
    <row r="57" spans="1:8" ht="12.75">
      <c r="A57" s="7">
        <v>48</v>
      </c>
      <c r="B57" s="25" t="s">
        <v>200</v>
      </c>
      <c r="C57" s="7">
        <v>1965</v>
      </c>
      <c r="D57" s="6">
        <f t="shared" si="0"/>
        <v>37</v>
      </c>
      <c r="E57" s="28">
        <f>KOULECelkem!L51</f>
        <v>39.67</v>
      </c>
      <c r="F57" s="14">
        <v>110</v>
      </c>
      <c r="G57" s="9">
        <f t="shared" si="1"/>
        <v>130</v>
      </c>
      <c r="H57" s="83">
        <f t="shared" si="2"/>
        <v>29.179999999999993</v>
      </c>
    </row>
    <row r="58" spans="1:8" ht="12.75">
      <c r="A58" s="7">
        <v>49</v>
      </c>
      <c r="B58" s="25" t="s">
        <v>609</v>
      </c>
      <c r="C58" s="7">
        <v>1974</v>
      </c>
      <c r="D58" s="6">
        <f t="shared" si="0"/>
        <v>28</v>
      </c>
      <c r="E58" s="28">
        <f>KOULECelkem!L52</f>
        <v>39.65</v>
      </c>
      <c r="F58" s="14">
        <v>105</v>
      </c>
      <c r="G58" s="9">
        <f t="shared" si="1"/>
        <v>125</v>
      </c>
      <c r="H58" s="83">
        <f t="shared" si="2"/>
        <v>29.199999999999996</v>
      </c>
    </row>
    <row r="59" spans="1:8" ht="12.75">
      <c r="A59" s="7">
        <v>50</v>
      </c>
      <c r="B59" s="25" t="s">
        <v>634</v>
      </c>
      <c r="C59" s="7">
        <v>1977</v>
      </c>
      <c r="D59" s="6">
        <f t="shared" si="0"/>
        <v>25</v>
      </c>
      <c r="E59" s="28">
        <f>KOULECelkem!L53</f>
        <v>39.65</v>
      </c>
      <c r="F59" s="14">
        <v>100</v>
      </c>
      <c r="G59" s="9">
        <f t="shared" si="1"/>
        <v>120</v>
      </c>
      <c r="H59" s="83">
        <f t="shared" si="2"/>
        <v>29.199999999999996</v>
      </c>
    </row>
    <row r="60" spans="1:8" ht="12.75">
      <c r="A60" s="7">
        <v>51</v>
      </c>
      <c r="B60" s="26" t="s">
        <v>646</v>
      </c>
      <c r="C60" s="7">
        <v>1977</v>
      </c>
      <c r="D60" s="6">
        <f t="shared" si="0"/>
        <v>25</v>
      </c>
      <c r="E60" s="28">
        <f>KOULECelkem!L54</f>
        <v>39.629999999999995</v>
      </c>
      <c r="F60" s="14">
        <v>98</v>
      </c>
      <c r="G60" s="9">
        <f t="shared" si="1"/>
        <v>118</v>
      </c>
      <c r="H60" s="83">
        <f t="shared" si="2"/>
        <v>29.22</v>
      </c>
    </row>
    <row r="61" spans="1:8" ht="12.75">
      <c r="A61" s="7">
        <v>52</v>
      </c>
      <c r="B61" s="26" t="s">
        <v>612</v>
      </c>
      <c r="C61" s="7">
        <v>1980</v>
      </c>
      <c r="D61" s="6">
        <f t="shared" si="0"/>
        <v>22</v>
      </c>
      <c r="E61" s="28">
        <f>KOULECelkem!L55</f>
        <v>39.61</v>
      </c>
      <c r="F61" s="14">
        <v>96</v>
      </c>
      <c r="G61" s="9">
        <f t="shared" si="1"/>
        <v>116</v>
      </c>
      <c r="H61" s="83">
        <f t="shared" si="2"/>
        <v>29.239999999999995</v>
      </c>
    </row>
    <row r="62" spans="1:8" ht="12.75">
      <c r="A62" s="7">
        <v>53</v>
      </c>
      <c r="B62" s="25" t="s">
        <v>663</v>
      </c>
      <c r="C62" s="7">
        <v>1976</v>
      </c>
      <c r="D62" s="6">
        <f t="shared" si="0"/>
        <v>26</v>
      </c>
      <c r="E62" s="28">
        <f>KOULECelkem!L56</f>
        <v>39.26</v>
      </c>
      <c r="F62" s="14">
        <v>94</v>
      </c>
      <c r="G62" s="9">
        <f t="shared" si="1"/>
        <v>114</v>
      </c>
      <c r="H62" s="83">
        <f t="shared" si="2"/>
        <v>29.589999999999996</v>
      </c>
    </row>
    <row r="63" spans="1:8" ht="12.75">
      <c r="A63" s="7">
        <v>54</v>
      </c>
      <c r="B63" s="26" t="s">
        <v>630</v>
      </c>
      <c r="C63" s="7">
        <v>1982</v>
      </c>
      <c r="D63" s="6">
        <f t="shared" si="0"/>
        <v>20</v>
      </c>
      <c r="E63" s="28">
        <f>KOULECelkem!L57</f>
        <v>39.13</v>
      </c>
      <c r="F63" s="14">
        <v>92</v>
      </c>
      <c r="G63" s="9">
        <f t="shared" si="1"/>
        <v>112</v>
      </c>
      <c r="H63" s="83">
        <f t="shared" si="2"/>
        <v>29.71999999999999</v>
      </c>
    </row>
    <row r="64" spans="1:8" ht="12.75">
      <c r="A64" s="7">
        <v>55</v>
      </c>
      <c r="B64" s="26" t="s">
        <v>614</v>
      </c>
      <c r="C64" s="7">
        <v>1977</v>
      </c>
      <c r="D64" s="6">
        <f t="shared" si="0"/>
        <v>25</v>
      </c>
      <c r="E64" s="28">
        <f>KOULECelkem!L58</f>
        <v>39.01</v>
      </c>
      <c r="F64" s="14">
        <v>90</v>
      </c>
      <c r="G64" s="9">
        <f t="shared" si="1"/>
        <v>110</v>
      </c>
      <c r="H64" s="83">
        <f t="shared" si="2"/>
        <v>29.839999999999996</v>
      </c>
    </row>
    <row r="65" spans="1:8" ht="12.75">
      <c r="A65" s="7">
        <v>56</v>
      </c>
      <c r="B65" s="25" t="s">
        <v>655</v>
      </c>
      <c r="C65" s="7">
        <v>1957</v>
      </c>
      <c r="D65" s="6">
        <f t="shared" si="0"/>
        <v>45</v>
      </c>
      <c r="E65" s="28">
        <f>KOULECelkem!L59</f>
        <v>38.7</v>
      </c>
      <c r="F65" s="14">
        <v>88</v>
      </c>
      <c r="G65" s="9">
        <f t="shared" si="1"/>
        <v>108</v>
      </c>
      <c r="H65" s="83">
        <f t="shared" si="2"/>
        <v>30.14999999999999</v>
      </c>
    </row>
    <row r="66" spans="1:8" ht="12.75">
      <c r="A66" s="7">
        <v>57</v>
      </c>
      <c r="B66" s="25" t="s">
        <v>665</v>
      </c>
      <c r="C66" s="7">
        <v>1954</v>
      </c>
      <c r="D66" s="6">
        <f t="shared" si="0"/>
        <v>48</v>
      </c>
      <c r="E66" s="28">
        <f>KOULECelkem!L60</f>
        <v>38.34</v>
      </c>
      <c r="F66" s="14">
        <v>86</v>
      </c>
      <c r="G66" s="9">
        <f t="shared" si="1"/>
        <v>106</v>
      </c>
      <c r="H66" s="83">
        <f t="shared" si="2"/>
        <v>30.50999999999999</v>
      </c>
    </row>
    <row r="67" spans="1:8" ht="12.75">
      <c r="A67" s="7">
        <v>58</v>
      </c>
      <c r="B67" s="25" t="s">
        <v>620</v>
      </c>
      <c r="C67" s="7">
        <v>1965</v>
      </c>
      <c r="D67" s="6">
        <f t="shared" si="0"/>
        <v>37</v>
      </c>
      <c r="E67" s="28">
        <f>KOULECelkem!L61</f>
        <v>37.95</v>
      </c>
      <c r="F67" s="14">
        <v>84</v>
      </c>
      <c r="G67" s="9">
        <f t="shared" si="1"/>
        <v>104</v>
      </c>
      <c r="H67" s="83">
        <f t="shared" si="2"/>
        <v>30.89999999999999</v>
      </c>
    </row>
    <row r="68" spans="1:8" ht="12.75">
      <c r="A68" s="7">
        <v>59</v>
      </c>
      <c r="B68" s="25" t="s">
        <v>603</v>
      </c>
      <c r="C68" s="7">
        <v>1958</v>
      </c>
      <c r="D68" s="6">
        <f t="shared" si="0"/>
        <v>44</v>
      </c>
      <c r="E68" s="28">
        <f>KOULECelkem!L62</f>
        <v>37.87</v>
      </c>
      <c r="F68" s="14">
        <v>82</v>
      </c>
      <c r="G68" s="9">
        <f t="shared" si="1"/>
        <v>102</v>
      </c>
      <c r="H68" s="83">
        <f t="shared" si="2"/>
        <v>30.979999999999997</v>
      </c>
    </row>
    <row r="69" spans="1:8" ht="12.75">
      <c r="A69" s="7">
        <v>60</v>
      </c>
      <c r="B69" s="25" t="s">
        <v>619</v>
      </c>
      <c r="C69" s="7">
        <v>1960</v>
      </c>
      <c r="D69" s="6">
        <f t="shared" si="0"/>
        <v>42</v>
      </c>
      <c r="E69" s="28">
        <f>KOULECelkem!L63</f>
        <v>37.510000000000005</v>
      </c>
      <c r="F69" s="14">
        <v>80</v>
      </c>
      <c r="G69" s="9">
        <f t="shared" si="1"/>
        <v>100</v>
      </c>
      <c r="H69" s="83">
        <f t="shared" si="2"/>
        <v>31.33999999999999</v>
      </c>
    </row>
    <row r="70" spans="1:8" ht="12.75">
      <c r="A70" s="7">
        <v>61</v>
      </c>
      <c r="B70" s="26" t="s">
        <v>668</v>
      </c>
      <c r="C70" s="7">
        <v>1967</v>
      </c>
      <c r="D70" s="6">
        <f t="shared" si="0"/>
        <v>35</v>
      </c>
      <c r="E70" s="28">
        <f>KOULECelkem!L64</f>
        <v>37.190000000000005</v>
      </c>
      <c r="F70" s="14">
        <v>78</v>
      </c>
      <c r="G70" s="9">
        <f t="shared" si="1"/>
        <v>98</v>
      </c>
      <c r="H70" s="83">
        <f t="shared" si="2"/>
        <v>31.65999999999999</v>
      </c>
    </row>
    <row r="71" spans="1:8" ht="12.75">
      <c r="A71" s="7">
        <v>62</v>
      </c>
      <c r="B71" s="25" t="s">
        <v>610</v>
      </c>
      <c r="C71" s="7">
        <v>1970</v>
      </c>
      <c r="D71" s="6">
        <f t="shared" si="0"/>
        <v>32</v>
      </c>
      <c r="E71" s="28">
        <f>KOULECelkem!L65</f>
        <v>37.14999999999999</v>
      </c>
      <c r="F71" s="14">
        <v>76</v>
      </c>
      <c r="G71" s="9">
        <f t="shared" si="1"/>
        <v>96</v>
      </c>
      <c r="H71" s="83">
        <f t="shared" si="2"/>
        <v>31.700000000000003</v>
      </c>
    </row>
    <row r="72" spans="1:8" ht="12.75">
      <c r="A72" s="7">
        <v>63</v>
      </c>
      <c r="B72" s="26" t="s">
        <v>635</v>
      </c>
      <c r="C72" s="7">
        <v>1974</v>
      </c>
      <c r="D72" s="6">
        <f t="shared" si="0"/>
        <v>28</v>
      </c>
      <c r="E72" s="28">
        <f>KOULECelkem!L66</f>
        <v>37.129999999999995</v>
      </c>
      <c r="F72" s="14">
        <v>74</v>
      </c>
      <c r="G72" s="9">
        <f t="shared" si="1"/>
        <v>94</v>
      </c>
      <c r="H72" s="83">
        <f t="shared" si="2"/>
        <v>31.72</v>
      </c>
    </row>
    <row r="73" spans="1:8" ht="12.75">
      <c r="A73" s="7">
        <v>64</v>
      </c>
      <c r="B73" s="26" t="s">
        <v>647</v>
      </c>
      <c r="C73" s="7">
        <v>1985</v>
      </c>
      <c r="D73" s="6">
        <f t="shared" si="0"/>
        <v>17</v>
      </c>
      <c r="E73" s="28">
        <f>KOULECelkem!L67</f>
        <v>37.1</v>
      </c>
      <c r="F73" s="14">
        <v>72</v>
      </c>
      <c r="G73" s="9">
        <f t="shared" si="1"/>
        <v>92</v>
      </c>
      <c r="H73" s="83">
        <f t="shared" si="2"/>
        <v>31.749999999999993</v>
      </c>
    </row>
    <row r="74" spans="1:8" ht="12.75">
      <c r="A74" s="7">
        <v>65</v>
      </c>
      <c r="B74" s="26" t="s">
        <v>221</v>
      </c>
      <c r="C74" s="7">
        <v>1967</v>
      </c>
      <c r="D74" s="6">
        <f aca="true" t="shared" si="3" ref="D74:D87">2002-C74</f>
        <v>35</v>
      </c>
      <c r="E74" s="28">
        <f>KOULECelkem!L68</f>
        <v>37.040000000000006</v>
      </c>
      <c r="F74" s="14">
        <v>70</v>
      </c>
      <c r="G74" s="9">
        <f aca="true" t="shared" si="4" ref="G74:G118">F74+F$3</f>
        <v>90</v>
      </c>
      <c r="H74" s="83">
        <f t="shared" si="2"/>
        <v>31.809999999999988</v>
      </c>
    </row>
    <row r="75" spans="1:8" ht="12.75">
      <c r="A75" s="7">
        <v>66</v>
      </c>
      <c r="B75" s="25" t="s">
        <v>636</v>
      </c>
      <c r="C75" s="7">
        <v>1964</v>
      </c>
      <c r="D75" s="6">
        <f t="shared" si="3"/>
        <v>38</v>
      </c>
      <c r="E75" s="28">
        <f>KOULECelkem!L69</f>
        <v>36.26</v>
      </c>
      <c r="F75" s="14">
        <v>68</v>
      </c>
      <c r="G75" s="9">
        <f t="shared" si="4"/>
        <v>88</v>
      </c>
      <c r="H75" s="83">
        <f t="shared" si="2"/>
        <v>32.589999999999996</v>
      </c>
    </row>
    <row r="76" spans="1:8" ht="12.75">
      <c r="A76" s="7">
        <v>67</v>
      </c>
      <c r="B76" s="25" t="s">
        <v>219</v>
      </c>
      <c r="C76" s="7">
        <v>1948</v>
      </c>
      <c r="D76" s="6">
        <f t="shared" si="3"/>
        <v>54</v>
      </c>
      <c r="E76" s="28">
        <f>KOULECelkem!L70</f>
        <v>36.22</v>
      </c>
      <c r="F76" s="14">
        <v>66</v>
      </c>
      <c r="G76" s="9">
        <f t="shared" si="4"/>
        <v>86</v>
      </c>
      <c r="H76" s="83">
        <f aca="true" t="shared" si="5" ref="H76:H118">E$10-E76</f>
        <v>32.629999999999995</v>
      </c>
    </row>
    <row r="77" spans="1:8" ht="12.75">
      <c r="A77" s="7">
        <v>68</v>
      </c>
      <c r="B77" s="25" t="s">
        <v>628</v>
      </c>
      <c r="C77" s="7">
        <v>1972</v>
      </c>
      <c r="D77" s="6">
        <f t="shared" si="3"/>
        <v>30</v>
      </c>
      <c r="E77" s="28">
        <f>KOULECelkem!L71</f>
        <v>36.04</v>
      </c>
      <c r="F77" s="14">
        <v>64</v>
      </c>
      <c r="G77" s="9">
        <f t="shared" si="4"/>
        <v>84</v>
      </c>
      <c r="H77" s="83">
        <f t="shared" si="5"/>
        <v>32.809999999999995</v>
      </c>
    </row>
    <row r="78" spans="1:8" ht="12.75">
      <c r="A78" s="7">
        <v>69</v>
      </c>
      <c r="B78" s="25" t="s">
        <v>220</v>
      </c>
      <c r="C78" s="7">
        <v>1959</v>
      </c>
      <c r="D78" s="6">
        <f t="shared" si="3"/>
        <v>43</v>
      </c>
      <c r="E78" s="28">
        <f>KOULECelkem!L72</f>
        <v>36.019999999999996</v>
      </c>
      <c r="F78" s="14">
        <v>62</v>
      </c>
      <c r="G78" s="9">
        <f t="shared" si="4"/>
        <v>82</v>
      </c>
      <c r="H78" s="83">
        <f t="shared" si="5"/>
        <v>32.83</v>
      </c>
    </row>
    <row r="79" spans="1:8" ht="12.75">
      <c r="A79" s="7">
        <v>70</v>
      </c>
      <c r="B79" s="25" t="s">
        <v>644</v>
      </c>
      <c r="C79" s="7">
        <v>1953</v>
      </c>
      <c r="D79" s="6">
        <f t="shared" si="3"/>
        <v>49</v>
      </c>
      <c r="E79" s="28">
        <f>KOULECelkem!L73</f>
        <v>36</v>
      </c>
      <c r="F79" s="14">
        <v>60</v>
      </c>
      <c r="G79" s="9">
        <f t="shared" si="4"/>
        <v>80</v>
      </c>
      <c r="H79" s="83">
        <f t="shared" si="5"/>
        <v>32.849999999999994</v>
      </c>
    </row>
    <row r="80" spans="1:8" ht="12.75">
      <c r="A80" s="7">
        <v>71</v>
      </c>
      <c r="B80" s="25" t="s">
        <v>637</v>
      </c>
      <c r="C80" s="7">
        <v>1968</v>
      </c>
      <c r="D80" s="6">
        <f t="shared" si="3"/>
        <v>34</v>
      </c>
      <c r="E80" s="28">
        <f>KOULECelkem!L74</f>
        <v>35.9</v>
      </c>
      <c r="F80" s="14">
        <v>58</v>
      </c>
      <c r="G80" s="9">
        <f t="shared" si="4"/>
        <v>78</v>
      </c>
      <c r="H80" s="83">
        <f t="shared" si="5"/>
        <v>32.949999999999996</v>
      </c>
    </row>
    <row r="81" spans="1:8" ht="12.75">
      <c r="A81" s="7">
        <v>72</v>
      </c>
      <c r="B81" s="26" t="s">
        <v>648</v>
      </c>
      <c r="C81" s="7">
        <v>1981</v>
      </c>
      <c r="D81" s="6">
        <f t="shared" si="3"/>
        <v>21</v>
      </c>
      <c r="E81" s="28">
        <f>KOULECelkem!L75</f>
        <v>35.89</v>
      </c>
      <c r="F81" s="14">
        <v>57</v>
      </c>
      <c r="G81" s="9">
        <f t="shared" si="4"/>
        <v>77</v>
      </c>
      <c r="H81" s="83">
        <f t="shared" si="5"/>
        <v>32.959999999999994</v>
      </c>
    </row>
    <row r="82" spans="1:8" ht="12.75">
      <c r="A82" s="7">
        <v>73</v>
      </c>
      <c r="B82" s="26" t="s">
        <v>594</v>
      </c>
      <c r="C82" s="7">
        <v>1970</v>
      </c>
      <c r="D82" s="6">
        <f t="shared" si="3"/>
        <v>32</v>
      </c>
      <c r="E82" s="28">
        <f>KOULECelkem!L76</f>
        <v>35.18</v>
      </c>
      <c r="F82" s="14">
        <v>56</v>
      </c>
      <c r="G82" s="9">
        <f t="shared" si="4"/>
        <v>76</v>
      </c>
      <c r="H82" s="83">
        <f t="shared" si="5"/>
        <v>33.669999999999995</v>
      </c>
    </row>
    <row r="83" spans="1:8" ht="12.75">
      <c r="A83" s="7">
        <v>74</v>
      </c>
      <c r="B83" s="25" t="s">
        <v>611</v>
      </c>
      <c r="C83" s="7">
        <v>1962</v>
      </c>
      <c r="D83" s="6">
        <f t="shared" si="3"/>
        <v>40</v>
      </c>
      <c r="E83" s="28">
        <f>KOULECelkem!L77</f>
        <v>35.08</v>
      </c>
      <c r="F83" s="14">
        <v>55</v>
      </c>
      <c r="G83" s="9">
        <f t="shared" si="4"/>
        <v>75</v>
      </c>
      <c r="H83" s="83">
        <f t="shared" si="5"/>
        <v>33.769999999999996</v>
      </c>
    </row>
    <row r="84" spans="1:8" ht="12.75">
      <c r="A84" s="7">
        <v>75</v>
      </c>
      <c r="B84" s="26" t="s">
        <v>596</v>
      </c>
      <c r="C84" s="7">
        <v>1973</v>
      </c>
      <c r="D84" s="6">
        <f t="shared" si="3"/>
        <v>29</v>
      </c>
      <c r="E84" s="28">
        <f>KOULECelkem!L78</f>
        <v>35.05</v>
      </c>
      <c r="F84" s="14">
        <v>54</v>
      </c>
      <c r="G84" s="9">
        <f t="shared" si="4"/>
        <v>74</v>
      </c>
      <c r="H84" s="83">
        <f t="shared" si="5"/>
        <v>33.8</v>
      </c>
    </row>
    <row r="85" spans="1:8" ht="12.75">
      <c r="A85" s="7">
        <v>76</v>
      </c>
      <c r="B85" s="25" t="s">
        <v>613</v>
      </c>
      <c r="C85" s="7">
        <v>1952</v>
      </c>
      <c r="D85" s="6">
        <f t="shared" si="3"/>
        <v>50</v>
      </c>
      <c r="E85" s="28">
        <f>KOULECelkem!L79</f>
        <v>34.339999999999996</v>
      </c>
      <c r="F85" s="14">
        <v>53</v>
      </c>
      <c r="G85" s="9">
        <f t="shared" si="4"/>
        <v>73</v>
      </c>
      <c r="H85" s="83">
        <f t="shared" si="5"/>
        <v>34.51</v>
      </c>
    </row>
    <row r="86" spans="1:8" ht="12.75">
      <c r="A86" s="7">
        <v>77</v>
      </c>
      <c r="B86" s="25" t="s">
        <v>601</v>
      </c>
      <c r="C86" s="7">
        <v>1972</v>
      </c>
      <c r="D86" s="6">
        <f t="shared" si="3"/>
        <v>30</v>
      </c>
      <c r="E86" s="28">
        <f>KOULECelkem!L80</f>
        <v>34.24</v>
      </c>
      <c r="F86" s="14">
        <v>52</v>
      </c>
      <c r="G86" s="9">
        <f t="shared" si="4"/>
        <v>72</v>
      </c>
      <c r="H86" s="83">
        <f t="shared" si="5"/>
        <v>34.60999999999999</v>
      </c>
    </row>
    <row r="87" spans="1:8" ht="12.75">
      <c r="A87" s="7">
        <v>78</v>
      </c>
      <c r="B87" s="25" t="s">
        <v>623</v>
      </c>
      <c r="C87" s="7">
        <v>1956</v>
      </c>
      <c r="D87" s="6">
        <f t="shared" si="3"/>
        <v>46</v>
      </c>
      <c r="E87" s="28">
        <f>KOULECelkem!L81</f>
        <v>33.58</v>
      </c>
      <c r="F87" s="14">
        <v>51</v>
      </c>
      <c r="G87" s="9">
        <f t="shared" si="4"/>
        <v>71</v>
      </c>
      <c r="H87" s="83">
        <f t="shared" si="5"/>
        <v>35.269999999999996</v>
      </c>
    </row>
    <row r="88" spans="1:8" ht="12.75">
      <c r="A88" s="7">
        <v>79</v>
      </c>
      <c r="B88" s="26" t="s">
        <v>652</v>
      </c>
      <c r="C88" s="7">
        <v>1973</v>
      </c>
      <c r="D88" s="6">
        <f t="shared" si="0"/>
        <v>29</v>
      </c>
      <c r="E88" s="28">
        <f>KOULECelkem!L82</f>
        <v>33.04</v>
      </c>
      <c r="F88" s="14">
        <v>50</v>
      </c>
      <c r="G88" s="9">
        <f t="shared" si="4"/>
        <v>70</v>
      </c>
      <c r="H88" s="83">
        <f t="shared" si="5"/>
        <v>35.809999999999995</v>
      </c>
    </row>
    <row r="89" spans="1:8" ht="12.75">
      <c r="A89" s="7">
        <v>80</v>
      </c>
      <c r="B89" s="26" t="s">
        <v>659</v>
      </c>
      <c r="C89" s="7">
        <v>1966</v>
      </c>
      <c r="D89" s="6">
        <f aca="true" t="shared" si="6" ref="D89:D118">2002-C89</f>
        <v>36</v>
      </c>
      <c r="E89" s="28">
        <f>KOULECelkem!L83</f>
        <v>32.910000000000004</v>
      </c>
      <c r="F89" s="14">
        <v>49</v>
      </c>
      <c r="G89" s="9">
        <f t="shared" si="4"/>
        <v>69</v>
      </c>
      <c r="H89" s="83">
        <f t="shared" si="5"/>
        <v>35.93999999999999</v>
      </c>
    </row>
    <row r="90" spans="1:8" ht="12.75">
      <c r="A90" s="7">
        <v>81</v>
      </c>
      <c r="B90" s="26" t="s">
        <v>223</v>
      </c>
      <c r="C90" s="7">
        <v>1970</v>
      </c>
      <c r="D90" s="6">
        <f t="shared" si="6"/>
        <v>32</v>
      </c>
      <c r="E90" s="28">
        <f>KOULECelkem!L84</f>
        <v>32.56</v>
      </c>
      <c r="F90" s="14">
        <v>48</v>
      </c>
      <c r="G90" s="9">
        <f t="shared" si="4"/>
        <v>68</v>
      </c>
      <c r="H90" s="83">
        <f t="shared" si="5"/>
        <v>36.28999999999999</v>
      </c>
    </row>
    <row r="91" spans="1:8" ht="12.75">
      <c r="A91" s="7">
        <v>82</v>
      </c>
      <c r="B91" s="25" t="s">
        <v>617</v>
      </c>
      <c r="C91" s="7">
        <v>1976</v>
      </c>
      <c r="D91" s="6">
        <f t="shared" si="6"/>
        <v>26</v>
      </c>
      <c r="E91" s="28">
        <f>KOULECelkem!L85</f>
        <v>32.53</v>
      </c>
      <c r="F91" s="14">
        <v>47</v>
      </c>
      <c r="G91" s="9">
        <f t="shared" si="4"/>
        <v>67</v>
      </c>
      <c r="H91" s="83">
        <f t="shared" si="5"/>
        <v>36.31999999999999</v>
      </c>
    </row>
    <row r="92" spans="1:8" ht="12.75">
      <c r="A92" s="7">
        <v>83</v>
      </c>
      <c r="B92" s="26" t="s">
        <v>667</v>
      </c>
      <c r="C92" s="7">
        <v>1975</v>
      </c>
      <c r="D92" s="6">
        <f t="shared" si="6"/>
        <v>27</v>
      </c>
      <c r="E92" s="28">
        <f>KOULECelkem!L86</f>
        <v>32.31</v>
      </c>
      <c r="F92" s="14">
        <v>46</v>
      </c>
      <c r="G92" s="9">
        <f t="shared" si="4"/>
        <v>66</v>
      </c>
      <c r="H92" s="83">
        <f t="shared" si="5"/>
        <v>36.53999999999999</v>
      </c>
    </row>
    <row r="93" spans="1:8" ht="12.75">
      <c r="A93" s="7">
        <v>84</v>
      </c>
      <c r="B93" s="25" t="s">
        <v>623</v>
      </c>
      <c r="C93" s="7">
        <v>1986</v>
      </c>
      <c r="D93" s="6">
        <f t="shared" si="6"/>
        <v>16</v>
      </c>
      <c r="E93" s="28">
        <f>KOULECelkem!L87</f>
        <v>31.759999999999998</v>
      </c>
      <c r="F93" s="14">
        <v>45</v>
      </c>
      <c r="G93" s="9">
        <f t="shared" si="4"/>
        <v>65</v>
      </c>
      <c r="H93" s="83">
        <f t="shared" si="5"/>
        <v>37.089999999999996</v>
      </c>
    </row>
    <row r="94" spans="1:8" ht="12.75">
      <c r="A94" s="7">
        <v>85</v>
      </c>
      <c r="B94" s="25" t="s">
        <v>669</v>
      </c>
      <c r="C94" s="7">
        <v>1957</v>
      </c>
      <c r="D94" s="6">
        <f t="shared" si="6"/>
        <v>45</v>
      </c>
      <c r="E94" s="28">
        <f>KOULECelkem!L88</f>
        <v>31.740000000000006</v>
      </c>
      <c r="F94" s="14">
        <v>44</v>
      </c>
      <c r="G94" s="9">
        <f t="shared" si="4"/>
        <v>64</v>
      </c>
      <c r="H94" s="83">
        <f t="shared" si="5"/>
        <v>37.109999999999985</v>
      </c>
    </row>
    <row r="95" spans="1:8" ht="12.75">
      <c r="A95" s="7">
        <v>86</v>
      </c>
      <c r="B95" s="25" t="s">
        <v>222</v>
      </c>
      <c r="C95" s="7">
        <v>1954</v>
      </c>
      <c r="D95" s="6">
        <f t="shared" si="6"/>
        <v>48</v>
      </c>
      <c r="E95" s="28">
        <f>KOULECelkem!L89</f>
        <v>31.14</v>
      </c>
      <c r="F95" s="14">
        <v>43</v>
      </c>
      <c r="G95" s="9">
        <f t="shared" si="4"/>
        <v>63</v>
      </c>
      <c r="H95" s="83">
        <f t="shared" si="5"/>
        <v>37.709999999999994</v>
      </c>
    </row>
    <row r="96" spans="1:8" ht="12.75">
      <c r="A96" s="7">
        <v>87</v>
      </c>
      <c r="B96" s="26" t="s">
        <v>642</v>
      </c>
      <c r="C96" s="7">
        <v>1961</v>
      </c>
      <c r="D96" s="6">
        <f t="shared" si="6"/>
        <v>41</v>
      </c>
      <c r="E96" s="28">
        <f>KOULECelkem!L90</f>
        <v>31.07</v>
      </c>
      <c r="F96" s="14">
        <v>42</v>
      </c>
      <c r="G96" s="9">
        <f t="shared" si="4"/>
        <v>62</v>
      </c>
      <c r="H96" s="83">
        <f t="shared" si="5"/>
        <v>37.779999999999994</v>
      </c>
    </row>
    <row r="97" spans="1:8" ht="12.75">
      <c r="A97" s="7">
        <v>88</v>
      </c>
      <c r="B97" s="26" t="s">
        <v>641</v>
      </c>
      <c r="C97" s="7">
        <v>1964</v>
      </c>
      <c r="D97" s="6">
        <f t="shared" si="6"/>
        <v>38</v>
      </c>
      <c r="E97" s="28">
        <f>KOULECelkem!L91</f>
        <v>30.320000000000004</v>
      </c>
      <c r="F97" s="14">
        <v>41</v>
      </c>
      <c r="G97" s="9">
        <f t="shared" si="4"/>
        <v>61</v>
      </c>
      <c r="H97" s="83">
        <f t="shared" si="5"/>
        <v>38.52999999999999</v>
      </c>
    </row>
    <row r="98" spans="1:8" ht="12.75">
      <c r="A98" s="7">
        <v>89</v>
      </c>
      <c r="B98" s="25" t="s">
        <v>605</v>
      </c>
      <c r="C98" s="7">
        <v>1958</v>
      </c>
      <c r="D98" s="6">
        <f t="shared" si="6"/>
        <v>44</v>
      </c>
      <c r="E98" s="28">
        <f>KOULECelkem!L92</f>
        <v>30.17</v>
      </c>
      <c r="F98" s="14">
        <v>40</v>
      </c>
      <c r="G98" s="9">
        <f t="shared" si="4"/>
        <v>60</v>
      </c>
      <c r="H98" s="83">
        <f t="shared" si="5"/>
        <v>38.67999999999999</v>
      </c>
    </row>
    <row r="99" spans="1:8" ht="12.75">
      <c r="A99" s="7">
        <v>90</v>
      </c>
      <c r="B99" s="25" t="s">
        <v>604</v>
      </c>
      <c r="C99" s="7">
        <v>1988</v>
      </c>
      <c r="D99" s="6">
        <f t="shared" si="6"/>
        <v>14</v>
      </c>
      <c r="E99" s="28">
        <f>KOULECelkem!L93</f>
        <v>30.13</v>
      </c>
      <c r="F99" s="14">
        <v>39</v>
      </c>
      <c r="G99" s="9">
        <f t="shared" si="4"/>
        <v>59</v>
      </c>
      <c r="H99" s="83">
        <f t="shared" si="5"/>
        <v>38.72</v>
      </c>
    </row>
    <row r="100" spans="1:8" ht="12.75">
      <c r="A100" s="7">
        <v>91</v>
      </c>
      <c r="B100" s="25" t="s">
        <v>598</v>
      </c>
      <c r="C100" s="7">
        <v>1973</v>
      </c>
      <c r="D100" s="6">
        <f t="shared" si="6"/>
        <v>29</v>
      </c>
      <c r="E100" s="28">
        <f>KOULECelkem!L94</f>
        <v>30.109999999999996</v>
      </c>
      <c r="F100" s="14">
        <v>38</v>
      </c>
      <c r="G100" s="9">
        <f t="shared" si="4"/>
        <v>58</v>
      </c>
      <c r="H100" s="83">
        <f t="shared" si="5"/>
        <v>38.739999999999995</v>
      </c>
    </row>
    <row r="101" spans="1:8" ht="12.75">
      <c r="A101" s="7">
        <v>92</v>
      </c>
      <c r="B101" s="25" t="s">
        <v>671</v>
      </c>
      <c r="C101" s="7">
        <v>1959</v>
      </c>
      <c r="D101" s="6">
        <f t="shared" si="6"/>
        <v>43</v>
      </c>
      <c r="E101" s="28">
        <f>KOULECelkem!L95</f>
        <v>29.99</v>
      </c>
      <c r="F101" s="14">
        <v>37</v>
      </c>
      <c r="G101" s="9">
        <f t="shared" si="4"/>
        <v>57</v>
      </c>
      <c r="H101" s="83">
        <f t="shared" si="5"/>
        <v>38.86</v>
      </c>
    </row>
    <row r="102" spans="1:8" ht="12.75">
      <c r="A102" s="7">
        <v>93</v>
      </c>
      <c r="B102" s="26" t="s">
        <v>224</v>
      </c>
      <c r="C102" s="7">
        <v>1987</v>
      </c>
      <c r="D102" s="6">
        <f t="shared" si="6"/>
        <v>15</v>
      </c>
      <c r="E102" s="28">
        <f>KOULECelkem!L96</f>
        <v>29.679999999999996</v>
      </c>
      <c r="F102" s="14">
        <v>36</v>
      </c>
      <c r="G102" s="9">
        <f t="shared" si="4"/>
        <v>56</v>
      </c>
      <c r="H102" s="83">
        <f t="shared" si="5"/>
        <v>39.17</v>
      </c>
    </row>
    <row r="103" spans="1:8" ht="12.75">
      <c r="A103" s="7">
        <v>94</v>
      </c>
      <c r="B103" s="26" t="s">
        <v>649</v>
      </c>
      <c r="C103" s="7">
        <v>1959</v>
      </c>
      <c r="D103" s="6">
        <f t="shared" si="6"/>
        <v>43</v>
      </c>
      <c r="E103" s="28">
        <f>KOULECelkem!L97</f>
        <v>29.25</v>
      </c>
      <c r="F103" s="14">
        <v>35</v>
      </c>
      <c r="G103" s="9">
        <f t="shared" si="4"/>
        <v>55</v>
      </c>
      <c r="H103" s="83">
        <f t="shared" si="5"/>
        <v>39.599999999999994</v>
      </c>
    </row>
    <row r="104" spans="1:8" ht="12.75">
      <c r="A104" s="7">
        <v>95</v>
      </c>
      <c r="B104" s="26" t="s">
        <v>627</v>
      </c>
      <c r="C104" s="7">
        <v>1966</v>
      </c>
      <c r="D104" s="6">
        <f t="shared" si="6"/>
        <v>36</v>
      </c>
      <c r="E104" s="28">
        <f>KOULECelkem!L98</f>
        <v>28.860000000000003</v>
      </c>
      <c r="F104" s="14">
        <v>34</v>
      </c>
      <c r="G104" s="9">
        <f t="shared" si="4"/>
        <v>54</v>
      </c>
      <c r="H104" s="83">
        <f t="shared" si="5"/>
        <v>39.989999999999995</v>
      </c>
    </row>
    <row r="105" spans="1:8" ht="12.75">
      <c r="A105" s="7">
        <v>96</v>
      </c>
      <c r="B105" s="26" t="s">
        <v>615</v>
      </c>
      <c r="C105" s="7">
        <v>1988</v>
      </c>
      <c r="D105" s="6">
        <f t="shared" si="6"/>
        <v>14</v>
      </c>
      <c r="E105" s="28">
        <f>KOULECelkem!L99</f>
        <v>27.85</v>
      </c>
      <c r="F105" s="14">
        <v>33</v>
      </c>
      <c r="G105" s="9">
        <f t="shared" si="4"/>
        <v>53</v>
      </c>
      <c r="H105" s="83">
        <f t="shared" si="5"/>
        <v>40.99999999999999</v>
      </c>
    </row>
    <row r="106" spans="1:8" ht="12.75">
      <c r="A106" s="7">
        <v>97</v>
      </c>
      <c r="B106" s="25" t="s">
        <v>620</v>
      </c>
      <c r="C106" s="7">
        <v>1987</v>
      </c>
      <c r="D106" s="6">
        <f t="shared" si="6"/>
        <v>15</v>
      </c>
      <c r="E106" s="28">
        <f>KOULECelkem!L100</f>
        <v>27.61</v>
      </c>
      <c r="F106" s="14">
        <v>32</v>
      </c>
      <c r="G106" s="9">
        <f t="shared" si="4"/>
        <v>52</v>
      </c>
      <c r="H106" s="83">
        <f t="shared" si="5"/>
        <v>41.239999999999995</v>
      </c>
    </row>
    <row r="107" spans="1:8" ht="12.75">
      <c r="A107" s="7">
        <v>98</v>
      </c>
      <c r="B107" s="25" t="s">
        <v>640</v>
      </c>
      <c r="C107" s="7">
        <v>1988</v>
      </c>
      <c r="D107" s="6">
        <f t="shared" si="6"/>
        <v>14</v>
      </c>
      <c r="E107" s="28">
        <f>KOULECelkem!L101</f>
        <v>26.4</v>
      </c>
      <c r="F107" s="14">
        <v>31</v>
      </c>
      <c r="G107" s="9">
        <f t="shared" si="4"/>
        <v>51</v>
      </c>
      <c r="H107" s="83">
        <f t="shared" si="5"/>
        <v>42.449999999999996</v>
      </c>
    </row>
    <row r="108" spans="1:8" ht="12.75">
      <c r="A108" s="7">
        <v>99</v>
      </c>
      <c r="B108" s="25" t="s">
        <v>225</v>
      </c>
      <c r="C108" s="7">
        <v>1986</v>
      </c>
      <c r="D108" s="6">
        <f t="shared" si="6"/>
        <v>16</v>
      </c>
      <c r="E108" s="28">
        <f>KOULECelkem!L102</f>
        <v>26.14</v>
      </c>
      <c r="F108" s="14">
        <v>30</v>
      </c>
      <c r="G108" s="9">
        <f t="shared" si="4"/>
        <v>50</v>
      </c>
      <c r="H108" s="83">
        <f t="shared" si="5"/>
        <v>42.709999999999994</v>
      </c>
    </row>
    <row r="109" spans="1:8" ht="12.75">
      <c r="A109" s="7">
        <v>100</v>
      </c>
      <c r="B109" s="26" t="s">
        <v>626</v>
      </c>
      <c r="C109" s="7">
        <v>1989</v>
      </c>
      <c r="D109" s="6">
        <f t="shared" si="6"/>
        <v>13</v>
      </c>
      <c r="E109" s="28">
        <f>KOULECelkem!L103</f>
        <v>25.929999999999996</v>
      </c>
      <c r="F109" s="14">
        <v>29</v>
      </c>
      <c r="G109" s="9">
        <f t="shared" si="4"/>
        <v>49</v>
      </c>
      <c r="H109" s="83">
        <f t="shared" si="5"/>
        <v>42.92</v>
      </c>
    </row>
    <row r="110" spans="1:8" ht="12.75">
      <c r="A110" s="7">
        <v>101</v>
      </c>
      <c r="B110" s="25" t="s">
        <v>657</v>
      </c>
      <c r="C110" s="7">
        <v>1988</v>
      </c>
      <c r="D110" s="6">
        <f t="shared" si="6"/>
        <v>14</v>
      </c>
      <c r="E110" s="28">
        <f>KOULECelkem!L104</f>
        <v>25.380000000000003</v>
      </c>
      <c r="F110" s="14">
        <v>28</v>
      </c>
      <c r="G110" s="9">
        <f t="shared" si="4"/>
        <v>48</v>
      </c>
      <c r="H110" s="83">
        <f t="shared" si="5"/>
        <v>43.46999999999999</v>
      </c>
    </row>
    <row r="111" spans="1:8" ht="12.75">
      <c r="A111" s="7">
        <v>102</v>
      </c>
      <c r="B111" s="25" t="s">
        <v>602</v>
      </c>
      <c r="C111" s="7">
        <v>1984</v>
      </c>
      <c r="D111" s="6">
        <f t="shared" si="6"/>
        <v>18</v>
      </c>
      <c r="E111" s="28">
        <f>KOULECelkem!L105</f>
        <v>24.259999999999998</v>
      </c>
      <c r="F111" s="14">
        <v>27</v>
      </c>
      <c r="G111" s="9">
        <f t="shared" si="4"/>
        <v>47</v>
      </c>
      <c r="H111" s="83">
        <f t="shared" si="5"/>
        <v>44.589999999999996</v>
      </c>
    </row>
    <row r="112" spans="1:8" ht="12.75">
      <c r="A112" s="7">
        <v>103</v>
      </c>
      <c r="B112" s="25" t="s">
        <v>653</v>
      </c>
      <c r="C112" s="7">
        <v>1984</v>
      </c>
      <c r="D112" s="6">
        <f t="shared" si="6"/>
        <v>18</v>
      </c>
      <c r="E112" s="28">
        <f>KOULECelkem!L106</f>
        <v>21.92</v>
      </c>
      <c r="F112" s="14">
        <v>26</v>
      </c>
      <c r="G112" s="9">
        <f t="shared" si="4"/>
        <v>46</v>
      </c>
      <c r="H112" s="83">
        <f t="shared" si="5"/>
        <v>46.92999999999999</v>
      </c>
    </row>
    <row r="113" spans="1:8" ht="12.75">
      <c r="A113" s="7">
        <v>104</v>
      </c>
      <c r="B113" s="26" t="s">
        <v>639</v>
      </c>
      <c r="C113" s="7">
        <v>1990</v>
      </c>
      <c r="D113" s="6">
        <f t="shared" si="6"/>
        <v>12</v>
      </c>
      <c r="E113" s="28">
        <f>KOULECelkem!L107</f>
        <v>18.929999999999996</v>
      </c>
      <c r="F113" s="14">
        <v>25</v>
      </c>
      <c r="G113" s="9">
        <f t="shared" si="4"/>
        <v>45</v>
      </c>
      <c r="H113" s="83">
        <f t="shared" si="5"/>
        <v>49.92</v>
      </c>
    </row>
    <row r="114" spans="1:8" ht="12.75">
      <c r="A114" s="7">
        <v>105</v>
      </c>
      <c r="B114" s="26" t="s">
        <v>625</v>
      </c>
      <c r="C114" s="7">
        <v>1992</v>
      </c>
      <c r="D114" s="6">
        <f t="shared" si="6"/>
        <v>10</v>
      </c>
      <c r="E114" s="28">
        <f>KOULECelkem!L108</f>
        <v>17.36</v>
      </c>
      <c r="F114" s="14">
        <v>24</v>
      </c>
      <c r="G114" s="9">
        <f t="shared" si="4"/>
        <v>44</v>
      </c>
      <c r="H114" s="83">
        <f t="shared" si="5"/>
        <v>51.489999999999995</v>
      </c>
    </row>
    <row r="115" spans="1:8" ht="12.75">
      <c r="A115" s="7">
        <v>106</v>
      </c>
      <c r="B115" s="25" t="s">
        <v>643</v>
      </c>
      <c r="C115" s="7">
        <v>1992</v>
      </c>
      <c r="D115" s="6">
        <f t="shared" si="6"/>
        <v>10</v>
      </c>
      <c r="E115" s="28">
        <f>KOULECelkem!L109</f>
        <v>13.09</v>
      </c>
      <c r="F115" s="14">
        <v>23</v>
      </c>
      <c r="G115" s="9">
        <f t="shared" si="4"/>
        <v>43</v>
      </c>
      <c r="H115" s="83">
        <f t="shared" si="5"/>
        <v>55.75999999999999</v>
      </c>
    </row>
    <row r="116" spans="1:8" ht="12.75">
      <c r="A116" s="7">
        <v>107</v>
      </c>
      <c r="B116" s="25" t="s">
        <v>666</v>
      </c>
      <c r="C116" s="7">
        <v>1992</v>
      </c>
      <c r="D116" s="6">
        <f t="shared" si="6"/>
        <v>10</v>
      </c>
      <c r="E116" s="28">
        <f>KOULECelkem!L110</f>
        <v>9.36</v>
      </c>
      <c r="F116" s="14">
        <v>22</v>
      </c>
      <c r="G116" s="9">
        <f t="shared" si="4"/>
        <v>42</v>
      </c>
      <c r="H116" s="83">
        <f t="shared" si="5"/>
        <v>59.489999999999995</v>
      </c>
    </row>
    <row r="117" spans="1:8" ht="12.75">
      <c r="A117" s="7">
        <v>108</v>
      </c>
      <c r="B117" s="26" t="s">
        <v>645</v>
      </c>
      <c r="C117" s="7">
        <v>1995</v>
      </c>
      <c r="D117" s="6">
        <f t="shared" si="6"/>
        <v>7</v>
      </c>
      <c r="E117" s="28">
        <f>KOULECelkem!L111</f>
        <v>9.14</v>
      </c>
      <c r="F117" s="14">
        <v>21</v>
      </c>
      <c r="G117" s="9">
        <f t="shared" si="4"/>
        <v>41</v>
      </c>
      <c r="H117" s="83">
        <f t="shared" si="5"/>
        <v>59.709999999999994</v>
      </c>
    </row>
    <row r="118" spans="1:8" ht="12.75">
      <c r="A118" s="7">
        <v>109</v>
      </c>
      <c r="B118" s="25" t="s">
        <v>624</v>
      </c>
      <c r="C118" s="7">
        <v>1996</v>
      </c>
      <c r="D118" s="6">
        <f t="shared" si="6"/>
        <v>6</v>
      </c>
      <c r="E118" s="28">
        <f>KOULECelkem!L112</f>
        <v>3.7100000000000004</v>
      </c>
      <c r="F118" s="14">
        <v>20</v>
      </c>
      <c r="G118" s="9">
        <f t="shared" si="4"/>
        <v>40</v>
      </c>
      <c r="H118" s="83">
        <f t="shared" si="5"/>
        <v>65.14</v>
      </c>
    </row>
  </sheetData>
  <mergeCells count="14">
    <mergeCell ref="C4:D4"/>
    <mergeCell ref="C5:E5"/>
    <mergeCell ref="A8:C8"/>
    <mergeCell ref="E8:H8"/>
    <mergeCell ref="F4:H6"/>
    <mergeCell ref="A5:B5"/>
    <mergeCell ref="A6:B6"/>
    <mergeCell ref="A4:B4"/>
    <mergeCell ref="A7:H7"/>
    <mergeCell ref="A3:B3"/>
    <mergeCell ref="A1:H1"/>
    <mergeCell ref="A2:E2"/>
    <mergeCell ref="G2:H3"/>
    <mergeCell ref="C3:D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A1" sqref="A1:L1"/>
    </sheetView>
  </sheetViews>
  <sheetFormatPr defaultColWidth="9.00390625" defaultRowHeight="12.75"/>
  <cols>
    <col min="1" max="1" width="3.625" style="0" bestFit="1" customWidth="1"/>
    <col min="2" max="2" width="17.875" style="0" bestFit="1" customWidth="1"/>
    <col min="3" max="3" width="6.25390625" style="0" bestFit="1" customWidth="1"/>
    <col min="4" max="4" width="4.875" style="0" bestFit="1" customWidth="1"/>
    <col min="5" max="11" width="7.75390625" style="0" customWidth="1"/>
    <col min="12" max="12" width="5.625" style="0" bestFit="1" customWidth="1"/>
  </cols>
  <sheetData>
    <row r="1" spans="1:12" ht="36.75">
      <c r="A1" s="104" t="s">
        <v>198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30"/>
      <c r="B2" s="130"/>
      <c r="C2" s="130"/>
      <c r="D2" s="11">
        <f>AVERAGE(D4:D112)</f>
        <v>31</v>
      </c>
      <c r="E2" s="11"/>
      <c r="F2" s="11"/>
      <c r="G2" s="11"/>
      <c r="H2" s="11"/>
      <c r="I2" s="130"/>
      <c r="J2" s="130"/>
      <c r="K2" s="130"/>
      <c r="L2" s="130"/>
    </row>
    <row r="3" spans="1:12" ht="12.75">
      <c r="A3" s="5" t="s">
        <v>5</v>
      </c>
      <c r="B3" s="5" t="s">
        <v>6</v>
      </c>
      <c r="C3" s="5" t="s">
        <v>83</v>
      </c>
      <c r="D3" s="5" t="s">
        <v>84</v>
      </c>
      <c r="E3" s="13" t="s">
        <v>586</v>
      </c>
      <c r="F3" s="13" t="s">
        <v>587</v>
      </c>
      <c r="G3" s="13" t="s">
        <v>588</v>
      </c>
      <c r="H3" s="13" t="s">
        <v>589</v>
      </c>
      <c r="I3" s="13" t="s">
        <v>590</v>
      </c>
      <c r="J3" s="13" t="s">
        <v>591</v>
      </c>
      <c r="K3" s="13" t="s">
        <v>592</v>
      </c>
      <c r="L3" s="13" t="s">
        <v>79</v>
      </c>
    </row>
    <row r="4" spans="1:12" ht="12.75">
      <c r="A4" s="7">
        <v>1</v>
      </c>
      <c r="B4" s="33" t="s">
        <v>199</v>
      </c>
      <c r="C4" s="7">
        <v>1979</v>
      </c>
      <c r="D4" s="6">
        <f aca="true" t="shared" si="0" ref="D4:D68">2002-C4</f>
        <v>23</v>
      </c>
      <c r="E4" s="80">
        <v>10.79</v>
      </c>
      <c r="F4" s="80">
        <v>12.27</v>
      </c>
      <c r="G4" s="80">
        <v>8.89</v>
      </c>
      <c r="H4" s="80">
        <v>11.6</v>
      </c>
      <c r="I4" s="80">
        <v>10.82</v>
      </c>
      <c r="J4" s="80">
        <v>11.1</v>
      </c>
      <c r="K4" s="80">
        <v>3.38</v>
      </c>
      <c r="L4" s="28">
        <f aca="true" t="shared" si="1" ref="L4:L112">SUM(E4:K4)</f>
        <v>68.85</v>
      </c>
    </row>
    <row r="5" spans="1:12" ht="12.75">
      <c r="A5" s="7">
        <v>2</v>
      </c>
      <c r="B5" s="33" t="s">
        <v>201</v>
      </c>
      <c r="C5" s="7">
        <v>1971</v>
      </c>
      <c r="D5" s="6">
        <f t="shared" si="0"/>
        <v>31</v>
      </c>
      <c r="E5" s="80">
        <v>11.85</v>
      </c>
      <c r="F5" s="80">
        <v>8.77</v>
      </c>
      <c r="G5" s="80">
        <v>8.15</v>
      </c>
      <c r="H5" s="80">
        <v>10.08</v>
      </c>
      <c r="I5" s="80">
        <v>8.17</v>
      </c>
      <c r="J5" s="80">
        <v>9.64</v>
      </c>
      <c r="K5" s="80">
        <v>4.16</v>
      </c>
      <c r="L5" s="28">
        <f t="shared" si="1"/>
        <v>60.81999999999999</v>
      </c>
    </row>
    <row r="6" spans="1:12" ht="12.75">
      <c r="A6" s="7">
        <v>3</v>
      </c>
      <c r="B6" s="33" t="s">
        <v>204</v>
      </c>
      <c r="C6" s="7">
        <v>1957</v>
      </c>
      <c r="D6" s="6">
        <f t="shared" si="0"/>
        <v>45</v>
      </c>
      <c r="E6" s="80">
        <v>10.03</v>
      </c>
      <c r="F6" s="80">
        <v>7.61</v>
      </c>
      <c r="G6" s="80">
        <v>7.83</v>
      </c>
      <c r="H6" s="80">
        <v>10.25</v>
      </c>
      <c r="I6" s="80">
        <v>7.43</v>
      </c>
      <c r="J6" s="80">
        <v>10.44</v>
      </c>
      <c r="K6" s="80">
        <v>2.76</v>
      </c>
      <c r="L6" s="28">
        <f t="shared" si="1"/>
        <v>56.349999999999994</v>
      </c>
    </row>
    <row r="7" spans="1:12" ht="12.75">
      <c r="A7" s="7">
        <v>4</v>
      </c>
      <c r="B7" s="33" t="s">
        <v>202</v>
      </c>
      <c r="C7" s="7">
        <v>1963</v>
      </c>
      <c r="D7" s="6">
        <f t="shared" si="0"/>
        <v>39</v>
      </c>
      <c r="E7" s="80">
        <v>9.46</v>
      </c>
      <c r="F7" s="80">
        <v>8.17</v>
      </c>
      <c r="G7" s="80">
        <v>7.97</v>
      </c>
      <c r="H7" s="80">
        <v>9.27</v>
      </c>
      <c r="I7" s="80">
        <v>9.09</v>
      </c>
      <c r="J7" s="80">
        <v>8.33</v>
      </c>
      <c r="K7" s="80">
        <v>2.68</v>
      </c>
      <c r="L7" s="28">
        <f t="shared" si="1"/>
        <v>54.970000000000006</v>
      </c>
    </row>
    <row r="8" spans="1:12" ht="12.75">
      <c r="A8" s="7">
        <v>5</v>
      </c>
      <c r="B8" s="33" t="s">
        <v>203</v>
      </c>
      <c r="C8" s="7">
        <v>1973</v>
      </c>
      <c r="D8" s="6">
        <f t="shared" si="0"/>
        <v>29</v>
      </c>
      <c r="E8" s="80">
        <v>9.66</v>
      </c>
      <c r="F8" s="80">
        <v>8.25</v>
      </c>
      <c r="G8" s="80">
        <v>7.38</v>
      </c>
      <c r="H8" s="80">
        <v>9.27</v>
      </c>
      <c r="I8" s="80">
        <v>6.4</v>
      </c>
      <c r="J8" s="80">
        <v>8.6</v>
      </c>
      <c r="K8" s="80">
        <v>3.61</v>
      </c>
      <c r="L8" s="28">
        <f t="shared" si="1"/>
        <v>53.17</v>
      </c>
    </row>
    <row r="9" spans="1:12" ht="12.75">
      <c r="A9" s="7">
        <v>6</v>
      </c>
      <c r="B9" s="33" t="s">
        <v>205</v>
      </c>
      <c r="C9" s="7">
        <v>1976</v>
      </c>
      <c r="D9" s="6">
        <f t="shared" si="0"/>
        <v>26</v>
      </c>
      <c r="E9" s="80">
        <v>9.11</v>
      </c>
      <c r="F9" s="80">
        <v>8.02</v>
      </c>
      <c r="G9" s="80">
        <v>7.62</v>
      </c>
      <c r="H9" s="80">
        <v>7.99</v>
      </c>
      <c r="I9" s="80">
        <v>6.06</v>
      </c>
      <c r="J9" s="80">
        <v>7.85</v>
      </c>
      <c r="K9" s="80">
        <v>3.7</v>
      </c>
      <c r="L9" s="28">
        <f t="shared" si="1"/>
        <v>50.35000000000001</v>
      </c>
    </row>
    <row r="10" spans="1:12" ht="12.75">
      <c r="A10" s="7">
        <v>7</v>
      </c>
      <c r="B10" s="33" t="s">
        <v>597</v>
      </c>
      <c r="C10" s="7">
        <v>1964</v>
      </c>
      <c r="D10" s="6">
        <f t="shared" si="0"/>
        <v>38</v>
      </c>
      <c r="E10" s="80">
        <v>8.4</v>
      </c>
      <c r="F10" s="80">
        <v>7.24</v>
      </c>
      <c r="G10" s="80">
        <v>6.13</v>
      </c>
      <c r="H10" s="80">
        <v>9.58</v>
      </c>
      <c r="I10" s="80">
        <v>6.63</v>
      </c>
      <c r="J10" s="80">
        <v>8.28</v>
      </c>
      <c r="K10" s="80">
        <v>3.65</v>
      </c>
      <c r="L10" s="28">
        <f t="shared" si="1"/>
        <v>49.910000000000004</v>
      </c>
    </row>
    <row r="11" spans="1:12" ht="12.75">
      <c r="A11" s="7">
        <v>8</v>
      </c>
      <c r="B11" s="33" t="s">
        <v>206</v>
      </c>
      <c r="C11" s="7">
        <v>1970</v>
      </c>
      <c r="D11" s="6">
        <f t="shared" si="0"/>
        <v>32</v>
      </c>
      <c r="E11" s="80">
        <v>8.48</v>
      </c>
      <c r="F11" s="80">
        <v>7.24</v>
      </c>
      <c r="G11" s="80">
        <v>6.25</v>
      </c>
      <c r="H11" s="80">
        <v>9.4</v>
      </c>
      <c r="I11" s="80">
        <v>6.71</v>
      </c>
      <c r="J11" s="80">
        <v>8.84</v>
      </c>
      <c r="K11" s="80">
        <v>2.86</v>
      </c>
      <c r="L11" s="28">
        <f t="shared" si="1"/>
        <v>49.78</v>
      </c>
    </row>
    <row r="12" spans="1:12" ht="12.75">
      <c r="A12" s="7">
        <v>9</v>
      </c>
      <c r="B12" s="33" t="s">
        <v>664</v>
      </c>
      <c r="C12" s="7">
        <v>1972</v>
      </c>
      <c r="D12" s="6">
        <f t="shared" si="0"/>
        <v>30</v>
      </c>
      <c r="E12" s="80">
        <v>8.05</v>
      </c>
      <c r="F12" s="80">
        <v>7.42</v>
      </c>
      <c r="G12" s="80">
        <v>6.68</v>
      </c>
      <c r="H12" s="80">
        <v>9.7</v>
      </c>
      <c r="I12" s="80">
        <v>7.16</v>
      </c>
      <c r="J12" s="80">
        <v>9.15</v>
      </c>
      <c r="K12" s="80">
        <v>1.16</v>
      </c>
      <c r="L12" s="28">
        <f t="shared" si="1"/>
        <v>49.31999999999999</v>
      </c>
    </row>
    <row r="13" spans="1:12" ht="12.75">
      <c r="A13" s="7">
        <v>10</v>
      </c>
      <c r="B13" s="33" t="s">
        <v>208</v>
      </c>
      <c r="C13" s="7">
        <v>1966</v>
      </c>
      <c r="D13" s="6">
        <f t="shared" si="0"/>
        <v>36</v>
      </c>
      <c r="E13" s="80">
        <v>8.75</v>
      </c>
      <c r="F13" s="80">
        <v>7.51</v>
      </c>
      <c r="G13" s="80">
        <v>6.64</v>
      </c>
      <c r="H13" s="80">
        <v>9.14</v>
      </c>
      <c r="I13" s="80">
        <v>6.08</v>
      </c>
      <c r="J13" s="80">
        <v>8.64</v>
      </c>
      <c r="K13" s="80">
        <v>2.4</v>
      </c>
      <c r="L13" s="28">
        <f t="shared" si="1"/>
        <v>49.16</v>
      </c>
    </row>
    <row r="14" spans="1:12" ht="12.75">
      <c r="A14" s="7">
        <v>11</v>
      </c>
      <c r="B14" s="33" t="s">
        <v>207</v>
      </c>
      <c r="C14" s="7">
        <v>1955</v>
      </c>
      <c r="D14" s="6">
        <f t="shared" si="0"/>
        <v>47</v>
      </c>
      <c r="E14" s="80">
        <v>9.38</v>
      </c>
      <c r="F14" s="80">
        <v>7.58</v>
      </c>
      <c r="G14" s="80">
        <v>7.35</v>
      </c>
      <c r="H14" s="80">
        <v>7.88</v>
      </c>
      <c r="I14" s="80">
        <v>6.6</v>
      </c>
      <c r="J14" s="80">
        <v>7.78</v>
      </c>
      <c r="K14" s="80">
        <v>2.48</v>
      </c>
      <c r="L14" s="28">
        <f t="shared" si="1"/>
        <v>49.050000000000004</v>
      </c>
    </row>
    <row r="15" spans="1:12" ht="12.75">
      <c r="A15" s="7">
        <v>12</v>
      </c>
      <c r="B15" s="67" t="s">
        <v>210</v>
      </c>
      <c r="C15" s="7">
        <v>1975</v>
      </c>
      <c r="D15" s="6">
        <f t="shared" si="0"/>
        <v>27</v>
      </c>
      <c r="E15" s="80">
        <v>7.96</v>
      </c>
      <c r="F15" s="80">
        <v>7</v>
      </c>
      <c r="G15" s="80">
        <v>6.91</v>
      </c>
      <c r="H15" s="80">
        <v>9</v>
      </c>
      <c r="I15" s="80">
        <v>6.12</v>
      </c>
      <c r="J15" s="80">
        <v>9.19</v>
      </c>
      <c r="K15" s="80">
        <v>2.8</v>
      </c>
      <c r="L15" s="28">
        <f t="shared" si="1"/>
        <v>48.98</v>
      </c>
    </row>
    <row r="16" spans="1:12" ht="12.75">
      <c r="A16" s="7">
        <v>13</v>
      </c>
      <c r="B16" s="26" t="s">
        <v>662</v>
      </c>
      <c r="C16" s="7">
        <v>1977</v>
      </c>
      <c r="D16" s="6">
        <f t="shared" si="0"/>
        <v>25</v>
      </c>
      <c r="E16" s="80">
        <v>6.66</v>
      </c>
      <c r="F16" s="80">
        <v>9.02</v>
      </c>
      <c r="G16" s="80">
        <v>6.65</v>
      </c>
      <c r="H16" s="80">
        <v>8.8</v>
      </c>
      <c r="I16" s="80">
        <v>6.46</v>
      </c>
      <c r="J16" s="80">
        <v>7.95</v>
      </c>
      <c r="K16" s="80">
        <v>2.67</v>
      </c>
      <c r="L16" s="28">
        <f t="shared" si="1"/>
        <v>48.21</v>
      </c>
    </row>
    <row r="17" spans="1:12" ht="12.75">
      <c r="A17" s="7">
        <v>14</v>
      </c>
      <c r="B17" s="25" t="s">
        <v>631</v>
      </c>
      <c r="C17" s="7">
        <v>1978</v>
      </c>
      <c r="D17" s="6">
        <f t="shared" si="0"/>
        <v>24</v>
      </c>
      <c r="E17" s="80">
        <v>8.6</v>
      </c>
      <c r="F17" s="80">
        <v>7.73</v>
      </c>
      <c r="G17" s="80">
        <v>6.34</v>
      </c>
      <c r="H17" s="80">
        <v>8.39</v>
      </c>
      <c r="I17" s="80">
        <v>5.15</v>
      </c>
      <c r="J17" s="80">
        <v>8.16</v>
      </c>
      <c r="K17" s="80">
        <v>3.5</v>
      </c>
      <c r="L17" s="28">
        <f t="shared" si="1"/>
        <v>47.870000000000005</v>
      </c>
    </row>
    <row r="18" spans="1:12" ht="12.75">
      <c r="A18" s="7">
        <v>15</v>
      </c>
      <c r="B18" s="25" t="s">
        <v>599</v>
      </c>
      <c r="C18" s="7">
        <v>1963</v>
      </c>
      <c r="D18" s="6">
        <f t="shared" si="0"/>
        <v>39</v>
      </c>
      <c r="E18" s="80">
        <v>9.25</v>
      </c>
      <c r="F18" s="80">
        <v>7.23</v>
      </c>
      <c r="G18" s="80">
        <v>8.36</v>
      </c>
      <c r="H18" s="80">
        <v>8.77</v>
      </c>
      <c r="I18" s="80">
        <v>5.53</v>
      </c>
      <c r="J18" s="80">
        <v>7.68</v>
      </c>
      <c r="K18" s="80">
        <v>0.81</v>
      </c>
      <c r="L18" s="28">
        <f t="shared" si="1"/>
        <v>47.63</v>
      </c>
    </row>
    <row r="19" spans="1:12" ht="12.75">
      <c r="A19" s="7">
        <v>16</v>
      </c>
      <c r="B19" s="25" t="s">
        <v>209</v>
      </c>
      <c r="C19" s="7">
        <v>1960</v>
      </c>
      <c r="D19" s="6">
        <f t="shared" si="0"/>
        <v>42</v>
      </c>
      <c r="E19" s="80">
        <v>9.19</v>
      </c>
      <c r="F19" s="80">
        <v>7.24</v>
      </c>
      <c r="G19" s="80">
        <v>7.58</v>
      </c>
      <c r="H19" s="80">
        <v>8.33</v>
      </c>
      <c r="I19" s="80">
        <v>6.2</v>
      </c>
      <c r="J19" s="80">
        <v>7.22</v>
      </c>
      <c r="K19" s="80">
        <v>1.83</v>
      </c>
      <c r="L19" s="28">
        <f t="shared" si="1"/>
        <v>47.589999999999996</v>
      </c>
    </row>
    <row r="20" spans="1:12" ht="12.75">
      <c r="A20" s="7">
        <v>17</v>
      </c>
      <c r="B20" s="25" t="s">
        <v>633</v>
      </c>
      <c r="C20" s="7">
        <v>1970</v>
      </c>
      <c r="D20" s="6">
        <f t="shared" si="0"/>
        <v>32</v>
      </c>
      <c r="E20" s="80">
        <v>9.08</v>
      </c>
      <c r="F20" s="80">
        <v>6.9</v>
      </c>
      <c r="G20" s="80">
        <v>5.01</v>
      </c>
      <c r="H20" s="80">
        <v>8.69</v>
      </c>
      <c r="I20" s="80">
        <v>6.89</v>
      </c>
      <c r="J20" s="80">
        <v>8.15</v>
      </c>
      <c r="K20" s="80">
        <v>2.72</v>
      </c>
      <c r="L20" s="28">
        <f t="shared" si="1"/>
        <v>47.44</v>
      </c>
    </row>
    <row r="21" spans="1:12" ht="12.75">
      <c r="A21" s="7">
        <v>18</v>
      </c>
      <c r="B21" s="25" t="s">
        <v>211</v>
      </c>
      <c r="C21" s="7">
        <v>1962</v>
      </c>
      <c r="D21" s="6">
        <f t="shared" si="0"/>
        <v>40</v>
      </c>
      <c r="E21" s="80">
        <v>8.65</v>
      </c>
      <c r="F21" s="80">
        <v>7.46</v>
      </c>
      <c r="G21" s="80">
        <v>6.17</v>
      </c>
      <c r="H21" s="80">
        <v>8.7</v>
      </c>
      <c r="I21" s="80">
        <v>5.9</v>
      </c>
      <c r="J21" s="80">
        <v>8.13</v>
      </c>
      <c r="K21" s="80">
        <v>2.23</v>
      </c>
      <c r="L21" s="28">
        <f t="shared" si="1"/>
        <v>47.24</v>
      </c>
    </row>
    <row r="22" spans="1:12" ht="12.75">
      <c r="A22" s="7">
        <v>19</v>
      </c>
      <c r="B22" s="25" t="s">
        <v>629</v>
      </c>
      <c r="C22" s="7">
        <v>1971</v>
      </c>
      <c r="D22" s="6">
        <f t="shared" si="0"/>
        <v>31</v>
      </c>
      <c r="E22" s="80">
        <v>9.07</v>
      </c>
      <c r="F22" s="80">
        <v>7.57</v>
      </c>
      <c r="G22" s="80">
        <v>7.17</v>
      </c>
      <c r="H22" s="80">
        <v>7.8</v>
      </c>
      <c r="I22" s="80">
        <v>6.06</v>
      </c>
      <c r="J22" s="80">
        <v>7.14</v>
      </c>
      <c r="K22" s="80">
        <v>1.79</v>
      </c>
      <c r="L22" s="28">
        <f t="shared" si="1"/>
        <v>46.6</v>
      </c>
    </row>
    <row r="23" spans="1:12" ht="12.75">
      <c r="A23" s="7">
        <v>20</v>
      </c>
      <c r="B23" s="25" t="s">
        <v>621</v>
      </c>
      <c r="C23" s="7">
        <v>1969</v>
      </c>
      <c r="D23" s="6">
        <f t="shared" si="0"/>
        <v>33</v>
      </c>
      <c r="E23" s="80">
        <v>9.26</v>
      </c>
      <c r="F23" s="80">
        <v>7.09</v>
      </c>
      <c r="G23" s="80">
        <v>5.85</v>
      </c>
      <c r="H23" s="80">
        <v>7.53</v>
      </c>
      <c r="I23" s="80">
        <v>6.74</v>
      </c>
      <c r="J23" s="80">
        <v>7.83</v>
      </c>
      <c r="K23" s="80">
        <v>2.15</v>
      </c>
      <c r="L23" s="28">
        <f t="shared" si="1"/>
        <v>46.45</v>
      </c>
    </row>
    <row r="24" spans="1:12" ht="12.75">
      <c r="A24" s="7">
        <v>21</v>
      </c>
      <c r="B24" s="25" t="s">
        <v>660</v>
      </c>
      <c r="C24" s="7">
        <v>1964</v>
      </c>
      <c r="D24" s="6">
        <f t="shared" si="0"/>
        <v>38</v>
      </c>
      <c r="E24" s="80">
        <v>8.28</v>
      </c>
      <c r="F24" s="80">
        <v>7.47</v>
      </c>
      <c r="G24" s="80">
        <v>5.72</v>
      </c>
      <c r="H24" s="80">
        <v>8.07</v>
      </c>
      <c r="I24" s="80">
        <v>5.88</v>
      </c>
      <c r="J24" s="80">
        <v>8.46</v>
      </c>
      <c r="K24" s="80">
        <v>2.57</v>
      </c>
      <c r="L24" s="28">
        <f t="shared" si="1"/>
        <v>46.45</v>
      </c>
    </row>
    <row r="25" spans="1:12" ht="12.75">
      <c r="A25" s="7">
        <v>22</v>
      </c>
      <c r="B25" s="26" t="s">
        <v>670</v>
      </c>
      <c r="C25" s="7">
        <v>1969</v>
      </c>
      <c r="D25" s="6">
        <f t="shared" si="0"/>
        <v>33</v>
      </c>
      <c r="E25" s="80">
        <v>8.11</v>
      </c>
      <c r="F25" s="80">
        <v>6.18</v>
      </c>
      <c r="G25" s="80">
        <v>7.2</v>
      </c>
      <c r="H25" s="80">
        <v>7.98</v>
      </c>
      <c r="I25" s="80">
        <v>5.81</v>
      </c>
      <c r="J25" s="80">
        <v>8.79</v>
      </c>
      <c r="K25" s="80">
        <v>1.96</v>
      </c>
      <c r="L25" s="28">
        <f t="shared" si="1"/>
        <v>46.03</v>
      </c>
    </row>
    <row r="26" spans="1:12" ht="12.75">
      <c r="A26" s="7">
        <v>23</v>
      </c>
      <c r="B26" s="25" t="s">
        <v>650</v>
      </c>
      <c r="C26" s="7">
        <v>1964</v>
      </c>
      <c r="D26" s="6">
        <f t="shared" si="0"/>
        <v>38</v>
      </c>
      <c r="E26" s="80">
        <v>8.37</v>
      </c>
      <c r="F26" s="80">
        <v>7.07</v>
      </c>
      <c r="G26" s="80">
        <v>6.48</v>
      </c>
      <c r="H26" s="80">
        <v>7.93</v>
      </c>
      <c r="I26" s="80">
        <v>5.69</v>
      </c>
      <c r="J26" s="80">
        <v>7.43</v>
      </c>
      <c r="K26" s="80">
        <v>3.03</v>
      </c>
      <c r="L26" s="28">
        <f t="shared" si="1"/>
        <v>46</v>
      </c>
    </row>
    <row r="27" spans="1:12" ht="12.75">
      <c r="A27" s="7">
        <v>24</v>
      </c>
      <c r="B27" s="25" t="s">
        <v>595</v>
      </c>
      <c r="C27" s="7">
        <v>1969</v>
      </c>
      <c r="D27" s="6">
        <f t="shared" si="0"/>
        <v>33</v>
      </c>
      <c r="E27" s="80">
        <v>7.53</v>
      </c>
      <c r="F27" s="80">
        <v>6.58</v>
      </c>
      <c r="G27" s="80">
        <v>6.91</v>
      </c>
      <c r="H27" s="80">
        <v>8.02</v>
      </c>
      <c r="I27" s="80">
        <v>5.45</v>
      </c>
      <c r="J27" s="80">
        <v>8.61</v>
      </c>
      <c r="K27" s="80">
        <v>2.58</v>
      </c>
      <c r="L27" s="28">
        <f t="shared" si="1"/>
        <v>45.68</v>
      </c>
    </row>
    <row r="28" spans="1:12" ht="12.75">
      <c r="A28" s="7">
        <v>25</v>
      </c>
      <c r="B28" s="25" t="s">
        <v>622</v>
      </c>
      <c r="C28" s="7">
        <v>1949</v>
      </c>
      <c r="D28" s="6">
        <f t="shared" si="0"/>
        <v>53</v>
      </c>
      <c r="E28" s="80">
        <v>8.22</v>
      </c>
      <c r="F28" s="80">
        <v>7.08</v>
      </c>
      <c r="G28" s="80">
        <v>6.23</v>
      </c>
      <c r="H28" s="80">
        <v>7.7</v>
      </c>
      <c r="I28" s="80">
        <v>6.76</v>
      </c>
      <c r="J28" s="80">
        <v>7.18</v>
      </c>
      <c r="K28" s="80">
        <v>2.15</v>
      </c>
      <c r="L28" s="28">
        <f t="shared" si="1"/>
        <v>45.32</v>
      </c>
    </row>
    <row r="29" spans="1:12" ht="12.75">
      <c r="A29" s="7">
        <v>26</v>
      </c>
      <c r="B29" s="25" t="s">
        <v>215</v>
      </c>
      <c r="C29" s="7">
        <v>1978</v>
      </c>
      <c r="D29" s="6">
        <f t="shared" si="0"/>
        <v>24</v>
      </c>
      <c r="E29" s="80">
        <v>7.66</v>
      </c>
      <c r="F29" s="80">
        <v>6.35</v>
      </c>
      <c r="G29" s="80">
        <v>6.34</v>
      </c>
      <c r="H29" s="80">
        <v>8.11</v>
      </c>
      <c r="I29" s="80">
        <v>6.47</v>
      </c>
      <c r="J29" s="80">
        <v>7.93</v>
      </c>
      <c r="K29" s="80">
        <v>2.12</v>
      </c>
      <c r="L29" s="28">
        <f t="shared" si="1"/>
        <v>44.98</v>
      </c>
    </row>
    <row r="30" spans="1:12" ht="12.75">
      <c r="A30" s="7">
        <v>27</v>
      </c>
      <c r="B30" s="25" t="s">
        <v>638</v>
      </c>
      <c r="C30" s="7">
        <v>1983</v>
      </c>
      <c r="D30" s="6">
        <f t="shared" si="0"/>
        <v>19</v>
      </c>
      <c r="E30" s="80">
        <v>8.56</v>
      </c>
      <c r="F30" s="80">
        <v>6.67</v>
      </c>
      <c r="G30" s="80">
        <v>5.48</v>
      </c>
      <c r="H30" s="80">
        <v>6.99</v>
      </c>
      <c r="I30" s="80">
        <v>6.92</v>
      </c>
      <c r="J30" s="80">
        <v>7.06</v>
      </c>
      <c r="K30" s="80">
        <v>2.34</v>
      </c>
      <c r="L30" s="28">
        <f t="shared" si="1"/>
        <v>44.02000000000001</v>
      </c>
    </row>
    <row r="31" spans="1:12" ht="12.75">
      <c r="A31" s="7">
        <v>28</v>
      </c>
      <c r="B31" s="25" t="s">
        <v>213</v>
      </c>
      <c r="C31" s="7">
        <v>1978</v>
      </c>
      <c r="D31" s="6">
        <f t="shared" si="0"/>
        <v>24</v>
      </c>
      <c r="E31" s="80">
        <v>8.66</v>
      </c>
      <c r="F31" s="80">
        <v>6.4</v>
      </c>
      <c r="G31" s="80">
        <v>6.54</v>
      </c>
      <c r="H31" s="80">
        <v>7.52</v>
      </c>
      <c r="I31" s="80">
        <v>6.87</v>
      </c>
      <c r="J31" s="80">
        <v>5.46</v>
      </c>
      <c r="K31" s="80">
        <v>2.39</v>
      </c>
      <c r="L31" s="28">
        <f t="shared" si="1"/>
        <v>43.84</v>
      </c>
    </row>
    <row r="32" spans="1:12" ht="12.75">
      <c r="A32" s="7">
        <v>29</v>
      </c>
      <c r="B32" s="25" t="s">
        <v>216</v>
      </c>
      <c r="C32" s="7">
        <v>1965</v>
      </c>
      <c r="D32" s="6">
        <f t="shared" si="0"/>
        <v>37</v>
      </c>
      <c r="E32" s="80">
        <v>8.37</v>
      </c>
      <c r="F32" s="80">
        <v>6.86</v>
      </c>
      <c r="G32" s="80">
        <v>5.88</v>
      </c>
      <c r="H32" s="80">
        <v>7.55</v>
      </c>
      <c r="I32" s="80">
        <v>4.96</v>
      </c>
      <c r="J32" s="80">
        <v>7.34</v>
      </c>
      <c r="K32" s="80">
        <v>2.59</v>
      </c>
      <c r="L32" s="28">
        <f t="shared" si="1"/>
        <v>43.55</v>
      </c>
    </row>
    <row r="33" spans="1:12" ht="12.75">
      <c r="A33" s="7">
        <v>30</v>
      </c>
      <c r="B33" s="25" t="s">
        <v>672</v>
      </c>
      <c r="C33" s="7">
        <v>1959</v>
      </c>
      <c r="D33" s="6">
        <f t="shared" si="0"/>
        <v>43</v>
      </c>
      <c r="E33" s="80">
        <v>8.67</v>
      </c>
      <c r="F33" s="80">
        <v>6.62</v>
      </c>
      <c r="G33" s="80">
        <v>5.59</v>
      </c>
      <c r="H33" s="80">
        <v>7.52</v>
      </c>
      <c r="I33" s="80">
        <v>5.33</v>
      </c>
      <c r="J33" s="80">
        <v>7.39</v>
      </c>
      <c r="K33" s="80">
        <v>2.31</v>
      </c>
      <c r="L33" s="28">
        <f t="shared" si="1"/>
        <v>43.43</v>
      </c>
    </row>
    <row r="34" spans="1:12" ht="12.75">
      <c r="A34" s="7">
        <v>31</v>
      </c>
      <c r="B34" s="25" t="s">
        <v>593</v>
      </c>
      <c r="C34" s="7">
        <v>1974</v>
      </c>
      <c r="D34" s="6">
        <f>2002-C34</f>
        <v>28</v>
      </c>
      <c r="E34" s="80">
        <v>8.36</v>
      </c>
      <c r="F34" s="80">
        <v>6.74</v>
      </c>
      <c r="G34" s="80">
        <v>6.95</v>
      </c>
      <c r="H34" s="80">
        <v>7.42</v>
      </c>
      <c r="I34" s="80">
        <v>4.87</v>
      </c>
      <c r="J34" s="80">
        <v>7.44</v>
      </c>
      <c r="K34" s="80">
        <v>1.59</v>
      </c>
      <c r="L34" s="28">
        <f>SUM(E34:K34)</f>
        <v>43.37</v>
      </c>
    </row>
    <row r="35" spans="1:12" ht="12.75">
      <c r="A35" s="7">
        <v>32</v>
      </c>
      <c r="B35" s="25" t="s">
        <v>624</v>
      </c>
      <c r="C35" s="7">
        <v>1966</v>
      </c>
      <c r="D35" s="6">
        <f t="shared" si="0"/>
        <v>36</v>
      </c>
      <c r="E35" s="80">
        <v>8.08</v>
      </c>
      <c r="F35" s="80">
        <v>6.14</v>
      </c>
      <c r="G35" s="80">
        <v>5.19</v>
      </c>
      <c r="H35" s="80">
        <v>7.47</v>
      </c>
      <c r="I35" s="80">
        <v>5.86</v>
      </c>
      <c r="J35" s="80">
        <v>8.33</v>
      </c>
      <c r="K35" s="80">
        <v>2.11</v>
      </c>
      <c r="L35" s="28">
        <f t="shared" si="1"/>
        <v>43.18</v>
      </c>
    </row>
    <row r="36" spans="1:12" ht="12.75">
      <c r="A36" s="7">
        <v>33</v>
      </c>
      <c r="B36" s="25" t="s">
        <v>632</v>
      </c>
      <c r="C36" s="7">
        <v>1974</v>
      </c>
      <c r="D36" s="6">
        <f t="shared" si="0"/>
        <v>28</v>
      </c>
      <c r="E36" s="80">
        <v>7.41</v>
      </c>
      <c r="F36" s="80">
        <v>6.32</v>
      </c>
      <c r="G36" s="80">
        <v>5.75</v>
      </c>
      <c r="H36" s="80">
        <v>8.57</v>
      </c>
      <c r="I36" s="80">
        <v>5.09</v>
      </c>
      <c r="J36" s="80">
        <v>7.56</v>
      </c>
      <c r="K36" s="80">
        <v>2.48</v>
      </c>
      <c r="L36" s="28">
        <f t="shared" si="1"/>
        <v>43.18</v>
      </c>
    </row>
    <row r="37" spans="1:12" ht="12.75">
      <c r="A37" s="7">
        <v>34</v>
      </c>
      <c r="B37" s="25" t="s">
        <v>608</v>
      </c>
      <c r="C37" s="7">
        <v>1961</v>
      </c>
      <c r="D37" s="6">
        <f t="shared" si="0"/>
        <v>41</v>
      </c>
      <c r="E37" s="80">
        <v>7.23</v>
      </c>
      <c r="F37" s="80">
        <v>6.02</v>
      </c>
      <c r="G37" s="80">
        <v>6.08</v>
      </c>
      <c r="H37" s="80">
        <v>7.56</v>
      </c>
      <c r="I37" s="80">
        <v>5.96</v>
      </c>
      <c r="J37" s="80">
        <v>7.37</v>
      </c>
      <c r="K37" s="80">
        <v>2.18</v>
      </c>
      <c r="L37" s="28">
        <f t="shared" si="1"/>
        <v>42.39999999999999</v>
      </c>
    </row>
    <row r="38" spans="1:12" ht="12.75">
      <c r="A38" s="7">
        <v>35</v>
      </c>
      <c r="B38" s="25" t="s">
        <v>607</v>
      </c>
      <c r="C38" s="7">
        <v>1960</v>
      </c>
      <c r="D38" s="6">
        <f t="shared" si="0"/>
        <v>42</v>
      </c>
      <c r="E38" s="80">
        <v>7.92</v>
      </c>
      <c r="F38" s="80">
        <v>6</v>
      </c>
      <c r="G38" s="80">
        <v>5.77</v>
      </c>
      <c r="H38" s="80">
        <v>6.92</v>
      </c>
      <c r="I38" s="80">
        <v>5.83</v>
      </c>
      <c r="J38" s="80">
        <v>7.81</v>
      </c>
      <c r="K38" s="80">
        <v>2.12</v>
      </c>
      <c r="L38" s="28">
        <f t="shared" si="1"/>
        <v>42.37</v>
      </c>
    </row>
    <row r="39" spans="1:12" ht="12.75">
      <c r="A39" s="7">
        <v>36</v>
      </c>
      <c r="B39" s="25" t="s">
        <v>600</v>
      </c>
      <c r="C39" s="7">
        <v>1973</v>
      </c>
      <c r="D39" s="6">
        <f t="shared" si="0"/>
        <v>29</v>
      </c>
      <c r="E39" s="80">
        <v>7.68</v>
      </c>
      <c r="F39" s="80">
        <v>6.71</v>
      </c>
      <c r="G39" s="80">
        <v>5.94</v>
      </c>
      <c r="H39" s="80">
        <v>7.77</v>
      </c>
      <c r="I39" s="80">
        <v>5.75</v>
      </c>
      <c r="J39" s="80">
        <v>6.34</v>
      </c>
      <c r="K39" s="80">
        <v>2.11</v>
      </c>
      <c r="L39" s="28">
        <f t="shared" si="1"/>
        <v>42.3</v>
      </c>
    </row>
    <row r="40" spans="1:12" ht="12.75">
      <c r="A40" s="7">
        <v>37</v>
      </c>
      <c r="B40" s="25" t="s">
        <v>218</v>
      </c>
      <c r="C40" s="7">
        <v>1954</v>
      </c>
      <c r="D40" s="6">
        <f t="shared" si="0"/>
        <v>48</v>
      </c>
      <c r="E40" s="80">
        <v>7.82</v>
      </c>
      <c r="F40" s="80">
        <v>6.37</v>
      </c>
      <c r="G40" s="80">
        <v>6.83</v>
      </c>
      <c r="H40" s="80">
        <v>7.58</v>
      </c>
      <c r="I40" s="80">
        <v>5.33</v>
      </c>
      <c r="J40" s="80">
        <v>6.73</v>
      </c>
      <c r="K40" s="80">
        <v>1.62</v>
      </c>
      <c r="L40" s="28">
        <f t="shared" si="1"/>
        <v>42.279999999999994</v>
      </c>
    </row>
    <row r="41" spans="1:12" ht="12.75">
      <c r="A41" s="7">
        <v>38</v>
      </c>
      <c r="B41" s="25" t="s">
        <v>214</v>
      </c>
      <c r="C41" s="7">
        <v>1954</v>
      </c>
      <c r="D41" s="6">
        <f t="shared" si="0"/>
        <v>48</v>
      </c>
      <c r="E41" s="80">
        <v>7.47</v>
      </c>
      <c r="F41" s="80">
        <v>6.46</v>
      </c>
      <c r="G41" s="80">
        <v>6.11</v>
      </c>
      <c r="H41" s="80">
        <v>6.81</v>
      </c>
      <c r="I41" s="80">
        <v>5.74</v>
      </c>
      <c r="J41" s="80">
        <v>7.06</v>
      </c>
      <c r="K41" s="80">
        <v>2.24</v>
      </c>
      <c r="L41" s="28">
        <f t="shared" si="1"/>
        <v>41.89</v>
      </c>
    </row>
    <row r="42" spans="1:12" ht="12.75">
      <c r="A42" s="7">
        <v>39</v>
      </c>
      <c r="B42" s="25" t="s">
        <v>658</v>
      </c>
      <c r="C42" s="7">
        <v>1986</v>
      </c>
      <c r="D42" s="6">
        <f t="shared" si="0"/>
        <v>16</v>
      </c>
      <c r="E42" s="80">
        <v>7.76</v>
      </c>
      <c r="F42" s="80">
        <v>6.21</v>
      </c>
      <c r="G42" s="80">
        <v>5.94</v>
      </c>
      <c r="H42" s="80">
        <v>6.37</v>
      </c>
      <c r="I42" s="80">
        <v>7.52</v>
      </c>
      <c r="J42" s="80">
        <v>5.67</v>
      </c>
      <c r="K42" s="80">
        <v>2.42</v>
      </c>
      <c r="L42" s="28">
        <f t="shared" si="1"/>
        <v>41.89</v>
      </c>
    </row>
    <row r="43" spans="1:12" ht="12.75">
      <c r="A43" s="7">
        <v>40</v>
      </c>
      <c r="B43" s="25" t="s">
        <v>212</v>
      </c>
      <c r="C43" s="7">
        <v>1964</v>
      </c>
      <c r="D43" s="6">
        <f t="shared" si="0"/>
        <v>38</v>
      </c>
      <c r="E43" s="80">
        <v>7.89</v>
      </c>
      <c r="F43" s="80">
        <v>7</v>
      </c>
      <c r="G43" s="80">
        <v>5.9</v>
      </c>
      <c r="H43" s="80">
        <v>6.72</v>
      </c>
      <c r="I43" s="80">
        <v>6.69</v>
      </c>
      <c r="J43" s="80">
        <v>5</v>
      </c>
      <c r="K43" s="80">
        <v>2.2</v>
      </c>
      <c r="L43" s="28">
        <f t="shared" si="1"/>
        <v>41.4</v>
      </c>
    </row>
    <row r="44" spans="1:12" ht="12.75">
      <c r="A44" s="7">
        <v>41</v>
      </c>
      <c r="B44" s="25" t="s">
        <v>656</v>
      </c>
      <c r="C44" s="7">
        <v>1959</v>
      </c>
      <c r="D44" s="6">
        <f t="shared" si="0"/>
        <v>43</v>
      </c>
      <c r="E44" s="80">
        <v>7.65</v>
      </c>
      <c r="F44" s="80">
        <v>6.41</v>
      </c>
      <c r="G44" s="80">
        <v>5.43</v>
      </c>
      <c r="H44" s="80">
        <v>7.27</v>
      </c>
      <c r="I44" s="80">
        <v>7.47</v>
      </c>
      <c r="J44" s="80">
        <v>4.97</v>
      </c>
      <c r="K44" s="80">
        <v>1.61</v>
      </c>
      <c r="L44" s="28">
        <f t="shared" si="1"/>
        <v>40.81</v>
      </c>
    </row>
    <row r="45" spans="1:12" ht="12.75">
      <c r="A45" s="7">
        <v>42</v>
      </c>
      <c r="B45" s="25" t="s">
        <v>651</v>
      </c>
      <c r="C45" s="7">
        <v>1984</v>
      </c>
      <c r="D45" s="6">
        <f t="shared" si="0"/>
        <v>18</v>
      </c>
      <c r="E45" s="80">
        <v>7.38</v>
      </c>
      <c r="F45" s="80">
        <v>5.84</v>
      </c>
      <c r="G45" s="80">
        <v>5.19</v>
      </c>
      <c r="H45" s="80">
        <v>7.21</v>
      </c>
      <c r="I45" s="80">
        <v>4.39</v>
      </c>
      <c r="J45" s="80">
        <v>7.68</v>
      </c>
      <c r="K45" s="80">
        <v>2.5</v>
      </c>
      <c r="L45" s="28">
        <f t="shared" si="1"/>
        <v>40.19</v>
      </c>
    </row>
    <row r="46" spans="1:12" ht="12.75">
      <c r="A46" s="7">
        <v>43</v>
      </c>
      <c r="B46" s="25" t="s">
        <v>654</v>
      </c>
      <c r="C46" s="7">
        <v>1973</v>
      </c>
      <c r="D46" s="6">
        <f t="shared" si="0"/>
        <v>29</v>
      </c>
      <c r="E46" s="80">
        <v>7.26</v>
      </c>
      <c r="F46" s="80">
        <v>6.22</v>
      </c>
      <c r="G46" s="80">
        <v>6.13</v>
      </c>
      <c r="H46" s="80">
        <v>6.79</v>
      </c>
      <c r="I46" s="80">
        <v>5.56</v>
      </c>
      <c r="J46" s="80">
        <v>6</v>
      </c>
      <c r="K46" s="80">
        <v>2.08</v>
      </c>
      <c r="L46" s="28">
        <f t="shared" si="1"/>
        <v>40.03999999999999</v>
      </c>
    </row>
    <row r="47" spans="1:12" ht="12.75">
      <c r="A47" s="7">
        <v>44</v>
      </c>
      <c r="B47" s="25" t="s">
        <v>616</v>
      </c>
      <c r="C47" s="7">
        <v>1982</v>
      </c>
      <c r="D47" s="6">
        <f t="shared" si="0"/>
        <v>20</v>
      </c>
      <c r="E47" s="80">
        <v>7.34</v>
      </c>
      <c r="F47" s="80">
        <v>5.69</v>
      </c>
      <c r="G47" s="80">
        <v>5.21</v>
      </c>
      <c r="H47" s="80">
        <v>7.3</v>
      </c>
      <c r="I47" s="80">
        <v>5.64</v>
      </c>
      <c r="J47" s="80">
        <v>6.92</v>
      </c>
      <c r="K47" s="80">
        <v>1.93</v>
      </c>
      <c r="L47" s="28">
        <f t="shared" si="1"/>
        <v>40.03</v>
      </c>
    </row>
    <row r="48" spans="1:12" ht="12.75">
      <c r="A48" s="7">
        <v>45</v>
      </c>
      <c r="B48" s="25" t="s">
        <v>217</v>
      </c>
      <c r="C48" s="7">
        <v>1969</v>
      </c>
      <c r="D48" s="6">
        <f t="shared" si="0"/>
        <v>33</v>
      </c>
      <c r="E48" s="80">
        <v>7.64</v>
      </c>
      <c r="F48" s="80">
        <v>5.66</v>
      </c>
      <c r="G48" s="80">
        <v>5.61</v>
      </c>
      <c r="H48" s="80">
        <v>6.73</v>
      </c>
      <c r="I48" s="80">
        <v>5</v>
      </c>
      <c r="J48" s="80">
        <v>6.75</v>
      </c>
      <c r="K48" s="80">
        <v>2.43</v>
      </c>
      <c r="L48" s="28">
        <f t="shared" si="1"/>
        <v>39.82</v>
      </c>
    </row>
    <row r="49" spans="1:12" ht="12.75">
      <c r="A49" s="7">
        <v>46</v>
      </c>
      <c r="B49" s="25" t="s">
        <v>606</v>
      </c>
      <c r="C49" s="7">
        <v>1959</v>
      </c>
      <c r="D49" s="6">
        <f t="shared" si="0"/>
        <v>43</v>
      </c>
      <c r="E49" s="80">
        <v>7.4</v>
      </c>
      <c r="F49" s="80">
        <v>5.78</v>
      </c>
      <c r="G49" s="80">
        <v>5.02</v>
      </c>
      <c r="H49" s="80">
        <v>6.95</v>
      </c>
      <c r="I49" s="80">
        <v>5.23</v>
      </c>
      <c r="J49" s="80">
        <v>6.9</v>
      </c>
      <c r="K49" s="80">
        <v>2.44</v>
      </c>
      <c r="L49" s="28">
        <f t="shared" si="1"/>
        <v>39.72</v>
      </c>
    </row>
    <row r="50" spans="1:12" ht="12.75">
      <c r="A50" s="7">
        <v>47</v>
      </c>
      <c r="B50" s="25" t="s">
        <v>618</v>
      </c>
      <c r="C50" s="7">
        <v>1981</v>
      </c>
      <c r="D50" s="6">
        <f t="shared" si="0"/>
        <v>21</v>
      </c>
      <c r="E50" s="80">
        <v>7.05</v>
      </c>
      <c r="F50" s="80">
        <v>5.46</v>
      </c>
      <c r="G50" s="80">
        <v>6.48</v>
      </c>
      <c r="H50" s="80">
        <v>6.39</v>
      </c>
      <c r="I50" s="80">
        <v>5.24</v>
      </c>
      <c r="J50" s="80">
        <v>6.61</v>
      </c>
      <c r="K50" s="80">
        <v>2.46</v>
      </c>
      <c r="L50" s="28">
        <f t="shared" si="1"/>
        <v>39.690000000000005</v>
      </c>
    </row>
    <row r="51" spans="1:12" ht="12.75">
      <c r="A51" s="7">
        <v>48</v>
      </c>
      <c r="B51" s="25" t="s">
        <v>200</v>
      </c>
      <c r="C51" s="7">
        <v>1965</v>
      </c>
      <c r="D51" s="6">
        <f t="shared" si="0"/>
        <v>37</v>
      </c>
      <c r="E51" s="80">
        <v>6.76</v>
      </c>
      <c r="F51" s="80">
        <v>5.17</v>
      </c>
      <c r="G51" s="80">
        <v>4.94</v>
      </c>
      <c r="H51" s="80">
        <v>7.32</v>
      </c>
      <c r="I51" s="80">
        <v>6.25</v>
      </c>
      <c r="J51" s="80">
        <v>6.92</v>
      </c>
      <c r="K51" s="80">
        <v>2.31</v>
      </c>
      <c r="L51" s="28">
        <f t="shared" si="1"/>
        <v>39.67</v>
      </c>
    </row>
    <row r="52" spans="1:12" ht="12.75">
      <c r="A52" s="7">
        <v>49</v>
      </c>
      <c r="B52" s="25" t="s">
        <v>609</v>
      </c>
      <c r="C52" s="7">
        <v>1974</v>
      </c>
      <c r="D52" s="6">
        <f t="shared" si="0"/>
        <v>28</v>
      </c>
      <c r="E52" s="80">
        <v>8.44</v>
      </c>
      <c r="F52" s="80">
        <v>5.95</v>
      </c>
      <c r="G52" s="80">
        <v>4.79</v>
      </c>
      <c r="H52" s="80">
        <v>6.76</v>
      </c>
      <c r="I52" s="80">
        <v>4.77</v>
      </c>
      <c r="J52" s="80">
        <v>6.47</v>
      </c>
      <c r="K52" s="80">
        <v>2.47</v>
      </c>
      <c r="L52" s="28">
        <f t="shared" si="1"/>
        <v>39.65</v>
      </c>
    </row>
    <row r="53" spans="1:12" ht="12.75">
      <c r="A53" s="7">
        <v>50</v>
      </c>
      <c r="B53" s="25" t="s">
        <v>634</v>
      </c>
      <c r="C53" s="7">
        <v>1977</v>
      </c>
      <c r="D53" s="6">
        <f t="shared" si="0"/>
        <v>25</v>
      </c>
      <c r="E53" s="80">
        <v>6.8</v>
      </c>
      <c r="F53" s="80">
        <v>7.9</v>
      </c>
      <c r="G53" s="80">
        <v>5.83</v>
      </c>
      <c r="H53" s="80">
        <v>7.3</v>
      </c>
      <c r="I53" s="80">
        <v>4.09</v>
      </c>
      <c r="J53" s="80">
        <v>5.36</v>
      </c>
      <c r="K53" s="80">
        <v>2.37</v>
      </c>
      <c r="L53" s="28">
        <f t="shared" si="1"/>
        <v>39.65</v>
      </c>
    </row>
    <row r="54" spans="1:12" ht="12.75">
      <c r="A54" s="7">
        <v>51</v>
      </c>
      <c r="B54" s="26" t="s">
        <v>646</v>
      </c>
      <c r="C54" s="7">
        <v>1977</v>
      </c>
      <c r="D54" s="6">
        <f t="shared" si="0"/>
        <v>25</v>
      </c>
      <c r="E54" s="80">
        <v>6.52</v>
      </c>
      <c r="F54" s="80">
        <v>6.02</v>
      </c>
      <c r="G54" s="80">
        <v>4.9</v>
      </c>
      <c r="H54" s="80">
        <v>7.32</v>
      </c>
      <c r="I54" s="80">
        <v>5.23</v>
      </c>
      <c r="J54" s="80">
        <v>7.3</v>
      </c>
      <c r="K54" s="80">
        <v>2.34</v>
      </c>
      <c r="L54" s="28">
        <f t="shared" si="1"/>
        <v>39.629999999999995</v>
      </c>
    </row>
    <row r="55" spans="1:12" ht="12.75">
      <c r="A55" s="7">
        <v>52</v>
      </c>
      <c r="B55" s="26" t="s">
        <v>612</v>
      </c>
      <c r="C55" s="7">
        <v>1980</v>
      </c>
      <c r="D55" s="6">
        <f t="shared" si="0"/>
        <v>22</v>
      </c>
      <c r="E55" s="80">
        <v>6.55</v>
      </c>
      <c r="F55" s="80">
        <v>6.21</v>
      </c>
      <c r="G55" s="80">
        <v>4.97</v>
      </c>
      <c r="H55" s="80">
        <v>5.94</v>
      </c>
      <c r="I55" s="80">
        <v>6.47</v>
      </c>
      <c r="J55" s="80">
        <v>6.93</v>
      </c>
      <c r="K55" s="80">
        <v>2.54</v>
      </c>
      <c r="L55" s="28">
        <f t="shared" si="1"/>
        <v>39.61</v>
      </c>
    </row>
    <row r="56" spans="1:12" ht="12.75">
      <c r="A56" s="7">
        <v>53</v>
      </c>
      <c r="B56" s="25" t="s">
        <v>663</v>
      </c>
      <c r="C56" s="7">
        <v>1976</v>
      </c>
      <c r="D56" s="6">
        <f t="shared" si="0"/>
        <v>26</v>
      </c>
      <c r="E56" s="80">
        <v>7.12</v>
      </c>
      <c r="F56" s="80">
        <v>6.31</v>
      </c>
      <c r="G56" s="80">
        <v>5.52</v>
      </c>
      <c r="H56" s="80">
        <v>6.27</v>
      </c>
      <c r="I56" s="80">
        <v>5.05</v>
      </c>
      <c r="J56" s="80">
        <v>6.73</v>
      </c>
      <c r="K56" s="80">
        <v>2.26</v>
      </c>
      <c r="L56" s="28">
        <f t="shared" si="1"/>
        <v>39.26</v>
      </c>
    </row>
    <row r="57" spans="1:12" ht="12.75">
      <c r="A57" s="7">
        <v>54</v>
      </c>
      <c r="B57" s="26" t="s">
        <v>630</v>
      </c>
      <c r="C57" s="7">
        <v>1982</v>
      </c>
      <c r="D57" s="6">
        <f t="shared" si="0"/>
        <v>20</v>
      </c>
      <c r="E57" s="80">
        <v>6.7</v>
      </c>
      <c r="F57" s="80">
        <v>4.88</v>
      </c>
      <c r="G57" s="80">
        <v>6.55</v>
      </c>
      <c r="H57" s="80">
        <v>7.02</v>
      </c>
      <c r="I57" s="80">
        <v>4.58</v>
      </c>
      <c r="J57" s="80">
        <v>7.27</v>
      </c>
      <c r="K57" s="80">
        <v>2.13</v>
      </c>
      <c r="L57" s="28">
        <f t="shared" si="1"/>
        <v>39.13</v>
      </c>
    </row>
    <row r="58" spans="1:12" ht="12.75">
      <c r="A58" s="7">
        <v>55</v>
      </c>
      <c r="B58" s="26" t="s">
        <v>614</v>
      </c>
      <c r="C58" s="7">
        <v>1977</v>
      </c>
      <c r="D58" s="6">
        <f t="shared" si="0"/>
        <v>25</v>
      </c>
      <c r="E58" s="80">
        <v>6.49</v>
      </c>
      <c r="F58" s="80">
        <v>5.88</v>
      </c>
      <c r="G58" s="80">
        <v>5.69</v>
      </c>
      <c r="H58" s="80">
        <v>7.13</v>
      </c>
      <c r="I58" s="80">
        <v>4.86</v>
      </c>
      <c r="J58" s="80">
        <v>6.92</v>
      </c>
      <c r="K58" s="80">
        <v>2.04</v>
      </c>
      <c r="L58" s="28">
        <f t="shared" si="1"/>
        <v>39.01</v>
      </c>
    </row>
    <row r="59" spans="1:12" ht="12.75">
      <c r="A59" s="7">
        <v>56</v>
      </c>
      <c r="B59" s="25" t="s">
        <v>655</v>
      </c>
      <c r="C59" s="7">
        <v>1957</v>
      </c>
      <c r="D59" s="6">
        <f t="shared" si="0"/>
        <v>45</v>
      </c>
      <c r="E59" s="80">
        <v>7.3</v>
      </c>
      <c r="F59" s="80">
        <v>5.62</v>
      </c>
      <c r="G59" s="80">
        <v>6.18</v>
      </c>
      <c r="H59" s="80">
        <v>6.35</v>
      </c>
      <c r="I59" s="80">
        <v>7.15</v>
      </c>
      <c r="J59" s="80">
        <v>4.42</v>
      </c>
      <c r="K59" s="80">
        <v>1.68</v>
      </c>
      <c r="L59" s="28">
        <f t="shared" si="1"/>
        <v>38.7</v>
      </c>
    </row>
    <row r="60" spans="1:12" ht="12.75">
      <c r="A60" s="7">
        <v>57</v>
      </c>
      <c r="B60" s="25" t="s">
        <v>665</v>
      </c>
      <c r="C60" s="7">
        <v>1954</v>
      </c>
      <c r="D60" s="6">
        <f t="shared" si="0"/>
        <v>48</v>
      </c>
      <c r="E60" s="80">
        <v>6.89</v>
      </c>
      <c r="F60" s="80">
        <v>5.28</v>
      </c>
      <c r="G60" s="80">
        <v>5.48</v>
      </c>
      <c r="H60" s="80">
        <v>6.25</v>
      </c>
      <c r="I60" s="80">
        <v>5.99</v>
      </c>
      <c r="J60" s="80">
        <v>6.75</v>
      </c>
      <c r="K60" s="80">
        <v>1.7</v>
      </c>
      <c r="L60" s="28">
        <f t="shared" si="1"/>
        <v>38.34</v>
      </c>
    </row>
    <row r="61" spans="1:12" ht="12.75">
      <c r="A61" s="7">
        <v>58</v>
      </c>
      <c r="B61" s="25" t="s">
        <v>620</v>
      </c>
      <c r="C61" s="7">
        <v>1965</v>
      </c>
      <c r="D61" s="6">
        <f t="shared" si="0"/>
        <v>37</v>
      </c>
      <c r="E61" s="80">
        <v>6.51</v>
      </c>
      <c r="F61" s="80">
        <v>5.91</v>
      </c>
      <c r="G61" s="80">
        <v>5</v>
      </c>
      <c r="H61" s="80">
        <v>6.08</v>
      </c>
      <c r="I61" s="80">
        <v>5.42</v>
      </c>
      <c r="J61" s="80">
        <v>7</v>
      </c>
      <c r="K61" s="80">
        <v>2.03</v>
      </c>
      <c r="L61" s="28">
        <f t="shared" si="1"/>
        <v>37.95</v>
      </c>
    </row>
    <row r="62" spans="1:12" ht="12.75">
      <c r="A62" s="7">
        <v>59</v>
      </c>
      <c r="B62" s="25" t="s">
        <v>603</v>
      </c>
      <c r="C62" s="7">
        <v>1958</v>
      </c>
      <c r="D62" s="6">
        <f t="shared" si="0"/>
        <v>44</v>
      </c>
      <c r="E62" s="80">
        <v>7.6</v>
      </c>
      <c r="F62" s="80">
        <v>6.11</v>
      </c>
      <c r="G62" s="80">
        <v>5.2</v>
      </c>
      <c r="H62" s="80">
        <v>6.29</v>
      </c>
      <c r="I62" s="80">
        <v>4</v>
      </c>
      <c r="J62" s="80">
        <v>6.57</v>
      </c>
      <c r="K62" s="80">
        <v>2.1</v>
      </c>
      <c r="L62" s="28">
        <f t="shared" si="1"/>
        <v>37.87</v>
      </c>
    </row>
    <row r="63" spans="1:12" ht="12.75">
      <c r="A63" s="7">
        <v>60</v>
      </c>
      <c r="B63" s="25" t="s">
        <v>619</v>
      </c>
      <c r="C63" s="7">
        <v>1960</v>
      </c>
      <c r="D63" s="6">
        <f t="shared" si="0"/>
        <v>42</v>
      </c>
      <c r="E63" s="80">
        <v>7.21</v>
      </c>
      <c r="F63" s="80">
        <v>5.51</v>
      </c>
      <c r="G63" s="80">
        <v>4.75</v>
      </c>
      <c r="H63" s="80">
        <v>6.29</v>
      </c>
      <c r="I63" s="80">
        <v>4.99</v>
      </c>
      <c r="J63" s="80">
        <v>6.42</v>
      </c>
      <c r="K63" s="80">
        <v>2.34</v>
      </c>
      <c r="L63" s="28">
        <f t="shared" si="1"/>
        <v>37.510000000000005</v>
      </c>
    </row>
    <row r="64" spans="1:12" ht="12.75">
      <c r="A64" s="7">
        <v>61</v>
      </c>
      <c r="B64" s="26" t="s">
        <v>668</v>
      </c>
      <c r="C64" s="7">
        <v>1967</v>
      </c>
      <c r="D64" s="6">
        <f t="shared" si="0"/>
        <v>35</v>
      </c>
      <c r="E64" s="80">
        <v>6.81</v>
      </c>
      <c r="F64" s="80">
        <v>4.99</v>
      </c>
      <c r="G64" s="80">
        <v>5.71</v>
      </c>
      <c r="H64" s="80">
        <v>7.01</v>
      </c>
      <c r="I64" s="80">
        <v>5.48</v>
      </c>
      <c r="J64" s="80">
        <v>6.27</v>
      </c>
      <c r="K64" s="80">
        <v>0.92</v>
      </c>
      <c r="L64" s="28">
        <f t="shared" si="1"/>
        <v>37.190000000000005</v>
      </c>
    </row>
    <row r="65" spans="1:12" ht="12.75">
      <c r="A65" s="7">
        <v>62</v>
      </c>
      <c r="B65" s="25" t="s">
        <v>610</v>
      </c>
      <c r="C65" s="7">
        <v>1970</v>
      </c>
      <c r="D65" s="6">
        <f t="shared" si="0"/>
        <v>32</v>
      </c>
      <c r="E65" s="80">
        <v>5.64</v>
      </c>
      <c r="F65" s="80">
        <v>5.96</v>
      </c>
      <c r="G65" s="80">
        <v>5.89</v>
      </c>
      <c r="H65" s="80">
        <v>6.7</v>
      </c>
      <c r="I65" s="80">
        <v>3.97</v>
      </c>
      <c r="J65" s="80">
        <v>7.16</v>
      </c>
      <c r="K65" s="80">
        <v>1.83</v>
      </c>
      <c r="L65" s="28">
        <f t="shared" si="1"/>
        <v>37.14999999999999</v>
      </c>
    </row>
    <row r="66" spans="1:12" ht="12.75">
      <c r="A66" s="7">
        <v>63</v>
      </c>
      <c r="B66" s="26" t="s">
        <v>635</v>
      </c>
      <c r="C66" s="7">
        <v>1974</v>
      </c>
      <c r="D66" s="6">
        <f t="shared" si="0"/>
        <v>28</v>
      </c>
      <c r="E66" s="80">
        <v>6.8</v>
      </c>
      <c r="F66" s="80">
        <v>5.74</v>
      </c>
      <c r="G66" s="80">
        <v>6.16</v>
      </c>
      <c r="H66" s="80">
        <v>6</v>
      </c>
      <c r="I66" s="80">
        <v>4.56</v>
      </c>
      <c r="J66" s="80">
        <v>6</v>
      </c>
      <c r="K66" s="80">
        <v>1.87</v>
      </c>
      <c r="L66" s="28">
        <f t="shared" si="1"/>
        <v>37.129999999999995</v>
      </c>
    </row>
    <row r="67" spans="1:12" ht="12.75">
      <c r="A67" s="7">
        <v>64</v>
      </c>
      <c r="B67" s="26" t="s">
        <v>647</v>
      </c>
      <c r="C67" s="7">
        <v>1985</v>
      </c>
      <c r="D67" s="6">
        <f t="shared" si="0"/>
        <v>17</v>
      </c>
      <c r="E67" s="80">
        <v>6.95</v>
      </c>
      <c r="F67" s="80">
        <v>5.54</v>
      </c>
      <c r="G67" s="80">
        <v>5.71</v>
      </c>
      <c r="H67" s="80">
        <v>6.16</v>
      </c>
      <c r="I67" s="80">
        <v>4.91</v>
      </c>
      <c r="J67" s="80">
        <v>5.9</v>
      </c>
      <c r="K67" s="80">
        <v>1.93</v>
      </c>
      <c r="L67" s="28">
        <f t="shared" si="1"/>
        <v>37.1</v>
      </c>
    </row>
    <row r="68" spans="1:12" ht="12.75">
      <c r="A68" s="7">
        <v>65</v>
      </c>
      <c r="B68" s="26" t="s">
        <v>221</v>
      </c>
      <c r="C68" s="7">
        <v>1967</v>
      </c>
      <c r="D68" s="6">
        <f t="shared" si="0"/>
        <v>35</v>
      </c>
      <c r="E68" s="80">
        <v>5.46</v>
      </c>
      <c r="F68" s="80">
        <v>6.15</v>
      </c>
      <c r="G68" s="80">
        <v>4.29</v>
      </c>
      <c r="H68" s="80">
        <v>6.67</v>
      </c>
      <c r="I68" s="80">
        <v>5.17</v>
      </c>
      <c r="J68" s="80">
        <v>6.95</v>
      </c>
      <c r="K68" s="80">
        <v>2.35</v>
      </c>
      <c r="L68" s="28">
        <f t="shared" si="1"/>
        <v>37.040000000000006</v>
      </c>
    </row>
    <row r="69" spans="1:12" ht="12.75">
      <c r="A69" s="7">
        <v>66</v>
      </c>
      <c r="B69" s="25" t="s">
        <v>636</v>
      </c>
      <c r="C69" s="7">
        <v>1964</v>
      </c>
      <c r="D69" s="6">
        <f aca="true" t="shared" si="2" ref="D69:D112">2002-C69</f>
        <v>38</v>
      </c>
      <c r="E69" s="80">
        <v>6.85</v>
      </c>
      <c r="F69" s="80">
        <v>5.19</v>
      </c>
      <c r="G69" s="80">
        <v>5.34</v>
      </c>
      <c r="H69" s="80">
        <v>6.59</v>
      </c>
      <c r="I69" s="80">
        <v>4.58</v>
      </c>
      <c r="J69" s="80">
        <v>5.54</v>
      </c>
      <c r="K69" s="80">
        <v>2.17</v>
      </c>
      <c r="L69" s="28">
        <f t="shared" si="1"/>
        <v>36.26</v>
      </c>
    </row>
    <row r="70" spans="1:12" ht="12.75">
      <c r="A70" s="7">
        <v>67</v>
      </c>
      <c r="B70" s="25" t="s">
        <v>219</v>
      </c>
      <c r="C70" s="7">
        <v>1948</v>
      </c>
      <c r="D70" s="6">
        <f t="shared" si="2"/>
        <v>54</v>
      </c>
      <c r="E70" s="80">
        <v>6.29</v>
      </c>
      <c r="F70" s="80">
        <v>5.75</v>
      </c>
      <c r="G70" s="80">
        <v>4.94</v>
      </c>
      <c r="H70" s="80">
        <v>5.84</v>
      </c>
      <c r="I70" s="80">
        <v>5.54</v>
      </c>
      <c r="J70" s="80">
        <v>5.83</v>
      </c>
      <c r="K70" s="80">
        <v>2.03</v>
      </c>
      <c r="L70" s="28">
        <f t="shared" si="1"/>
        <v>36.22</v>
      </c>
    </row>
    <row r="71" spans="1:12" ht="12.75">
      <c r="A71" s="7">
        <v>68</v>
      </c>
      <c r="B71" s="25" t="s">
        <v>628</v>
      </c>
      <c r="C71" s="7">
        <v>1972</v>
      </c>
      <c r="D71" s="6">
        <f t="shared" si="2"/>
        <v>30</v>
      </c>
      <c r="E71" s="80">
        <v>6.24</v>
      </c>
      <c r="F71" s="80">
        <v>6.98</v>
      </c>
      <c r="G71" s="80">
        <v>5.22</v>
      </c>
      <c r="H71" s="80">
        <v>5.52</v>
      </c>
      <c r="I71" s="80">
        <v>4.1</v>
      </c>
      <c r="J71" s="80">
        <v>5.66</v>
      </c>
      <c r="K71" s="80">
        <v>2.32</v>
      </c>
      <c r="L71" s="28">
        <f t="shared" si="1"/>
        <v>36.04</v>
      </c>
    </row>
    <row r="72" spans="1:12" ht="12.75">
      <c r="A72" s="7">
        <v>69</v>
      </c>
      <c r="B72" s="25" t="s">
        <v>220</v>
      </c>
      <c r="C72" s="7">
        <v>1959</v>
      </c>
      <c r="D72" s="6">
        <f t="shared" si="2"/>
        <v>43</v>
      </c>
      <c r="E72" s="80">
        <v>6.29</v>
      </c>
      <c r="F72" s="80">
        <v>5.46</v>
      </c>
      <c r="G72" s="80">
        <v>4.82</v>
      </c>
      <c r="H72" s="80">
        <v>5.26</v>
      </c>
      <c r="I72" s="80">
        <v>6.11</v>
      </c>
      <c r="J72" s="80">
        <v>5.68</v>
      </c>
      <c r="K72" s="80">
        <v>2.4</v>
      </c>
      <c r="L72" s="28">
        <f t="shared" si="1"/>
        <v>36.019999999999996</v>
      </c>
    </row>
    <row r="73" spans="1:12" ht="12.75">
      <c r="A73" s="7">
        <v>70</v>
      </c>
      <c r="B73" s="25" t="s">
        <v>644</v>
      </c>
      <c r="C73" s="7">
        <v>1953</v>
      </c>
      <c r="D73" s="6">
        <f t="shared" si="2"/>
        <v>49</v>
      </c>
      <c r="E73" s="80">
        <v>7.1</v>
      </c>
      <c r="F73" s="80">
        <v>5.56</v>
      </c>
      <c r="G73" s="80">
        <v>4.84</v>
      </c>
      <c r="H73" s="80">
        <v>5.67</v>
      </c>
      <c r="I73" s="80">
        <v>4.98</v>
      </c>
      <c r="J73" s="80">
        <v>5.98</v>
      </c>
      <c r="K73" s="80">
        <v>1.87</v>
      </c>
      <c r="L73" s="28">
        <f t="shared" si="1"/>
        <v>36</v>
      </c>
    </row>
    <row r="74" spans="1:12" ht="12.75">
      <c r="A74" s="7">
        <v>71</v>
      </c>
      <c r="B74" s="25" t="s">
        <v>637</v>
      </c>
      <c r="C74" s="7">
        <v>1968</v>
      </c>
      <c r="D74" s="6">
        <f t="shared" si="2"/>
        <v>34</v>
      </c>
      <c r="E74" s="80">
        <v>6.55</v>
      </c>
      <c r="F74" s="80">
        <v>5.64</v>
      </c>
      <c r="G74" s="80">
        <v>5.32</v>
      </c>
      <c r="H74" s="80">
        <v>5.95</v>
      </c>
      <c r="I74" s="80">
        <v>4.87</v>
      </c>
      <c r="J74" s="80">
        <v>5.87</v>
      </c>
      <c r="K74" s="80">
        <v>1.7</v>
      </c>
      <c r="L74" s="28">
        <f t="shared" si="1"/>
        <v>35.9</v>
      </c>
    </row>
    <row r="75" spans="1:12" ht="12.75">
      <c r="A75" s="7">
        <v>72</v>
      </c>
      <c r="B75" s="26" t="s">
        <v>648</v>
      </c>
      <c r="C75" s="7">
        <v>1981</v>
      </c>
      <c r="D75" s="6">
        <f t="shared" si="2"/>
        <v>21</v>
      </c>
      <c r="E75" s="80">
        <v>6.15</v>
      </c>
      <c r="F75" s="80">
        <v>5.13</v>
      </c>
      <c r="G75" s="80">
        <v>5.5</v>
      </c>
      <c r="H75" s="80">
        <v>6.52</v>
      </c>
      <c r="I75" s="80">
        <v>4.38</v>
      </c>
      <c r="J75" s="80">
        <v>6.53</v>
      </c>
      <c r="K75" s="80">
        <v>1.68</v>
      </c>
      <c r="L75" s="28">
        <f t="shared" si="1"/>
        <v>35.89</v>
      </c>
    </row>
    <row r="76" spans="1:12" ht="12.75">
      <c r="A76" s="7">
        <v>73</v>
      </c>
      <c r="B76" s="26" t="s">
        <v>594</v>
      </c>
      <c r="C76" s="7">
        <v>1970</v>
      </c>
      <c r="D76" s="6">
        <f t="shared" si="2"/>
        <v>32</v>
      </c>
      <c r="E76" s="80">
        <v>6.6</v>
      </c>
      <c r="F76" s="80">
        <v>5.42</v>
      </c>
      <c r="G76" s="80">
        <v>4.44</v>
      </c>
      <c r="H76" s="80">
        <v>4.66</v>
      </c>
      <c r="I76" s="80">
        <v>6.38</v>
      </c>
      <c r="J76" s="80">
        <v>5.63</v>
      </c>
      <c r="K76" s="80">
        <v>2.05</v>
      </c>
      <c r="L76" s="28">
        <f t="shared" si="1"/>
        <v>35.18</v>
      </c>
    </row>
    <row r="77" spans="1:12" ht="12.75">
      <c r="A77" s="7">
        <v>74</v>
      </c>
      <c r="B77" s="25" t="s">
        <v>611</v>
      </c>
      <c r="C77" s="7">
        <v>1962</v>
      </c>
      <c r="D77" s="6">
        <f t="shared" si="2"/>
        <v>40</v>
      </c>
      <c r="E77" s="80">
        <v>6.29</v>
      </c>
      <c r="F77" s="80">
        <v>5.93</v>
      </c>
      <c r="G77" s="80">
        <v>4.35</v>
      </c>
      <c r="H77" s="80">
        <v>6.01</v>
      </c>
      <c r="I77" s="80">
        <v>4.38</v>
      </c>
      <c r="J77" s="80">
        <v>6.15</v>
      </c>
      <c r="K77" s="80">
        <v>1.97</v>
      </c>
      <c r="L77" s="28">
        <f t="shared" si="1"/>
        <v>35.08</v>
      </c>
    </row>
    <row r="78" spans="1:12" ht="12.75">
      <c r="A78" s="7">
        <v>75</v>
      </c>
      <c r="B78" s="26" t="s">
        <v>596</v>
      </c>
      <c r="C78" s="7">
        <v>1973</v>
      </c>
      <c r="D78" s="6">
        <f t="shared" si="2"/>
        <v>29</v>
      </c>
      <c r="E78" s="80">
        <v>6.4</v>
      </c>
      <c r="F78" s="80">
        <v>5.6</v>
      </c>
      <c r="G78" s="80">
        <v>4.79</v>
      </c>
      <c r="H78" s="80">
        <v>6.17</v>
      </c>
      <c r="I78" s="80">
        <v>4.78</v>
      </c>
      <c r="J78" s="80">
        <v>5.62</v>
      </c>
      <c r="K78" s="80">
        <v>1.69</v>
      </c>
      <c r="L78" s="28">
        <f t="shared" si="1"/>
        <v>35.05</v>
      </c>
    </row>
    <row r="79" spans="1:12" ht="12.75">
      <c r="A79" s="7">
        <v>76</v>
      </c>
      <c r="B79" s="25" t="s">
        <v>613</v>
      </c>
      <c r="C79" s="7">
        <v>1952</v>
      </c>
      <c r="D79" s="6">
        <f t="shared" si="2"/>
        <v>50</v>
      </c>
      <c r="E79" s="80">
        <v>6.98</v>
      </c>
      <c r="F79" s="80">
        <v>6</v>
      </c>
      <c r="G79" s="80">
        <v>4.8</v>
      </c>
      <c r="H79" s="80">
        <v>5.73</v>
      </c>
      <c r="I79" s="80">
        <v>4.39</v>
      </c>
      <c r="J79" s="80">
        <v>4.93</v>
      </c>
      <c r="K79" s="80">
        <v>1.51</v>
      </c>
      <c r="L79" s="28">
        <f t="shared" si="1"/>
        <v>34.339999999999996</v>
      </c>
    </row>
    <row r="80" spans="1:12" ht="12.75">
      <c r="A80" s="7">
        <v>77</v>
      </c>
      <c r="B80" s="25" t="s">
        <v>601</v>
      </c>
      <c r="C80" s="7">
        <v>1972</v>
      </c>
      <c r="D80" s="6">
        <f t="shared" si="2"/>
        <v>30</v>
      </c>
      <c r="E80" s="80">
        <v>6.44</v>
      </c>
      <c r="F80" s="80">
        <v>5.39</v>
      </c>
      <c r="G80" s="80">
        <v>5.19</v>
      </c>
      <c r="H80" s="80">
        <v>5.86</v>
      </c>
      <c r="I80" s="80">
        <v>3.93</v>
      </c>
      <c r="J80" s="80">
        <v>5.66</v>
      </c>
      <c r="K80" s="80">
        <v>1.77</v>
      </c>
      <c r="L80" s="28">
        <f t="shared" si="1"/>
        <v>34.24</v>
      </c>
    </row>
    <row r="81" spans="1:12" ht="12.75">
      <c r="A81" s="7">
        <v>78</v>
      </c>
      <c r="B81" s="25" t="s">
        <v>623</v>
      </c>
      <c r="C81" s="7">
        <v>1956</v>
      </c>
      <c r="D81" s="6">
        <f t="shared" si="2"/>
        <v>46</v>
      </c>
      <c r="E81" s="80">
        <v>6.2</v>
      </c>
      <c r="F81" s="80">
        <v>5.28</v>
      </c>
      <c r="G81" s="80">
        <v>5.25</v>
      </c>
      <c r="H81" s="80">
        <v>5.39</v>
      </c>
      <c r="I81" s="80">
        <v>3.99</v>
      </c>
      <c r="J81" s="80">
        <v>5.97</v>
      </c>
      <c r="K81" s="80">
        <v>1.5</v>
      </c>
      <c r="L81" s="28">
        <f t="shared" si="1"/>
        <v>33.58</v>
      </c>
    </row>
    <row r="82" spans="1:12" ht="12.75">
      <c r="A82" s="7">
        <v>79</v>
      </c>
      <c r="B82" s="26" t="s">
        <v>652</v>
      </c>
      <c r="C82" s="7">
        <v>1973</v>
      </c>
      <c r="D82" s="6">
        <f t="shared" si="2"/>
        <v>29</v>
      </c>
      <c r="E82" s="80">
        <v>5.77</v>
      </c>
      <c r="F82" s="80">
        <v>5.34</v>
      </c>
      <c r="G82" s="80">
        <v>4.89</v>
      </c>
      <c r="H82" s="80">
        <v>5.95</v>
      </c>
      <c r="I82" s="80">
        <v>2.9</v>
      </c>
      <c r="J82" s="80">
        <v>6.28</v>
      </c>
      <c r="K82" s="80">
        <v>1.91</v>
      </c>
      <c r="L82" s="28">
        <f t="shared" si="1"/>
        <v>33.04</v>
      </c>
    </row>
    <row r="83" spans="1:12" ht="12.75">
      <c r="A83" s="7">
        <v>80</v>
      </c>
      <c r="B83" s="26" t="s">
        <v>659</v>
      </c>
      <c r="C83" s="7">
        <v>1966</v>
      </c>
      <c r="D83" s="6">
        <f t="shared" si="2"/>
        <v>36</v>
      </c>
      <c r="E83" s="80">
        <v>6.38</v>
      </c>
      <c r="F83" s="80">
        <v>4.78</v>
      </c>
      <c r="G83" s="80">
        <v>5.25</v>
      </c>
      <c r="H83" s="80">
        <v>6.27</v>
      </c>
      <c r="I83" s="80">
        <v>3.52</v>
      </c>
      <c r="J83" s="80">
        <v>5.15</v>
      </c>
      <c r="K83" s="80">
        <v>1.56</v>
      </c>
      <c r="L83" s="28">
        <f t="shared" si="1"/>
        <v>32.910000000000004</v>
      </c>
    </row>
    <row r="84" spans="1:12" ht="12.75">
      <c r="A84" s="7">
        <v>81</v>
      </c>
      <c r="B84" s="26" t="s">
        <v>223</v>
      </c>
      <c r="C84" s="7">
        <v>1970</v>
      </c>
      <c r="D84" s="6">
        <f t="shared" si="2"/>
        <v>32</v>
      </c>
      <c r="E84" s="80">
        <v>6.79</v>
      </c>
      <c r="F84" s="80">
        <v>4.9</v>
      </c>
      <c r="G84" s="80">
        <v>4.47</v>
      </c>
      <c r="H84" s="80">
        <v>5.45</v>
      </c>
      <c r="I84" s="80">
        <v>3.88</v>
      </c>
      <c r="J84" s="80">
        <v>5.65</v>
      </c>
      <c r="K84" s="80">
        <v>1.42</v>
      </c>
      <c r="L84" s="28">
        <f t="shared" si="1"/>
        <v>32.56</v>
      </c>
    </row>
    <row r="85" spans="1:12" ht="12.75">
      <c r="A85" s="7">
        <v>82</v>
      </c>
      <c r="B85" s="25" t="s">
        <v>617</v>
      </c>
      <c r="C85" s="7">
        <v>1976</v>
      </c>
      <c r="D85" s="6">
        <f t="shared" si="2"/>
        <v>26</v>
      </c>
      <c r="E85" s="80">
        <v>6.05</v>
      </c>
      <c r="F85" s="80">
        <v>4.5</v>
      </c>
      <c r="G85" s="80">
        <v>4.55</v>
      </c>
      <c r="H85" s="80">
        <v>5.24</v>
      </c>
      <c r="I85" s="80">
        <v>4.5</v>
      </c>
      <c r="J85" s="80">
        <v>5.93</v>
      </c>
      <c r="K85" s="80">
        <v>1.76</v>
      </c>
      <c r="L85" s="28">
        <f t="shared" si="1"/>
        <v>32.53</v>
      </c>
    </row>
    <row r="86" spans="1:12" ht="12.75">
      <c r="A86" s="7">
        <v>83</v>
      </c>
      <c r="B86" s="26" t="s">
        <v>667</v>
      </c>
      <c r="C86" s="7">
        <v>1975</v>
      </c>
      <c r="D86" s="6">
        <f t="shared" si="2"/>
        <v>27</v>
      </c>
      <c r="E86" s="80">
        <v>6.1</v>
      </c>
      <c r="F86" s="80">
        <v>4.58</v>
      </c>
      <c r="G86" s="80">
        <v>4.72</v>
      </c>
      <c r="H86" s="80">
        <v>6.28</v>
      </c>
      <c r="I86" s="80">
        <v>4.38</v>
      </c>
      <c r="J86" s="80">
        <v>5.41</v>
      </c>
      <c r="K86" s="80">
        <v>0.84</v>
      </c>
      <c r="L86" s="28">
        <f t="shared" si="1"/>
        <v>32.31</v>
      </c>
    </row>
    <row r="87" spans="1:12" ht="12.75">
      <c r="A87" s="7">
        <v>84</v>
      </c>
      <c r="B87" s="25" t="s">
        <v>623</v>
      </c>
      <c r="C87" s="7">
        <v>1986</v>
      </c>
      <c r="D87" s="6">
        <f t="shared" si="2"/>
        <v>16</v>
      </c>
      <c r="E87" s="80">
        <v>5.8</v>
      </c>
      <c r="F87" s="80">
        <v>5.04</v>
      </c>
      <c r="G87" s="80">
        <v>4.79</v>
      </c>
      <c r="H87" s="80">
        <v>4.79</v>
      </c>
      <c r="I87" s="80">
        <v>3.52</v>
      </c>
      <c r="J87" s="80">
        <v>5.94</v>
      </c>
      <c r="K87" s="80">
        <v>1.88</v>
      </c>
      <c r="L87" s="28">
        <f t="shared" si="1"/>
        <v>31.759999999999998</v>
      </c>
    </row>
    <row r="88" spans="1:12" ht="12.75">
      <c r="A88" s="7">
        <v>85</v>
      </c>
      <c r="B88" s="25" t="s">
        <v>669</v>
      </c>
      <c r="C88" s="7">
        <v>1957</v>
      </c>
      <c r="D88" s="6">
        <f t="shared" si="2"/>
        <v>45</v>
      </c>
      <c r="E88" s="80">
        <v>6.38</v>
      </c>
      <c r="F88" s="80">
        <v>5.04</v>
      </c>
      <c r="G88" s="80">
        <v>4.63</v>
      </c>
      <c r="H88" s="80">
        <v>5.53</v>
      </c>
      <c r="I88" s="80">
        <v>3.53</v>
      </c>
      <c r="J88" s="80">
        <v>5.03</v>
      </c>
      <c r="K88" s="80">
        <v>1.6</v>
      </c>
      <c r="L88" s="28">
        <f t="shared" si="1"/>
        <v>31.740000000000006</v>
      </c>
    </row>
    <row r="89" spans="1:12" ht="12.75">
      <c r="A89" s="7">
        <v>86</v>
      </c>
      <c r="B89" s="25" t="s">
        <v>222</v>
      </c>
      <c r="C89" s="7">
        <v>1954</v>
      </c>
      <c r="D89" s="6">
        <f t="shared" si="2"/>
        <v>48</v>
      </c>
      <c r="E89" s="80">
        <v>6.03</v>
      </c>
      <c r="F89" s="80">
        <v>4.98</v>
      </c>
      <c r="G89" s="80">
        <v>4.51</v>
      </c>
      <c r="H89" s="80">
        <v>5.48</v>
      </c>
      <c r="I89" s="80">
        <v>2.91</v>
      </c>
      <c r="J89" s="80">
        <v>5.66</v>
      </c>
      <c r="K89" s="80">
        <v>1.57</v>
      </c>
      <c r="L89" s="28">
        <f t="shared" si="1"/>
        <v>31.14</v>
      </c>
    </row>
    <row r="90" spans="1:12" ht="12.75">
      <c r="A90" s="7">
        <v>87</v>
      </c>
      <c r="B90" s="26" t="s">
        <v>642</v>
      </c>
      <c r="C90" s="7">
        <v>1961</v>
      </c>
      <c r="D90" s="6">
        <f t="shared" si="2"/>
        <v>41</v>
      </c>
      <c r="E90" s="80">
        <v>6.13</v>
      </c>
      <c r="F90" s="80">
        <v>5.03</v>
      </c>
      <c r="G90" s="80">
        <v>4.92</v>
      </c>
      <c r="H90" s="80">
        <v>5.09</v>
      </c>
      <c r="I90" s="80">
        <v>3.01</v>
      </c>
      <c r="J90" s="80">
        <v>5.24</v>
      </c>
      <c r="K90" s="80">
        <v>1.65</v>
      </c>
      <c r="L90" s="28">
        <f t="shared" si="1"/>
        <v>31.07</v>
      </c>
    </row>
    <row r="91" spans="1:12" ht="12.75">
      <c r="A91" s="7">
        <v>88</v>
      </c>
      <c r="B91" s="26" t="s">
        <v>641</v>
      </c>
      <c r="C91" s="7">
        <v>1964</v>
      </c>
      <c r="D91" s="6">
        <f t="shared" si="2"/>
        <v>38</v>
      </c>
      <c r="E91" s="80">
        <v>5.15</v>
      </c>
      <c r="F91" s="80">
        <v>4.68</v>
      </c>
      <c r="G91" s="80">
        <v>4.17</v>
      </c>
      <c r="H91" s="80">
        <v>4.94</v>
      </c>
      <c r="I91" s="80">
        <v>4.44</v>
      </c>
      <c r="J91" s="80">
        <v>5.6</v>
      </c>
      <c r="K91" s="80">
        <v>1.34</v>
      </c>
      <c r="L91" s="28">
        <f t="shared" si="1"/>
        <v>30.320000000000004</v>
      </c>
    </row>
    <row r="92" spans="1:12" ht="12.75">
      <c r="A92" s="7">
        <v>89</v>
      </c>
      <c r="B92" s="25" t="s">
        <v>605</v>
      </c>
      <c r="C92" s="7">
        <v>1958</v>
      </c>
      <c r="D92" s="6">
        <f t="shared" si="2"/>
        <v>44</v>
      </c>
      <c r="E92" s="80">
        <v>5.67</v>
      </c>
      <c r="F92" s="80">
        <v>4.81</v>
      </c>
      <c r="G92" s="80">
        <v>4.05</v>
      </c>
      <c r="H92" s="80">
        <v>4.84</v>
      </c>
      <c r="I92" s="80">
        <v>3.83</v>
      </c>
      <c r="J92" s="80">
        <v>5.45</v>
      </c>
      <c r="K92" s="80">
        <v>1.52</v>
      </c>
      <c r="L92" s="28">
        <f t="shared" si="1"/>
        <v>30.17</v>
      </c>
    </row>
    <row r="93" spans="1:12" ht="12.75">
      <c r="A93" s="7">
        <v>90</v>
      </c>
      <c r="B93" s="25" t="s">
        <v>604</v>
      </c>
      <c r="C93" s="7">
        <v>1988</v>
      </c>
      <c r="D93" s="6">
        <f t="shared" si="2"/>
        <v>14</v>
      </c>
      <c r="E93" s="80">
        <v>5.07</v>
      </c>
      <c r="F93" s="80">
        <v>4.16</v>
      </c>
      <c r="G93" s="80">
        <v>4.38</v>
      </c>
      <c r="H93" s="80">
        <v>5.1</v>
      </c>
      <c r="I93" s="80">
        <v>3.44</v>
      </c>
      <c r="J93" s="80">
        <v>5.67</v>
      </c>
      <c r="K93" s="80">
        <v>2.31</v>
      </c>
      <c r="L93" s="28">
        <f t="shared" si="1"/>
        <v>30.13</v>
      </c>
    </row>
    <row r="94" spans="1:12" ht="12.75">
      <c r="A94" s="7">
        <v>91</v>
      </c>
      <c r="B94" s="25" t="s">
        <v>598</v>
      </c>
      <c r="C94" s="7">
        <v>1973</v>
      </c>
      <c r="D94" s="6">
        <f t="shared" si="2"/>
        <v>29</v>
      </c>
      <c r="E94" s="80">
        <v>5.56</v>
      </c>
      <c r="F94" s="80">
        <v>4.5</v>
      </c>
      <c r="G94" s="80">
        <v>4.74</v>
      </c>
      <c r="H94" s="80">
        <v>4.53</v>
      </c>
      <c r="I94" s="80">
        <v>4.45</v>
      </c>
      <c r="J94" s="80">
        <v>4.7</v>
      </c>
      <c r="K94" s="80">
        <v>1.63</v>
      </c>
      <c r="L94" s="28">
        <f t="shared" si="1"/>
        <v>30.109999999999996</v>
      </c>
    </row>
    <row r="95" spans="1:12" ht="12.75">
      <c r="A95" s="7">
        <v>92</v>
      </c>
      <c r="B95" s="25" t="s">
        <v>671</v>
      </c>
      <c r="C95" s="7">
        <v>1959</v>
      </c>
      <c r="D95" s="6">
        <f t="shared" si="2"/>
        <v>43</v>
      </c>
      <c r="E95" s="80">
        <v>5.86</v>
      </c>
      <c r="F95" s="80">
        <v>5.26</v>
      </c>
      <c r="G95" s="80">
        <v>4.77</v>
      </c>
      <c r="H95" s="80">
        <v>4.75</v>
      </c>
      <c r="I95" s="80">
        <v>3.06</v>
      </c>
      <c r="J95" s="80">
        <v>4.81</v>
      </c>
      <c r="K95" s="80">
        <v>1.48</v>
      </c>
      <c r="L95" s="28">
        <f t="shared" si="1"/>
        <v>29.99</v>
      </c>
    </row>
    <row r="96" spans="1:12" ht="12.75">
      <c r="A96" s="7">
        <v>93</v>
      </c>
      <c r="B96" s="26" t="s">
        <v>224</v>
      </c>
      <c r="C96" s="7">
        <v>1987</v>
      </c>
      <c r="D96" s="6">
        <f t="shared" si="2"/>
        <v>15</v>
      </c>
      <c r="E96" s="80">
        <v>5.37</v>
      </c>
      <c r="F96" s="80">
        <v>4.67</v>
      </c>
      <c r="G96" s="80">
        <v>4.54</v>
      </c>
      <c r="H96" s="80">
        <v>4.4</v>
      </c>
      <c r="I96" s="80">
        <v>4.22</v>
      </c>
      <c r="J96" s="80">
        <v>5.14</v>
      </c>
      <c r="K96" s="80">
        <v>1.34</v>
      </c>
      <c r="L96" s="28">
        <f t="shared" si="1"/>
        <v>29.679999999999996</v>
      </c>
    </row>
    <row r="97" spans="1:12" ht="12.75">
      <c r="A97" s="7">
        <v>94</v>
      </c>
      <c r="B97" s="26" t="s">
        <v>649</v>
      </c>
      <c r="C97" s="7">
        <v>1959</v>
      </c>
      <c r="D97" s="6">
        <f t="shared" si="2"/>
        <v>43</v>
      </c>
      <c r="E97" s="80">
        <v>5.7</v>
      </c>
      <c r="F97" s="80">
        <v>5.15</v>
      </c>
      <c r="G97" s="80">
        <v>4.19</v>
      </c>
      <c r="H97" s="80">
        <v>4.74</v>
      </c>
      <c r="I97" s="80">
        <v>3.65</v>
      </c>
      <c r="J97" s="80">
        <v>4.71</v>
      </c>
      <c r="K97" s="80">
        <v>1.11</v>
      </c>
      <c r="L97" s="28">
        <f t="shared" si="1"/>
        <v>29.25</v>
      </c>
    </row>
    <row r="98" spans="1:12" ht="12.75">
      <c r="A98" s="7">
        <v>95</v>
      </c>
      <c r="B98" s="26" t="s">
        <v>627</v>
      </c>
      <c r="C98" s="7">
        <v>1966</v>
      </c>
      <c r="D98" s="6">
        <f t="shared" si="2"/>
        <v>36</v>
      </c>
      <c r="E98" s="80">
        <v>4.4</v>
      </c>
      <c r="F98" s="80">
        <v>5.07</v>
      </c>
      <c r="G98" s="80">
        <v>3.36</v>
      </c>
      <c r="H98" s="80">
        <v>5.26</v>
      </c>
      <c r="I98" s="80">
        <v>3.64</v>
      </c>
      <c r="J98" s="80">
        <v>5.51</v>
      </c>
      <c r="K98" s="80">
        <v>1.62</v>
      </c>
      <c r="L98" s="28">
        <f t="shared" si="1"/>
        <v>28.860000000000003</v>
      </c>
    </row>
    <row r="99" spans="1:12" ht="12.75">
      <c r="A99" s="7">
        <v>96</v>
      </c>
      <c r="B99" s="26" t="s">
        <v>615</v>
      </c>
      <c r="C99" s="7">
        <v>1988</v>
      </c>
      <c r="D99" s="6">
        <f t="shared" si="2"/>
        <v>14</v>
      </c>
      <c r="E99" s="80">
        <v>5.77</v>
      </c>
      <c r="F99" s="80">
        <v>4.39</v>
      </c>
      <c r="G99" s="80">
        <v>3.92</v>
      </c>
      <c r="H99" s="80">
        <v>4.16</v>
      </c>
      <c r="I99" s="80">
        <v>3.61</v>
      </c>
      <c r="J99" s="80">
        <v>4.75</v>
      </c>
      <c r="K99" s="80">
        <v>1.25</v>
      </c>
      <c r="L99" s="28">
        <f t="shared" si="1"/>
        <v>27.85</v>
      </c>
    </row>
    <row r="100" spans="1:12" ht="12.75">
      <c r="A100" s="7">
        <v>97</v>
      </c>
      <c r="B100" s="25" t="s">
        <v>620</v>
      </c>
      <c r="C100" s="7">
        <v>1987</v>
      </c>
      <c r="D100" s="6">
        <f t="shared" si="2"/>
        <v>15</v>
      </c>
      <c r="E100" s="80">
        <v>5.09</v>
      </c>
      <c r="F100" s="80">
        <v>4.22</v>
      </c>
      <c r="G100" s="80">
        <v>3.91</v>
      </c>
      <c r="H100" s="80">
        <v>4.53</v>
      </c>
      <c r="I100" s="80">
        <v>3.02</v>
      </c>
      <c r="J100" s="80">
        <v>5</v>
      </c>
      <c r="K100" s="80">
        <v>1.84</v>
      </c>
      <c r="L100" s="28">
        <f t="shared" si="1"/>
        <v>27.61</v>
      </c>
    </row>
    <row r="101" spans="1:12" ht="12.75">
      <c r="A101" s="7">
        <v>98</v>
      </c>
      <c r="B101" s="25" t="s">
        <v>640</v>
      </c>
      <c r="C101" s="7">
        <v>1988</v>
      </c>
      <c r="D101" s="6">
        <f t="shared" si="2"/>
        <v>14</v>
      </c>
      <c r="E101" s="80">
        <v>5.18</v>
      </c>
      <c r="F101" s="80">
        <v>4.02</v>
      </c>
      <c r="G101" s="80">
        <v>4.12</v>
      </c>
      <c r="H101" s="80">
        <v>4.15</v>
      </c>
      <c r="I101" s="80">
        <v>2.8</v>
      </c>
      <c r="J101" s="80">
        <v>4.77</v>
      </c>
      <c r="K101" s="80">
        <v>1.36</v>
      </c>
      <c r="L101" s="28">
        <f t="shared" si="1"/>
        <v>26.4</v>
      </c>
    </row>
    <row r="102" spans="1:12" ht="12.75">
      <c r="A102" s="7">
        <v>99</v>
      </c>
      <c r="B102" s="25" t="s">
        <v>225</v>
      </c>
      <c r="C102" s="7">
        <v>1986</v>
      </c>
      <c r="D102" s="6">
        <f t="shared" si="2"/>
        <v>16</v>
      </c>
      <c r="E102" s="80">
        <v>5.11</v>
      </c>
      <c r="F102" s="80">
        <v>4.51</v>
      </c>
      <c r="G102" s="80">
        <v>3.5</v>
      </c>
      <c r="H102" s="80">
        <v>3.98</v>
      </c>
      <c r="I102" s="80">
        <v>2.82</v>
      </c>
      <c r="J102" s="80">
        <v>4.48</v>
      </c>
      <c r="K102" s="80">
        <v>1.74</v>
      </c>
      <c r="L102" s="28">
        <f t="shared" si="1"/>
        <v>26.14</v>
      </c>
    </row>
    <row r="103" spans="1:12" ht="12.75">
      <c r="A103" s="7">
        <v>100</v>
      </c>
      <c r="B103" s="26" t="s">
        <v>626</v>
      </c>
      <c r="C103" s="7">
        <v>1989</v>
      </c>
      <c r="D103" s="6">
        <f t="shared" si="2"/>
        <v>13</v>
      </c>
      <c r="E103" s="80">
        <v>4.72</v>
      </c>
      <c r="F103" s="80">
        <v>3.65</v>
      </c>
      <c r="G103" s="80">
        <v>3.09</v>
      </c>
      <c r="H103" s="80">
        <v>4.14</v>
      </c>
      <c r="I103" s="80">
        <v>3.09</v>
      </c>
      <c r="J103" s="80">
        <v>5.58</v>
      </c>
      <c r="K103" s="80">
        <v>1.66</v>
      </c>
      <c r="L103" s="28">
        <f t="shared" si="1"/>
        <v>25.929999999999996</v>
      </c>
    </row>
    <row r="104" spans="1:12" ht="12.75">
      <c r="A104" s="7">
        <v>101</v>
      </c>
      <c r="B104" s="25" t="s">
        <v>657</v>
      </c>
      <c r="C104" s="7">
        <v>1988</v>
      </c>
      <c r="D104" s="6">
        <f t="shared" si="2"/>
        <v>14</v>
      </c>
      <c r="E104" s="80">
        <v>1149.44</v>
      </c>
      <c r="F104" s="80">
        <v>4.31</v>
      </c>
      <c r="G104" s="80">
        <v>3.5</v>
      </c>
      <c r="H104" s="80">
        <v>5</v>
      </c>
      <c r="I104" s="80">
        <v>4.38</v>
      </c>
      <c r="J104" s="80">
        <v>2.19</v>
      </c>
      <c r="K104" s="80">
        <v>1182.72</v>
      </c>
      <c r="L104" s="28">
        <f t="shared" si="1"/>
        <v>25.380000000000003</v>
      </c>
    </row>
    <row r="105" spans="1:12" ht="12.75">
      <c r="A105" s="7">
        <v>102</v>
      </c>
      <c r="B105" s="25" t="s">
        <v>602</v>
      </c>
      <c r="C105" s="7">
        <v>1984</v>
      </c>
      <c r="D105" s="6">
        <f t="shared" si="2"/>
        <v>18</v>
      </c>
      <c r="E105" s="80">
        <v>4.38</v>
      </c>
      <c r="F105" s="80">
        <v>3.52</v>
      </c>
      <c r="G105" s="80">
        <v>3.5</v>
      </c>
      <c r="H105" s="80">
        <v>4.21</v>
      </c>
      <c r="I105" s="80">
        <v>2.75</v>
      </c>
      <c r="J105" s="80">
        <v>4.51</v>
      </c>
      <c r="K105" s="80">
        <v>1.39</v>
      </c>
      <c r="L105" s="28">
        <f t="shared" si="1"/>
        <v>24.259999999999998</v>
      </c>
    </row>
    <row r="106" spans="1:12" ht="12.75">
      <c r="A106" s="7">
        <v>103</v>
      </c>
      <c r="B106" s="25" t="s">
        <v>653</v>
      </c>
      <c r="C106" s="7">
        <v>1983</v>
      </c>
      <c r="D106" s="6">
        <f t="shared" si="2"/>
        <v>19</v>
      </c>
      <c r="E106" s="80">
        <v>3.58</v>
      </c>
      <c r="F106" s="80">
        <v>3.59</v>
      </c>
      <c r="G106" s="80">
        <v>3.97</v>
      </c>
      <c r="H106" s="80">
        <v>3.65</v>
      </c>
      <c r="I106" s="80">
        <v>2.52</v>
      </c>
      <c r="J106" s="80">
        <v>3.84</v>
      </c>
      <c r="K106" s="80">
        <v>0.77</v>
      </c>
      <c r="L106" s="28">
        <f t="shared" si="1"/>
        <v>21.92</v>
      </c>
    </row>
    <row r="107" spans="1:12" ht="12.75">
      <c r="A107" s="7">
        <v>104</v>
      </c>
      <c r="B107" s="26" t="s">
        <v>639</v>
      </c>
      <c r="C107" s="7">
        <v>1990</v>
      </c>
      <c r="D107" s="6">
        <f t="shared" si="2"/>
        <v>12</v>
      </c>
      <c r="E107" s="80">
        <v>3.18</v>
      </c>
      <c r="F107" s="80">
        <v>2.65</v>
      </c>
      <c r="G107" s="80">
        <v>3.05</v>
      </c>
      <c r="H107" s="80">
        <v>2.77</v>
      </c>
      <c r="I107" s="80">
        <v>2.52</v>
      </c>
      <c r="J107" s="80">
        <v>3.61</v>
      </c>
      <c r="K107" s="80">
        <v>1.15</v>
      </c>
      <c r="L107" s="28">
        <f t="shared" si="1"/>
        <v>18.929999999999996</v>
      </c>
    </row>
    <row r="108" spans="1:12" ht="12.75">
      <c r="A108" s="7">
        <v>105</v>
      </c>
      <c r="B108" s="26" t="s">
        <v>625</v>
      </c>
      <c r="C108" s="7">
        <v>1992</v>
      </c>
      <c r="D108" s="6">
        <f t="shared" si="2"/>
        <v>10</v>
      </c>
      <c r="E108" s="80">
        <v>3.08</v>
      </c>
      <c r="F108" s="80">
        <v>2.82</v>
      </c>
      <c r="G108" s="80">
        <v>2.7</v>
      </c>
      <c r="H108" s="80">
        <v>1.86</v>
      </c>
      <c r="I108" s="80">
        <v>2.88</v>
      </c>
      <c r="J108" s="80">
        <v>2.98</v>
      </c>
      <c r="K108" s="80">
        <v>1.04</v>
      </c>
      <c r="L108" s="28">
        <f t="shared" si="1"/>
        <v>17.36</v>
      </c>
    </row>
    <row r="109" spans="1:12" ht="12.75">
      <c r="A109" s="7">
        <v>106</v>
      </c>
      <c r="B109" s="25" t="s">
        <v>643</v>
      </c>
      <c r="C109" s="7">
        <v>1992</v>
      </c>
      <c r="D109" s="6">
        <f t="shared" si="2"/>
        <v>10</v>
      </c>
      <c r="E109" s="80">
        <v>2.45</v>
      </c>
      <c r="F109" s="80">
        <v>1.95</v>
      </c>
      <c r="G109" s="80">
        <v>2.8</v>
      </c>
      <c r="H109" s="80">
        <v>1.64</v>
      </c>
      <c r="I109" s="80">
        <v>1.02</v>
      </c>
      <c r="J109" s="80">
        <v>2.44</v>
      </c>
      <c r="K109" s="80">
        <v>0.79</v>
      </c>
      <c r="L109" s="28">
        <f t="shared" si="1"/>
        <v>13.09</v>
      </c>
    </row>
    <row r="110" spans="1:12" ht="12.75">
      <c r="A110" s="7">
        <v>107</v>
      </c>
      <c r="B110" s="25" t="s">
        <v>666</v>
      </c>
      <c r="C110" s="7">
        <v>1992</v>
      </c>
      <c r="D110" s="6">
        <f t="shared" si="2"/>
        <v>10</v>
      </c>
      <c r="E110" s="80">
        <v>2.16</v>
      </c>
      <c r="F110" s="80">
        <v>1.9</v>
      </c>
      <c r="G110" s="80">
        <v>1.66</v>
      </c>
      <c r="H110" s="80">
        <v>1.14</v>
      </c>
      <c r="I110" s="80">
        <v>0.57</v>
      </c>
      <c r="J110" s="80">
        <v>1.56</v>
      </c>
      <c r="K110" s="80">
        <v>0.37</v>
      </c>
      <c r="L110" s="28">
        <f t="shared" si="1"/>
        <v>9.36</v>
      </c>
    </row>
    <row r="111" spans="1:12" ht="12.75">
      <c r="A111" s="7">
        <v>108</v>
      </c>
      <c r="B111" s="26" t="s">
        <v>645</v>
      </c>
      <c r="C111" s="7">
        <v>1995</v>
      </c>
      <c r="D111" s="6">
        <f t="shared" si="2"/>
        <v>7</v>
      </c>
      <c r="E111" s="80">
        <v>1.8</v>
      </c>
      <c r="F111" s="80">
        <v>1.34</v>
      </c>
      <c r="G111" s="80">
        <v>1.62</v>
      </c>
      <c r="H111" s="80">
        <v>1.06</v>
      </c>
      <c r="I111" s="80">
        <v>0.72</v>
      </c>
      <c r="J111" s="80">
        <v>2.35</v>
      </c>
      <c r="K111" s="80">
        <v>0.25</v>
      </c>
      <c r="L111" s="28">
        <f t="shared" si="1"/>
        <v>9.14</v>
      </c>
    </row>
    <row r="112" spans="1:12" ht="12.75">
      <c r="A112" s="7">
        <v>109</v>
      </c>
      <c r="B112" s="25" t="s">
        <v>624</v>
      </c>
      <c r="C112" s="7">
        <v>1996</v>
      </c>
      <c r="D112" s="6">
        <f t="shared" si="2"/>
        <v>6</v>
      </c>
      <c r="E112" s="80">
        <v>1.08</v>
      </c>
      <c r="F112" s="80">
        <v>0.73</v>
      </c>
      <c r="G112" s="80">
        <v>0.89</v>
      </c>
      <c r="H112" s="80" t="s">
        <v>470</v>
      </c>
      <c r="I112" s="80">
        <v>0.44</v>
      </c>
      <c r="J112" s="80">
        <v>0.47</v>
      </c>
      <c r="K112" s="80">
        <v>0.1</v>
      </c>
      <c r="L112" s="28">
        <f t="shared" si="1"/>
        <v>3.7100000000000004</v>
      </c>
    </row>
  </sheetData>
  <mergeCells count="3">
    <mergeCell ref="A2:C2"/>
    <mergeCell ref="I2:L2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17.875" style="0" bestFit="1" customWidth="1"/>
    <col min="3" max="3" width="10.375" style="0" customWidth="1"/>
    <col min="4" max="4" width="11.375" style="0" bestFit="1" customWidth="1"/>
    <col min="5" max="5" width="7.25390625" style="0" bestFit="1" customWidth="1"/>
    <col min="6" max="6" width="9.625" style="0" bestFit="1" customWidth="1"/>
  </cols>
  <sheetData>
    <row r="1" spans="1:6" ht="30">
      <c r="A1" s="140" t="s">
        <v>230</v>
      </c>
      <c r="B1" s="140"/>
      <c r="C1" s="140"/>
      <c r="D1" s="140"/>
      <c r="E1" s="140"/>
      <c r="F1" s="140"/>
    </row>
    <row r="2" spans="1:6" ht="12.75">
      <c r="A2" s="131"/>
      <c r="B2" s="131"/>
      <c r="C2" s="131"/>
      <c r="D2" s="131"/>
      <c r="E2" s="4" t="s">
        <v>38</v>
      </c>
      <c r="F2" s="129"/>
    </row>
    <row r="3" spans="1:6" ht="12.75">
      <c r="A3" s="124" t="s">
        <v>0</v>
      </c>
      <c r="B3" s="124"/>
      <c r="C3" s="30">
        <v>37206</v>
      </c>
      <c r="D3" s="30"/>
      <c r="E3" s="4">
        <v>20</v>
      </c>
      <c r="F3" s="129"/>
    </row>
    <row r="4" spans="1:6" ht="12.75">
      <c r="A4" s="124" t="s">
        <v>1</v>
      </c>
      <c r="B4" s="124"/>
      <c r="C4" s="31">
        <v>37206</v>
      </c>
      <c r="D4" s="30"/>
      <c r="E4" s="129"/>
      <c r="F4" s="129"/>
    </row>
    <row r="5" spans="1:6" ht="12.75">
      <c r="A5" s="124" t="s">
        <v>2</v>
      </c>
      <c r="B5" s="124"/>
      <c r="C5" s="105" t="s">
        <v>231</v>
      </c>
      <c r="D5" s="105"/>
      <c r="E5" s="129"/>
      <c r="F5" s="129"/>
    </row>
    <row r="6" spans="1:6" ht="12.75">
      <c r="A6" s="124" t="s">
        <v>3</v>
      </c>
      <c r="B6" s="124"/>
      <c r="C6" s="128">
        <f>COUNTA(B9:B150)</f>
        <v>111</v>
      </c>
      <c r="D6" s="128"/>
      <c r="E6" s="129"/>
      <c r="F6" s="129"/>
    </row>
    <row r="7" spans="1:6" ht="12.75">
      <c r="A7" s="130"/>
      <c r="B7" s="130"/>
      <c r="C7" s="130"/>
      <c r="D7" s="11"/>
      <c r="E7" s="130"/>
      <c r="F7" s="130"/>
    </row>
    <row r="8" spans="1:6" ht="12.75">
      <c r="A8" s="5" t="s">
        <v>5</v>
      </c>
      <c r="B8" s="5" t="s">
        <v>6</v>
      </c>
      <c r="C8" s="5" t="s">
        <v>732</v>
      </c>
      <c r="D8" s="5" t="s">
        <v>733</v>
      </c>
      <c r="E8" s="13" t="s">
        <v>12</v>
      </c>
      <c r="F8" s="13" t="s">
        <v>101</v>
      </c>
    </row>
    <row r="9" spans="1:6" ht="15" customHeight="1">
      <c r="A9" s="7">
        <v>1</v>
      </c>
      <c r="B9" s="45" t="s">
        <v>681</v>
      </c>
      <c r="C9" s="15">
        <v>0.0006527777777777777</v>
      </c>
      <c r="D9" s="15">
        <v>0.0006609953703703704</v>
      </c>
      <c r="E9" s="14">
        <v>800</v>
      </c>
      <c r="F9" s="9">
        <f>E9+20</f>
        <v>820</v>
      </c>
    </row>
    <row r="10" spans="1:6" ht="15" customHeight="1">
      <c r="A10" s="7">
        <v>2</v>
      </c>
      <c r="B10" s="45" t="s">
        <v>213</v>
      </c>
      <c r="C10" s="15">
        <v>0.0006997685185185185</v>
      </c>
      <c r="D10" s="15">
        <v>0.0006820601851851852</v>
      </c>
      <c r="E10" s="14">
        <v>700</v>
      </c>
      <c r="F10" s="9">
        <f aca="true" t="shared" si="0" ref="F10:F74">E10+20</f>
        <v>720</v>
      </c>
    </row>
    <row r="11" spans="1:6" ht="15" customHeight="1">
      <c r="A11" s="7">
        <v>3</v>
      </c>
      <c r="B11" s="45" t="s">
        <v>682</v>
      </c>
      <c r="C11" s="15">
        <v>0.0007100694444444445</v>
      </c>
      <c r="D11" s="15">
        <v>0.0007114583333333334</v>
      </c>
      <c r="E11" s="14">
        <v>650</v>
      </c>
      <c r="F11" s="9">
        <f t="shared" si="0"/>
        <v>670</v>
      </c>
    </row>
    <row r="12" spans="1:6" ht="15" customHeight="1">
      <c r="A12" s="7">
        <v>4</v>
      </c>
      <c r="B12" s="45" t="s">
        <v>683</v>
      </c>
      <c r="C12" s="15">
        <v>0.0007347222222222222</v>
      </c>
      <c r="D12" s="15">
        <v>0.0007293981481481482</v>
      </c>
      <c r="E12" s="14">
        <v>600</v>
      </c>
      <c r="F12" s="9">
        <f t="shared" si="0"/>
        <v>620</v>
      </c>
    </row>
    <row r="13" spans="1:6" ht="15" customHeight="1" thickBot="1">
      <c r="A13" s="51">
        <v>5</v>
      </c>
      <c r="B13" s="84" t="s">
        <v>651</v>
      </c>
      <c r="C13" s="86">
        <v>0.0007395833333333333</v>
      </c>
      <c r="D13" s="86">
        <v>0.0007405092592592593</v>
      </c>
      <c r="E13" s="56">
        <v>550</v>
      </c>
      <c r="F13" s="53">
        <f t="shared" si="0"/>
        <v>570</v>
      </c>
    </row>
    <row r="14" spans="1:6" ht="15" customHeight="1">
      <c r="A14" s="49">
        <v>6</v>
      </c>
      <c r="B14" s="85" t="s">
        <v>684</v>
      </c>
      <c r="C14" s="87">
        <v>0.000740625</v>
      </c>
      <c r="D14" s="87">
        <v>0.0007449074074074073</v>
      </c>
      <c r="E14" s="89">
        <v>530</v>
      </c>
      <c r="F14" s="90">
        <f t="shared" si="0"/>
        <v>550</v>
      </c>
    </row>
    <row r="15" spans="1:6" ht="15" customHeight="1">
      <c r="A15" s="7">
        <v>7</v>
      </c>
      <c r="B15" s="45" t="s">
        <v>685</v>
      </c>
      <c r="C15" s="15">
        <v>0.000752199074074074</v>
      </c>
      <c r="D15" s="15">
        <v>0.0007541666666666668</v>
      </c>
      <c r="E15" s="14">
        <v>510</v>
      </c>
      <c r="F15" s="9">
        <f t="shared" si="0"/>
        <v>530</v>
      </c>
    </row>
    <row r="16" spans="1:6" ht="15" customHeight="1">
      <c r="A16" s="7">
        <v>8</v>
      </c>
      <c r="B16" s="45" t="s">
        <v>225</v>
      </c>
      <c r="C16" s="15">
        <v>0.0007880787037037037</v>
      </c>
      <c r="D16" s="15">
        <v>0.0007857638888888888</v>
      </c>
      <c r="E16" s="14">
        <v>490</v>
      </c>
      <c r="F16" s="9">
        <f t="shared" si="0"/>
        <v>510</v>
      </c>
    </row>
    <row r="17" spans="1:6" ht="15" customHeight="1">
      <c r="A17" s="7">
        <v>9</v>
      </c>
      <c r="B17" s="45" t="s">
        <v>686</v>
      </c>
      <c r="C17" s="15">
        <v>0.0007855324074074074</v>
      </c>
      <c r="D17" s="15">
        <v>0.0007865740740740741</v>
      </c>
      <c r="E17" s="14">
        <v>470</v>
      </c>
      <c r="F17" s="9">
        <f t="shared" si="0"/>
        <v>490</v>
      </c>
    </row>
    <row r="18" spans="1:6" ht="15" customHeight="1" thickBot="1">
      <c r="A18" s="51">
        <v>10</v>
      </c>
      <c r="B18" s="84" t="s">
        <v>209</v>
      </c>
      <c r="C18" s="86">
        <v>0.0007811342592592593</v>
      </c>
      <c r="D18" s="86">
        <v>0.000798611111111111</v>
      </c>
      <c r="E18" s="56">
        <v>450</v>
      </c>
      <c r="F18" s="53">
        <f t="shared" si="0"/>
        <v>470</v>
      </c>
    </row>
    <row r="19" spans="1:6" ht="15" customHeight="1">
      <c r="A19" s="49">
        <v>11</v>
      </c>
      <c r="B19" s="85" t="s">
        <v>654</v>
      </c>
      <c r="C19" s="87">
        <v>0.0007887731481481481</v>
      </c>
      <c r="D19" s="87">
        <v>0.0007809027777777778</v>
      </c>
      <c r="E19" s="89">
        <v>430</v>
      </c>
      <c r="F19" s="90">
        <f t="shared" si="0"/>
        <v>450</v>
      </c>
    </row>
    <row r="20" spans="1:6" ht="15" customHeight="1">
      <c r="A20" s="7">
        <v>12</v>
      </c>
      <c r="B20" s="45" t="s">
        <v>687</v>
      </c>
      <c r="C20" s="15">
        <v>0.0008056712962962962</v>
      </c>
      <c r="D20" s="15">
        <v>0.0007918981481481482</v>
      </c>
      <c r="E20" s="14">
        <v>410</v>
      </c>
      <c r="F20" s="9">
        <f t="shared" si="0"/>
        <v>430</v>
      </c>
    </row>
    <row r="21" spans="1:6" ht="15" customHeight="1">
      <c r="A21" s="7">
        <v>13</v>
      </c>
      <c r="B21" s="24" t="s">
        <v>203</v>
      </c>
      <c r="C21" s="15">
        <v>0.0008215277777777778</v>
      </c>
      <c r="D21" s="15">
        <v>0.0008086805555555554</v>
      </c>
      <c r="E21" s="14">
        <v>390</v>
      </c>
      <c r="F21" s="9">
        <f t="shared" si="0"/>
        <v>410</v>
      </c>
    </row>
    <row r="22" spans="1:6" ht="15" customHeight="1">
      <c r="A22" s="7">
        <v>14</v>
      </c>
      <c r="B22" s="24" t="s">
        <v>215</v>
      </c>
      <c r="C22" s="15">
        <v>0.0008216435185185185</v>
      </c>
      <c r="D22" s="15">
        <v>0.0008179398148148147</v>
      </c>
      <c r="E22" s="14">
        <v>370</v>
      </c>
      <c r="F22" s="9">
        <f t="shared" si="0"/>
        <v>390</v>
      </c>
    </row>
    <row r="23" spans="1:6" ht="15" customHeight="1" thickBot="1">
      <c r="A23" s="51">
        <v>15</v>
      </c>
      <c r="B23" s="93" t="s">
        <v>614</v>
      </c>
      <c r="C23" s="86">
        <v>0.0007969907407407408</v>
      </c>
      <c r="D23" s="86" t="s">
        <v>688</v>
      </c>
      <c r="E23" s="56">
        <v>350</v>
      </c>
      <c r="F23" s="53">
        <f t="shared" si="0"/>
        <v>370</v>
      </c>
    </row>
    <row r="24" spans="1:6" ht="15" customHeight="1">
      <c r="A24" s="49">
        <v>16</v>
      </c>
      <c r="B24" s="91" t="s">
        <v>689</v>
      </c>
      <c r="C24" s="87">
        <v>0.0008494212962962964</v>
      </c>
      <c r="D24" s="92"/>
      <c r="E24" s="89">
        <v>340</v>
      </c>
      <c r="F24" s="90">
        <f t="shared" si="0"/>
        <v>360</v>
      </c>
    </row>
    <row r="25" spans="1:6" ht="15" customHeight="1">
      <c r="A25" s="7">
        <v>17</v>
      </c>
      <c r="B25" s="24" t="s">
        <v>690</v>
      </c>
      <c r="C25" s="15">
        <v>0.0008552083333333334</v>
      </c>
      <c r="D25" s="88"/>
      <c r="E25" s="14">
        <v>330</v>
      </c>
      <c r="F25" s="9">
        <f t="shared" si="0"/>
        <v>350</v>
      </c>
    </row>
    <row r="26" spans="1:6" ht="15" customHeight="1">
      <c r="A26" s="7">
        <v>18</v>
      </c>
      <c r="B26" s="8" t="s">
        <v>224</v>
      </c>
      <c r="C26" s="15">
        <v>0.0008606481481481481</v>
      </c>
      <c r="D26" s="88"/>
      <c r="E26" s="14">
        <v>320</v>
      </c>
      <c r="F26" s="9">
        <f t="shared" si="0"/>
        <v>340</v>
      </c>
    </row>
    <row r="27" spans="1:6" ht="15" customHeight="1">
      <c r="A27" s="7">
        <v>19</v>
      </c>
      <c r="B27" s="8" t="s">
        <v>650</v>
      </c>
      <c r="C27" s="15">
        <v>0.0008701388888888889</v>
      </c>
      <c r="D27" s="88"/>
      <c r="E27" s="14">
        <v>310</v>
      </c>
      <c r="F27" s="9">
        <f t="shared" si="0"/>
        <v>330</v>
      </c>
    </row>
    <row r="28" spans="1:6" ht="15" customHeight="1">
      <c r="A28" s="7">
        <v>20</v>
      </c>
      <c r="B28" s="8" t="s">
        <v>691</v>
      </c>
      <c r="C28" s="15">
        <v>0.0008746527777777779</v>
      </c>
      <c r="D28" s="88"/>
      <c r="E28" s="14">
        <v>300</v>
      </c>
      <c r="F28" s="9">
        <f t="shared" si="0"/>
        <v>320</v>
      </c>
    </row>
    <row r="29" spans="1:6" ht="15" customHeight="1">
      <c r="A29" s="7">
        <v>21</v>
      </c>
      <c r="B29" s="8" t="s">
        <v>692</v>
      </c>
      <c r="C29" s="15">
        <v>0.0008787037037037037</v>
      </c>
      <c r="D29" s="88"/>
      <c r="E29" s="14">
        <v>290</v>
      </c>
      <c r="F29" s="9">
        <f t="shared" si="0"/>
        <v>310</v>
      </c>
    </row>
    <row r="30" spans="1:6" ht="15" customHeight="1">
      <c r="A30" s="7">
        <v>22</v>
      </c>
      <c r="B30" s="8" t="s">
        <v>693</v>
      </c>
      <c r="C30" s="15">
        <v>0.0008787037037037037</v>
      </c>
      <c r="D30" s="88"/>
      <c r="E30" s="14">
        <v>280</v>
      </c>
      <c r="F30" s="9">
        <f t="shared" si="0"/>
        <v>300</v>
      </c>
    </row>
    <row r="31" spans="1:6" ht="15" customHeight="1">
      <c r="A31" s="7">
        <v>23</v>
      </c>
      <c r="B31" s="8" t="s">
        <v>694</v>
      </c>
      <c r="C31" s="15">
        <v>0.0008820601851851853</v>
      </c>
      <c r="D31" s="88"/>
      <c r="E31" s="14">
        <v>270</v>
      </c>
      <c r="F31" s="9">
        <f t="shared" si="0"/>
        <v>290</v>
      </c>
    </row>
    <row r="32" spans="1:6" ht="15" customHeight="1">
      <c r="A32" s="7">
        <v>24</v>
      </c>
      <c r="B32" s="8" t="s">
        <v>205</v>
      </c>
      <c r="C32" s="15">
        <v>0.0009062499999999999</v>
      </c>
      <c r="D32" s="88"/>
      <c r="E32" s="14">
        <v>260</v>
      </c>
      <c r="F32" s="9">
        <f t="shared" si="0"/>
        <v>280</v>
      </c>
    </row>
    <row r="33" spans="1:6" ht="15" customHeight="1">
      <c r="A33" s="7">
        <v>25</v>
      </c>
      <c r="B33" s="8" t="s">
        <v>640</v>
      </c>
      <c r="C33" s="15">
        <v>0.0009319444444444444</v>
      </c>
      <c r="D33" s="88"/>
      <c r="E33" s="14">
        <v>250</v>
      </c>
      <c r="F33" s="9">
        <f t="shared" si="0"/>
        <v>270</v>
      </c>
    </row>
    <row r="34" spans="1:6" ht="15" customHeight="1">
      <c r="A34" s="7">
        <v>26</v>
      </c>
      <c r="B34" s="8" t="s">
        <v>695</v>
      </c>
      <c r="C34" s="15">
        <v>0.0009322916666666667</v>
      </c>
      <c r="D34" s="88"/>
      <c r="E34" s="14">
        <v>240</v>
      </c>
      <c r="F34" s="9">
        <f t="shared" si="0"/>
        <v>260</v>
      </c>
    </row>
    <row r="35" spans="1:6" ht="15" customHeight="1">
      <c r="A35" s="7">
        <v>27</v>
      </c>
      <c r="B35" s="8" t="s">
        <v>696</v>
      </c>
      <c r="C35" s="15">
        <v>0.0009333333333333333</v>
      </c>
      <c r="D35" s="88"/>
      <c r="E35" s="14">
        <v>230</v>
      </c>
      <c r="F35" s="9">
        <f t="shared" si="0"/>
        <v>250</v>
      </c>
    </row>
    <row r="36" spans="1:6" ht="15" customHeight="1">
      <c r="A36" s="7">
        <v>28</v>
      </c>
      <c r="B36" s="8" t="s">
        <v>660</v>
      </c>
      <c r="C36" s="15">
        <v>0.000941550925925926</v>
      </c>
      <c r="D36" s="88"/>
      <c r="E36" s="14">
        <v>220</v>
      </c>
      <c r="F36" s="9">
        <f t="shared" si="0"/>
        <v>240</v>
      </c>
    </row>
    <row r="37" spans="1:6" ht="15" customHeight="1">
      <c r="A37" s="7">
        <v>29</v>
      </c>
      <c r="B37" s="8" t="s">
        <v>697</v>
      </c>
      <c r="C37" s="15">
        <v>0.0009452546296296297</v>
      </c>
      <c r="D37" s="88"/>
      <c r="E37" s="14">
        <v>210</v>
      </c>
      <c r="F37" s="9">
        <f t="shared" si="0"/>
        <v>230</v>
      </c>
    </row>
    <row r="38" spans="1:6" ht="15" customHeight="1">
      <c r="A38" s="7">
        <v>30</v>
      </c>
      <c r="B38" s="8" t="s">
        <v>671</v>
      </c>
      <c r="C38" s="15">
        <v>0.0009640046296296298</v>
      </c>
      <c r="D38" s="88"/>
      <c r="E38" s="14">
        <v>200</v>
      </c>
      <c r="F38" s="9">
        <f t="shared" si="0"/>
        <v>220</v>
      </c>
    </row>
    <row r="39" spans="1:6" ht="15" customHeight="1">
      <c r="A39" s="7">
        <v>31</v>
      </c>
      <c r="B39" s="8" t="s">
        <v>698</v>
      </c>
      <c r="C39" s="15">
        <v>0.0009664351851851852</v>
      </c>
      <c r="D39" s="88"/>
      <c r="E39" s="14">
        <v>195</v>
      </c>
      <c r="F39" s="9">
        <f t="shared" si="0"/>
        <v>215</v>
      </c>
    </row>
    <row r="40" spans="1:6" ht="15" customHeight="1">
      <c r="A40" s="7">
        <v>32</v>
      </c>
      <c r="B40" s="8" t="s">
        <v>699</v>
      </c>
      <c r="C40" s="15">
        <v>0.0009755787037037038</v>
      </c>
      <c r="D40" s="88"/>
      <c r="E40" s="14">
        <v>190</v>
      </c>
      <c r="F40" s="9">
        <f t="shared" si="0"/>
        <v>210</v>
      </c>
    </row>
    <row r="41" spans="1:6" ht="15" customHeight="1">
      <c r="A41" s="7">
        <v>33</v>
      </c>
      <c r="B41" s="8" t="s">
        <v>633</v>
      </c>
      <c r="C41" s="15">
        <v>0.0009784722222222224</v>
      </c>
      <c r="D41" s="88"/>
      <c r="E41" s="14">
        <v>185</v>
      </c>
      <c r="F41" s="9">
        <f t="shared" si="0"/>
        <v>205</v>
      </c>
    </row>
    <row r="42" spans="1:6" ht="15" customHeight="1">
      <c r="A42" s="7">
        <v>34</v>
      </c>
      <c r="B42" s="8" t="s">
        <v>210</v>
      </c>
      <c r="C42" s="15">
        <v>0.000982060185185185</v>
      </c>
      <c r="D42" s="88"/>
      <c r="E42" s="14">
        <v>180</v>
      </c>
      <c r="F42" s="9">
        <f t="shared" si="0"/>
        <v>200</v>
      </c>
    </row>
    <row r="43" spans="1:6" ht="15" customHeight="1">
      <c r="A43" s="7">
        <v>35</v>
      </c>
      <c r="B43" s="8" t="s">
        <v>700</v>
      </c>
      <c r="C43" s="15">
        <v>0.0009958333333333332</v>
      </c>
      <c r="D43" s="88"/>
      <c r="E43" s="14">
        <v>175</v>
      </c>
      <c r="F43" s="9">
        <f t="shared" si="0"/>
        <v>195</v>
      </c>
    </row>
    <row r="44" spans="1:6" ht="15" customHeight="1">
      <c r="A44" s="7">
        <v>36</v>
      </c>
      <c r="B44" s="8" t="s">
        <v>214</v>
      </c>
      <c r="C44" s="15">
        <v>0.0009998842592592592</v>
      </c>
      <c r="D44" s="88"/>
      <c r="E44" s="14">
        <v>170</v>
      </c>
      <c r="F44" s="9">
        <v>190</v>
      </c>
    </row>
    <row r="45" spans="1:6" ht="15" customHeight="1">
      <c r="A45" s="7">
        <v>37</v>
      </c>
      <c r="B45" s="8" t="s">
        <v>628</v>
      </c>
      <c r="C45" s="15">
        <v>0.0010087962962962963</v>
      </c>
      <c r="D45" s="88"/>
      <c r="E45" s="14">
        <v>170</v>
      </c>
      <c r="F45" s="9">
        <f t="shared" si="0"/>
        <v>190</v>
      </c>
    </row>
    <row r="46" spans="1:6" ht="15" customHeight="1">
      <c r="A46" s="7">
        <v>38</v>
      </c>
      <c r="B46" s="8" t="s">
        <v>615</v>
      </c>
      <c r="C46" s="15">
        <v>0.0010094907407407407</v>
      </c>
      <c r="D46" s="88"/>
      <c r="E46" s="14">
        <v>165</v>
      </c>
      <c r="F46" s="9">
        <f t="shared" si="0"/>
        <v>185</v>
      </c>
    </row>
    <row r="47" spans="1:6" ht="15" customHeight="1">
      <c r="A47" s="7">
        <v>39</v>
      </c>
      <c r="B47" s="8" t="s">
        <v>596</v>
      </c>
      <c r="C47" s="15">
        <v>0.0010230324074074074</v>
      </c>
      <c r="D47" s="88"/>
      <c r="E47" s="14">
        <v>160</v>
      </c>
      <c r="F47" s="9">
        <f t="shared" si="0"/>
        <v>180</v>
      </c>
    </row>
    <row r="48" spans="1:6" ht="15" customHeight="1">
      <c r="A48" s="7">
        <v>40</v>
      </c>
      <c r="B48" s="8" t="s">
        <v>636</v>
      </c>
      <c r="C48" s="15">
        <v>0.0010253472222222222</v>
      </c>
      <c r="D48" s="88"/>
      <c r="E48" s="14">
        <v>155</v>
      </c>
      <c r="F48" s="9">
        <f t="shared" si="0"/>
        <v>175</v>
      </c>
    </row>
    <row r="49" spans="1:6" ht="15" customHeight="1">
      <c r="A49" s="7">
        <v>41</v>
      </c>
      <c r="B49" s="8" t="s">
        <v>613</v>
      </c>
      <c r="C49" s="15">
        <v>0.001032638888888889</v>
      </c>
      <c r="D49" s="88"/>
      <c r="E49" s="14">
        <v>150</v>
      </c>
      <c r="F49" s="9">
        <f t="shared" si="0"/>
        <v>170</v>
      </c>
    </row>
    <row r="50" spans="1:6" ht="15" customHeight="1">
      <c r="A50" s="7">
        <v>42</v>
      </c>
      <c r="B50" s="8" t="s">
        <v>701</v>
      </c>
      <c r="C50" s="15">
        <v>0.0010427083333333334</v>
      </c>
      <c r="D50" s="88"/>
      <c r="E50" s="14">
        <v>145</v>
      </c>
      <c r="F50" s="9">
        <f t="shared" si="0"/>
        <v>165</v>
      </c>
    </row>
    <row r="51" spans="1:6" ht="15" customHeight="1">
      <c r="A51" s="7">
        <v>43</v>
      </c>
      <c r="B51" s="8" t="s">
        <v>207</v>
      </c>
      <c r="C51" s="15">
        <v>0.0010440972222222223</v>
      </c>
      <c r="D51" s="88"/>
      <c r="E51" s="14">
        <v>140</v>
      </c>
      <c r="F51" s="9">
        <f t="shared" si="0"/>
        <v>160</v>
      </c>
    </row>
    <row r="52" spans="1:6" ht="15" customHeight="1">
      <c r="A52" s="7">
        <v>44</v>
      </c>
      <c r="B52" s="8" t="s">
        <v>702</v>
      </c>
      <c r="C52" s="15">
        <v>0.0010450231481481482</v>
      </c>
      <c r="D52" s="88"/>
      <c r="E52" s="14">
        <v>135</v>
      </c>
      <c r="F52" s="9">
        <f t="shared" si="0"/>
        <v>155</v>
      </c>
    </row>
    <row r="53" spans="1:6" ht="15" customHeight="1">
      <c r="A53" s="7">
        <v>45</v>
      </c>
      <c r="B53" s="8" t="s">
        <v>703</v>
      </c>
      <c r="C53" s="15">
        <v>0.001077662037037037</v>
      </c>
      <c r="D53" s="88"/>
      <c r="E53" s="14">
        <v>130</v>
      </c>
      <c r="F53" s="9">
        <f t="shared" si="0"/>
        <v>150</v>
      </c>
    </row>
    <row r="54" spans="1:6" ht="15" customHeight="1">
      <c r="A54" s="7">
        <v>46</v>
      </c>
      <c r="B54" s="8" t="s">
        <v>704</v>
      </c>
      <c r="C54" s="15">
        <v>0.001089351851851852</v>
      </c>
      <c r="D54" s="88"/>
      <c r="E54" s="14">
        <v>125</v>
      </c>
      <c r="F54" s="9">
        <f t="shared" si="0"/>
        <v>145</v>
      </c>
    </row>
    <row r="55" spans="1:6" ht="15" customHeight="1">
      <c r="A55" s="7">
        <v>47</v>
      </c>
      <c r="B55" s="8" t="s">
        <v>612</v>
      </c>
      <c r="C55" s="15">
        <v>0.0010943287037037035</v>
      </c>
      <c r="D55" s="88"/>
      <c r="E55" s="14">
        <v>120</v>
      </c>
      <c r="F55" s="9">
        <f t="shared" si="0"/>
        <v>140</v>
      </c>
    </row>
    <row r="56" spans="1:6" ht="15" customHeight="1">
      <c r="A56" s="7">
        <v>48</v>
      </c>
      <c r="B56" s="8" t="s">
        <v>637</v>
      </c>
      <c r="C56" s="15">
        <v>0.0011130787037037036</v>
      </c>
      <c r="D56" s="88"/>
      <c r="E56" s="14">
        <v>115</v>
      </c>
      <c r="F56" s="9">
        <f t="shared" si="0"/>
        <v>135</v>
      </c>
    </row>
    <row r="57" spans="1:6" ht="15" customHeight="1">
      <c r="A57" s="7">
        <v>49</v>
      </c>
      <c r="B57" s="8" t="s">
        <v>618</v>
      </c>
      <c r="C57" s="15">
        <v>0.001115625</v>
      </c>
      <c r="D57" s="88"/>
      <c r="E57" s="14">
        <v>110</v>
      </c>
      <c r="F57" s="9">
        <f t="shared" si="0"/>
        <v>130</v>
      </c>
    </row>
    <row r="58" spans="1:6" ht="15" customHeight="1">
      <c r="A58" s="7">
        <v>50</v>
      </c>
      <c r="B58" s="8" t="s">
        <v>626</v>
      </c>
      <c r="C58" s="15">
        <v>0.0011163194444444443</v>
      </c>
      <c r="D58" s="88"/>
      <c r="E58" s="14">
        <v>105</v>
      </c>
      <c r="F58" s="9">
        <f t="shared" si="0"/>
        <v>125</v>
      </c>
    </row>
    <row r="59" spans="1:6" ht="15" customHeight="1">
      <c r="A59" s="7">
        <v>51</v>
      </c>
      <c r="B59" s="8" t="s">
        <v>126</v>
      </c>
      <c r="C59" s="15">
        <v>0.0011221064814814815</v>
      </c>
      <c r="D59" s="88"/>
      <c r="E59" s="14">
        <v>100</v>
      </c>
      <c r="F59" s="9">
        <f t="shared" si="0"/>
        <v>120</v>
      </c>
    </row>
    <row r="60" spans="1:6" ht="15" customHeight="1">
      <c r="A60" s="7">
        <v>52</v>
      </c>
      <c r="B60" s="8" t="s">
        <v>629</v>
      </c>
      <c r="C60" s="15">
        <v>0.0011244212962962963</v>
      </c>
      <c r="D60" s="88"/>
      <c r="E60" s="14">
        <v>98</v>
      </c>
      <c r="F60" s="9">
        <f t="shared" si="0"/>
        <v>118</v>
      </c>
    </row>
    <row r="61" spans="1:6" ht="15" customHeight="1">
      <c r="A61" s="7">
        <v>53</v>
      </c>
      <c r="B61" s="8" t="s">
        <v>643</v>
      </c>
      <c r="C61" s="15">
        <v>0.0011420138888888888</v>
      </c>
      <c r="D61" s="88"/>
      <c r="E61" s="14">
        <v>96</v>
      </c>
      <c r="F61" s="9">
        <f t="shared" si="0"/>
        <v>116</v>
      </c>
    </row>
    <row r="62" spans="1:6" ht="15" customHeight="1">
      <c r="A62" s="7">
        <v>54</v>
      </c>
      <c r="B62" s="8" t="s">
        <v>212</v>
      </c>
      <c r="C62" s="15">
        <v>0.001146875</v>
      </c>
      <c r="D62" s="88"/>
      <c r="E62" s="14">
        <v>94</v>
      </c>
      <c r="F62" s="9">
        <f t="shared" si="0"/>
        <v>114</v>
      </c>
    </row>
    <row r="63" spans="1:6" ht="15" customHeight="1">
      <c r="A63" s="7">
        <v>55</v>
      </c>
      <c r="B63" s="8" t="s">
        <v>218</v>
      </c>
      <c r="C63" s="15">
        <v>0.0011732638888888888</v>
      </c>
      <c r="D63" s="88"/>
      <c r="E63" s="14">
        <v>92</v>
      </c>
      <c r="F63" s="9">
        <f t="shared" si="0"/>
        <v>112</v>
      </c>
    </row>
    <row r="64" spans="1:6" ht="15" customHeight="1">
      <c r="A64" s="7">
        <v>56</v>
      </c>
      <c r="B64" s="8" t="s">
        <v>606</v>
      </c>
      <c r="C64" s="15">
        <v>0.0011744212962962965</v>
      </c>
      <c r="D64" s="88"/>
      <c r="E64" s="14">
        <v>90</v>
      </c>
      <c r="F64" s="9">
        <f t="shared" si="0"/>
        <v>110</v>
      </c>
    </row>
    <row r="65" spans="1:6" ht="15" customHeight="1">
      <c r="A65" s="7">
        <v>57</v>
      </c>
      <c r="B65" s="8" t="s">
        <v>600</v>
      </c>
      <c r="C65" s="15">
        <v>0.0011859953703703705</v>
      </c>
      <c r="D65" s="88"/>
      <c r="E65" s="14">
        <v>88</v>
      </c>
      <c r="F65" s="9">
        <f t="shared" si="0"/>
        <v>108</v>
      </c>
    </row>
    <row r="66" spans="1:6" ht="15" customHeight="1">
      <c r="A66" s="7">
        <v>58</v>
      </c>
      <c r="B66" s="8" t="s">
        <v>608</v>
      </c>
      <c r="C66" s="15">
        <v>0.001191550925925926</v>
      </c>
      <c r="D66" s="88"/>
      <c r="E66" s="14">
        <v>86</v>
      </c>
      <c r="F66" s="9">
        <f t="shared" si="0"/>
        <v>106</v>
      </c>
    </row>
    <row r="67" spans="1:6" ht="15" customHeight="1">
      <c r="A67" s="7">
        <v>59</v>
      </c>
      <c r="B67" s="8" t="s">
        <v>705</v>
      </c>
      <c r="C67" s="15">
        <v>0.0011936342592592593</v>
      </c>
      <c r="D67" s="88"/>
      <c r="E67" s="14">
        <v>84</v>
      </c>
      <c r="F67" s="9">
        <f t="shared" si="0"/>
        <v>104</v>
      </c>
    </row>
    <row r="68" spans="1:6" ht="15" customHeight="1">
      <c r="A68" s="7">
        <v>60</v>
      </c>
      <c r="B68" s="8" t="s">
        <v>204</v>
      </c>
      <c r="C68" s="15">
        <v>0.001197685185185185</v>
      </c>
      <c r="D68" s="88"/>
      <c r="E68" s="14">
        <v>82</v>
      </c>
      <c r="F68" s="9">
        <f t="shared" si="0"/>
        <v>102</v>
      </c>
    </row>
    <row r="69" spans="1:6" ht="15" customHeight="1">
      <c r="A69" s="7">
        <v>61</v>
      </c>
      <c r="B69" s="8" t="s">
        <v>609</v>
      </c>
      <c r="C69" s="15">
        <v>0.0012030092592592594</v>
      </c>
      <c r="D69" s="88"/>
      <c r="E69" s="14">
        <v>80</v>
      </c>
      <c r="F69" s="9">
        <f t="shared" si="0"/>
        <v>100</v>
      </c>
    </row>
    <row r="70" spans="1:6" ht="15" customHeight="1">
      <c r="A70" s="7">
        <v>62</v>
      </c>
      <c r="B70" s="8" t="s">
        <v>706</v>
      </c>
      <c r="C70" s="15">
        <v>0.0012049768518518518</v>
      </c>
      <c r="D70" s="88"/>
      <c r="E70" s="14">
        <v>78</v>
      </c>
      <c r="F70" s="9">
        <f t="shared" si="0"/>
        <v>98</v>
      </c>
    </row>
    <row r="71" spans="1:6" ht="15" customHeight="1">
      <c r="A71" s="7">
        <v>63</v>
      </c>
      <c r="B71" s="8" t="s">
        <v>707</v>
      </c>
      <c r="C71" s="15">
        <v>0.0012053240740740742</v>
      </c>
      <c r="D71" s="88"/>
      <c r="E71" s="14">
        <v>76</v>
      </c>
      <c r="F71" s="9">
        <f t="shared" si="0"/>
        <v>96</v>
      </c>
    </row>
    <row r="72" spans="1:6" ht="15" customHeight="1">
      <c r="A72" s="7">
        <v>64</v>
      </c>
      <c r="B72" s="8" t="s">
        <v>595</v>
      </c>
      <c r="C72" s="15">
        <v>0.0012060185185185186</v>
      </c>
      <c r="D72" s="88"/>
      <c r="E72" s="14">
        <v>74</v>
      </c>
      <c r="F72" s="9">
        <f t="shared" si="0"/>
        <v>94</v>
      </c>
    </row>
    <row r="73" spans="1:6" ht="15" customHeight="1">
      <c r="A73" s="7">
        <v>65</v>
      </c>
      <c r="B73" s="8" t="s">
        <v>708</v>
      </c>
      <c r="C73" s="15">
        <v>0.001208101851851852</v>
      </c>
      <c r="D73" s="88"/>
      <c r="E73" s="14">
        <v>72</v>
      </c>
      <c r="F73" s="9">
        <f t="shared" si="0"/>
        <v>92</v>
      </c>
    </row>
    <row r="74" spans="1:6" ht="15" customHeight="1">
      <c r="A74" s="7">
        <v>66</v>
      </c>
      <c r="B74" s="8" t="s">
        <v>217</v>
      </c>
      <c r="C74" s="15">
        <v>0.0012119212962962962</v>
      </c>
      <c r="D74" s="88"/>
      <c r="E74" s="14">
        <v>70</v>
      </c>
      <c r="F74" s="9">
        <f t="shared" si="0"/>
        <v>90</v>
      </c>
    </row>
    <row r="75" spans="1:6" ht="15" customHeight="1">
      <c r="A75" s="7">
        <v>67</v>
      </c>
      <c r="B75" s="8" t="s">
        <v>641</v>
      </c>
      <c r="C75" s="15">
        <v>0.0012165509259259258</v>
      </c>
      <c r="D75" s="88"/>
      <c r="E75" s="14">
        <v>68</v>
      </c>
      <c r="F75" s="9">
        <f aca="true" t="shared" si="1" ref="F75:F119">E75+20</f>
        <v>88</v>
      </c>
    </row>
    <row r="76" spans="1:6" ht="15" customHeight="1">
      <c r="A76" s="7">
        <v>68</v>
      </c>
      <c r="B76" s="8" t="s">
        <v>219</v>
      </c>
      <c r="C76" s="15">
        <v>0.0012387731481481481</v>
      </c>
      <c r="D76" s="88"/>
      <c r="E76" s="14">
        <v>66</v>
      </c>
      <c r="F76" s="9">
        <f t="shared" si="1"/>
        <v>86</v>
      </c>
    </row>
    <row r="77" spans="1:6" ht="15" customHeight="1">
      <c r="A77" s="7">
        <v>69</v>
      </c>
      <c r="B77" s="8" t="s">
        <v>604</v>
      </c>
      <c r="C77" s="15">
        <v>0.0012686342592592593</v>
      </c>
      <c r="D77" s="88"/>
      <c r="E77" s="14">
        <v>64</v>
      </c>
      <c r="F77" s="9">
        <f t="shared" si="1"/>
        <v>84</v>
      </c>
    </row>
    <row r="78" spans="1:6" ht="15" customHeight="1">
      <c r="A78" s="7">
        <v>70</v>
      </c>
      <c r="B78" s="8" t="s">
        <v>216</v>
      </c>
      <c r="C78" s="15">
        <v>0.0012716435185185185</v>
      </c>
      <c r="D78" s="88"/>
      <c r="E78" s="14">
        <v>62</v>
      </c>
      <c r="F78" s="9">
        <f t="shared" si="1"/>
        <v>82</v>
      </c>
    </row>
    <row r="79" spans="1:6" ht="15" customHeight="1">
      <c r="A79" s="7">
        <v>71</v>
      </c>
      <c r="B79" s="8" t="s">
        <v>621</v>
      </c>
      <c r="C79" s="15">
        <v>0.001274074074074074</v>
      </c>
      <c r="D79" s="88"/>
      <c r="E79" s="14">
        <v>60</v>
      </c>
      <c r="F79" s="9">
        <f t="shared" si="1"/>
        <v>80</v>
      </c>
    </row>
    <row r="80" spans="1:6" ht="15" customHeight="1">
      <c r="A80" s="7">
        <v>72</v>
      </c>
      <c r="B80" s="8" t="s">
        <v>709</v>
      </c>
      <c r="C80" s="15">
        <v>0.0012754629629629628</v>
      </c>
      <c r="D80" s="88"/>
      <c r="E80" s="14">
        <v>58</v>
      </c>
      <c r="F80" s="9">
        <f t="shared" si="1"/>
        <v>78</v>
      </c>
    </row>
    <row r="81" spans="1:6" ht="15" customHeight="1">
      <c r="A81" s="7">
        <v>73</v>
      </c>
      <c r="B81" s="8" t="s">
        <v>710</v>
      </c>
      <c r="C81" s="15">
        <v>0.0012894675925925927</v>
      </c>
      <c r="D81" s="88"/>
      <c r="E81" s="14">
        <v>57</v>
      </c>
      <c r="F81" s="9">
        <f t="shared" si="1"/>
        <v>77</v>
      </c>
    </row>
    <row r="82" spans="1:6" ht="15" customHeight="1">
      <c r="A82" s="7">
        <v>74</v>
      </c>
      <c r="B82" s="8" t="s">
        <v>610</v>
      </c>
      <c r="C82" s="15">
        <v>0.001289699074074074</v>
      </c>
      <c r="D82" s="88"/>
      <c r="E82" s="14">
        <v>56</v>
      </c>
      <c r="F82" s="9">
        <f t="shared" si="1"/>
        <v>76</v>
      </c>
    </row>
    <row r="83" spans="1:6" ht="15" customHeight="1">
      <c r="A83" s="7">
        <v>75</v>
      </c>
      <c r="B83" s="8" t="s">
        <v>597</v>
      </c>
      <c r="C83" s="15">
        <v>0.0013015046296296297</v>
      </c>
      <c r="D83" s="88"/>
      <c r="E83" s="14">
        <v>55</v>
      </c>
      <c r="F83" s="9">
        <f t="shared" si="1"/>
        <v>75</v>
      </c>
    </row>
    <row r="84" spans="1:6" ht="15" customHeight="1">
      <c r="A84" s="7">
        <v>76</v>
      </c>
      <c r="B84" s="8" t="s">
        <v>711</v>
      </c>
      <c r="C84" s="15">
        <v>0.0013069444444444446</v>
      </c>
      <c r="D84" s="88"/>
      <c r="E84" s="14">
        <v>54</v>
      </c>
      <c r="F84" s="9">
        <f t="shared" si="1"/>
        <v>74</v>
      </c>
    </row>
    <row r="85" spans="1:6" ht="15" customHeight="1">
      <c r="A85" s="7">
        <v>77</v>
      </c>
      <c r="B85" s="8" t="s">
        <v>712</v>
      </c>
      <c r="C85" s="15">
        <v>0.0013327546296296297</v>
      </c>
      <c r="D85" s="88"/>
      <c r="E85" s="14">
        <v>53</v>
      </c>
      <c r="F85" s="9">
        <f t="shared" si="1"/>
        <v>73</v>
      </c>
    </row>
    <row r="86" spans="1:6" ht="15" customHeight="1">
      <c r="A86" s="7">
        <v>78</v>
      </c>
      <c r="B86" s="8" t="s">
        <v>222</v>
      </c>
      <c r="C86" s="15">
        <v>0.0013354166666666668</v>
      </c>
      <c r="D86" s="88"/>
      <c r="E86" s="14">
        <v>52</v>
      </c>
      <c r="F86" s="9">
        <f t="shared" si="1"/>
        <v>72</v>
      </c>
    </row>
    <row r="87" spans="1:6" ht="15" customHeight="1">
      <c r="A87" s="7">
        <v>79</v>
      </c>
      <c r="B87" s="8" t="s">
        <v>617</v>
      </c>
      <c r="C87" s="15">
        <v>0.001345601851851852</v>
      </c>
      <c r="D87" s="88"/>
      <c r="E87" s="14">
        <v>51</v>
      </c>
      <c r="F87" s="9">
        <f t="shared" si="1"/>
        <v>71</v>
      </c>
    </row>
    <row r="88" spans="1:6" ht="15" customHeight="1">
      <c r="A88" s="7">
        <v>80</v>
      </c>
      <c r="B88" s="8" t="s">
        <v>611</v>
      </c>
      <c r="C88" s="15">
        <v>0.0013571759259259257</v>
      </c>
      <c r="D88" s="88"/>
      <c r="E88" s="14">
        <v>50</v>
      </c>
      <c r="F88" s="9">
        <f t="shared" si="1"/>
        <v>70</v>
      </c>
    </row>
    <row r="89" spans="1:6" ht="15" customHeight="1">
      <c r="A89" s="7">
        <v>81</v>
      </c>
      <c r="B89" s="8" t="s">
        <v>220</v>
      </c>
      <c r="C89" s="15">
        <v>0.0013667824074074075</v>
      </c>
      <c r="D89" s="88"/>
      <c r="E89" s="14">
        <v>49</v>
      </c>
      <c r="F89" s="9">
        <f t="shared" si="1"/>
        <v>69</v>
      </c>
    </row>
    <row r="90" spans="1:6" ht="15" customHeight="1">
      <c r="A90" s="7">
        <v>82</v>
      </c>
      <c r="B90" s="8" t="s">
        <v>658</v>
      </c>
      <c r="C90" s="15">
        <v>0.001372337962962963</v>
      </c>
      <c r="D90" s="88"/>
      <c r="E90" s="14">
        <v>48</v>
      </c>
      <c r="F90" s="9">
        <f t="shared" si="1"/>
        <v>68</v>
      </c>
    </row>
    <row r="91" spans="1:6" ht="15" customHeight="1">
      <c r="A91" s="7">
        <v>83</v>
      </c>
      <c r="B91" s="8" t="s">
        <v>644</v>
      </c>
      <c r="C91" s="15">
        <v>0.0013760416666666667</v>
      </c>
      <c r="D91" s="88"/>
      <c r="E91" s="14">
        <v>47</v>
      </c>
      <c r="F91" s="9">
        <f t="shared" si="1"/>
        <v>67</v>
      </c>
    </row>
    <row r="92" spans="1:6" ht="15" customHeight="1">
      <c r="A92" s="7">
        <v>84</v>
      </c>
      <c r="B92" s="8" t="s">
        <v>206</v>
      </c>
      <c r="C92" s="15">
        <v>0.0014006944444444442</v>
      </c>
      <c r="D92" s="88"/>
      <c r="E92" s="14">
        <v>46</v>
      </c>
      <c r="F92" s="9">
        <f t="shared" si="1"/>
        <v>66</v>
      </c>
    </row>
    <row r="93" spans="1:6" ht="15" customHeight="1">
      <c r="A93" s="7">
        <v>85</v>
      </c>
      <c r="B93" s="8" t="s">
        <v>713</v>
      </c>
      <c r="C93" s="15">
        <v>0.001400925925925926</v>
      </c>
      <c r="D93" s="88"/>
      <c r="E93" s="14">
        <v>45</v>
      </c>
      <c r="F93" s="9">
        <f t="shared" si="1"/>
        <v>65</v>
      </c>
    </row>
    <row r="94" spans="1:6" ht="15" customHeight="1">
      <c r="A94" s="7">
        <v>86</v>
      </c>
      <c r="B94" s="8" t="s">
        <v>625</v>
      </c>
      <c r="C94" s="15">
        <v>0.001403472222222222</v>
      </c>
      <c r="D94" s="88"/>
      <c r="E94" s="14">
        <v>44</v>
      </c>
      <c r="F94" s="9">
        <f t="shared" si="1"/>
        <v>64</v>
      </c>
    </row>
    <row r="95" spans="1:6" ht="15" customHeight="1">
      <c r="A95" s="7">
        <v>87</v>
      </c>
      <c r="B95" s="34" t="s">
        <v>714</v>
      </c>
      <c r="C95" s="15">
        <v>0.0014098379629629628</v>
      </c>
      <c r="D95" s="88"/>
      <c r="E95" s="14">
        <v>43</v>
      </c>
      <c r="F95" s="9">
        <f t="shared" si="1"/>
        <v>63</v>
      </c>
    </row>
    <row r="96" spans="1:6" ht="15" customHeight="1">
      <c r="A96" s="7">
        <v>88</v>
      </c>
      <c r="B96" s="8" t="s">
        <v>715</v>
      </c>
      <c r="C96" s="15">
        <v>0.0014243055555555556</v>
      </c>
      <c r="D96" s="88"/>
      <c r="E96" s="14">
        <v>42</v>
      </c>
      <c r="F96" s="9">
        <f t="shared" si="1"/>
        <v>62</v>
      </c>
    </row>
    <row r="97" spans="1:6" ht="15" customHeight="1">
      <c r="A97" s="7">
        <v>89</v>
      </c>
      <c r="B97" s="8" t="s">
        <v>601</v>
      </c>
      <c r="C97" s="15">
        <v>0.0014349537037037037</v>
      </c>
      <c r="D97" s="88"/>
      <c r="E97" s="14">
        <v>41</v>
      </c>
      <c r="F97" s="9">
        <f t="shared" si="1"/>
        <v>61</v>
      </c>
    </row>
    <row r="98" spans="1:6" ht="15" customHeight="1">
      <c r="A98" s="7">
        <v>90</v>
      </c>
      <c r="B98" s="8" t="s">
        <v>646</v>
      </c>
      <c r="C98" s="15">
        <v>0.0014497685185185186</v>
      </c>
      <c r="D98" s="88"/>
      <c r="E98" s="14">
        <v>40</v>
      </c>
      <c r="F98" s="9">
        <f t="shared" si="1"/>
        <v>60</v>
      </c>
    </row>
    <row r="99" spans="1:6" ht="15" customHeight="1">
      <c r="A99" s="7">
        <v>91</v>
      </c>
      <c r="B99" s="8" t="s">
        <v>657</v>
      </c>
      <c r="C99" s="15">
        <v>0.0014510416666666667</v>
      </c>
      <c r="D99" s="88"/>
      <c r="E99" s="14">
        <v>39</v>
      </c>
      <c r="F99" s="9">
        <f t="shared" si="1"/>
        <v>59</v>
      </c>
    </row>
    <row r="100" spans="1:6" ht="15" customHeight="1">
      <c r="A100" s="7">
        <v>92</v>
      </c>
      <c r="B100" s="8" t="s">
        <v>716</v>
      </c>
      <c r="C100" s="15">
        <v>0.0014836805555555556</v>
      </c>
      <c r="D100" s="88"/>
      <c r="E100" s="14">
        <v>38</v>
      </c>
      <c r="F100" s="9">
        <f t="shared" si="1"/>
        <v>58</v>
      </c>
    </row>
    <row r="101" spans="1:6" ht="15" customHeight="1">
      <c r="A101" s="7">
        <v>93</v>
      </c>
      <c r="B101" s="8" t="s">
        <v>199</v>
      </c>
      <c r="C101" s="15">
        <v>0.0014993055555555556</v>
      </c>
      <c r="D101" s="88"/>
      <c r="E101" s="14">
        <v>37</v>
      </c>
      <c r="F101" s="9">
        <f t="shared" si="1"/>
        <v>57</v>
      </c>
    </row>
    <row r="102" spans="1:6" ht="15" customHeight="1">
      <c r="A102" s="7">
        <v>94</v>
      </c>
      <c r="B102" s="8" t="s">
        <v>221</v>
      </c>
      <c r="C102" s="15">
        <v>0.0015100694444444443</v>
      </c>
      <c r="D102" s="88"/>
      <c r="E102" s="14">
        <v>36</v>
      </c>
      <c r="F102" s="9">
        <f t="shared" si="1"/>
        <v>56</v>
      </c>
    </row>
    <row r="103" spans="1:6" ht="15" customHeight="1">
      <c r="A103" s="7">
        <v>95</v>
      </c>
      <c r="B103" s="8" t="s">
        <v>639</v>
      </c>
      <c r="C103" s="15">
        <v>0.0015239583333333335</v>
      </c>
      <c r="D103" s="88"/>
      <c r="E103" s="14">
        <v>35</v>
      </c>
      <c r="F103" s="9">
        <f t="shared" si="1"/>
        <v>55</v>
      </c>
    </row>
    <row r="104" spans="1:6" ht="15" customHeight="1">
      <c r="A104" s="7">
        <v>96</v>
      </c>
      <c r="B104" s="8" t="s">
        <v>717</v>
      </c>
      <c r="C104" s="15">
        <v>0.0015586805555555556</v>
      </c>
      <c r="D104" s="88"/>
      <c r="E104" s="14">
        <v>34</v>
      </c>
      <c r="F104" s="9">
        <f t="shared" si="1"/>
        <v>54</v>
      </c>
    </row>
    <row r="105" spans="1:6" ht="15" customHeight="1">
      <c r="A105" s="7">
        <v>97</v>
      </c>
      <c r="B105" s="8" t="s">
        <v>653</v>
      </c>
      <c r="C105" s="15">
        <v>0.0015589120370370368</v>
      </c>
      <c r="D105" s="88"/>
      <c r="E105" s="14">
        <v>33</v>
      </c>
      <c r="F105" s="9">
        <f t="shared" si="1"/>
        <v>53</v>
      </c>
    </row>
    <row r="106" spans="1:6" ht="15" customHeight="1">
      <c r="A106" s="7">
        <v>98</v>
      </c>
      <c r="B106" s="8" t="s">
        <v>659</v>
      </c>
      <c r="C106" s="15">
        <v>0.0015877314814814814</v>
      </c>
      <c r="D106" s="88"/>
      <c r="E106" s="14">
        <v>32</v>
      </c>
      <c r="F106" s="9">
        <f t="shared" si="1"/>
        <v>52</v>
      </c>
    </row>
    <row r="107" spans="1:6" ht="15" customHeight="1">
      <c r="A107" s="7">
        <v>99</v>
      </c>
      <c r="B107" s="8" t="s">
        <v>603</v>
      </c>
      <c r="C107" s="15">
        <v>0.0015878472222222223</v>
      </c>
      <c r="D107" s="88"/>
      <c r="E107" s="14">
        <v>31</v>
      </c>
      <c r="F107" s="9">
        <f t="shared" si="1"/>
        <v>51</v>
      </c>
    </row>
    <row r="108" spans="1:6" ht="15" customHeight="1">
      <c r="A108" s="7">
        <v>100</v>
      </c>
      <c r="B108" s="8" t="s">
        <v>594</v>
      </c>
      <c r="C108" s="15">
        <v>0.001601388888888889</v>
      </c>
      <c r="D108" s="88"/>
      <c r="E108" s="14">
        <v>30</v>
      </c>
      <c r="F108" s="9">
        <f t="shared" si="1"/>
        <v>50</v>
      </c>
    </row>
    <row r="109" spans="1:6" ht="15" customHeight="1">
      <c r="A109" s="7">
        <v>101</v>
      </c>
      <c r="B109" s="8" t="s">
        <v>718</v>
      </c>
      <c r="C109" s="15">
        <v>0.0016015046296296298</v>
      </c>
      <c r="D109" s="88"/>
      <c r="E109" s="14">
        <v>29</v>
      </c>
      <c r="F109" s="9">
        <f t="shared" si="1"/>
        <v>49</v>
      </c>
    </row>
    <row r="110" spans="1:6" ht="15" customHeight="1">
      <c r="A110" s="7">
        <v>102</v>
      </c>
      <c r="B110" s="8" t="s">
        <v>669</v>
      </c>
      <c r="C110" s="15">
        <v>0.0017749999999999999</v>
      </c>
      <c r="D110" s="88"/>
      <c r="E110" s="14">
        <v>28</v>
      </c>
      <c r="F110" s="9">
        <f t="shared" si="1"/>
        <v>48</v>
      </c>
    </row>
    <row r="111" spans="1:6" ht="15" customHeight="1">
      <c r="A111" s="7">
        <v>103</v>
      </c>
      <c r="B111" s="8" t="s">
        <v>719</v>
      </c>
      <c r="C111" s="15">
        <v>0.0017836805555555557</v>
      </c>
      <c r="D111" s="88"/>
      <c r="E111" s="14">
        <v>27</v>
      </c>
      <c r="F111" s="9">
        <f t="shared" si="1"/>
        <v>47</v>
      </c>
    </row>
    <row r="112" spans="1:6" ht="15" customHeight="1">
      <c r="A112" s="7">
        <v>104</v>
      </c>
      <c r="B112" s="8" t="s">
        <v>720</v>
      </c>
      <c r="C112" s="15">
        <v>0.0018309027777777776</v>
      </c>
      <c r="D112" s="88"/>
      <c r="E112" s="14">
        <v>26</v>
      </c>
      <c r="F112" s="9">
        <f t="shared" si="1"/>
        <v>46</v>
      </c>
    </row>
    <row r="113" spans="1:6" ht="15" customHeight="1">
      <c r="A113" s="7">
        <v>105</v>
      </c>
      <c r="B113" s="8" t="s">
        <v>649</v>
      </c>
      <c r="C113" s="15">
        <v>0.001837615740740741</v>
      </c>
      <c r="D113" s="88"/>
      <c r="E113" s="14">
        <v>25</v>
      </c>
      <c r="F113" s="9">
        <f t="shared" si="1"/>
        <v>45</v>
      </c>
    </row>
    <row r="114" spans="1:6" ht="15" customHeight="1">
      <c r="A114" s="7">
        <v>106</v>
      </c>
      <c r="B114" s="8" t="s">
        <v>200</v>
      </c>
      <c r="C114" s="15">
        <v>0.0019519675925925926</v>
      </c>
      <c r="D114" s="88"/>
      <c r="E114" s="14">
        <v>24</v>
      </c>
      <c r="F114" s="9">
        <f t="shared" si="1"/>
        <v>44</v>
      </c>
    </row>
    <row r="115" spans="1:6" ht="15" customHeight="1">
      <c r="A115" s="7">
        <v>107</v>
      </c>
      <c r="B115" s="8" t="s">
        <v>667</v>
      </c>
      <c r="C115" s="15">
        <v>0.0021599537037037034</v>
      </c>
      <c r="D115" s="88"/>
      <c r="E115" s="14">
        <v>23</v>
      </c>
      <c r="F115" s="9">
        <f t="shared" si="1"/>
        <v>43</v>
      </c>
    </row>
    <row r="116" spans="1:6" ht="15" customHeight="1">
      <c r="A116" s="7">
        <v>108</v>
      </c>
      <c r="B116" s="8" t="s">
        <v>645</v>
      </c>
      <c r="C116" s="15">
        <v>0.0023103009259259257</v>
      </c>
      <c r="D116" s="88"/>
      <c r="E116" s="14">
        <v>22</v>
      </c>
      <c r="F116" s="9">
        <f t="shared" si="1"/>
        <v>42</v>
      </c>
    </row>
    <row r="117" spans="1:6" ht="15" customHeight="1">
      <c r="A117" s="7">
        <v>109</v>
      </c>
      <c r="B117" s="8" t="s">
        <v>602</v>
      </c>
      <c r="C117" s="15">
        <v>0.0023637731481481483</v>
      </c>
      <c r="D117" s="88"/>
      <c r="E117" s="14">
        <v>21</v>
      </c>
      <c r="F117" s="9">
        <f t="shared" si="1"/>
        <v>41</v>
      </c>
    </row>
    <row r="118" spans="1:6" ht="15" customHeight="1">
      <c r="A118" s="7">
        <v>110</v>
      </c>
      <c r="B118" s="8" t="s">
        <v>721</v>
      </c>
      <c r="C118" s="15">
        <v>0.002611574074074074</v>
      </c>
      <c r="D118" s="88"/>
      <c r="E118" s="14">
        <v>20</v>
      </c>
      <c r="F118" s="9">
        <f t="shared" si="1"/>
        <v>40</v>
      </c>
    </row>
    <row r="119" spans="1:6" ht="15" customHeight="1">
      <c r="A119" s="7">
        <v>111</v>
      </c>
      <c r="B119" s="8" t="s">
        <v>722</v>
      </c>
      <c r="C119" s="15">
        <v>0.004156597222222222</v>
      </c>
      <c r="D119" s="88"/>
      <c r="E119" s="14">
        <v>19</v>
      </c>
      <c r="F119" s="9">
        <f t="shared" si="1"/>
        <v>39</v>
      </c>
    </row>
  </sheetData>
  <mergeCells count="12">
    <mergeCell ref="A3:B3"/>
    <mergeCell ref="A1:F1"/>
    <mergeCell ref="A2:D2"/>
    <mergeCell ref="F2:F3"/>
    <mergeCell ref="A7:C7"/>
    <mergeCell ref="E7:F7"/>
    <mergeCell ref="E4:F6"/>
    <mergeCell ref="A5:B5"/>
    <mergeCell ref="A6:B6"/>
    <mergeCell ref="C6:D6"/>
    <mergeCell ref="A4:B4"/>
    <mergeCell ref="C5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CE,tučné"&amp;6http://zrliga.zrnet.cz&amp;R&amp;6&amp;D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A1" sqref="A1:E1"/>
    </sheetView>
  </sheetViews>
  <sheetFormatPr defaultColWidth="9.00390625" defaultRowHeight="12.75"/>
  <cols>
    <col min="1" max="1" width="3.625" style="0" bestFit="1" customWidth="1"/>
    <col min="2" max="2" width="20.875" style="0" bestFit="1" customWidth="1"/>
    <col min="3" max="4" width="9.875" style="0" bestFit="1" customWidth="1"/>
    <col min="5" max="5" width="9.75390625" style="0" bestFit="1" customWidth="1"/>
  </cols>
  <sheetData>
    <row r="1" spans="1:5" ht="24.75">
      <c r="A1" s="141" t="s">
        <v>242</v>
      </c>
      <c r="B1" s="141"/>
      <c r="C1" s="141"/>
      <c r="D1" s="141"/>
      <c r="E1" s="141"/>
    </row>
    <row r="2" spans="2:5" ht="12.75">
      <c r="B2" s="131"/>
      <c r="C2" s="131"/>
      <c r="D2" s="131"/>
      <c r="E2" s="4" t="s">
        <v>38</v>
      </c>
    </row>
    <row r="3" spans="1:5" ht="12.75">
      <c r="A3" s="125" t="s">
        <v>0</v>
      </c>
      <c r="B3" s="125"/>
      <c r="C3" s="30">
        <v>37591</v>
      </c>
      <c r="D3" s="30"/>
      <c r="E3" s="4">
        <v>20</v>
      </c>
    </row>
    <row r="4" spans="1:5" ht="12.75">
      <c r="A4" s="125" t="s">
        <v>1</v>
      </c>
      <c r="B4" s="125"/>
      <c r="C4" s="31">
        <v>37591</v>
      </c>
      <c r="D4" s="30"/>
      <c r="E4" s="129"/>
    </row>
    <row r="5" spans="1:5" ht="12.75">
      <c r="A5" s="125" t="s">
        <v>2</v>
      </c>
      <c r="B5" s="125"/>
      <c r="C5" s="105" t="s">
        <v>243</v>
      </c>
      <c r="D5" s="105"/>
      <c r="E5" s="129"/>
    </row>
    <row r="6" spans="1:5" ht="12.75">
      <c r="A6" s="125" t="s">
        <v>3</v>
      </c>
      <c r="B6" s="125"/>
      <c r="C6" s="128">
        <f>COUNTA(B9:B123)</f>
        <v>115</v>
      </c>
      <c r="D6" s="128"/>
      <c r="E6" s="129"/>
    </row>
    <row r="7" spans="2:5" ht="12.75">
      <c r="B7" s="130"/>
      <c r="C7" s="130"/>
      <c r="D7" s="11"/>
      <c r="E7" s="94"/>
    </row>
    <row r="8" spans="1:5" ht="12.75">
      <c r="A8" s="5" t="s">
        <v>5</v>
      </c>
      <c r="B8" s="5" t="s">
        <v>6</v>
      </c>
      <c r="C8" s="5" t="s">
        <v>197</v>
      </c>
      <c r="D8" s="13" t="s">
        <v>12</v>
      </c>
      <c r="E8" s="13" t="s">
        <v>101</v>
      </c>
    </row>
    <row r="9" spans="1:5" ht="15" customHeight="1">
      <c r="A9" s="7">
        <v>1</v>
      </c>
      <c r="B9" s="46" t="s">
        <v>734</v>
      </c>
      <c r="C9" s="95">
        <v>155</v>
      </c>
      <c r="D9" s="14">
        <v>800</v>
      </c>
      <c r="E9" s="9">
        <f aca="true" t="shared" si="0" ref="E9:E72">D9+20</f>
        <v>820</v>
      </c>
    </row>
    <row r="10" spans="1:5" ht="15" customHeight="1">
      <c r="A10" s="7">
        <v>2</v>
      </c>
      <c r="B10" s="45" t="s">
        <v>735</v>
      </c>
      <c r="C10" s="95">
        <v>146</v>
      </c>
      <c r="D10" s="14">
        <v>700</v>
      </c>
      <c r="E10" s="9">
        <f t="shared" si="0"/>
        <v>720</v>
      </c>
    </row>
    <row r="11" spans="1:5" ht="15" customHeight="1">
      <c r="A11" s="7">
        <v>3</v>
      </c>
      <c r="B11" s="45" t="s">
        <v>699</v>
      </c>
      <c r="C11" s="95">
        <v>142</v>
      </c>
      <c r="D11" s="14">
        <v>650</v>
      </c>
      <c r="E11" s="9">
        <f t="shared" si="0"/>
        <v>670</v>
      </c>
    </row>
    <row r="12" spans="1:5" ht="15" customHeight="1">
      <c r="A12" s="7">
        <v>4</v>
      </c>
      <c r="B12" s="45" t="s">
        <v>736</v>
      </c>
      <c r="C12" s="95">
        <v>141</v>
      </c>
      <c r="D12" s="14">
        <v>600</v>
      </c>
      <c r="E12" s="9">
        <f t="shared" si="0"/>
        <v>620</v>
      </c>
    </row>
    <row r="13" spans="1:5" ht="15" customHeight="1">
      <c r="A13" s="7">
        <v>5</v>
      </c>
      <c r="B13" s="45" t="s">
        <v>205</v>
      </c>
      <c r="C13" s="95">
        <v>137</v>
      </c>
      <c r="D13" s="14">
        <v>550</v>
      </c>
      <c r="E13" s="9">
        <f t="shared" si="0"/>
        <v>570</v>
      </c>
    </row>
    <row r="14" spans="1:5" ht="15" customHeight="1">
      <c r="A14" s="7">
        <v>6</v>
      </c>
      <c r="B14" s="45" t="s">
        <v>209</v>
      </c>
      <c r="C14" s="95">
        <v>136</v>
      </c>
      <c r="D14" s="14">
        <v>530</v>
      </c>
      <c r="E14" s="9">
        <f t="shared" si="0"/>
        <v>550</v>
      </c>
    </row>
    <row r="15" spans="1:5" ht="15" customHeight="1">
      <c r="A15" s="7">
        <v>7</v>
      </c>
      <c r="B15" s="45" t="s">
        <v>204</v>
      </c>
      <c r="C15" s="95">
        <v>135</v>
      </c>
      <c r="D15" s="14">
        <v>510</v>
      </c>
      <c r="E15" s="9">
        <f t="shared" si="0"/>
        <v>530</v>
      </c>
    </row>
    <row r="16" spans="1:5" ht="15" customHeight="1">
      <c r="A16" s="7">
        <v>8</v>
      </c>
      <c r="B16" s="46" t="s">
        <v>737</v>
      </c>
      <c r="C16" s="95">
        <v>135</v>
      </c>
      <c r="D16" s="14">
        <v>490</v>
      </c>
      <c r="E16" s="9">
        <f t="shared" si="0"/>
        <v>510</v>
      </c>
    </row>
    <row r="17" spans="1:5" ht="15" customHeight="1">
      <c r="A17" s="7">
        <v>9</v>
      </c>
      <c r="B17" s="46" t="s">
        <v>659</v>
      </c>
      <c r="C17" s="95">
        <v>132</v>
      </c>
      <c r="D17" s="14">
        <v>470</v>
      </c>
      <c r="E17" s="9">
        <f t="shared" si="0"/>
        <v>490</v>
      </c>
    </row>
    <row r="18" spans="1:5" ht="15" customHeight="1">
      <c r="A18" s="7">
        <v>10</v>
      </c>
      <c r="B18" s="45" t="s">
        <v>660</v>
      </c>
      <c r="C18" s="95">
        <v>131</v>
      </c>
      <c r="D18" s="14">
        <v>450</v>
      </c>
      <c r="E18" s="9">
        <f t="shared" si="0"/>
        <v>470</v>
      </c>
    </row>
    <row r="19" spans="1:5" ht="15" customHeight="1">
      <c r="A19" s="7">
        <v>11</v>
      </c>
      <c r="B19" s="45" t="s">
        <v>738</v>
      </c>
      <c r="C19" s="95">
        <v>131</v>
      </c>
      <c r="D19" s="14">
        <v>430</v>
      </c>
      <c r="E19" s="9">
        <f t="shared" si="0"/>
        <v>450</v>
      </c>
    </row>
    <row r="20" spans="1:5" ht="15" customHeight="1">
      <c r="A20" s="7">
        <v>12</v>
      </c>
      <c r="B20" s="45" t="s">
        <v>689</v>
      </c>
      <c r="C20" s="95">
        <v>129</v>
      </c>
      <c r="D20" s="14">
        <v>410</v>
      </c>
      <c r="E20" s="9">
        <f t="shared" si="0"/>
        <v>430</v>
      </c>
    </row>
    <row r="21" spans="1:5" ht="15" customHeight="1">
      <c r="A21" s="7">
        <v>13</v>
      </c>
      <c r="B21" s="8" t="s">
        <v>705</v>
      </c>
      <c r="C21" s="95">
        <v>129</v>
      </c>
      <c r="D21" s="14">
        <v>390</v>
      </c>
      <c r="E21" s="9">
        <f t="shared" si="0"/>
        <v>410</v>
      </c>
    </row>
    <row r="22" spans="1:5" ht="15" customHeight="1">
      <c r="A22" s="7">
        <v>14</v>
      </c>
      <c r="B22" s="8" t="s">
        <v>715</v>
      </c>
      <c r="C22" s="95">
        <v>128</v>
      </c>
      <c r="D22" s="14">
        <v>370</v>
      </c>
      <c r="E22" s="9">
        <f t="shared" si="0"/>
        <v>390</v>
      </c>
    </row>
    <row r="23" spans="1:5" ht="15" customHeight="1">
      <c r="A23" s="7">
        <v>15</v>
      </c>
      <c r="B23" s="8" t="s">
        <v>601</v>
      </c>
      <c r="C23" s="95">
        <v>126</v>
      </c>
      <c r="D23" s="14">
        <v>350</v>
      </c>
      <c r="E23" s="9">
        <f t="shared" si="0"/>
        <v>370</v>
      </c>
    </row>
    <row r="24" spans="1:5" ht="15" customHeight="1">
      <c r="A24" s="7">
        <v>16</v>
      </c>
      <c r="B24" s="8" t="s">
        <v>597</v>
      </c>
      <c r="C24" s="95">
        <v>123</v>
      </c>
      <c r="D24" s="14">
        <v>340</v>
      </c>
      <c r="E24" s="9">
        <f t="shared" si="0"/>
        <v>360</v>
      </c>
    </row>
    <row r="25" spans="1:5" ht="15" customHeight="1">
      <c r="A25" s="7">
        <v>17</v>
      </c>
      <c r="B25" s="8" t="s">
        <v>219</v>
      </c>
      <c r="C25" s="95">
        <v>122</v>
      </c>
      <c r="D25" s="14">
        <v>330</v>
      </c>
      <c r="E25" s="9">
        <f t="shared" si="0"/>
        <v>350</v>
      </c>
    </row>
    <row r="26" spans="1:5" ht="15" customHeight="1">
      <c r="A26" s="7">
        <v>18</v>
      </c>
      <c r="B26" s="8" t="s">
        <v>610</v>
      </c>
      <c r="C26" s="95">
        <v>122</v>
      </c>
      <c r="D26" s="14">
        <v>320</v>
      </c>
      <c r="E26" s="9">
        <f t="shared" si="0"/>
        <v>340</v>
      </c>
    </row>
    <row r="27" spans="1:5" ht="15" customHeight="1">
      <c r="A27" s="7">
        <v>19</v>
      </c>
      <c r="B27" s="8" t="s">
        <v>636</v>
      </c>
      <c r="C27" s="95">
        <v>121</v>
      </c>
      <c r="D27" s="14">
        <v>310</v>
      </c>
      <c r="E27" s="9">
        <f t="shared" si="0"/>
        <v>330</v>
      </c>
    </row>
    <row r="28" spans="1:5" ht="15" customHeight="1">
      <c r="A28" s="7">
        <v>20</v>
      </c>
      <c r="B28" s="8" t="s">
        <v>595</v>
      </c>
      <c r="C28" s="95">
        <v>121</v>
      </c>
      <c r="D28" s="14">
        <v>300</v>
      </c>
      <c r="E28" s="9">
        <f t="shared" si="0"/>
        <v>320</v>
      </c>
    </row>
    <row r="29" spans="1:5" ht="15" customHeight="1">
      <c r="A29" s="7">
        <v>21</v>
      </c>
      <c r="B29" s="22" t="s">
        <v>594</v>
      </c>
      <c r="C29" s="95">
        <v>121</v>
      </c>
      <c r="D29" s="14">
        <v>290</v>
      </c>
      <c r="E29" s="9">
        <f t="shared" si="0"/>
        <v>310</v>
      </c>
    </row>
    <row r="30" spans="1:5" ht="15" customHeight="1">
      <c r="A30" s="7">
        <v>22</v>
      </c>
      <c r="B30" s="8" t="s">
        <v>632</v>
      </c>
      <c r="C30" s="95">
        <v>119</v>
      </c>
      <c r="D30" s="14">
        <v>280</v>
      </c>
      <c r="E30" s="9">
        <f t="shared" si="0"/>
        <v>300</v>
      </c>
    </row>
    <row r="31" spans="1:5" ht="15" customHeight="1">
      <c r="A31" s="7">
        <v>23</v>
      </c>
      <c r="B31" s="8" t="s">
        <v>199</v>
      </c>
      <c r="C31" s="95">
        <v>119</v>
      </c>
      <c r="D31" s="14">
        <v>270</v>
      </c>
      <c r="E31" s="9">
        <f t="shared" si="0"/>
        <v>290</v>
      </c>
    </row>
    <row r="32" spans="1:5" ht="15" customHeight="1">
      <c r="A32" s="7">
        <v>24</v>
      </c>
      <c r="B32" s="8" t="s">
        <v>739</v>
      </c>
      <c r="C32" s="95">
        <v>116</v>
      </c>
      <c r="D32" s="14">
        <v>260</v>
      </c>
      <c r="E32" s="9">
        <f t="shared" si="0"/>
        <v>280</v>
      </c>
    </row>
    <row r="33" spans="1:5" ht="15" customHeight="1">
      <c r="A33" s="7">
        <v>25</v>
      </c>
      <c r="B33" s="8" t="s">
        <v>658</v>
      </c>
      <c r="C33" s="95">
        <v>113</v>
      </c>
      <c r="D33" s="14">
        <v>250</v>
      </c>
      <c r="E33" s="9">
        <f t="shared" si="0"/>
        <v>270</v>
      </c>
    </row>
    <row r="34" spans="1:5" ht="15" customHeight="1">
      <c r="A34" s="7">
        <v>26</v>
      </c>
      <c r="B34" s="8" t="s">
        <v>210</v>
      </c>
      <c r="C34" s="95">
        <v>112</v>
      </c>
      <c r="D34" s="14">
        <v>240</v>
      </c>
      <c r="E34" s="9">
        <f t="shared" si="0"/>
        <v>260</v>
      </c>
    </row>
    <row r="35" spans="1:5" ht="15" customHeight="1">
      <c r="A35" s="7">
        <v>27</v>
      </c>
      <c r="B35" s="8" t="s">
        <v>218</v>
      </c>
      <c r="C35" s="95">
        <v>111</v>
      </c>
      <c r="D35" s="14">
        <v>230</v>
      </c>
      <c r="E35" s="9">
        <f t="shared" si="0"/>
        <v>250</v>
      </c>
    </row>
    <row r="36" spans="1:5" ht="15" customHeight="1">
      <c r="A36" s="7">
        <v>28</v>
      </c>
      <c r="B36" s="8" t="s">
        <v>740</v>
      </c>
      <c r="C36" s="95">
        <v>111</v>
      </c>
      <c r="D36" s="14">
        <v>220</v>
      </c>
      <c r="E36" s="9">
        <f t="shared" si="0"/>
        <v>240</v>
      </c>
    </row>
    <row r="37" spans="1:5" ht="15" customHeight="1">
      <c r="A37" s="7">
        <v>29</v>
      </c>
      <c r="B37" s="8" t="s">
        <v>710</v>
      </c>
      <c r="C37" s="95">
        <v>110</v>
      </c>
      <c r="D37" s="14">
        <v>210</v>
      </c>
      <c r="E37" s="9">
        <f t="shared" si="0"/>
        <v>230</v>
      </c>
    </row>
    <row r="38" spans="1:5" ht="15" customHeight="1">
      <c r="A38" s="7">
        <v>30</v>
      </c>
      <c r="B38" s="8" t="s">
        <v>628</v>
      </c>
      <c r="C38" s="95">
        <v>110</v>
      </c>
      <c r="D38" s="14">
        <v>200</v>
      </c>
      <c r="E38" s="9">
        <f t="shared" si="0"/>
        <v>220</v>
      </c>
    </row>
    <row r="39" spans="1:5" ht="15" customHeight="1">
      <c r="A39" s="7">
        <v>31</v>
      </c>
      <c r="B39" s="22" t="s">
        <v>667</v>
      </c>
      <c r="C39" s="95">
        <v>109</v>
      </c>
      <c r="D39" s="14">
        <v>195</v>
      </c>
      <c r="E39" s="9">
        <f t="shared" si="0"/>
        <v>215</v>
      </c>
    </row>
    <row r="40" spans="1:5" ht="15" customHeight="1">
      <c r="A40" s="7">
        <v>32</v>
      </c>
      <c r="B40" s="8" t="s">
        <v>665</v>
      </c>
      <c r="C40" s="95">
        <v>109</v>
      </c>
      <c r="D40" s="14">
        <v>190</v>
      </c>
      <c r="E40" s="9">
        <f t="shared" si="0"/>
        <v>210</v>
      </c>
    </row>
    <row r="41" spans="1:5" ht="15" customHeight="1">
      <c r="A41" s="7">
        <v>33</v>
      </c>
      <c r="B41" s="8" t="s">
        <v>631</v>
      </c>
      <c r="C41" s="95">
        <v>109</v>
      </c>
      <c r="D41" s="14">
        <v>185</v>
      </c>
      <c r="E41" s="9">
        <f t="shared" si="0"/>
        <v>205</v>
      </c>
    </row>
    <row r="42" spans="1:5" ht="15" customHeight="1">
      <c r="A42" s="7">
        <v>34</v>
      </c>
      <c r="B42" s="8" t="s">
        <v>650</v>
      </c>
      <c r="C42" s="95">
        <v>109</v>
      </c>
      <c r="D42" s="14">
        <v>180</v>
      </c>
      <c r="E42" s="9">
        <f t="shared" si="0"/>
        <v>200</v>
      </c>
    </row>
    <row r="43" spans="1:5" ht="15" customHeight="1">
      <c r="A43" s="7">
        <v>35</v>
      </c>
      <c r="B43" s="8" t="s">
        <v>741</v>
      </c>
      <c r="C43" s="95">
        <v>109</v>
      </c>
      <c r="D43" s="14">
        <v>175</v>
      </c>
      <c r="E43" s="9">
        <f t="shared" si="0"/>
        <v>195</v>
      </c>
    </row>
    <row r="44" spans="1:5" ht="15" customHeight="1">
      <c r="A44" s="7">
        <v>36</v>
      </c>
      <c r="B44" s="8" t="s">
        <v>213</v>
      </c>
      <c r="C44" s="95">
        <v>107</v>
      </c>
      <c r="D44" s="14">
        <v>170</v>
      </c>
      <c r="E44" s="9">
        <f t="shared" si="0"/>
        <v>190</v>
      </c>
    </row>
    <row r="45" spans="1:5" ht="15" customHeight="1">
      <c r="A45" s="7">
        <v>37</v>
      </c>
      <c r="B45" s="8" t="s">
        <v>742</v>
      </c>
      <c r="C45" s="95">
        <v>106</v>
      </c>
      <c r="D45" s="14">
        <v>165</v>
      </c>
      <c r="E45" s="9">
        <f t="shared" si="0"/>
        <v>185</v>
      </c>
    </row>
    <row r="46" spans="1:5" ht="15" customHeight="1">
      <c r="A46" s="7">
        <v>38</v>
      </c>
      <c r="B46" s="22" t="s">
        <v>630</v>
      </c>
      <c r="C46" s="95">
        <v>104</v>
      </c>
      <c r="D46" s="14">
        <v>160</v>
      </c>
      <c r="E46" s="9">
        <f t="shared" si="0"/>
        <v>180</v>
      </c>
    </row>
    <row r="47" spans="1:5" ht="15" customHeight="1">
      <c r="A47" s="7">
        <v>39</v>
      </c>
      <c r="B47" s="8" t="s">
        <v>611</v>
      </c>
      <c r="C47" s="95">
        <v>104</v>
      </c>
      <c r="D47" s="14">
        <v>155</v>
      </c>
      <c r="E47" s="9">
        <f t="shared" si="0"/>
        <v>175</v>
      </c>
    </row>
    <row r="48" spans="1:5" ht="15" customHeight="1">
      <c r="A48" s="7">
        <v>40</v>
      </c>
      <c r="B48" s="8" t="s">
        <v>669</v>
      </c>
      <c r="C48" s="95">
        <v>103</v>
      </c>
      <c r="D48" s="14">
        <v>150</v>
      </c>
      <c r="E48" s="9">
        <f t="shared" si="0"/>
        <v>170</v>
      </c>
    </row>
    <row r="49" spans="1:5" ht="15" customHeight="1">
      <c r="A49" s="7">
        <v>41</v>
      </c>
      <c r="B49" s="8" t="s">
        <v>654</v>
      </c>
      <c r="C49" s="95">
        <v>100</v>
      </c>
      <c r="D49" s="14">
        <v>145</v>
      </c>
      <c r="E49" s="9">
        <f t="shared" si="0"/>
        <v>165</v>
      </c>
    </row>
    <row r="50" spans="1:5" ht="15" customHeight="1">
      <c r="A50" s="7">
        <v>42</v>
      </c>
      <c r="B50" s="22" t="s">
        <v>224</v>
      </c>
      <c r="C50" s="95">
        <v>97</v>
      </c>
      <c r="D50" s="14">
        <v>140</v>
      </c>
      <c r="E50" s="9">
        <f t="shared" si="0"/>
        <v>160</v>
      </c>
    </row>
    <row r="51" spans="1:5" ht="15" customHeight="1">
      <c r="A51" s="7">
        <v>43</v>
      </c>
      <c r="B51" s="8" t="s">
        <v>613</v>
      </c>
      <c r="C51" s="95">
        <v>97</v>
      </c>
      <c r="D51" s="14">
        <v>135</v>
      </c>
      <c r="E51" s="9">
        <f t="shared" si="0"/>
        <v>155</v>
      </c>
    </row>
    <row r="52" spans="1:5" ht="15" customHeight="1">
      <c r="A52" s="7">
        <v>44</v>
      </c>
      <c r="B52" s="22" t="s">
        <v>744</v>
      </c>
      <c r="C52" s="95">
        <v>97</v>
      </c>
      <c r="D52" s="14">
        <v>130</v>
      </c>
      <c r="E52" s="9">
        <f t="shared" si="0"/>
        <v>150</v>
      </c>
    </row>
    <row r="53" spans="1:5" ht="15" customHeight="1">
      <c r="A53" s="7">
        <v>45</v>
      </c>
      <c r="B53" s="8" t="s">
        <v>200</v>
      </c>
      <c r="C53" s="95">
        <v>96</v>
      </c>
      <c r="D53" s="14">
        <v>125</v>
      </c>
      <c r="E53" s="9">
        <f t="shared" si="0"/>
        <v>145</v>
      </c>
    </row>
    <row r="54" spans="1:5" ht="15" customHeight="1">
      <c r="A54" s="7">
        <v>46</v>
      </c>
      <c r="B54" s="8" t="s">
        <v>745</v>
      </c>
      <c r="C54" s="95">
        <v>94</v>
      </c>
      <c r="D54" s="14">
        <v>120</v>
      </c>
      <c r="E54" s="9">
        <f t="shared" si="0"/>
        <v>140</v>
      </c>
    </row>
    <row r="55" spans="1:5" ht="15" customHeight="1">
      <c r="A55" s="7">
        <v>47</v>
      </c>
      <c r="B55" s="8" t="s">
        <v>746</v>
      </c>
      <c r="C55" s="95">
        <v>92</v>
      </c>
      <c r="D55" s="14">
        <v>115</v>
      </c>
      <c r="E55" s="9">
        <f t="shared" si="0"/>
        <v>135</v>
      </c>
    </row>
    <row r="56" spans="1:5" ht="15" customHeight="1">
      <c r="A56" s="7">
        <v>48</v>
      </c>
      <c r="B56" s="8" t="s">
        <v>644</v>
      </c>
      <c r="C56" s="95">
        <v>92</v>
      </c>
      <c r="D56" s="14">
        <v>110</v>
      </c>
      <c r="E56" s="9">
        <f t="shared" si="0"/>
        <v>130</v>
      </c>
    </row>
    <row r="57" spans="1:5" ht="15" customHeight="1">
      <c r="A57" s="7">
        <v>49</v>
      </c>
      <c r="B57" s="8" t="s">
        <v>649</v>
      </c>
      <c r="C57" s="95">
        <v>92</v>
      </c>
      <c r="D57" s="14">
        <v>105</v>
      </c>
      <c r="E57" s="9">
        <f t="shared" si="0"/>
        <v>125</v>
      </c>
    </row>
    <row r="58" spans="1:5" ht="15" customHeight="1">
      <c r="A58" s="7">
        <v>50</v>
      </c>
      <c r="B58" s="8" t="s">
        <v>747</v>
      </c>
      <c r="C58" s="95">
        <v>92</v>
      </c>
      <c r="D58" s="14">
        <v>100</v>
      </c>
      <c r="E58" s="9">
        <f t="shared" si="0"/>
        <v>120</v>
      </c>
    </row>
    <row r="59" spans="1:5" ht="15" customHeight="1">
      <c r="A59" s="7">
        <v>51</v>
      </c>
      <c r="B59" s="8" t="s">
        <v>748</v>
      </c>
      <c r="C59" s="95">
        <v>90</v>
      </c>
      <c r="D59" s="14">
        <v>98</v>
      </c>
      <c r="E59" s="9">
        <f t="shared" si="0"/>
        <v>118</v>
      </c>
    </row>
    <row r="60" spans="1:5" ht="15" customHeight="1">
      <c r="A60" s="7">
        <v>52</v>
      </c>
      <c r="B60" s="8" t="s">
        <v>606</v>
      </c>
      <c r="C60" s="95">
        <v>85</v>
      </c>
      <c r="D60" s="14">
        <v>96</v>
      </c>
      <c r="E60" s="9">
        <f t="shared" si="0"/>
        <v>116</v>
      </c>
    </row>
    <row r="61" spans="1:5" ht="15" customHeight="1">
      <c r="A61" s="7">
        <v>53</v>
      </c>
      <c r="B61" s="8" t="s">
        <v>633</v>
      </c>
      <c r="C61" s="95">
        <v>84</v>
      </c>
      <c r="D61" s="14">
        <v>94</v>
      </c>
      <c r="E61" s="9">
        <f t="shared" si="0"/>
        <v>114</v>
      </c>
    </row>
    <row r="62" spans="1:5" ht="15" customHeight="1">
      <c r="A62" s="7">
        <v>54</v>
      </c>
      <c r="B62" s="8" t="s">
        <v>603</v>
      </c>
      <c r="C62" s="95">
        <v>84</v>
      </c>
      <c r="D62" s="14">
        <v>92</v>
      </c>
      <c r="E62" s="9">
        <f t="shared" si="0"/>
        <v>112</v>
      </c>
    </row>
    <row r="63" spans="1:5" ht="15" customHeight="1">
      <c r="A63" s="7">
        <v>55</v>
      </c>
      <c r="B63" s="8" t="s">
        <v>225</v>
      </c>
      <c r="C63" s="95">
        <v>83</v>
      </c>
      <c r="D63" s="14">
        <v>90</v>
      </c>
      <c r="E63" s="9">
        <f t="shared" si="0"/>
        <v>110</v>
      </c>
    </row>
    <row r="64" spans="1:5" ht="15" customHeight="1">
      <c r="A64" s="7">
        <v>56</v>
      </c>
      <c r="B64" s="8" t="s">
        <v>671</v>
      </c>
      <c r="C64" s="95">
        <v>82</v>
      </c>
      <c r="D64" s="14">
        <v>88</v>
      </c>
      <c r="E64" s="9">
        <f t="shared" si="0"/>
        <v>108</v>
      </c>
    </row>
    <row r="65" spans="1:5" ht="15" customHeight="1">
      <c r="A65" s="7">
        <v>57</v>
      </c>
      <c r="B65" s="8" t="s">
        <v>749</v>
      </c>
      <c r="C65" s="95">
        <v>79</v>
      </c>
      <c r="D65" s="14">
        <v>86</v>
      </c>
      <c r="E65" s="9">
        <f t="shared" si="0"/>
        <v>106</v>
      </c>
    </row>
    <row r="66" spans="1:5" ht="15" customHeight="1">
      <c r="A66" s="7">
        <v>58</v>
      </c>
      <c r="B66" s="8" t="s">
        <v>609</v>
      </c>
      <c r="C66" s="95">
        <v>79</v>
      </c>
      <c r="D66" s="14">
        <v>84</v>
      </c>
      <c r="E66" s="9">
        <f t="shared" si="0"/>
        <v>104</v>
      </c>
    </row>
    <row r="67" spans="1:5" ht="15" customHeight="1">
      <c r="A67" s="7">
        <v>59</v>
      </c>
      <c r="B67" s="8" t="s">
        <v>207</v>
      </c>
      <c r="C67" s="95">
        <v>79</v>
      </c>
      <c r="D67" s="14">
        <v>82</v>
      </c>
      <c r="E67" s="9">
        <f t="shared" si="0"/>
        <v>102</v>
      </c>
    </row>
    <row r="68" spans="1:5" ht="15" customHeight="1">
      <c r="A68" s="7">
        <v>60</v>
      </c>
      <c r="B68" s="8" t="s">
        <v>212</v>
      </c>
      <c r="C68" s="95">
        <v>76</v>
      </c>
      <c r="D68" s="14">
        <v>80</v>
      </c>
      <c r="E68" s="9">
        <f t="shared" si="0"/>
        <v>100</v>
      </c>
    </row>
    <row r="69" spans="1:5" ht="15" customHeight="1">
      <c r="A69" s="7">
        <v>61</v>
      </c>
      <c r="B69" s="8" t="s">
        <v>718</v>
      </c>
      <c r="C69" s="95">
        <v>75</v>
      </c>
      <c r="D69" s="14">
        <v>78</v>
      </c>
      <c r="E69" s="9">
        <f t="shared" si="0"/>
        <v>98</v>
      </c>
    </row>
    <row r="70" spans="1:5" ht="15" customHeight="1">
      <c r="A70" s="7">
        <v>62</v>
      </c>
      <c r="B70" s="8" t="s">
        <v>206</v>
      </c>
      <c r="C70" s="95">
        <v>75</v>
      </c>
      <c r="D70" s="14">
        <v>76</v>
      </c>
      <c r="E70" s="9">
        <f t="shared" si="0"/>
        <v>96</v>
      </c>
    </row>
    <row r="71" spans="1:5" ht="15" customHeight="1">
      <c r="A71" s="7">
        <v>63</v>
      </c>
      <c r="B71" s="8" t="s">
        <v>750</v>
      </c>
      <c r="C71" s="95">
        <v>75</v>
      </c>
      <c r="D71" s="14">
        <v>74</v>
      </c>
      <c r="E71" s="9">
        <f t="shared" si="0"/>
        <v>94</v>
      </c>
    </row>
    <row r="72" spans="1:5" ht="15" customHeight="1">
      <c r="A72" s="7">
        <v>64</v>
      </c>
      <c r="B72" s="8" t="s">
        <v>702</v>
      </c>
      <c r="C72" s="95">
        <v>74</v>
      </c>
      <c r="D72" s="14">
        <v>72</v>
      </c>
      <c r="E72" s="9">
        <f t="shared" si="0"/>
        <v>92</v>
      </c>
    </row>
    <row r="73" spans="1:5" ht="15" customHeight="1">
      <c r="A73" s="7">
        <v>65</v>
      </c>
      <c r="B73" s="8" t="s">
        <v>707</v>
      </c>
      <c r="C73" s="95">
        <v>73</v>
      </c>
      <c r="D73" s="14">
        <v>70</v>
      </c>
      <c r="E73" s="9">
        <f aca="true" t="shared" si="1" ref="E73:E123">D73+20</f>
        <v>90</v>
      </c>
    </row>
    <row r="74" spans="1:5" ht="15" customHeight="1">
      <c r="A74" s="7">
        <v>66</v>
      </c>
      <c r="B74" s="8" t="s">
        <v>751</v>
      </c>
      <c r="C74" s="95">
        <v>71</v>
      </c>
      <c r="D74" s="14">
        <v>68</v>
      </c>
      <c r="E74" s="9">
        <f t="shared" si="1"/>
        <v>88</v>
      </c>
    </row>
    <row r="75" spans="1:5" ht="15" customHeight="1">
      <c r="A75" s="7">
        <v>67</v>
      </c>
      <c r="B75" s="8" t="s">
        <v>698</v>
      </c>
      <c r="C75" s="95">
        <v>70</v>
      </c>
      <c r="D75" s="14">
        <v>66</v>
      </c>
      <c r="E75" s="9">
        <f t="shared" si="1"/>
        <v>86</v>
      </c>
    </row>
    <row r="76" spans="1:5" ht="15" customHeight="1">
      <c r="A76" s="7">
        <v>68</v>
      </c>
      <c r="B76" s="8" t="s">
        <v>222</v>
      </c>
      <c r="C76" s="95">
        <v>70</v>
      </c>
      <c r="D76" s="14">
        <v>64</v>
      </c>
      <c r="E76" s="9">
        <f t="shared" si="1"/>
        <v>84</v>
      </c>
    </row>
    <row r="77" spans="1:5" ht="15" customHeight="1">
      <c r="A77" s="7">
        <v>69</v>
      </c>
      <c r="B77" s="8" t="s">
        <v>203</v>
      </c>
      <c r="C77" s="95">
        <v>70</v>
      </c>
      <c r="D77" s="14">
        <v>62</v>
      </c>
      <c r="E77" s="9">
        <f t="shared" si="1"/>
        <v>82</v>
      </c>
    </row>
    <row r="78" spans="1:5" ht="15" customHeight="1">
      <c r="A78" s="7">
        <v>70</v>
      </c>
      <c r="B78" s="8" t="s">
        <v>709</v>
      </c>
      <c r="C78" s="95">
        <v>70</v>
      </c>
      <c r="D78" s="14">
        <v>60</v>
      </c>
      <c r="E78" s="9">
        <f t="shared" si="1"/>
        <v>80</v>
      </c>
    </row>
    <row r="79" spans="1:5" ht="15" customHeight="1">
      <c r="A79" s="7">
        <v>71</v>
      </c>
      <c r="B79" s="8" t="s">
        <v>596</v>
      </c>
      <c r="C79" s="95">
        <v>69</v>
      </c>
      <c r="D79" s="14">
        <v>58</v>
      </c>
      <c r="E79" s="9">
        <f t="shared" si="1"/>
        <v>78</v>
      </c>
    </row>
    <row r="80" spans="1:5" ht="15" customHeight="1">
      <c r="A80" s="7">
        <v>72</v>
      </c>
      <c r="B80" s="8" t="s">
        <v>752</v>
      </c>
      <c r="C80" s="95">
        <v>68</v>
      </c>
      <c r="D80" s="14">
        <v>57</v>
      </c>
      <c r="E80" s="9">
        <f t="shared" si="1"/>
        <v>77</v>
      </c>
    </row>
    <row r="81" spans="1:5" ht="15" customHeight="1">
      <c r="A81" s="7">
        <v>73</v>
      </c>
      <c r="B81" s="8" t="s">
        <v>753</v>
      </c>
      <c r="C81" s="95">
        <v>68</v>
      </c>
      <c r="D81" s="14">
        <v>56</v>
      </c>
      <c r="E81" s="9">
        <f t="shared" si="1"/>
        <v>76</v>
      </c>
    </row>
    <row r="82" spans="1:5" ht="15" customHeight="1">
      <c r="A82" s="7">
        <v>74</v>
      </c>
      <c r="B82" s="8" t="s">
        <v>612</v>
      </c>
      <c r="C82" s="95">
        <v>65</v>
      </c>
      <c r="D82" s="14">
        <v>55</v>
      </c>
      <c r="E82" s="9">
        <f t="shared" si="1"/>
        <v>75</v>
      </c>
    </row>
    <row r="83" spans="1:5" ht="15" customHeight="1">
      <c r="A83" s="7">
        <v>75</v>
      </c>
      <c r="B83" s="8" t="s">
        <v>754</v>
      </c>
      <c r="C83" s="95">
        <v>65</v>
      </c>
      <c r="D83" s="14">
        <v>54</v>
      </c>
      <c r="E83" s="9">
        <f t="shared" si="1"/>
        <v>74</v>
      </c>
    </row>
    <row r="84" spans="1:5" ht="15" customHeight="1">
      <c r="A84" s="7">
        <v>76</v>
      </c>
      <c r="B84" s="8" t="s">
        <v>685</v>
      </c>
      <c r="C84" s="95">
        <v>65</v>
      </c>
      <c r="D84" s="14">
        <v>53</v>
      </c>
      <c r="E84" s="9">
        <f t="shared" si="1"/>
        <v>73</v>
      </c>
    </row>
    <row r="85" spans="1:5" ht="15" customHeight="1">
      <c r="A85" s="7">
        <v>77</v>
      </c>
      <c r="B85" s="8" t="s">
        <v>618</v>
      </c>
      <c r="C85" s="95">
        <v>65</v>
      </c>
      <c r="D85" s="14">
        <v>52</v>
      </c>
      <c r="E85" s="9">
        <f t="shared" si="1"/>
        <v>72</v>
      </c>
    </row>
    <row r="86" spans="1:5" ht="15" customHeight="1">
      <c r="A86" s="7">
        <v>78</v>
      </c>
      <c r="B86" s="8" t="s">
        <v>614</v>
      </c>
      <c r="C86" s="95">
        <v>65</v>
      </c>
      <c r="D86" s="14">
        <v>51</v>
      </c>
      <c r="E86" s="9">
        <f t="shared" si="1"/>
        <v>71</v>
      </c>
    </row>
    <row r="87" spans="1:5" ht="15" customHeight="1">
      <c r="A87" s="7">
        <v>79</v>
      </c>
      <c r="B87" s="8" t="s">
        <v>743</v>
      </c>
      <c r="C87" s="95">
        <v>64</v>
      </c>
      <c r="D87" s="14">
        <v>50</v>
      </c>
      <c r="E87" s="9">
        <f t="shared" si="1"/>
        <v>70</v>
      </c>
    </row>
    <row r="88" spans="1:5" ht="15" customHeight="1">
      <c r="A88" s="7">
        <v>80</v>
      </c>
      <c r="B88" s="8" t="s">
        <v>626</v>
      </c>
      <c r="C88" s="95">
        <v>61</v>
      </c>
      <c r="D88" s="14">
        <v>49</v>
      </c>
      <c r="E88" s="9">
        <f t="shared" si="1"/>
        <v>69</v>
      </c>
    </row>
    <row r="89" spans="1:5" ht="15" customHeight="1">
      <c r="A89" s="7">
        <v>81</v>
      </c>
      <c r="B89" s="8" t="s">
        <v>629</v>
      </c>
      <c r="C89" s="95">
        <v>60</v>
      </c>
      <c r="D89" s="14">
        <v>48</v>
      </c>
      <c r="E89" s="9">
        <f t="shared" si="1"/>
        <v>68</v>
      </c>
    </row>
    <row r="90" spans="1:5" ht="15" customHeight="1">
      <c r="A90" s="7">
        <v>82</v>
      </c>
      <c r="B90" s="8" t="s">
        <v>651</v>
      </c>
      <c r="C90" s="95">
        <v>60</v>
      </c>
      <c r="D90" s="14">
        <v>47</v>
      </c>
      <c r="E90" s="9">
        <f t="shared" si="1"/>
        <v>67</v>
      </c>
    </row>
    <row r="91" spans="1:5" ht="15" customHeight="1">
      <c r="A91" s="7">
        <v>83</v>
      </c>
      <c r="B91" s="8" t="s">
        <v>608</v>
      </c>
      <c r="C91" s="95">
        <v>59</v>
      </c>
      <c r="D91" s="14">
        <v>46</v>
      </c>
      <c r="E91" s="9">
        <f t="shared" si="1"/>
        <v>66</v>
      </c>
    </row>
    <row r="92" spans="1:5" ht="15" customHeight="1">
      <c r="A92" s="7">
        <v>84</v>
      </c>
      <c r="B92" s="8" t="s">
        <v>714</v>
      </c>
      <c r="C92" s="95">
        <v>58</v>
      </c>
      <c r="D92" s="14">
        <v>45</v>
      </c>
      <c r="E92" s="9">
        <f t="shared" si="1"/>
        <v>65</v>
      </c>
    </row>
    <row r="93" spans="1:5" ht="15" customHeight="1">
      <c r="A93" s="7">
        <v>85</v>
      </c>
      <c r="B93" s="22" t="s">
        <v>668</v>
      </c>
      <c r="C93" s="95">
        <v>58</v>
      </c>
      <c r="D93" s="14">
        <v>44</v>
      </c>
      <c r="E93" s="9">
        <f t="shared" si="1"/>
        <v>64</v>
      </c>
    </row>
    <row r="94" spans="1:5" ht="15" customHeight="1">
      <c r="A94" s="7">
        <v>86</v>
      </c>
      <c r="B94" s="22" t="s">
        <v>627</v>
      </c>
      <c r="C94" s="95">
        <v>57</v>
      </c>
      <c r="D94" s="14">
        <v>43</v>
      </c>
      <c r="E94" s="9">
        <f t="shared" si="1"/>
        <v>63</v>
      </c>
    </row>
    <row r="95" spans="1:5" ht="15" customHeight="1">
      <c r="A95" s="7">
        <v>87</v>
      </c>
      <c r="B95" s="8" t="s">
        <v>713</v>
      </c>
      <c r="C95" s="95">
        <v>57</v>
      </c>
      <c r="D95" s="14">
        <v>42</v>
      </c>
      <c r="E95" s="9">
        <f t="shared" si="1"/>
        <v>62</v>
      </c>
    </row>
    <row r="96" spans="1:5" ht="15" customHeight="1">
      <c r="A96" s="7">
        <v>88</v>
      </c>
      <c r="B96" s="8" t="s">
        <v>755</v>
      </c>
      <c r="C96" s="95">
        <v>55</v>
      </c>
      <c r="D96" s="14">
        <v>41</v>
      </c>
      <c r="E96" s="9">
        <f t="shared" si="1"/>
        <v>61</v>
      </c>
    </row>
    <row r="97" spans="1:5" ht="15" customHeight="1">
      <c r="A97" s="7">
        <v>89</v>
      </c>
      <c r="B97" s="8" t="s">
        <v>215</v>
      </c>
      <c r="C97" s="95">
        <v>53</v>
      </c>
      <c r="D97" s="14">
        <v>40</v>
      </c>
      <c r="E97" s="9">
        <f t="shared" si="1"/>
        <v>60</v>
      </c>
    </row>
    <row r="98" spans="1:5" ht="15" customHeight="1">
      <c r="A98" s="7">
        <v>90</v>
      </c>
      <c r="B98" s="8" t="s">
        <v>637</v>
      </c>
      <c r="C98" s="95">
        <v>53</v>
      </c>
      <c r="D98" s="14">
        <v>39</v>
      </c>
      <c r="E98" s="9">
        <f t="shared" si="1"/>
        <v>59</v>
      </c>
    </row>
    <row r="99" spans="1:5" ht="15" customHeight="1">
      <c r="A99" s="7">
        <v>91</v>
      </c>
      <c r="B99" s="22" t="s">
        <v>221</v>
      </c>
      <c r="C99" s="95">
        <v>51</v>
      </c>
      <c r="D99" s="14">
        <v>38</v>
      </c>
      <c r="E99" s="9">
        <f t="shared" si="1"/>
        <v>58</v>
      </c>
    </row>
    <row r="100" spans="1:5" ht="15" customHeight="1">
      <c r="A100" s="7">
        <v>92</v>
      </c>
      <c r="B100" s="8" t="s">
        <v>657</v>
      </c>
      <c r="C100" s="95">
        <v>47</v>
      </c>
      <c r="D100" s="14">
        <v>37</v>
      </c>
      <c r="E100" s="9">
        <f t="shared" si="1"/>
        <v>57</v>
      </c>
    </row>
    <row r="101" spans="1:5" ht="15" customHeight="1">
      <c r="A101" s="7">
        <v>93</v>
      </c>
      <c r="B101" s="8" t="s">
        <v>652</v>
      </c>
      <c r="C101" s="95">
        <v>46</v>
      </c>
      <c r="D101" s="14">
        <v>36</v>
      </c>
      <c r="E101" s="9">
        <f t="shared" si="1"/>
        <v>56</v>
      </c>
    </row>
    <row r="102" spans="1:5" ht="15" customHeight="1">
      <c r="A102" s="7">
        <v>94</v>
      </c>
      <c r="B102" s="8" t="s">
        <v>716</v>
      </c>
      <c r="C102" s="95">
        <v>44</v>
      </c>
      <c r="D102" s="14">
        <v>35</v>
      </c>
      <c r="E102" s="9">
        <f t="shared" si="1"/>
        <v>55</v>
      </c>
    </row>
    <row r="103" spans="1:5" ht="15" customHeight="1">
      <c r="A103" s="7">
        <v>95</v>
      </c>
      <c r="B103" s="8" t="s">
        <v>621</v>
      </c>
      <c r="C103" s="95">
        <v>41</v>
      </c>
      <c r="D103" s="14">
        <v>34</v>
      </c>
      <c r="E103" s="9">
        <f t="shared" si="1"/>
        <v>54</v>
      </c>
    </row>
    <row r="104" spans="1:5" ht="15" customHeight="1">
      <c r="A104" s="7">
        <v>96</v>
      </c>
      <c r="B104" s="8" t="s">
        <v>756</v>
      </c>
      <c r="C104" s="95">
        <v>36</v>
      </c>
      <c r="D104" s="14">
        <v>33</v>
      </c>
      <c r="E104" s="9">
        <f t="shared" si="1"/>
        <v>53</v>
      </c>
    </row>
    <row r="105" spans="1:5" ht="15" customHeight="1">
      <c r="A105" s="7">
        <v>97</v>
      </c>
      <c r="B105" s="22" t="s">
        <v>757</v>
      </c>
      <c r="C105" s="95">
        <v>36</v>
      </c>
      <c r="D105" s="14">
        <v>32</v>
      </c>
      <c r="E105" s="9">
        <f t="shared" si="1"/>
        <v>52</v>
      </c>
    </row>
    <row r="106" spans="1:5" ht="15" customHeight="1">
      <c r="A106" s="7">
        <v>98</v>
      </c>
      <c r="B106" s="8" t="s">
        <v>701</v>
      </c>
      <c r="C106" s="95">
        <v>34</v>
      </c>
      <c r="D106" s="14">
        <v>31</v>
      </c>
      <c r="E106" s="9">
        <f t="shared" si="1"/>
        <v>51</v>
      </c>
    </row>
    <row r="107" spans="1:5" ht="15" customHeight="1">
      <c r="A107" s="7">
        <v>99</v>
      </c>
      <c r="B107" s="8" t="s">
        <v>758</v>
      </c>
      <c r="C107" s="95">
        <v>33</v>
      </c>
      <c r="D107" s="14">
        <v>30</v>
      </c>
      <c r="E107" s="9">
        <f t="shared" si="1"/>
        <v>50</v>
      </c>
    </row>
    <row r="108" spans="1:5" ht="15" customHeight="1">
      <c r="A108" s="7">
        <v>100</v>
      </c>
      <c r="B108" s="8" t="s">
        <v>653</v>
      </c>
      <c r="C108" s="95">
        <v>32</v>
      </c>
      <c r="D108" s="14">
        <v>29</v>
      </c>
      <c r="E108" s="9">
        <f t="shared" si="1"/>
        <v>49</v>
      </c>
    </row>
    <row r="109" spans="1:5" ht="15" customHeight="1">
      <c r="A109" s="7">
        <v>101</v>
      </c>
      <c r="B109" s="22" t="s">
        <v>646</v>
      </c>
      <c r="C109" s="95">
        <v>31</v>
      </c>
      <c r="D109" s="14">
        <v>28</v>
      </c>
      <c r="E109" s="9">
        <f t="shared" si="1"/>
        <v>48</v>
      </c>
    </row>
    <row r="110" spans="1:5" ht="15" customHeight="1">
      <c r="A110" s="7">
        <v>102</v>
      </c>
      <c r="B110" s="8" t="s">
        <v>664</v>
      </c>
      <c r="C110" s="95">
        <v>29</v>
      </c>
      <c r="D110" s="14">
        <v>27</v>
      </c>
      <c r="E110" s="9">
        <f t="shared" si="1"/>
        <v>47</v>
      </c>
    </row>
    <row r="111" spans="1:5" ht="15" customHeight="1">
      <c r="A111" s="7">
        <v>103</v>
      </c>
      <c r="B111" s="22" t="s">
        <v>759</v>
      </c>
      <c r="C111" s="95">
        <v>23</v>
      </c>
      <c r="D111" s="14">
        <v>26</v>
      </c>
      <c r="E111" s="9">
        <f t="shared" si="1"/>
        <v>46</v>
      </c>
    </row>
    <row r="112" spans="1:5" ht="15" customHeight="1">
      <c r="A112" s="7">
        <v>104</v>
      </c>
      <c r="B112" s="8" t="s">
        <v>760</v>
      </c>
      <c r="C112" s="95">
        <v>17</v>
      </c>
      <c r="D112" s="14">
        <v>25</v>
      </c>
      <c r="E112" s="9">
        <f t="shared" si="1"/>
        <v>45</v>
      </c>
    </row>
    <row r="113" spans="1:5" ht="15" customHeight="1">
      <c r="A113" s="7">
        <v>105</v>
      </c>
      <c r="B113" s="8" t="s">
        <v>617</v>
      </c>
      <c r="C113" s="95">
        <v>17</v>
      </c>
      <c r="D113" s="14">
        <v>24</v>
      </c>
      <c r="E113" s="9">
        <f t="shared" si="1"/>
        <v>44</v>
      </c>
    </row>
    <row r="114" spans="1:5" ht="15" customHeight="1">
      <c r="A114" s="7">
        <v>106</v>
      </c>
      <c r="B114" s="8" t="s">
        <v>761</v>
      </c>
      <c r="C114" s="95">
        <v>12</v>
      </c>
      <c r="D114" s="14">
        <v>23</v>
      </c>
      <c r="E114" s="9">
        <f t="shared" si="1"/>
        <v>43</v>
      </c>
    </row>
    <row r="115" spans="1:5" ht="15" customHeight="1">
      <c r="A115" s="7">
        <v>107</v>
      </c>
      <c r="B115" s="8" t="s">
        <v>643</v>
      </c>
      <c r="C115" s="95">
        <v>12</v>
      </c>
      <c r="D115" s="14">
        <v>22</v>
      </c>
      <c r="E115" s="9">
        <f t="shared" si="1"/>
        <v>42</v>
      </c>
    </row>
    <row r="116" spans="1:5" ht="15" customHeight="1">
      <c r="A116" s="7">
        <v>108</v>
      </c>
      <c r="B116" s="22" t="s">
        <v>720</v>
      </c>
      <c r="C116" s="95">
        <v>12</v>
      </c>
      <c r="D116" s="14">
        <v>21</v>
      </c>
      <c r="E116" s="9">
        <f t="shared" si="1"/>
        <v>41</v>
      </c>
    </row>
    <row r="117" spans="1:5" ht="15" customHeight="1">
      <c r="A117" s="7">
        <v>109</v>
      </c>
      <c r="B117" s="22" t="s">
        <v>625</v>
      </c>
      <c r="C117" s="95">
        <v>10</v>
      </c>
      <c r="D117" s="14">
        <v>20</v>
      </c>
      <c r="E117" s="9">
        <f t="shared" si="1"/>
        <v>40</v>
      </c>
    </row>
    <row r="118" spans="1:5" ht="15" customHeight="1">
      <c r="A118" s="7">
        <v>110</v>
      </c>
      <c r="B118" s="22" t="s">
        <v>711</v>
      </c>
      <c r="C118" s="95">
        <v>6</v>
      </c>
      <c r="D118" s="14">
        <v>19</v>
      </c>
      <c r="E118" s="9">
        <f t="shared" si="1"/>
        <v>39</v>
      </c>
    </row>
    <row r="119" spans="1:5" ht="15" customHeight="1">
      <c r="A119" s="7">
        <v>111</v>
      </c>
      <c r="B119" s="22" t="s">
        <v>719</v>
      </c>
      <c r="C119" s="95">
        <v>5</v>
      </c>
      <c r="D119" s="14">
        <v>18</v>
      </c>
      <c r="E119" s="9">
        <f t="shared" si="1"/>
        <v>38</v>
      </c>
    </row>
    <row r="120" spans="1:5" ht="15" customHeight="1">
      <c r="A120" s="7">
        <v>112</v>
      </c>
      <c r="B120" s="8" t="s">
        <v>722</v>
      </c>
      <c r="C120" s="95">
        <v>4</v>
      </c>
      <c r="D120" s="14">
        <v>17</v>
      </c>
      <c r="E120" s="9">
        <f t="shared" si="1"/>
        <v>37</v>
      </c>
    </row>
    <row r="121" spans="1:5" ht="15" customHeight="1">
      <c r="A121" s="7">
        <v>113</v>
      </c>
      <c r="B121" s="8" t="s">
        <v>696</v>
      </c>
      <c r="C121" s="95">
        <v>3</v>
      </c>
      <c r="D121" s="14">
        <v>16</v>
      </c>
      <c r="E121" s="9">
        <f t="shared" si="1"/>
        <v>36</v>
      </c>
    </row>
    <row r="122" spans="1:5" ht="15" customHeight="1">
      <c r="A122" s="7">
        <v>114</v>
      </c>
      <c r="B122" s="22" t="s">
        <v>762</v>
      </c>
      <c r="C122" s="95">
        <v>3</v>
      </c>
      <c r="D122" s="14">
        <v>15</v>
      </c>
      <c r="E122" s="9">
        <f t="shared" si="1"/>
        <v>35</v>
      </c>
    </row>
    <row r="123" spans="1:5" ht="15" customHeight="1">
      <c r="A123" s="7">
        <v>115</v>
      </c>
      <c r="B123" s="8" t="s">
        <v>763</v>
      </c>
      <c r="C123" s="95">
        <v>0</v>
      </c>
      <c r="D123" s="14">
        <v>14</v>
      </c>
      <c r="E123" s="9">
        <f t="shared" si="1"/>
        <v>34</v>
      </c>
    </row>
  </sheetData>
  <mergeCells count="10">
    <mergeCell ref="A1:E1"/>
    <mergeCell ref="B7:C7"/>
    <mergeCell ref="E4:E6"/>
    <mergeCell ref="A5:B5"/>
    <mergeCell ref="A6:B6"/>
    <mergeCell ref="C6:D6"/>
    <mergeCell ref="A4:B4"/>
    <mergeCell ref="C5:D5"/>
    <mergeCell ref="A3:B3"/>
    <mergeCell ref="B2:D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CE,tučné"&amp;6http://zrliga.zrnet.cz&amp;R&amp;6&amp;D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pane xSplit="4" ySplit="4" topLeftCell="E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" sqref="A3:D4"/>
    </sheetView>
  </sheetViews>
  <sheetFormatPr defaultColWidth="9.00390625" defaultRowHeight="12.75"/>
  <cols>
    <col min="1" max="1" width="3.625" style="0" bestFit="1" customWidth="1"/>
    <col min="2" max="2" width="2.75390625" style="0" bestFit="1" customWidth="1"/>
    <col min="3" max="3" width="14.375" style="0" bestFit="1" customWidth="1"/>
    <col min="4" max="4" width="10.00390625" style="0" bestFit="1" customWidth="1"/>
    <col min="5" max="5" width="4.375" style="0" bestFit="1" customWidth="1"/>
    <col min="6" max="6" width="12.75390625" style="0" customWidth="1"/>
    <col min="7" max="7" width="3.625" style="0" bestFit="1" customWidth="1"/>
    <col min="8" max="9" width="3.00390625" style="0" bestFit="1" customWidth="1"/>
    <col min="10" max="10" width="2.75390625" style="0" bestFit="1" customWidth="1"/>
    <col min="11" max="11" width="3.00390625" style="0" bestFit="1" customWidth="1"/>
    <col min="12" max="12" width="2.75390625" style="0" bestFit="1" customWidth="1"/>
    <col min="13" max="16" width="3.00390625" style="0" bestFit="1" customWidth="1"/>
    <col min="17" max="18" width="3.625" style="0" bestFit="1" customWidth="1"/>
    <col min="19" max="19" width="4.375" style="0" bestFit="1" customWidth="1"/>
    <col min="20" max="21" width="3.00390625" style="0" bestFit="1" customWidth="1"/>
  </cols>
  <sheetData>
    <row r="1" spans="1:21" ht="33" customHeight="1">
      <c r="A1" s="109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7:21" ht="12.75" customHeight="1">
      <c r="G2" s="40">
        <f>COUNTA(G5:G96)</f>
        <v>26</v>
      </c>
      <c r="H2" s="40">
        <f>COUNTA(H5:H96)</f>
        <v>58</v>
      </c>
      <c r="I2" s="40">
        <f>COUNTA(I5:I98)</f>
        <v>35</v>
      </c>
      <c r="J2" s="40">
        <f>COUNTA(J5:J96)</f>
        <v>30</v>
      </c>
      <c r="K2" s="40">
        <f>COUNTA(K5:K96)</f>
        <v>24</v>
      </c>
      <c r="L2" s="40">
        <f>COUNTA(L5:L96)</f>
        <v>21</v>
      </c>
      <c r="M2" s="40">
        <f>COUNTA(M5:M96)</f>
        <v>25</v>
      </c>
      <c r="N2" s="40">
        <f>COUNTA(N5:N96)</f>
        <v>13</v>
      </c>
      <c r="O2" s="40">
        <f>COUNTA(O5:O99)</f>
        <v>15</v>
      </c>
      <c r="P2" s="40">
        <f>COUNTA(P5:P107)</f>
        <v>29</v>
      </c>
      <c r="Q2" s="40">
        <f>COUNTA(Q5:Q96)</f>
        <v>27</v>
      </c>
      <c r="R2" s="40">
        <f>COUNTA(R5:R96)</f>
        <v>30</v>
      </c>
      <c r="S2" s="111" t="s">
        <v>79</v>
      </c>
      <c r="T2" s="111" t="s">
        <v>80</v>
      </c>
      <c r="U2" s="111" t="s">
        <v>144</v>
      </c>
    </row>
    <row r="3" spans="1:21" ht="120" customHeight="1">
      <c r="A3" s="113" t="s">
        <v>773</v>
      </c>
      <c r="B3" s="114"/>
      <c r="C3" s="114"/>
      <c r="D3" s="119"/>
      <c r="E3" s="44" t="s">
        <v>83</v>
      </c>
      <c r="F3" s="117" t="s">
        <v>392</v>
      </c>
      <c r="G3" s="19" t="s">
        <v>298</v>
      </c>
      <c r="H3" s="19" t="s">
        <v>75</v>
      </c>
      <c r="I3" s="19" t="s">
        <v>30</v>
      </c>
      <c r="J3" s="19" t="s">
        <v>76</v>
      </c>
      <c r="K3" s="19" t="s">
        <v>299</v>
      </c>
      <c r="L3" s="19" t="s">
        <v>77</v>
      </c>
      <c r="M3" s="19" t="s">
        <v>62</v>
      </c>
      <c r="N3" s="19" t="s">
        <v>66</v>
      </c>
      <c r="O3" s="19" t="s">
        <v>68</v>
      </c>
      <c r="P3" s="19" t="s">
        <v>78</v>
      </c>
      <c r="Q3" s="19" t="s">
        <v>157</v>
      </c>
      <c r="R3" s="19" t="s">
        <v>158</v>
      </c>
      <c r="S3" s="112"/>
      <c r="T3" s="112"/>
      <c r="U3" s="112"/>
    </row>
    <row r="4" spans="1:21" ht="15" customHeight="1">
      <c r="A4" s="120"/>
      <c r="B4" s="121"/>
      <c r="C4" s="121"/>
      <c r="D4" s="122"/>
      <c r="E4" s="96"/>
      <c r="F4" s="118"/>
      <c r="G4" s="41">
        <v>1</v>
      </c>
      <c r="H4" s="41">
        <v>2</v>
      </c>
      <c r="I4" s="41">
        <v>3</v>
      </c>
      <c r="J4" s="41">
        <v>4</v>
      </c>
      <c r="K4" s="41">
        <v>5</v>
      </c>
      <c r="L4" s="41">
        <v>6</v>
      </c>
      <c r="M4" s="41">
        <v>7</v>
      </c>
      <c r="N4" s="41">
        <v>8</v>
      </c>
      <c r="O4" s="41">
        <v>9</v>
      </c>
      <c r="P4" s="41">
        <v>10</v>
      </c>
      <c r="Q4" s="41">
        <v>11</v>
      </c>
      <c r="R4" s="41">
        <v>12</v>
      </c>
      <c r="S4" s="112"/>
      <c r="T4" s="112"/>
      <c r="U4" s="112"/>
    </row>
    <row r="5" spans="1:21" ht="12.75">
      <c r="A5" s="7">
        <v>1</v>
      </c>
      <c r="B5" s="14">
        <v>16</v>
      </c>
      <c r="C5" s="67" t="s">
        <v>147</v>
      </c>
      <c r="D5" s="67" t="s">
        <v>148</v>
      </c>
      <c r="E5" s="7">
        <v>1975</v>
      </c>
      <c r="F5" s="40" t="s">
        <v>393</v>
      </c>
      <c r="G5" s="16">
        <v>315</v>
      </c>
      <c r="H5" s="16">
        <v>109</v>
      </c>
      <c r="I5" s="16">
        <v>313</v>
      </c>
      <c r="J5" s="16">
        <v>316</v>
      </c>
      <c r="K5" s="16">
        <v>196</v>
      </c>
      <c r="L5" s="16">
        <v>246</v>
      </c>
      <c r="M5" s="16">
        <v>420</v>
      </c>
      <c r="N5" s="16">
        <v>710</v>
      </c>
      <c r="O5" s="16">
        <v>311</v>
      </c>
      <c r="P5" s="16">
        <v>430</v>
      </c>
      <c r="Q5" s="16">
        <v>200</v>
      </c>
      <c r="R5" s="16">
        <v>260</v>
      </c>
      <c r="S5" s="17">
        <f aca="true" t="shared" si="0" ref="S5:S12">G5+H5+I5+J5+K5+L5+M5+N5+O5+P5+Q5+R5</f>
        <v>3826</v>
      </c>
      <c r="T5" s="16">
        <f aca="true" t="shared" si="1" ref="T5:T12">COUNTA(G5:R5)</f>
        <v>12</v>
      </c>
      <c r="U5" s="16">
        <v>6</v>
      </c>
    </row>
    <row r="6" spans="1:21" ht="12.75">
      <c r="A6" s="7">
        <v>2</v>
      </c>
      <c r="B6" s="14">
        <v>19</v>
      </c>
      <c r="C6" s="67" t="s">
        <v>46</v>
      </c>
      <c r="D6" s="67" t="s">
        <v>35</v>
      </c>
      <c r="E6" s="7">
        <v>1977</v>
      </c>
      <c r="F6" s="40" t="s">
        <v>393</v>
      </c>
      <c r="G6" s="16">
        <v>189</v>
      </c>
      <c r="H6" s="16">
        <v>55</v>
      </c>
      <c r="I6" s="16">
        <v>309</v>
      </c>
      <c r="J6" s="16">
        <v>152</v>
      </c>
      <c r="K6" s="16">
        <v>192</v>
      </c>
      <c r="L6" s="16">
        <v>177</v>
      </c>
      <c r="M6" s="16">
        <v>730</v>
      </c>
      <c r="N6" s="16">
        <v>810</v>
      </c>
      <c r="O6" s="16">
        <v>268</v>
      </c>
      <c r="P6" s="16">
        <v>110</v>
      </c>
      <c r="Q6" s="16">
        <v>370</v>
      </c>
      <c r="R6" s="16">
        <v>71</v>
      </c>
      <c r="S6" s="17">
        <f t="shared" si="0"/>
        <v>3433</v>
      </c>
      <c r="T6" s="16">
        <f t="shared" si="1"/>
        <v>12</v>
      </c>
      <c r="U6" s="16">
        <v>3</v>
      </c>
    </row>
    <row r="7" spans="1:21" ht="12.75">
      <c r="A7" s="7">
        <v>3</v>
      </c>
      <c r="B7" s="14">
        <v>36</v>
      </c>
      <c r="C7" s="67" t="s">
        <v>266</v>
      </c>
      <c r="D7" s="67" t="s">
        <v>267</v>
      </c>
      <c r="E7" s="7">
        <v>1980</v>
      </c>
      <c r="F7" s="40" t="s">
        <v>407</v>
      </c>
      <c r="G7" s="16">
        <v>320</v>
      </c>
      <c r="H7" s="16">
        <v>121</v>
      </c>
      <c r="I7" s="16">
        <v>345</v>
      </c>
      <c r="J7" s="16">
        <v>83</v>
      </c>
      <c r="K7" s="16">
        <v>215</v>
      </c>
      <c r="L7" s="16">
        <v>236</v>
      </c>
      <c r="M7" s="16">
        <v>360</v>
      </c>
      <c r="N7" s="16">
        <v>590</v>
      </c>
      <c r="O7" s="23" t="s">
        <v>580</v>
      </c>
      <c r="P7" s="16">
        <v>116</v>
      </c>
      <c r="Q7" s="16">
        <v>140</v>
      </c>
      <c r="R7" s="16">
        <v>75</v>
      </c>
      <c r="S7" s="17">
        <f t="shared" si="0"/>
        <v>2829</v>
      </c>
      <c r="T7" s="16">
        <f t="shared" si="1"/>
        <v>12</v>
      </c>
      <c r="U7" s="16">
        <v>5</v>
      </c>
    </row>
    <row r="8" spans="1:21" ht="12.75">
      <c r="A8" s="7">
        <v>4</v>
      </c>
      <c r="B8" s="14">
        <v>41</v>
      </c>
      <c r="C8" s="67" t="s">
        <v>276</v>
      </c>
      <c r="D8" s="67" t="s">
        <v>130</v>
      </c>
      <c r="E8" s="7">
        <v>1977</v>
      </c>
      <c r="F8" s="40" t="s">
        <v>407</v>
      </c>
      <c r="G8" s="16">
        <v>210</v>
      </c>
      <c r="H8" s="16">
        <v>335</v>
      </c>
      <c r="I8" s="16">
        <v>515</v>
      </c>
      <c r="J8" s="16">
        <v>92</v>
      </c>
      <c r="K8" s="16">
        <v>176</v>
      </c>
      <c r="L8" s="16">
        <v>167</v>
      </c>
      <c r="M8" s="16">
        <v>250</v>
      </c>
      <c r="N8" s="16">
        <v>486</v>
      </c>
      <c r="O8" s="16">
        <v>231</v>
      </c>
      <c r="P8" s="16">
        <v>118</v>
      </c>
      <c r="Q8" s="16">
        <v>60</v>
      </c>
      <c r="R8" s="16">
        <v>48</v>
      </c>
      <c r="S8" s="17">
        <f t="shared" si="0"/>
        <v>2688</v>
      </c>
      <c r="T8" s="16">
        <f t="shared" si="1"/>
        <v>12</v>
      </c>
      <c r="U8" s="16">
        <v>3</v>
      </c>
    </row>
    <row r="9" spans="1:21" ht="12.75">
      <c r="A9" s="7">
        <v>5</v>
      </c>
      <c r="B9" s="14">
        <v>47</v>
      </c>
      <c r="C9" s="67" t="s">
        <v>106</v>
      </c>
      <c r="D9" s="67" t="s">
        <v>107</v>
      </c>
      <c r="E9" s="7">
        <v>1967</v>
      </c>
      <c r="F9" s="40" t="s">
        <v>195</v>
      </c>
      <c r="G9" s="16">
        <v>290</v>
      </c>
      <c r="H9" s="16">
        <v>161</v>
      </c>
      <c r="I9" s="16">
        <v>273</v>
      </c>
      <c r="J9" s="16">
        <v>100</v>
      </c>
      <c r="K9" s="16">
        <v>166</v>
      </c>
      <c r="L9" s="16">
        <v>155</v>
      </c>
      <c r="M9" s="16">
        <v>294</v>
      </c>
      <c r="N9" s="16">
        <v>570</v>
      </c>
      <c r="O9" s="16">
        <v>241</v>
      </c>
      <c r="P9" s="16">
        <v>90</v>
      </c>
      <c r="Q9" s="16">
        <v>56</v>
      </c>
      <c r="R9" s="16">
        <v>58</v>
      </c>
      <c r="S9" s="17">
        <f t="shared" si="0"/>
        <v>2454</v>
      </c>
      <c r="T9" s="16">
        <f t="shared" si="1"/>
        <v>12</v>
      </c>
      <c r="U9" s="16">
        <v>2</v>
      </c>
    </row>
    <row r="10" spans="1:21" ht="12.75">
      <c r="A10" s="7">
        <v>6</v>
      </c>
      <c r="B10" s="14">
        <v>53</v>
      </c>
      <c r="C10" s="67" t="s">
        <v>34</v>
      </c>
      <c r="D10" s="67" t="s">
        <v>134</v>
      </c>
      <c r="E10" s="7">
        <v>1987</v>
      </c>
      <c r="F10" s="40" t="s">
        <v>771</v>
      </c>
      <c r="G10" s="16">
        <v>176</v>
      </c>
      <c r="H10" s="16">
        <v>22</v>
      </c>
      <c r="I10" s="16">
        <v>246</v>
      </c>
      <c r="J10" s="16">
        <v>79</v>
      </c>
      <c r="K10" s="16">
        <v>174</v>
      </c>
      <c r="L10" s="16">
        <v>135</v>
      </c>
      <c r="M10" s="16">
        <v>540</v>
      </c>
      <c r="N10" s="16">
        <v>496</v>
      </c>
      <c r="O10" s="16">
        <v>0</v>
      </c>
      <c r="P10" s="16">
        <v>56</v>
      </c>
      <c r="Q10" s="16">
        <v>340</v>
      </c>
      <c r="R10" s="16">
        <v>160</v>
      </c>
      <c r="S10" s="17">
        <f t="shared" si="0"/>
        <v>2424</v>
      </c>
      <c r="T10" s="16">
        <f t="shared" si="1"/>
        <v>12</v>
      </c>
      <c r="U10" s="16">
        <v>2</v>
      </c>
    </row>
    <row r="11" spans="1:21" ht="12.75">
      <c r="A11" s="7">
        <v>7</v>
      </c>
      <c r="B11" s="14">
        <v>62</v>
      </c>
      <c r="C11" s="67" t="s">
        <v>270</v>
      </c>
      <c r="D11" s="67" t="s">
        <v>271</v>
      </c>
      <c r="E11" s="7">
        <v>1973</v>
      </c>
      <c r="F11" s="40" t="s">
        <v>397</v>
      </c>
      <c r="G11" s="16">
        <v>260</v>
      </c>
      <c r="H11" s="16">
        <v>40</v>
      </c>
      <c r="I11" s="16">
        <v>271</v>
      </c>
      <c r="J11" s="16">
        <v>104</v>
      </c>
      <c r="K11" s="16">
        <v>164</v>
      </c>
      <c r="L11" s="16">
        <v>156</v>
      </c>
      <c r="M11" s="16">
        <v>274</v>
      </c>
      <c r="N11" s="16">
        <v>474</v>
      </c>
      <c r="O11" s="16">
        <v>237</v>
      </c>
      <c r="P11" s="16">
        <v>70</v>
      </c>
      <c r="Q11" s="16"/>
      <c r="R11" s="16">
        <v>56</v>
      </c>
      <c r="S11" s="17">
        <f t="shared" si="0"/>
        <v>2106</v>
      </c>
      <c r="T11" s="16">
        <f t="shared" si="1"/>
        <v>11</v>
      </c>
      <c r="U11" s="16">
        <v>1</v>
      </c>
    </row>
    <row r="12" spans="1:21" ht="12.75">
      <c r="A12" s="7">
        <v>8</v>
      </c>
      <c r="B12" s="14">
        <v>64</v>
      </c>
      <c r="C12" s="67" t="s">
        <v>284</v>
      </c>
      <c r="D12" s="67" t="s">
        <v>87</v>
      </c>
      <c r="E12" s="7">
        <v>1973</v>
      </c>
      <c r="F12" s="40" t="s">
        <v>195</v>
      </c>
      <c r="G12" s="16">
        <v>172</v>
      </c>
      <c r="H12" s="16"/>
      <c r="I12" s="16">
        <v>231</v>
      </c>
      <c r="J12" s="16"/>
      <c r="K12" s="16">
        <v>155</v>
      </c>
      <c r="L12" s="16">
        <v>144</v>
      </c>
      <c r="M12" s="16">
        <v>325</v>
      </c>
      <c r="N12" s="16">
        <v>458</v>
      </c>
      <c r="O12" s="16">
        <v>212</v>
      </c>
      <c r="P12" s="16">
        <v>74</v>
      </c>
      <c r="Q12" s="16">
        <v>180</v>
      </c>
      <c r="R12" s="16">
        <v>78</v>
      </c>
      <c r="S12" s="17">
        <f t="shared" si="0"/>
        <v>2029</v>
      </c>
      <c r="T12" s="16">
        <f t="shared" si="1"/>
        <v>10</v>
      </c>
      <c r="U12" s="16">
        <v>2</v>
      </c>
    </row>
    <row r="13" spans="1:21" ht="12.75">
      <c r="A13" s="7">
        <v>9</v>
      </c>
      <c r="B13" s="14">
        <v>66</v>
      </c>
      <c r="C13" s="67" t="s">
        <v>161</v>
      </c>
      <c r="D13" s="67" t="s">
        <v>67</v>
      </c>
      <c r="E13" s="7">
        <v>1959</v>
      </c>
      <c r="F13" s="40"/>
      <c r="G13" s="16">
        <v>185</v>
      </c>
      <c r="H13" s="16">
        <v>136</v>
      </c>
      <c r="I13" s="16">
        <v>233</v>
      </c>
      <c r="J13" s="16">
        <v>66</v>
      </c>
      <c r="K13" s="16">
        <v>137</v>
      </c>
      <c r="L13" s="16">
        <v>109</v>
      </c>
      <c r="M13" s="16">
        <v>234</v>
      </c>
      <c r="N13" s="16">
        <v>452</v>
      </c>
      <c r="O13" s="16">
        <v>206</v>
      </c>
      <c r="P13" s="16">
        <v>55</v>
      </c>
      <c r="Q13" s="16">
        <v>45</v>
      </c>
      <c r="R13" s="16">
        <v>125</v>
      </c>
      <c r="S13" s="17">
        <f aca="true" t="shared" si="2" ref="S13:S23">G13+H13+I13+J13+K13+L13+M13+N13+O13+P13+Q13+R13</f>
        <v>1983</v>
      </c>
      <c r="T13" s="16">
        <f aca="true" t="shared" si="3" ref="T13:T23">COUNTA(G13:R13)</f>
        <v>12</v>
      </c>
      <c r="U13" s="16">
        <v>1</v>
      </c>
    </row>
    <row r="14" spans="1:21" ht="12.75">
      <c r="A14" s="7">
        <v>10</v>
      </c>
      <c r="B14" s="14">
        <v>74</v>
      </c>
      <c r="C14" s="67" t="s">
        <v>161</v>
      </c>
      <c r="D14" s="67" t="s">
        <v>138</v>
      </c>
      <c r="E14" s="7">
        <v>1985</v>
      </c>
      <c r="F14" s="40"/>
      <c r="G14" s="16">
        <v>590</v>
      </c>
      <c r="H14" s="16">
        <v>55</v>
      </c>
      <c r="I14" s="16">
        <v>325</v>
      </c>
      <c r="J14" s="23"/>
      <c r="K14" s="16">
        <v>186</v>
      </c>
      <c r="L14" s="16"/>
      <c r="M14" s="23"/>
      <c r="N14" s="23" t="s">
        <v>528</v>
      </c>
      <c r="O14" s="16"/>
      <c r="P14" s="16">
        <v>92</v>
      </c>
      <c r="Q14" s="16"/>
      <c r="R14" s="16"/>
      <c r="S14" s="17">
        <f t="shared" si="2"/>
        <v>1724</v>
      </c>
      <c r="T14" s="16">
        <f t="shared" si="3"/>
        <v>6</v>
      </c>
      <c r="U14" s="16">
        <v>1</v>
      </c>
    </row>
    <row r="15" spans="1:21" ht="12.75">
      <c r="A15" s="7">
        <v>11</v>
      </c>
      <c r="B15" s="14">
        <v>86</v>
      </c>
      <c r="C15" s="67" t="s">
        <v>506</v>
      </c>
      <c r="D15" s="67" t="s">
        <v>47</v>
      </c>
      <c r="E15" s="7">
        <v>1978</v>
      </c>
      <c r="F15" s="40"/>
      <c r="G15" s="16"/>
      <c r="H15" s="16"/>
      <c r="I15" s="16"/>
      <c r="J15" s="16"/>
      <c r="K15" s="16"/>
      <c r="L15" s="16"/>
      <c r="M15" s="16">
        <v>630</v>
      </c>
      <c r="N15" s="16">
        <v>484</v>
      </c>
      <c r="O15" s="16"/>
      <c r="P15" s="16"/>
      <c r="Q15" s="16">
        <v>350</v>
      </c>
      <c r="R15" s="16"/>
      <c r="S15" s="17">
        <f t="shared" si="2"/>
        <v>1464</v>
      </c>
      <c r="T15" s="16">
        <f t="shared" si="3"/>
        <v>3</v>
      </c>
      <c r="U15" s="16">
        <v>2</v>
      </c>
    </row>
    <row r="16" spans="1:21" ht="12.75">
      <c r="A16" s="7">
        <v>12</v>
      </c>
      <c r="B16" s="14">
        <v>91</v>
      </c>
      <c r="C16" s="67" t="s">
        <v>165</v>
      </c>
      <c r="D16" s="67" t="s">
        <v>166</v>
      </c>
      <c r="E16" s="7">
        <v>1989</v>
      </c>
      <c r="F16" s="40" t="s">
        <v>187</v>
      </c>
      <c r="G16" s="16">
        <v>149</v>
      </c>
      <c r="H16" s="16">
        <v>85</v>
      </c>
      <c r="I16" s="16">
        <v>241</v>
      </c>
      <c r="J16" s="16">
        <v>60</v>
      </c>
      <c r="K16" s="16">
        <v>149</v>
      </c>
      <c r="L16" s="16">
        <v>116</v>
      </c>
      <c r="M16" s="16">
        <v>400</v>
      </c>
      <c r="N16" s="16"/>
      <c r="O16" s="16"/>
      <c r="P16" s="16">
        <v>49</v>
      </c>
      <c r="Q16" s="16">
        <v>125</v>
      </c>
      <c r="R16" s="16">
        <v>70</v>
      </c>
      <c r="S16" s="17">
        <f t="shared" si="2"/>
        <v>1444</v>
      </c>
      <c r="T16" s="16">
        <f t="shared" si="3"/>
        <v>10</v>
      </c>
      <c r="U16" s="16">
        <v>1</v>
      </c>
    </row>
    <row r="17" spans="1:21" ht="12.75">
      <c r="A17" s="7">
        <v>13</v>
      </c>
      <c r="B17" s="14">
        <v>106</v>
      </c>
      <c r="C17" s="26" t="s">
        <v>269</v>
      </c>
      <c r="D17" s="26" t="s">
        <v>169</v>
      </c>
      <c r="E17" s="7">
        <v>1982</v>
      </c>
      <c r="F17" s="40" t="s">
        <v>397</v>
      </c>
      <c r="G17" s="16">
        <v>265</v>
      </c>
      <c r="H17" s="16">
        <v>71</v>
      </c>
      <c r="I17" s="16">
        <v>236</v>
      </c>
      <c r="J17" s="23"/>
      <c r="K17" s="16">
        <v>157</v>
      </c>
      <c r="L17" s="16">
        <v>141</v>
      </c>
      <c r="M17" s="16"/>
      <c r="N17" s="16"/>
      <c r="O17" s="16">
        <v>220</v>
      </c>
      <c r="P17" s="16">
        <v>112</v>
      </c>
      <c r="Q17" s="16"/>
      <c r="R17" s="16">
        <v>180</v>
      </c>
      <c r="S17" s="17">
        <f t="shared" si="2"/>
        <v>1382</v>
      </c>
      <c r="T17" s="16">
        <f t="shared" si="3"/>
        <v>8</v>
      </c>
      <c r="U17" s="16">
        <v>1</v>
      </c>
    </row>
    <row r="18" spans="1:21" ht="12.75">
      <c r="A18" s="7">
        <v>14</v>
      </c>
      <c r="B18" s="14">
        <v>92</v>
      </c>
      <c r="C18" s="26" t="s">
        <v>178</v>
      </c>
      <c r="D18" s="26" t="s">
        <v>179</v>
      </c>
      <c r="E18" s="7">
        <v>1964</v>
      </c>
      <c r="F18" s="40" t="s">
        <v>398</v>
      </c>
      <c r="G18" s="16">
        <v>0</v>
      </c>
      <c r="H18" s="16">
        <v>240</v>
      </c>
      <c r="I18" s="16">
        <v>226</v>
      </c>
      <c r="J18" s="16">
        <v>44</v>
      </c>
      <c r="K18" s="16"/>
      <c r="L18" s="16">
        <v>122</v>
      </c>
      <c r="M18" s="16">
        <v>375</v>
      </c>
      <c r="N18" s="16"/>
      <c r="O18" s="16">
        <v>217</v>
      </c>
      <c r="P18" s="16">
        <v>61</v>
      </c>
      <c r="Q18" s="16">
        <v>88</v>
      </c>
      <c r="R18" s="16"/>
      <c r="S18" s="17">
        <f t="shared" si="2"/>
        <v>1373</v>
      </c>
      <c r="T18" s="16">
        <f t="shared" si="3"/>
        <v>9</v>
      </c>
      <c r="U18" s="16">
        <v>1</v>
      </c>
    </row>
    <row r="19" spans="1:21" ht="12.75">
      <c r="A19" s="7">
        <v>15</v>
      </c>
      <c r="B19" s="14">
        <v>158</v>
      </c>
      <c r="C19" s="26" t="s">
        <v>354</v>
      </c>
      <c r="D19" s="26" t="s">
        <v>355</v>
      </c>
      <c r="E19" s="7">
        <v>1966</v>
      </c>
      <c r="F19" s="40"/>
      <c r="G19" s="16"/>
      <c r="H19" s="16">
        <v>375</v>
      </c>
      <c r="I19" s="16"/>
      <c r="J19" s="16">
        <v>58</v>
      </c>
      <c r="K19" s="16">
        <v>152</v>
      </c>
      <c r="L19" s="16"/>
      <c r="M19" s="16"/>
      <c r="N19" s="16"/>
      <c r="O19" s="16"/>
      <c r="P19" s="16">
        <v>69</v>
      </c>
      <c r="Q19" s="16">
        <v>52</v>
      </c>
      <c r="R19" s="16">
        <v>490</v>
      </c>
      <c r="S19" s="17">
        <f t="shared" si="2"/>
        <v>1196</v>
      </c>
      <c r="T19" s="16">
        <f t="shared" si="3"/>
        <v>6</v>
      </c>
      <c r="U19" s="16">
        <v>1</v>
      </c>
    </row>
    <row r="20" spans="1:21" ht="12.75">
      <c r="A20" s="7">
        <v>16</v>
      </c>
      <c r="B20" s="14">
        <v>261</v>
      </c>
      <c r="C20" s="26" t="s">
        <v>100</v>
      </c>
      <c r="D20" s="26" t="s">
        <v>72</v>
      </c>
      <c r="E20" s="7">
        <v>1983</v>
      </c>
      <c r="F20" s="40"/>
      <c r="G20" s="16"/>
      <c r="H20" s="16">
        <v>117</v>
      </c>
      <c r="I20" s="16">
        <v>211</v>
      </c>
      <c r="J20" s="16"/>
      <c r="K20" s="16"/>
      <c r="L20" s="16"/>
      <c r="M20" s="16"/>
      <c r="N20" s="16"/>
      <c r="O20" s="16"/>
      <c r="P20" s="16"/>
      <c r="Q20" s="16"/>
      <c r="R20" s="16">
        <v>820</v>
      </c>
      <c r="S20" s="17">
        <f t="shared" si="2"/>
        <v>1148</v>
      </c>
      <c r="T20" s="16">
        <f t="shared" si="3"/>
        <v>3</v>
      </c>
      <c r="U20" s="16">
        <v>1</v>
      </c>
    </row>
    <row r="21" spans="1:21" ht="12.75">
      <c r="A21" s="7">
        <v>17</v>
      </c>
      <c r="B21" s="14">
        <v>113</v>
      </c>
      <c r="C21" s="26" t="s">
        <v>413</v>
      </c>
      <c r="D21" s="26" t="s">
        <v>47</v>
      </c>
      <c r="E21" s="7">
        <v>1987</v>
      </c>
      <c r="F21" s="40"/>
      <c r="G21" s="16"/>
      <c r="H21" s="16"/>
      <c r="I21" s="16">
        <v>315</v>
      </c>
      <c r="J21" s="16">
        <v>756</v>
      </c>
      <c r="K21" s="16"/>
      <c r="L21" s="16"/>
      <c r="M21" s="16"/>
      <c r="N21" s="16"/>
      <c r="O21" s="16"/>
      <c r="P21" s="16"/>
      <c r="Q21" s="16"/>
      <c r="R21" s="16"/>
      <c r="S21" s="17">
        <f t="shared" si="2"/>
        <v>1071</v>
      </c>
      <c r="T21" s="16">
        <f t="shared" si="3"/>
        <v>2</v>
      </c>
      <c r="U21" s="16">
        <v>1</v>
      </c>
    </row>
    <row r="22" spans="1:21" ht="12.75">
      <c r="A22" s="7">
        <v>18</v>
      </c>
      <c r="B22" s="14">
        <v>116</v>
      </c>
      <c r="C22" s="26" t="s">
        <v>353</v>
      </c>
      <c r="D22" s="26" t="s">
        <v>35</v>
      </c>
      <c r="E22" s="7">
        <v>1969</v>
      </c>
      <c r="F22" s="40" t="s">
        <v>402</v>
      </c>
      <c r="G22" s="16"/>
      <c r="H22" s="16">
        <v>179</v>
      </c>
      <c r="I22" s="16">
        <v>222</v>
      </c>
      <c r="J22" s="16"/>
      <c r="K22" s="16"/>
      <c r="L22" s="16">
        <v>111</v>
      </c>
      <c r="M22" s="16">
        <v>235</v>
      </c>
      <c r="N22" s="16"/>
      <c r="O22" s="16"/>
      <c r="P22" s="16">
        <v>300</v>
      </c>
      <c r="Q22" s="16"/>
      <c r="R22" s="16"/>
      <c r="S22" s="17">
        <f t="shared" si="2"/>
        <v>1047</v>
      </c>
      <c r="T22" s="16">
        <f t="shared" si="3"/>
        <v>5</v>
      </c>
      <c r="U22" s="16">
        <v>1</v>
      </c>
    </row>
    <row r="23" spans="1:21" ht="12.75">
      <c r="A23" s="7">
        <v>19</v>
      </c>
      <c r="B23" s="14">
        <v>123</v>
      </c>
      <c r="C23" s="26" t="s">
        <v>98</v>
      </c>
      <c r="D23" s="26" t="s">
        <v>99</v>
      </c>
      <c r="E23" s="7">
        <v>1984</v>
      </c>
      <c r="F23" s="40"/>
      <c r="G23" s="16">
        <v>142</v>
      </c>
      <c r="H23" s="16">
        <v>147</v>
      </c>
      <c r="I23" s="16">
        <v>203</v>
      </c>
      <c r="J23" s="16"/>
      <c r="K23" s="16">
        <v>134</v>
      </c>
      <c r="L23" s="16">
        <v>107</v>
      </c>
      <c r="M23" s="16">
        <v>233</v>
      </c>
      <c r="N23" s="16"/>
      <c r="O23" s="16"/>
      <c r="P23" s="16"/>
      <c r="Q23" s="16"/>
      <c r="R23" s="16">
        <v>52</v>
      </c>
      <c r="S23" s="17">
        <f t="shared" si="2"/>
        <v>1018</v>
      </c>
      <c r="T23" s="16">
        <f t="shared" si="3"/>
        <v>7</v>
      </c>
      <c r="U23" s="16"/>
    </row>
    <row r="24" spans="1:21" ht="12.75">
      <c r="A24" s="7">
        <v>20</v>
      </c>
      <c r="B24" s="14">
        <v>130</v>
      </c>
      <c r="C24" s="26" t="s">
        <v>511</v>
      </c>
      <c r="D24" s="26" t="s">
        <v>512</v>
      </c>
      <c r="E24" s="7">
        <v>1961</v>
      </c>
      <c r="F24" s="40"/>
      <c r="G24" s="16"/>
      <c r="H24" s="16"/>
      <c r="I24" s="16"/>
      <c r="J24" s="16"/>
      <c r="K24" s="16"/>
      <c r="L24" s="16"/>
      <c r="M24" s="16">
        <v>237</v>
      </c>
      <c r="N24" s="16">
        <v>451</v>
      </c>
      <c r="O24" s="16">
        <v>201</v>
      </c>
      <c r="P24" s="16"/>
      <c r="Q24" s="16"/>
      <c r="R24" s="16"/>
      <c r="S24" s="17">
        <f aca="true" t="shared" si="4" ref="S24:S41">G24+H24+I24+J24+K24+L24+M24+N24+O24+P24+Q24+R24</f>
        <v>889</v>
      </c>
      <c r="T24" s="16">
        <f aca="true" t="shared" si="5" ref="T24:T41">COUNTA(G24:R24)</f>
        <v>3</v>
      </c>
      <c r="U24" s="16"/>
    </row>
    <row r="25" spans="1:21" ht="12.75">
      <c r="A25" s="7">
        <v>21</v>
      </c>
      <c r="B25" s="14">
        <v>142</v>
      </c>
      <c r="C25" s="26" t="s">
        <v>165</v>
      </c>
      <c r="D25" s="26" t="s">
        <v>294</v>
      </c>
      <c r="E25" s="7">
        <v>1992</v>
      </c>
      <c r="F25" s="40"/>
      <c r="G25" s="16">
        <v>145</v>
      </c>
      <c r="H25" s="16">
        <v>44</v>
      </c>
      <c r="I25" s="16">
        <v>214</v>
      </c>
      <c r="J25" s="16">
        <v>56</v>
      </c>
      <c r="K25" s="16">
        <v>138</v>
      </c>
      <c r="L25" s="16">
        <v>104</v>
      </c>
      <c r="M25" s="16"/>
      <c r="N25" s="16"/>
      <c r="O25" s="16"/>
      <c r="P25" s="16">
        <v>44</v>
      </c>
      <c r="Q25" s="16">
        <v>64</v>
      </c>
      <c r="R25" s="16">
        <v>40</v>
      </c>
      <c r="S25" s="17">
        <f t="shared" si="4"/>
        <v>849</v>
      </c>
      <c r="T25" s="16">
        <f t="shared" si="5"/>
        <v>9</v>
      </c>
      <c r="U25" s="16"/>
    </row>
    <row r="26" spans="1:21" ht="12.75">
      <c r="A26" s="7">
        <v>22</v>
      </c>
      <c r="B26" s="14">
        <v>139</v>
      </c>
      <c r="C26" s="26" t="s">
        <v>423</v>
      </c>
      <c r="D26" s="26" t="s">
        <v>424</v>
      </c>
      <c r="E26" s="7">
        <v>1960</v>
      </c>
      <c r="F26" s="40"/>
      <c r="G26" s="16"/>
      <c r="H26" s="16"/>
      <c r="I26" s="16">
        <v>238</v>
      </c>
      <c r="J26" s="16"/>
      <c r="K26" s="16"/>
      <c r="L26" s="16"/>
      <c r="M26" s="16">
        <v>305</v>
      </c>
      <c r="N26" s="16"/>
      <c r="O26" s="16">
        <v>216</v>
      </c>
      <c r="P26" s="16"/>
      <c r="Q26" s="16">
        <v>73</v>
      </c>
      <c r="R26" s="16"/>
      <c r="S26" s="17">
        <f t="shared" si="4"/>
        <v>832</v>
      </c>
      <c r="T26" s="16">
        <f t="shared" si="5"/>
        <v>4</v>
      </c>
      <c r="U26" s="16">
        <v>1</v>
      </c>
    </row>
    <row r="27" spans="1:21" ht="12.75">
      <c r="A27" s="7">
        <v>23</v>
      </c>
      <c r="B27" s="14">
        <v>146</v>
      </c>
      <c r="C27" s="26" t="s">
        <v>140</v>
      </c>
      <c r="D27" s="26" t="s">
        <v>107</v>
      </c>
      <c r="E27" s="7">
        <v>1970</v>
      </c>
      <c r="F27" s="40" t="s">
        <v>395</v>
      </c>
      <c r="G27" s="16"/>
      <c r="H27" s="16">
        <v>161</v>
      </c>
      <c r="I27" s="16">
        <v>209</v>
      </c>
      <c r="J27" s="16">
        <v>52</v>
      </c>
      <c r="K27" s="16">
        <v>150</v>
      </c>
      <c r="L27" s="16">
        <v>103</v>
      </c>
      <c r="M27" s="16"/>
      <c r="N27" s="16"/>
      <c r="O27" s="23"/>
      <c r="P27" s="16">
        <v>68</v>
      </c>
      <c r="Q27" s="16">
        <v>47</v>
      </c>
      <c r="R27" s="16">
        <v>38</v>
      </c>
      <c r="S27" s="17">
        <f t="shared" si="4"/>
        <v>828</v>
      </c>
      <c r="T27" s="16">
        <f t="shared" si="5"/>
        <v>8</v>
      </c>
      <c r="U27" s="16"/>
    </row>
    <row r="28" spans="1:21" ht="12.75">
      <c r="A28" s="7">
        <v>24</v>
      </c>
      <c r="B28" s="14">
        <v>178</v>
      </c>
      <c r="C28" s="26" t="s">
        <v>116</v>
      </c>
      <c r="D28" s="26" t="s">
        <v>117</v>
      </c>
      <c r="E28" s="7">
        <v>1959</v>
      </c>
      <c r="F28" s="40" t="s">
        <v>394</v>
      </c>
      <c r="G28" s="16">
        <v>169</v>
      </c>
      <c r="H28" s="16">
        <v>177</v>
      </c>
      <c r="I28" s="16"/>
      <c r="J28" s="16"/>
      <c r="K28" s="16">
        <v>162</v>
      </c>
      <c r="L28" s="16">
        <v>114</v>
      </c>
      <c r="M28" s="16"/>
      <c r="N28" s="16"/>
      <c r="O28" s="16"/>
      <c r="P28" s="16"/>
      <c r="Q28" s="16"/>
      <c r="R28" s="16">
        <v>195</v>
      </c>
      <c r="S28" s="17">
        <f t="shared" si="4"/>
        <v>817</v>
      </c>
      <c r="T28" s="16">
        <f t="shared" si="5"/>
        <v>5</v>
      </c>
      <c r="U28" s="16"/>
    </row>
    <row r="29" spans="1:21" ht="12.75">
      <c r="A29" s="7">
        <v>25</v>
      </c>
      <c r="B29" s="14">
        <v>143</v>
      </c>
      <c r="C29" s="26" t="s">
        <v>46</v>
      </c>
      <c r="D29" s="26" t="s">
        <v>47</v>
      </c>
      <c r="E29" s="7">
        <v>1988</v>
      </c>
      <c r="F29" s="40" t="s">
        <v>771</v>
      </c>
      <c r="G29" s="16">
        <v>150</v>
      </c>
      <c r="H29" s="16">
        <v>85</v>
      </c>
      <c r="I29" s="16"/>
      <c r="J29" s="16">
        <v>75</v>
      </c>
      <c r="K29" s="16"/>
      <c r="L29" s="16"/>
      <c r="M29" s="16">
        <v>490</v>
      </c>
      <c r="N29" s="16"/>
      <c r="O29" s="16"/>
      <c r="P29" s="16"/>
      <c r="Q29" s="16"/>
      <c r="R29" s="16"/>
      <c r="S29" s="17">
        <f t="shared" si="4"/>
        <v>800</v>
      </c>
      <c r="T29" s="16">
        <f t="shared" si="5"/>
        <v>4</v>
      </c>
      <c r="U29" s="16">
        <v>1</v>
      </c>
    </row>
    <row r="30" spans="1:21" ht="12.75">
      <c r="A30" s="7">
        <v>26</v>
      </c>
      <c r="B30" s="14">
        <v>188</v>
      </c>
      <c r="C30" s="26" t="s">
        <v>246</v>
      </c>
      <c r="D30" s="26" t="s">
        <v>166</v>
      </c>
      <c r="E30" s="7">
        <v>1975</v>
      </c>
      <c r="F30" s="40" t="s">
        <v>395</v>
      </c>
      <c r="G30" s="16">
        <v>144</v>
      </c>
      <c r="H30" s="16">
        <v>44</v>
      </c>
      <c r="I30" s="16"/>
      <c r="J30" s="16">
        <v>43</v>
      </c>
      <c r="K30" s="16">
        <v>142</v>
      </c>
      <c r="L30" s="16">
        <v>102</v>
      </c>
      <c r="M30" s="16"/>
      <c r="N30" s="16"/>
      <c r="O30" s="16"/>
      <c r="P30" s="16">
        <v>66</v>
      </c>
      <c r="Q30" s="16">
        <v>43</v>
      </c>
      <c r="R30" s="16">
        <v>215</v>
      </c>
      <c r="S30" s="17">
        <f t="shared" si="4"/>
        <v>799</v>
      </c>
      <c r="T30" s="16">
        <f t="shared" si="5"/>
        <v>8</v>
      </c>
      <c r="U30" s="16"/>
    </row>
    <row r="31" spans="1:21" ht="12.75">
      <c r="A31" s="7">
        <v>27</v>
      </c>
      <c r="B31" s="14">
        <v>144</v>
      </c>
      <c r="C31" s="26" t="s">
        <v>292</v>
      </c>
      <c r="D31" s="26" t="s">
        <v>293</v>
      </c>
      <c r="E31" s="7">
        <v>1982</v>
      </c>
      <c r="F31" s="40" t="s">
        <v>187</v>
      </c>
      <c r="G31" s="16">
        <v>146</v>
      </c>
      <c r="H31" s="16">
        <v>120</v>
      </c>
      <c r="I31" s="16">
        <v>228</v>
      </c>
      <c r="J31" s="16">
        <v>64</v>
      </c>
      <c r="K31" s="16"/>
      <c r="L31" s="16"/>
      <c r="M31" s="16">
        <v>236</v>
      </c>
      <c r="N31" s="16"/>
      <c r="O31" s="16"/>
      <c r="P31" s="16"/>
      <c r="Q31" s="16"/>
      <c r="R31" s="16"/>
      <c r="S31" s="17">
        <f t="shared" si="4"/>
        <v>794</v>
      </c>
      <c r="T31" s="16">
        <f t="shared" si="5"/>
        <v>5</v>
      </c>
      <c r="U31" s="16"/>
    </row>
    <row r="32" spans="1:21" ht="12.75">
      <c r="A32" s="7">
        <v>28</v>
      </c>
      <c r="B32" s="14">
        <v>147</v>
      </c>
      <c r="C32" s="26" t="s">
        <v>414</v>
      </c>
      <c r="D32" s="26" t="s">
        <v>134</v>
      </c>
      <c r="E32" s="7">
        <v>1985</v>
      </c>
      <c r="F32" s="40"/>
      <c r="G32" s="16"/>
      <c r="H32" s="16"/>
      <c r="I32" s="16">
        <v>247</v>
      </c>
      <c r="J32" s="16">
        <v>526</v>
      </c>
      <c r="K32" s="16"/>
      <c r="L32" s="16"/>
      <c r="M32" s="16"/>
      <c r="N32" s="16"/>
      <c r="O32" s="16"/>
      <c r="P32" s="16"/>
      <c r="Q32" s="16"/>
      <c r="R32" s="16"/>
      <c r="S32" s="17">
        <f t="shared" si="4"/>
        <v>773</v>
      </c>
      <c r="T32" s="16">
        <f t="shared" si="5"/>
        <v>2</v>
      </c>
      <c r="U32" s="16">
        <v>1</v>
      </c>
    </row>
    <row r="33" spans="1:21" ht="12.75">
      <c r="A33" s="7">
        <v>29</v>
      </c>
      <c r="B33" s="14">
        <v>149</v>
      </c>
      <c r="C33" s="26" t="s">
        <v>270</v>
      </c>
      <c r="D33" s="26" t="s">
        <v>35</v>
      </c>
      <c r="E33" s="7">
        <v>1981</v>
      </c>
      <c r="F33" s="40"/>
      <c r="G33" s="16"/>
      <c r="H33" s="16"/>
      <c r="I33" s="16">
        <v>232</v>
      </c>
      <c r="J33" s="16"/>
      <c r="K33" s="16"/>
      <c r="L33" s="16"/>
      <c r="M33" s="16">
        <v>243</v>
      </c>
      <c r="N33" s="16"/>
      <c r="O33" s="16">
        <v>208</v>
      </c>
      <c r="P33" s="16">
        <v>77</v>
      </c>
      <c r="Q33" s="16"/>
      <c r="R33" s="16"/>
      <c r="S33" s="17">
        <f t="shared" si="4"/>
        <v>760</v>
      </c>
      <c r="T33" s="16">
        <f t="shared" si="5"/>
        <v>4</v>
      </c>
      <c r="U33" s="16"/>
    </row>
    <row r="34" spans="1:21" ht="12.75">
      <c r="A34" s="7">
        <v>30</v>
      </c>
      <c r="B34" s="14">
        <v>150</v>
      </c>
      <c r="C34" s="26" t="s">
        <v>415</v>
      </c>
      <c r="D34" s="26" t="s">
        <v>319</v>
      </c>
      <c r="E34" s="7">
        <v>1983</v>
      </c>
      <c r="F34" s="40"/>
      <c r="G34" s="16"/>
      <c r="H34" s="16"/>
      <c r="I34" s="16">
        <v>249</v>
      </c>
      <c r="J34" s="16">
        <v>506</v>
      </c>
      <c r="K34" s="16"/>
      <c r="L34" s="16"/>
      <c r="M34" s="16"/>
      <c r="N34" s="16"/>
      <c r="O34" s="16"/>
      <c r="P34" s="16"/>
      <c r="Q34" s="16"/>
      <c r="R34" s="16"/>
      <c r="S34" s="17">
        <f t="shared" si="4"/>
        <v>755</v>
      </c>
      <c r="T34" s="16">
        <f t="shared" si="5"/>
        <v>2</v>
      </c>
      <c r="U34" s="16">
        <v>1</v>
      </c>
    </row>
    <row r="35" spans="1:21" ht="12.75">
      <c r="A35" s="7">
        <v>31</v>
      </c>
      <c r="B35" s="14">
        <v>152</v>
      </c>
      <c r="C35" s="26" t="s">
        <v>481</v>
      </c>
      <c r="D35" s="26" t="s">
        <v>41</v>
      </c>
      <c r="E35" s="7">
        <v>1982</v>
      </c>
      <c r="F35" s="40"/>
      <c r="G35" s="16"/>
      <c r="H35" s="16"/>
      <c r="I35" s="16"/>
      <c r="J35" s="16"/>
      <c r="K35" s="16"/>
      <c r="L35" s="16"/>
      <c r="M35" s="16"/>
      <c r="N35" s="16">
        <v>750</v>
      </c>
      <c r="O35" s="16"/>
      <c r="P35" s="16"/>
      <c r="Q35" s="16"/>
      <c r="R35" s="16"/>
      <c r="S35" s="17">
        <f t="shared" si="4"/>
        <v>750</v>
      </c>
      <c r="T35" s="16">
        <f t="shared" si="5"/>
        <v>1</v>
      </c>
      <c r="U35" s="16">
        <v>1</v>
      </c>
    </row>
    <row r="36" spans="1:21" ht="12.75">
      <c r="A36" s="7">
        <v>32</v>
      </c>
      <c r="B36" s="14">
        <v>170</v>
      </c>
      <c r="C36" s="26" t="s">
        <v>165</v>
      </c>
      <c r="D36" s="26" t="s">
        <v>274</v>
      </c>
      <c r="E36" s="7">
        <v>1966</v>
      </c>
      <c r="F36" s="40"/>
      <c r="G36" s="16"/>
      <c r="H36" s="16">
        <v>106</v>
      </c>
      <c r="I36" s="16">
        <v>206</v>
      </c>
      <c r="J36" s="16">
        <v>48</v>
      </c>
      <c r="K36" s="16">
        <v>141</v>
      </c>
      <c r="L36" s="16">
        <v>106</v>
      </c>
      <c r="M36" s="16"/>
      <c r="N36" s="16"/>
      <c r="O36" s="16"/>
      <c r="P36" s="16">
        <v>54</v>
      </c>
      <c r="Q36" s="16"/>
      <c r="R36" s="16">
        <v>63</v>
      </c>
      <c r="S36" s="17">
        <f t="shared" si="4"/>
        <v>724</v>
      </c>
      <c r="T36" s="16">
        <f t="shared" si="5"/>
        <v>7</v>
      </c>
      <c r="U36" s="16"/>
    </row>
    <row r="37" spans="1:21" ht="12.75">
      <c r="A37" s="7">
        <v>33</v>
      </c>
      <c r="B37" s="14">
        <v>222</v>
      </c>
      <c r="C37" s="26" t="s">
        <v>416</v>
      </c>
      <c r="D37" s="26" t="s">
        <v>371</v>
      </c>
      <c r="E37" s="7">
        <v>1976</v>
      </c>
      <c r="F37" s="40"/>
      <c r="G37" s="16"/>
      <c r="H37" s="16"/>
      <c r="I37" s="16">
        <v>435</v>
      </c>
      <c r="J37" s="16"/>
      <c r="K37" s="16"/>
      <c r="L37" s="16"/>
      <c r="M37" s="16"/>
      <c r="N37" s="16"/>
      <c r="O37" s="16"/>
      <c r="P37" s="16"/>
      <c r="Q37" s="16"/>
      <c r="R37" s="16">
        <v>280</v>
      </c>
      <c r="S37" s="17">
        <f t="shared" si="4"/>
        <v>715</v>
      </c>
      <c r="T37" s="16">
        <f t="shared" si="5"/>
        <v>2</v>
      </c>
      <c r="U37" s="16">
        <v>2</v>
      </c>
    </row>
    <row r="38" spans="1:21" ht="12.75">
      <c r="A38" s="7">
        <v>34</v>
      </c>
      <c r="B38" s="14">
        <v>257</v>
      </c>
      <c r="C38" s="26" t="s">
        <v>139</v>
      </c>
      <c r="D38" s="26" t="s">
        <v>67</v>
      </c>
      <c r="E38" s="7">
        <v>1970</v>
      </c>
      <c r="F38" s="40" t="s">
        <v>395</v>
      </c>
      <c r="G38" s="16"/>
      <c r="H38" s="16">
        <v>26</v>
      </c>
      <c r="I38" s="16"/>
      <c r="J38" s="16">
        <v>45</v>
      </c>
      <c r="K38" s="16">
        <v>145</v>
      </c>
      <c r="L38" s="16"/>
      <c r="M38" s="16"/>
      <c r="N38" s="16"/>
      <c r="O38" s="16"/>
      <c r="P38" s="16">
        <v>76</v>
      </c>
      <c r="Q38" s="16">
        <v>50</v>
      </c>
      <c r="R38" s="16">
        <v>310</v>
      </c>
      <c r="S38" s="17">
        <f t="shared" si="4"/>
        <v>652</v>
      </c>
      <c r="T38" s="16">
        <f t="shared" si="5"/>
        <v>6</v>
      </c>
      <c r="U38" s="16">
        <v>1</v>
      </c>
    </row>
    <row r="39" spans="1:21" ht="12.75">
      <c r="A39" s="7">
        <v>35</v>
      </c>
      <c r="B39" s="14">
        <v>173</v>
      </c>
      <c r="C39" s="26" t="s">
        <v>539</v>
      </c>
      <c r="D39" s="26" t="s">
        <v>239</v>
      </c>
      <c r="E39" s="7">
        <v>1974</v>
      </c>
      <c r="F39" s="40"/>
      <c r="G39" s="16"/>
      <c r="H39" s="16"/>
      <c r="I39" s="16"/>
      <c r="J39" s="16"/>
      <c r="K39" s="16"/>
      <c r="L39" s="16"/>
      <c r="M39" s="16"/>
      <c r="N39" s="16"/>
      <c r="O39" s="16">
        <v>641</v>
      </c>
      <c r="P39" s="16"/>
      <c r="Q39" s="16"/>
      <c r="R39" s="16"/>
      <c r="S39" s="17">
        <f t="shared" si="4"/>
        <v>641</v>
      </c>
      <c r="T39" s="16">
        <f t="shared" si="5"/>
        <v>1</v>
      </c>
      <c r="U39" s="16">
        <v>1</v>
      </c>
    </row>
    <row r="40" spans="1:21" ht="12.75">
      <c r="A40" s="7">
        <v>36</v>
      </c>
      <c r="B40" s="14">
        <v>176</v>
      </c>
      <c r="C40" s="26" t="s">
        <v>92</v>
      </c>
      <c r="D40" s="26" t="s">
        <v>93</v>
      </c>
      <c r="E40" s="7">
        <v>1971</v>
      </c>
      <c r="F40" s="40" t="s">
        <v>400</v>
      </c>
      <c r="G40" s="16">
        <v>188</v>
      </c>
      <c r="H40" s="16">
        <v>215</v>
      </c>
      <c r="I40" s="16"/>
      <c r="J40" s="23"/>
      <c r="K40" s="16"/>
      <c r="L40" s="16"/>
      <c r="M40" s="16"/>
      <c r="N40" s="16"/>
      <c r="O40" s="23"/>
      <c r="P40" s="16"/>
      <c r="Q40" s="16">
        <v>230</v>
      </c>
      <c r="R40" s="16"/>
      <c r="S40" s="17">
        <f t="shared" si="4"/>
        <v>633</v>
      </c>
      <c r="T40" s="16">
        <f t="shared" si="5"/>
        <v>3</v>
      </c>
      <c r="U40" s="16">
        <v>1</v>
      </c>
    </row>
    <row r="41" spans="1:21" ht="12.75">
      <c r="A41" s="7">
        <v>37</v>
      </c>
      <c r="B41" s="14">
        <v>184</v>
      </c>
      <c r="C41" s="26" t="s">
        <v>129</v>
      </c>
      <c r="D41" s="26" t="s">
        <v>130</v>
      </c>
      <c r="E41" s="7">
        <v>1989</v>
      </c>
      <c r="F41" s="40"/>
      <c r="G41" s="16"/>
      <c r="H41" s="16">
        <v>98</v>
      </c>
      <c r="I41" s="16"/>
      <c r="J41" s="16"/>
      <c r="K41" s="16"/>
      <c r="L41" s="16"/>
      <c r="M41" s="16">
        <v>500</v>
      </c>
      <c r="N41" s="16"/>
      <c r="O41" s="16"/>
      <c r="P41" s="16"/>
      <c r="Q41" s="16"/>
      <c r="R41" s="16"/>
      <c r="S41" s="17">
        <f t="shared" si="4"/>
        <v>598</v>
      </c>
      <c r="T41" s="16">
        <f t="shared" si="5"/>
        <v>2</v>
      </c>
      <c r="U41" s="16">
        <v>1</v>
      </c>
    </row>
    <row r="42" spans="1:21" ht="12.75">
      <c r="A42" s="7">
        <v>38</v>
      </c>
      <c r="B42" s="14">
        <v>196</v>
      </c>
      <c r="C42" s="26" t="s">
        <v>423</v>
      </c>
      <c r="D42" s="26" t="s">
        <v>41</v>
      </c>
      <c r="E42" s="7">
        <v>1982</v>
      </c>
      <c r="F42" s="40"/>
      <c r="G42" s="16"/>
      <c r="H42" s="16"/>
      <c r="I42" s="16"/>
      <c r="J42" s="16"/>
      <c r="K42" s="16"/>
      <c r="L42" s="16"/>
      <c r="M42" s="16">
        <v>550</v>
      </c>
      <c r="N42" s="16"/>
      <c r="O42" s="16"/>
      <c r="P42" s="16"/>
      <c r="Q42" s="16"/>
      <c r="R42" s="16"/>
      <c r="S42" s="17">
        <f aca="true" t="shared" si="6" ref="S42:S52">G42+H42+I42+J42+K42+L42+M42+N42+O42+P42+Q42+R42</f>
        <v>550</v>
      </c>
      <c r="T42" s="16">
        <f aca="true" t="shared" si="7" ref="T42:T52">COUNTA(G42:R42)</f>
        <v>1</v>
      </c>
      <c r="U42" s="16">
        <v>1</v>
      </c>
    </row>
    <row r="43" spans="1:21" ht="12.75">
      <c r="A43" s="7">
        <v>39</v>
      </c>
      <c r="B43" s="14"/>
      <c r="C43" s="26" t="s">
        <v>764</v>
      </c>
      <c r="D43" s="26" t="s">
        <v>512</v>
      </c>
      <c r="E43" s="7"/>
      <c r="F43" s="4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510</v>
      </c>
      <c r="S43" s="17">
        <f t="shared" si="6"/>
        <v>510</v>
      </c>
      <c r="T43" s="16">
        <f t="shared" si="7"/>
        <v>1</v>
      </c>
      <c r="U43" s="16">
        <v>1</v>
      </c>
    </row>
    <row r="44" spans="1:21" ht="12.75">
      <c r="A44" s="7">
        <v>40</v>
      </c>
      <c r="B44" s="14">
        <v>204</v>
      </c>
      <c r="C44" s="26" t="s">
        <v>420</v>
      </c>
      <c r="D44" s="26" t="s">
        <v>244</v>
      </c>
      <c r="E44" s="7">
        <v>1983</v>
      </c>
      <c r="F44" s="40"/>
      <c r="G44" s="16"/>
      <c r="H44" s="16"/>
      <c r="I44" s="16">
        <v>215</v>
      </c>
      <c r="J44" s="16"/>
      <c r="K44" s="16"/>
      <c r="L44" s="16"/>
      <c r="M44" s="16"/>
      <c r="N44" s="16"/>
      <c r="O44" s="16"/>
      <c r="P44" s="16"/>
      <c r="Q44" s="16">
        <v>290</v>
      </c>
      <c r="R44" s="16"/>
      <c r="S44" s="17">
        <f t="shared" si="6"/>
        <v>505</v>
      </c>
      <c r="T44" s="16">
        <f t="shared" si="7"/>
        <v>2</v>
      </c>
      <c r="U44" s="16">
        <v>1</v>
      </c>
    </row>
    <row r="45" spans="1:21" ht="12.75">
      <c r="A45" s="7">
        <v>41</v>
      </c>
      <c r="B45" s="14">
        <v>227</v>
      </c>
      <c r="C45" s="26" t="s">
        <v>330</v>
      </c>
      <c r="D45" s="26" t="s">
        <v>41</v>
      </c>
      <c r="E45" s="7">
        <v>1972</v>
      </c>
      <c r="F45" s="40" t="s">
        <v>396</v>
      </c>
      <c r="G45" s="16"/>
      <c r="H45" s="16">
        <v>48</v>
      </c>
      <c r="I45" s="16"/>
      <c r="J45" s="16"/>
      <c r="K45" s="16"/>
      <c r="L45" s="16">
        <v>123</v>
      </c>
      <c r="M45" s="16">
        <v>252</v>
      </c>
      <c r="N45" s="16"/>
      <c r="O45" s="23"/>
      <c r="P45" s="16"/>
      <c r="Q45" s="16"/>
      <c r="R45" s="16">
        <v>77</v>
      </c>
      <c r="S45" s="17">
        <f t="shared" si="6"/>
        <v>500</v>
      </c>
      <c r="T45" s="16">
        <f t="shared" si="7"/>
        <v>4</v>
      </c>
      <c r="U45" s="16"/>
    </row>
    <row r="46" spans="1:21" ht="12.75">
      <c r="A46" s="7">
        <v>42</v>
      </c>
      <c r="B46" s="14">
        <v>218</v>
      </c>
      <c r="C46" s="26" t="s">
        <v>287</v>
      </c>
      <c r="D46" s="26" t="s">
        <v>41</v>
      </c>
      <c r="E46" s="7">
        <v>1974</v>
      </c>
      <c r="F46" s="40"/>
      <c r="G46" s="16">
        <v>161</v>
      </c>
      <c r="H46" s="16">
        <v>52</v>
      </c>
      <c r="I46" s="16">
        <v>235</v>
      </c>
      <c r="J46" s="16"/>
      <c r="K46" s="16"/>
      <c r="L46" s="16"/>
      <c r="M46" s="16"/>
      <c r="N46" s="16"/>
      <c r="O46" s="16"/>
      <c r="P46" s="16"/>
      <c r="Q46" s="16"/>
      <c r="R46" s="16"/>
      <c r="S46" s="17">
        <f t="shared" si="6"/>
        <v>448</v>
      </c>
      <c r="T46" s="16">
        <f t="shared" si="7"/>
        <v>3</v>
      </c>
      <c r="U46" s="16"/>
    </row>
    <row r="47" spans="1:21" ht="12.75">
      <c r="A47" s="7">
        <v>43</v>
      </c>
      <c r="B47" s="14">
        <v>224</v>
      </c>
      <c r="C47" s="26" t="s">
        <v>46</v>
      </c>
      <c r="D47" s="26" t="s">
        <v>35</v>
      </c>
      <c r="E47" s="7">
        <v>1983</v>
      </c>
      <c r="F47" s="40"/>
      <c r="G47" s="16"/>
      <c r="H47" s="16">
        <v>96</v>
      </c>
      <c r="I47" s="16"/>
      <c r="J47" s="16"/>
      <c r="K47" s="16"/>
      <c r="L47" s="16"/>
      <c r="M47" s="16">
        <v>335</v>
      </c>
      <c r="N47" s="16"/>
      <c r="O47" s="16"/>
      <c r="P47" s="16"/>
      <c r="Q47" s="16"/>
      <c r="R47" s="16"/>
      <c r="S47" s="17">
        <f t="shared" si="6"/>
        <v>431</v>
      </c>
      <c r="T47" s="16">
        <f t="shared" si="7"/>
        <v>2</v>
      </c>
      <c r="U47" s="16">
        <v>1</v>
      </c>
    </row>
    <row r="48" spans="1:21" ht="12.75">
      <c r="A48" s="7">
        <v>44</v>
      </c>
      <c r="B48" s="14">
        <v>229</v>
      </c>
      <c r="C48" s="26" t="s">
        <v>270</v>
      </c>
      <c r="D48" s="26" t="s">
        <v>274</v>
      </c>
      <c r="E48" s="7">
        <v>1981</v>
      </c>
      <c r="F48" s="40" t="s">
        <v>400</v>
      </c>
      <c r="G48" s="16">
        <v>220</v>
      </c>
      <c r="H48" s="16">
        <v>200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>
        <f t="shared" si="6"/>
        <v>420</v>
      </c>
      <c r="T48" s="16">
        <f t="shared" si="7"/>
        <v>2</v>
      </c>
      <c r="U48" s="16">
        <v>1</v>
      </c>
    </row>
    <row r="49" spans="1:21" ht="12.75">
      <c r="A49" s="7">
        <v>45</v>
      </c>
      <c r="B49" s="14">
        <v>234</v>
      </c>
      <c r="C49" s="26" t="s">
        <v>661</v>
      </c>
      <c r="D49" s="26" t="s">
        <v>675</v>
      </c>
      <c r="E49" s="7">
        <v>1977</v>
      </c>
      <c r="F49" s="40"/>
      <c r="G49" s="16"/>
      <c r="H49" s="16"/>
      <c r="I49" s="16"/>
      <c r="J49" s="16"/>
      <c r="K49" s="16"/>
      <c r="L49" s="16"/>
      <c r="M49" s="16"/>
      <c r="N49" s="16"/>
      <c r="O49" s="16"/>
      <c r="P49" s="16">
        <v>410</v>
      </c>
      <c r="Q49" s="16"/>
      <c r="R49" s="16"/>
      <c r="S49" s="17">
        <f t="shared" si="6"/>
        <v>410</v>
      </c>
      <c r="T49" s="16">
        <f t="shared" si="7"/>
        <v>1</v>
      </c>
      <c r="U49" s="16">
        <v>1</v>
      </c>
    </row>
    <row r="50" spans="1:21" ht="12.75">
      <c r="A50" s="7">
        <v>46</v>
      </c>
      <c r="B50" s="14">
        <v>236</v>
      </c>
      <c r="C50" s="26" t="s">
        <v>168</v>
      </c>
      <c r="D50" s="26" t="s">
        <v>169</v>
      </c>
      <c r="E50" s="7">
        <v>1977</v>
      </c>
      <c r="F50" s="40"/>
      <c r="G50" s="16">
        <v>191</v>
      </c>
      <c r="H50" s="16"/>
      <c r="I50" s="16"/>
      <c r="J50" s="16">
        <v>91</v>
      </c>
      <c r="K50" s="16"/>
      <c r="L50" s="16">
        <v>124</v>
      </c>
      <c r="M50" s="16"/>
      <c r="N50" s="16"/>
      <c r="O50" s="16"/>
      <c r="P50" s="16"/>
      <c r="Q50" s="16"/>
      <c r="R50" s="16"/>
      <c r="S50" s="17">
        <f t="shared" si="6"/>
        <v>406</v>
      </c>
      <c r="T50" s="16">
        <f t="shared" si="7"/>
        <v>3</v>
      </c>
      <c r="U50" s="16"/>
    </row>
    <row r="51" spans="1:21" ht="12.75">
      <c r="A51" s="7">
        <v>47</v>
      </c>
      <c r="B51" s="14">
        <v>237</v>
      </c>
      <c r="C51" s="26" t="s">
        <v>178</v>
      </c>
      <c r="D51" s="26" t="s">
        <v>134</v>
      </c>
      <c r="E51" s="7">
        <v>1991</v>
      </c>
      <c r="F51" s="40" t="s">
        <v>399</v>
      </c>
      <c r="G51" s="16"/>
      <c r="H51" s="16">
        <v>25</v>
      </c>
      <c r="I51" s="16">
        <v>205</v>
      </c>
      <c r="J51" s="16">
        <v>73</v>
      </c>
      <c r="K51" s="16"/>
      <c r="L51" s="16"/>
      <c r="M51" s="16"/>
      <c r="N51" s="16"/>
      <c r="O51" s="16"/>
      <c r="P51" s="16">
        <v>45</v>
      </c>
      <c r="Q51" s="16">
        <v>55</v>
      </c>
      <c r="R51" s="16"/>
      <c r="S51" s="17">
        <f t="shared" si="6"/>
        <v>403</v>
      </c>
      <c r="T51" s="16">
        <f t="shared" si="7"/>
        <v>5</v>
      </c>
      <c r="U51" s="16"/>
    </row>
    <row r="52" spans="1:21" ht="12.75">
      <c r="A52" s="7">
        <v>48</v>
      </c>
      <c r="B52" s="14">
        <v>245</v>
      </c>
      <c r="C52" s="26" t="s">
        <v>46</v>
      </c>
      <c r="D52" s="26" t="s">
        <v>135</v>
      </c>
      <c r="E52" s="7">
        <v>1981</v>
      </c>
      <c r="F52" s="40"/>
      <c r="G52" s="16"/>
      <c r="H52" s="16">
        <v>48</v>
      </c>
      <c r="I52" s="16"/>
      <c r="J52" s="16"/>
      <c r="K52" s="16"/>
      <c r="L52" s="16"/>
      <c r="M52" s="16">
        <v>330</v>
      </c>
      <c r="N52" s="16"/>
      <c r="O52" s="16"/>
      <c r="P52" s="16"/>
      <c r="Q52" s="16"/>
      <c r="R52" s="16"/>
      <c r="S52" s="17">
        <f t="shared" si="6"/>
        <v>378</v>
      </c>
      <c r="T52" s="16">
        <f t="shared" si="7"/>
        <v>2</v>
      </c>
      <c r="U52" s="16">
        <v>1</v>
      </c>
    </row>
    <row r="53" spans="1:21" ht="12.75">
      <c r="A53" s="7">
        <v>49</v>
      </c>
      <c r="B53" s="14">
        <v>258</v>
      </c>
      <c r="C53" s="26" t="s">
        <v>377</v>
      </c>
      <c r="D53" s="26" t="s">
        <v>326</v>
      </c>
      <c r="E53" s="7">
        <v>1953</v>
      </c>
      <c r="F53" s="40" t="s">
        <v>456</v>
      </c>
      <c r="G53" s="16"/>
      <c r="H53" s="16">
        <v>136</v>
      </c>
      <c r="I53" s="16">
        <v>202</v>
      </c>
      <c r="J53" s="16"/>
      <c r="K53" s="16"/>
      <c r="L53" s="16"/>
      <c r="M53" s="16"/>
      <c r="N53" s="16"/>
      <c r="O53" s="16"/>
      <c r="P53" s="16"/>
      <c r="Q53" s="16"/>
      <c r="R53" s="16"/>
      <c r="S53" s="17">
        <f aca="true" t="shared" si="8" ref="S53:S69">G53+H53+I53+J53+K53+L53+M53+N53+O53+P53+Q53+R53</f>
        <v>338</v>
      </c>
      <c r="T53" s="16">
        <f aca="true" t="shared" si="9" ref="T53:T69">COUNTA(G53:R53)</f>
        <v>2</v>
      </c>
      <c r="U53" s="16"/>
    </row>
    <row r="54" spans="1:21" ht="12.75">
      <c r="A54" s="7">
        <v>50</v>
      </c>
      <c r="B54" s="14">
        <v>264</v>
      </c>
      <c r="C54" s="26" t="s">
        <v>167</v>
      </c>
      <c r="D54" s="26" t="s">
        <v>166</v>
      </c>
      <c r="E54" s="7">
        <v>1960</v>
      </c>
      <c r="F54" s="40" t="s">
        <v>103</v>
      </c>
      <c r="G54" s="16"/>
      <c r="H54" s="16">
        <v>32</v>
      </c>
      <c r="I54" s="16">
        <v>227</v>
      </c>
      <c r="J54" s="16">
        <v>61</v>
      </c>
      <c r="K54" s="16"/>
      <c r="L54" s="16"/>
      <c r="M54" s="16"/>
      <c r="N54" s="16"/>
      <c r="O54" s="16"/>
      <c r="P54" s="16"/>
      <c r="Q54" s="16"/>
      <c r="R54" s="16"/>
      <c r="S54" s="17">
        <f t="shared" si="8"/>
        <v>320</v>
      </c>
      <c r="T54" s="16">
        <f t="shared" si="9"/>
        <v>3</v>
      </c>
      <c r="U54" s="16"/>
    </row>
    <row r="55" spans="1:21" ht="12.75">
      <c r="A55" s="7">
        <v>51</v>
      </c>
      <c r="B55" s="14">
        <v>270</v>
      </c>
      <c r="C55" s="26" t="s">
        <v>128</v>
      </c>
      <c r="D55" s="26" t="s">
        <v>383</v>
      </c>
      <c r="E55" s="7">
        <v>1959</v>
      </c>
      <c r="F55" s="40" t="s">
        <v>404</v>
      </c>
      <c r="G55" s="16"/>
      <c r="H55" s="16">
        <v>133</v>
      </c>
      <c r="I55" s="16"/>
      <c r="J55" s="16"/>
      <c r="K55" s="16"/>
      <c r="L55" s="16"/>
      <c r="M55" s="16"/>
      <c r="N55" s="16"/>
      <c r="O55" s="16"/>
      <c r="P55" s="16">
        <v>165</v>
      </c>
      <c r="Q55" s="16"/>
      <c r="R55" s="16"/>
      <c r="S55" s="17">
        <f t="shared" si="8"/>
        <v>298</v>
      </c>
      <c r="T55" s="16">
        <f t="shared" si="9"/>
        <v>2</v>
      </c>
      <c r="U55" s="16"/>
    </row>
    <row r="56" spans="1:21" ht="12.75">
      <c r="A56" s="7">
        <v>52</v>
      </c>
      <c r="B56" s="14">
        <v>276</v>
      </c>
      <c r="C56" s="26" t="s">
        <v>367</v>
      </c>
      <c r="D56" s="26" t="s">
        <v>117</v>
      </c>
      <c r="E56" s="7">
        <v>1968</v>
      </c>
      <c r="F56" s="40"/>
      <c r="G56" s="16"/>
      <c r="H56" s="16">
        <v>106</v>
      </c>
      <c r="I56" s="16"/>
      <c r="J56" s="16">
        <v>46</v>
      </c>
      <c r="K56" s="16">
        <v>136</v>
      </c>
      <c r="L56" s="16"/>
      <c r="M56" s="16"/>
      <c r="N56" s="16"/>
      <c r="O56" s="16"/>
      <c r="P56" s="16"/>
      <c r="Q56" s="16"/>
      <c r="R56" s="16"/>
      <c r="S56" s="17">
        <f t="shared" si="8"/>
        <v>288</v>
      </c>
      <c r="T56" s="16">
        <f t="shared" si="9"/>
        <v>3</v>
      </c>
      <c r="U56" s="16"/>
    </row>
    <row r="57" spans="1:21" ht="12.75">
      <c r="A57" s="7">
        <v>53</v>
      </c>
      <c r="B57" s="14">
        <v>283</v>
      </c>
      <c r="C57" s="26" t="s">
        <v>510</v>
      </c>
      <c r="D57" s="26" t="s">
        <v>271</v>
      </c>
      <c r="E57" s="7">
        <v>1988</v>
      </c>
      <c r="F57" s="40"/>
      <c r="G57" s="16"/>
      <c r="H57" s="16"/>
      <c r="I57" s="16"/>
      <c r="J57" s="16"/>
      <c r="K57" s="16"/>
      <c r="L57" s="16"/>
      <c r="M57" s="16">
        <v>272</v>
      </c>
      <c r="N57" s="16"/>
      <c r="O57" s="16"/>
      <c r="P57" s="16"/>
      <c r="Q57" s="16"/>
      <c r="R57" s="16"/>
      <c r="S57" s="17">
        <f t="shared" si="8"/>
        <v>272</v>
      </c>
      <c r="T57" s="16">
        <f t="shared" si="9"/>
        <v>1</v>
      </c>
      <c r="U57" s="16"/>
    </row>
    <row r="58" spans="1:21" ht="12.75">
      <c r="A58" s="7">
        <v>54</v>
      </c>
      <c r="B58" s="14">
        <v>285</v>
      </c>
      <c r="C58" s="26" t="s">
        <v>336</v>
      </c>
      <c r="D58" s="26" t="s">
        <v>99</v>
      </c>
      <c r="E58" s="7">
        <v>1983</v>
      </c>
      <c r="F58" s="40"/>
      <c r="G58" s="16"/>
      <c r="H58" s="16">
        <v>48</v>
      </c>
      <c r="I58" s="16">
        <v>220</v>
      </c>
      <c r="J58" s="16"/>
      <c r="K58" s="16"/>
      <c r="L58" s="16"/>
      <c r="M58" s="16"/>
      <c r="N58" s="16"/>
      <c r="O58" s="16"/>
      <c r="P58" s="16"/>
      <c r="Q58" s="16"/>
      <c r="R58" s="16"/>
      <c r="S58" s="17">
        <f t="shared" si="8"/>
        <v>268</v>
      </c>
      <c r="T58" s="16">
        <f t="shared" si="9"/>
        <v>2</v>
      </c>
      <c r="U58" s="16"/>
    </row>
    <row r="59" spans="1:21" ht="12.75">
      <c r="A59" s="7">
        <v>55</v>
      </c>
      <c r="B59" s="14">
        <v>287</v>
      </c>
      <c r="C59" s="26" t="s">
        <v>228</v>
      </c>
      <c r="D59" s="26" t="s">
        <v>99</v>
      </c>
      <c r="E59" s="7">
        <v>1981</v>
      </c>
      <c r="F59" s="40" t="s">
        <v>401</v>
      </c>
      <c r="G59" s="16"/>
      <c r="H59" s="16">
        <v>260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>
        <f t="shared" si="8"/>
        <v>260</v>
      </c>
      <c r="T59" s="16">
        <f t="shared" si="9"/>
        <v>1</v>
      </c>
      <c r="U59" s="16"/>
    </row>
    <row r="60" spans="1:21" ht="12.75">
      <c r="A60" s="7">
        <v>56</v>
      </c>
      <c r="B60" s="14">
        <v>288</v>
      </c>
      <c r="C60" s="26" t="s">
        <v>247</v>
      </c>
      <c r="D60" s="26" t="s">
        <v>248</v>
      </c>
      <c r="E60" s="7">
        <v>1965</v>
      </c>
      <c r="F60" s="40"/>
      <c r="G60" s="16"/>
      <c r="H60" s="16">
        <v>260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>
        <f t="shared" si="8"/>
        <v>260</v>
      </c>
      <c r="T60" s="16">
        <f t="shared" si="9"/>
        <v>1</v>
      </c>
      <c r="U60" s="16"/>
    </row>
    <row r="61" spans="1:21" ht="12.75">
      <c r="A61" s="7">
        <v>57</v>
      </c>
      <c r="B61" s="14">
        <v>289</v>
      </c>
      <c r="C61" s="26" t="s">
        <v>431</v>
      </c>
      <c r="D61" s="26" t="s">
        <v>47</v>
      </c>
      <c r="E61" s="7">
        <v>1990</v>
      </c>
      <c r="F61" s="40"/>
      <c r="G61" s="16"/>
      <c r="H61" s="16"/>
      <c r="I61" s="16">
        <v>204</v>
      </c>
      <c r="J61" s="16">
        <v>49</v>
      </c>
      <c r="K61" s="16"/>
      <c r="L61" s="16"/>
      <c r="M61" s="16"/>
      <c r="N61" s="16"/>
      <c r="O61" s="16"/>
      <c r="P61" s="16"/>
      <c r="Q61" s="16"/>
      <c r="R61" s="16"/>
      <c r="S61" s="17">
        <f t="shared" si="8"/>
        <v>253</v>
      </c>
      <c r="T61" s="16">
        <f t="shared" si="9"/>
        <v>2</v>
      </c>
      <c r="U61" s="16"/>
    </row>
    <row r="62" spans="1:21" ht="12.75">
      <c r="A62" s="7">
        <v>58</v>
      </c>
      <c r="B62" s="14">
        <v>293</v>
      </c>
      <c r="C62" s="26" t="s">
        <v>167</v>
      </c>
      <c r="D62" s="26" t="s">
        <v>244</v>
      </c>
      <c r="E62" s="7">
        <v>1982</v>
      </c>
      <c r="F62" s="40" t="s">
        <v>103</v>
      </c>
      <c r="G62" s="16">
        <v>222</v>
      </c>
      <c r="H62" s="16">
        <v>23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>
        <f t="shared" si="8"/>
        <v>245</v>
      </c>
      <c r="T62" s="16">
        <f t="shared" si="9"/>
        <v>2</v>
      </c>
      <c r="U62" s="16">
        <v>1</v>
      </c>
    </row>
    <row r="63" spans="1:21" ht="12.75">
      <c r="A63" s="7">
        <v>59</v>
      </c>
      <c r="B63" s="14">
        <v>295</v>
      </c>
      <c r="C63" s="26" t="s">
        <v>427</v>
      </c>
      <c r="D63" s="26" t="s">
        <v>47</v>
      </c>
      <c r="E63" s="7">
        <v>1975</v>
      </c>
      <c r="F63" s="40"/>
      <c r="G63" s="16"/>
      <c r="H63" s="16"/>
      <c r="I63" s="16">
        <v>239</v>
      </c>
      <c r="J63" s="16"/>
      <c r="K63" s="16"/>
      <c r="L63" s="16"/>
      <c r="M63" s="16"/>
      <c r="N63" s="16"/>
      <c r="O63" s="16"/>
      <c r="P63" s="16"/>
      <c r="Q63" s="16"/>
      <c r="R63" s="16"/>
      <c r="S63" s="17">
        <f t="shared" si="8"/>
        <v>239</v>
      </c>
      <c r="T63" s="16">
        <f t="shared" si="9"/>
        <v>1</v>
      </c>
      <c r="U63" s="16"/>
    </row>
    <row r="64" spans="1:21" ht="12.75">
      <c r="A64" s="7">
        <v>60</v>
      </c>
      <c r="B64" s="14">
        <v>314</v>
      </c>
      <c r="C64" s="26" t="s">
        <v>139</v>
      </c>
      <c r="D64" s="26" t="s">
        <v>241</v>
      </c>
      <c r="E64" s="7">
        <v>1992</v>
      </c>
      <c r="F64" s="40" t="s">
        <v>399</v>
      </c>
      <c r="G64" s="16"/>
      <c r="H64" s="16">
        <v>101</v>
      </c>
      <c r="I64" s="16"/>
      <c r="J64" s="16">
        <v>51</v>
      </c>
      <c r="K64" s="16"/>
      <c r="L64" s="16"/>
      <c r="M64" s="16"/>
      <c r="N64" s="16"/>
      <c r="O64" s="23"/>
      <c r="P64" s="16"/>
      <c r="Q64" s="16">
        <v>46</v>
      </c>
      <c r="R64" s="16">
        <v>41</v>
      </c>
      <c r="S64" s="17">
        <f t="shared" si="8"/>
        <v>239</v>
      </c>
      <c r="T64" s="16">
        <f t="shared" si="9"/>
        <v>4</v>
      </c>
      <c r="U64" s="16"/>
    </row>
    <row r="65" spans="1:21" ht="12.75">
      <c r="A65" s="7">
        <v>61</v>
      </c>
      <c r="B65" s="14">
        <v>296</v>
      </c>
      <c r="C65" s="26" t="s">
        <v>680</v>
      </c>
      <c r="D65" s="26" t="s">
        <v>148</v>
      </c>
      <c r="E65" s="7">
        <v>1988</v>
      </c>
      <c r="F65" s="40"/>
      <c r="G65" s="16"/>
      <c r="H65" s="16"/>
      <c r="I65" s="16"/>
      <c r="J65" s="16"/>
      <c r="K65" s="16"/>
      <c r="L65" s="16"/>
      <c r="M65" s="16"/>
      <c r="N65" s="16"/>
      <c r="O65" s="16"/>
      <c r="P65" s="16">
        <v>53</v>
      </c>
      <c r="Q65" s="16">
        <v>185</v>
      </c>
      <c r="R65" s="16"/>
      <c r="S65" s="17">
        <f t="shared" si="8"/>
        <v>238</v>
      </c>
      <c r="T65" s="16">
        <f t="shared" si="9"/>
        <v>2</v>
      </c>
      <c r="U65" s="16">
        <v>1</v>
      </c>
    </row>
    <row r="66" spans="1:21" ht="12.75">
      <c r="A66" s="7">
        <v>62</v>
      </c>
      <c r="B66" s="14">
        <v>360</v>
      </c>
      <c r="C66" s="26" t="s">
        <v>321</v>
      </c>
      <c r="D66" s="26" t="s">
        <v>322</v>
      </c>
      <c r="E66" s="7">
        <v>1974</v>
      </c>
      <c r="F66" s="40"/>
      <c r="G66" s="16"/>
      <c r="H66" s="16">
        <v>71</v>
      </c>
      <c r="I66" s="16"/>
      <c r="J66" s="16"/>
      <c r="K66" s="16"/>
      <c r="L66" s="16"/>
      <c r="M66" s="16"/>
      <c r="N66" s="16"/>
      <c r="O66" s="16"/>
      <c r="P66" s="16"/>
      <c r="Q66" s="16"/>
      <c r="R66" s="16">
        <v>150</v>
      </c>
      <c r="S66" s="17">
        <f t="shared" si="8"/>
        <v>221</v>
      </c>
      <c r="T66" s="16">
        <f t="shared" si="9"/>
        <v>2</v>
      </c>
      <c r="U66" s="16"/>
    </row>
    <row r="67" spans="1:21" ht="12.75">
      <c r="A67" s="7">
        <v>63</v>
      </c>
      <c r="B67" s="14">
        <v>306</v>
      </c>
      <c r="C67" s="26" t="s">
        <v>362</v>
      </c>
      <c r="D67" s="26" t="s">
        <v>241</v>
      </c>
      <c r="E67" s="7">
        <v>1974</v>
      </c>
      <c r="F67" s="40"/>
      <c r="G67" s="16"/>
      <c r="H67" s="16">
        <v>125</v>
      </c>
      <c r="I67" s="16"/>
      <c r="J67" s="16"/>
      <c r="K67" s="16"/>
      <c r="L67" s="16"/>
      <c r="M67" s="16"/>
      <c r="N67" s="16"/>
      <c r="O67" s="16"/>
      <c r="P67" s="16">
        <v>94</v>
      </c>
      <c r="Q67" s="16"/>
      <c r="R67" s="16"/>
      <c r="S67" s="17">
        <f t="shared" si="8"/>
        <v>219</v>
      </c>
      <c r="T67" s="16">
        <f t="shared" si="9"/>
        <v>2</v>
      </c>
      <c r="U67" s="16"/>
    </row>
    <row r="68" spans="1:21" ht="12.75">
      <c r="A68" s="7">
        <v>64</v>
      </c>
      <c r="B68" s="14">
        <v>311</v>
      </c>
      <c r="C68" s="26" t="s">
        <v>481</v>
      </c>
      <c r="D68" s="26" t="s">
        <v>35</v>
      </c>
      <c r="E68" s="7">
        <v>1985</v>
      </c>
      <c r="F68" s="40"/>
      <c r="G68" s="16"/>
      <c r="H68" s="16"/>
      <c r="I68" s="16"/>
      <c r="J68" s="16"/>
      <c r="K68" s="16">
        <v>205</v>
      </c>
      <c r="L68" s="16"/>
      <c r="M68" s="16"/>
      <c r="N68" s="16"/>
      <c r="O68" s="16"/>
      <c r="P68" s="16"/>
      <c r="Q68" s="16"/>
      <c r="R68" s="16"/>
      <c r="S68" s="17">
        <f t="shared" si="8"/>
        <v>205</v>
      </c>
      <c r="T68" s="16">
        <f t="shared" si="9"/>
        <v>1</v>
      </c>
      <c r="U68" s="16"/>
    </row>
    <row r="69" spans="1:21" ht="12.75">
      <c r="A69" s="7">
        <v>65</v>
      </c>
      <c r="B69" s="14">
        <v>312</v>
      </c>
      <c r="C69" s="26" t="s">
        <v>426</v>
      </c>
      <c r="D69" s="26" t="s">
        <v>240</v>
      </c>
      <c r="E69" s="7">
        <v>1961</v>
      </c>
      <c r="F69" s="40"/>
      <c r="G69" s="16"/>
      <c r="H69" s="16"/>
      <c r="I69" s="16">
        <v>201</v>
      </c>
      <c r="J69" s="16"/>
      <c r="K69" s="16"/>
      <c r="L69" s="16"/>
      <c r="M69" s="16"/>
      <c r="N69" s="16"/>
      <c r="O69" s="16"/>
      <c r="P69" s="16"/>
      <c r="Q69" s="16"/>
      <c r="R69" s="16"/>
      <c r="S69" s="17">
        <f t="shared" si="8"/>
        <v>201</v>
      </c>
      <c r="T69" s="16">
        <f t="shared" si="9"/>
        <v>1</v>
      </c>
      <c r="U69" s="16"/>
    </row>
    <row r="70" spans="1:21" ht="12.75">
      <c r="A70" s="7">
        <v>66</v>
      </c>
      <c r="B70" s="14">
        <v>324</v>
      </c>
      <c r="C70" s="26" t="s">
        <v>388</v>
      </c>
      <c r="D70" s="26" t="s">
        <v>366</v>
      </c>
      <c r="E70" s="7">
        <v>1991</v>
      </c>
      <c r="F70" s="40"/>
      <c r="G70" s="16"/>
      <c r="H70" s="16">
        <v>66</v>
      </c>
      <c r="I70" s="16"/>
      <c r="J70" s="16"/>
      <c r="K70" s="16">
        <v>0</v>
      </c>
      <c r="L70" s="16"/>
      <c r="M70" s="16"/>
      <c r="N70" s="16"/>
      <c r="O70" s="16"/>
      <c r="P70" s="16"/>
      <c r="Q70" s="16">
        <v>98</v>
      </c>
      <c r="R70" s="16"/>
      <c r="S70" s="17">
        <f aca="true" t="shared" si="10" ref="S70:S94">G70+H70+I70+J70+K70+L70+M70+N70+O70+P70+Q70+R70</f>
        <v>164</v>
      </c>
      <c r="T70" s="16">
        <f aca="true" t="shared" si="11" ref="T70:T96">COUNTA(G70:R70)</f>
        <v>3</v>
      </c>
      <c r="U70" s="16"/>
    </row>
    <row r="71" spans="1:21" ht="12.75">
      <c r="A71" s="7">
        <v>67</v>
      </c>
      <c r="B71" s="14">
        <v>348</v>
      </c>
      <c r="C71" s="26" t="s">
        <v>678</v>
      </c>
      <c r="D71" s="26" t="s">
        <v>679</v>
      </c>
      <c r="E71" s="7">
        <v>1967</v>
      </c>
      <c r="F71" s="40"/>
      <c r="G71" s="16"/>
      <c r="H71" s="16"/>
      <c r="I71" s="16"/>
      <c r="J71" s="23"/>
      <c r="K71" s="16"/>
      <c r="L71" s="16"/>
      <c r="M71" s="16"/>
      <c r="N71" s="16"/>
      <c r="O71" s="16"/>
      <c r="P71" s="16">
        <v>98</v>
      </c>
      <c r="Q71" s="16"/>
      <c r="R71" s="16">
        <v>64</v>
      </c>
      <c r="S71" s="17">
        <f t="shared" si="10"/>
        <v>162</v>
      </c>
      <c r="T71" s="16">
        <f t="shared" si="11"/>
        <v>2</v>
      </c>
      <c r="U71" s="16"/>
    </row>
    <row r="72" spans="1:21" ht="12.75">
      <c r="A72" s="7">
        <v>68</v>
      </c>
      <c r="B72" s="14">
        <v>326</v>
      </c>
      <c r="C72" s="26" t="s">
        <v>289</v>
      </c>
      <c r="D72" s="26" t="s">
        <v>130</v>
      </c>
      <c r="E72" s="7">
        <v>1970</v>
      </c>
      <c r="F72" s="40" t="s">
        <v>402</v>
      </c>
      <c r="G72" s="16">
        <v>156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7">
        <f t="shared" si="10"/>
        <v>156</v>
      </c>
      <c r="T72" s="16">
        <f t="shared" si="11"/>
        <v>1</v>
      </c>
      <c r="U72" s="16"/>
    </row>
    <row r="73" spans="1:21" ht="12.75">
      <c r="A73" s="7">
        <v>69</v>
      </c>
      <c r="B73" s="14">
        <v>328</v>
      </c>
      <c r="C73" s="26" t="s">
        <v>382</v>
      </c>
      <c r="D73" s="26" t="s">
        <v>315</v>
      </c>
      <c r="E73" s="7">
        <v>1970</v>
      </c>
      <c r="F73" s="40"/>
      <c r="G73" s="16"/>
      <c r="H73" s="16">
        <v>153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7">
        <f t="shared" si="10"/>
        <v>153</v>
      </c>
      <c r="T73" s="16">
        <f t="shared" si="11"/>
        <v>1</v>
      </c>
      <c r="U73" s="16"/>
    </row>
    <row r="74" spans="1:21" ht="12.75">
      <c r="A74" s="7">
        <v>70</v>
      </c>
      <c r="B74" s="14">
        <v>329</v>
      </c>
      <c r="C74" s="26" t="s">
        <v>270</v>
      </c>
      <c r="D74" s="26" t="s">
        <v>326</v>
      </c>
      <c r="E74" s="7">
        <v>1953</v>
      </c>
      <c r="F74" s="40"/>
      <c r="G74" s="16"/>
      <c r="H74" s="16">
        <v>153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>
        <f t="shared" si="10"/>
        <v>153</v>
      </c>
      <c r="T74" s="16">
        <f t="shared" si="11"/>
        <v>1</v>
      </c>
      <c r="U74" s="16"/>
    </row>
    <row r="75" spans="1:21" ht="12.75">
      <c r="A75" s="7">
        <v>71</v>
      </c>
      <c r="B75" s="14">
        <v>331</v>
      </c>
      <c r="C75" s="26" t="s">
        <v>725</v>
      </c>
      <c r="D75" s="26" t="s">
        <v>726</v>
      </c>
      <c r="E75" s="7"/>
      <c r="F75" s="40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150</v>
      </c>
      <c r="R75" s="16"/>
      <c r="S75" s="17">
        <f t="shared" si="10"/>
        <v>150</v>
      </c>
      <c r="T75" s="16">
        <f t="shared" si="11"/>
        <v>1</v>
      </c>
      <c r="U75" s="16">
        <v>1</v>
      </c>
    </row>
    <row r="76" spans="1:21" ht="12.75">
      <c r="A76" s="7">
        <v>72</v>
      </c>
      <c r="B76" s="14">
        <v>332</v>
      </c>
      <c r="C76" s="26" t="s">
        <v>727</v>
      </c>
      <c r="D76" s="26" t="s">
        <v>728</v>
      </c>
      <c r="E76" s="7"/>
      <c r="F76" s="40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145</v>
      </c>
      <c r="R76" s="16"/>
      <c r="S76" s="17">
        <f t="shared" si="10"/>
        <v>145</v>
      </c>
      <c r="T76" s="16">
        <f t="shared" si="11"/>
        <v>1</v>
      </c>
      <c r="U76" s="16">
        <v>1</v>
      </c>
    </row>
    <row r="77" spans="1:21" ht="12.75">
      <c r="A77" s="7">
        <v>73</v>
      </c>
      <c r="B77" s="14">
        <v>337</v>
      </c>
      <c r="C77" s="26" t="s">
        <v>341</v>
      </c>
      <c r="D77" s="26" t="s">
        <v>169</v>
      </c>
      <c r="E77" s="7">
        <v>1975</v>
      </c>
      <c r="F77" s="40"/>
      <c r="G77" s="16"/>
      <c r="H77" s="16">
        <v>133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>
        <f t="shared" si="10"/>
        <v>133</v>
      </c>
      <c r="T77" s="16">
        <f t="shared" si="11"/>
        <v>1</v>
      </c>
      <c r="U77" s="16"/>
    </row>
    <row r="78" spans="1:21" ht="12.75">
      <c r="A78" s="7">
        <v>74</v>
      </c>
      <c r="B78" s="14">
        <v>341</v>
      </c>
      <c r="C78" s="26" t="s">
        <v>246</v>
      </c>
      <c r="D78" s="26" t="s">
        <v>41</v>
      </c>
      <c r="E78" s="7">
        <v>1995</v>
      </c>
      <c r="F78" s="40"/>
      <c r="G78" s="16"/>
      <c r="H78" s="16"/>
      <c r="I78" s="16"/>
      <c r="J78" s="16">
        <v>42</v>
      </c>
      <c r="K78" s="16"/>
      <c r="L78" s="16"/>
      <c r="M78" s="16"/>
      <c r="N78" s="16"/>
      <c r="O78" s="16"/>
      <c r="P78" s="16">
        <v>41</v>
      </c>
      <c r="Q78" s="16">
        <v>42</v>
      </c>
      <c r="R78" s="16"/>
      <c r="S78" s="17">
        <f t="shared" si="10"/>
        <v>125</v>
      </c>
      <c r="T78" s="16">
        <f t="shared" si="11"/>
        <v>3</v>
      </c>
      <c r="U78" s="16"/>
    </row>
    <row r="79" spans="1:21" ht="12.75">
      <c r="A79" s="7">
        <v>75</v>
      </c>
      <c r="B79" s="14">
        <v>343</v>
      </c>
      <c r="C79" s="26" t="s">
        <v>247</v>
      </c>
      <c r="D79" s="26" t="s">
        <v>47</v>
      </c>
      <c r="E79" s="7">
        <v>1989</v>
      </c>
      <c r="F79" s="40"/>
      <c r="G79" s="16"/>
      <c r="H79" s="16">
        <v>113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>
        <f t="shared" si="10"/>
        <v>113</v>
      </c>
      <c r="T79" s="16">
        <f t="shared" si="11"/>
        <v>1</v>
      </c>
      <c r="U79" s="16"/>
    </row>
    <row r="80" spans="1:21" ht="12.75">
      <c r="A80" s="7">
        <v>76</v>
      </c>
      <c r="B80" s="14">
        <v>358</v>
      </c>
      <c r="C80" s="26" t="s">
        <v>325</v>
      </c>
      <c r="D80" s="26" t="s">
        <v>169</v>
      </c>
      <c r="E80" s="7"/>
      <c r="F80" s="40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>
        <v>74</v>
      </c>
      <c r="R80" s="16">
        <v>39</v>
      </c>
      <c r="S80" s="17">
        <f t="shared" si="10"/>
        <v>113</v>
      </c>
      <c r="T80" s="16">
        <f t="shared" si="11"/>
        <v>2</v>
      </c>
      <c r="U80" s="16"/>
    </row>
    <row r="81" spans="1:21" ht="12.75">
      <c r="A81" s="7">
        <v>77</v>
      </c>
      <c r="B81" s="14"/>
      <c r="C81" s="26" t="s">
        <v>765</v>
      </c>
      <c r="D81" s="26" t="s">
        <v>107</v>
      </c>
      <c r="E81" s="7">
        <v>1983</v>
      </c>
      <c r="F81" s="40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v>106</v>
      </c>
      <c r="S81" s="17">
        <f t="shared" si="10"/>
        <v>106</v>
      </c>
      <c r="T81" s="16">
        <f t="shared" si="11"/>
        <v>1</v>
      </c>
      <c r="U81" s="16">
        <v>1</v>
      </c>
    </row>
    <row r="82" spans="1:21" ht="12.75">
      <c r="A82" s="7">
        <v>78</v>
      </c>
      <c r="B82" s="14">
        <v>346</v>
      </c>
      <c r="C82" s="26" t="s">
        <v>357</v>
      </c>
      <c r="D82" s="26" t="s">
        <v>358</v>
      </c>
      <c r="E82" s="7">
        <v>1956</v>
      </c>
      <c r="F82" s="40" t="s">
        <v>401</v>
      </c>
      <c r="G82" s="16"/>
      <c r="H82" s="16">
        <v>103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>
        <f t="shared" si="10"/>
        <v>103</v>
      </c>
      <c r="T82" s="16">
        <f t="shared" si="11"/>
        <v>1</v>
      </c>
      <c r="U82" s="16"/>
    </row>
    <row r="83" spans="1:21" ht="12.75">
      <c r="A83" s="7">
        <v>79</v>
      </c>
      <c r="B83" s="14">
        <v>355</v>
      </c>
      <c r="C83" s="26" t="s">
        <v>391</v>
      </c>
      <c r="D83" s="26" t="s">
        <v>319</v>
      </c>
      <c r="E83" s="7">
        <v>1977</v>
      </c>
      <c r="F83" s="40"/>
      <c r="G83" s="16"/>
      <c r="H83" s="16">
        <v>30</v>
      </c>
      <c r="I83" s="16"/>
      <c r="J83" s="16">
        <v>47</v>
      </c>
      <c r="K83" s="16"/>
      <c r="L83" s="16"/>
      <c r="M83" s="16"/>
      <c r="N83" s="16"/>
      <c r="O83" s="16"/>
      <c r="P83" s="16"/>
      <c r="Q83" s="16"/>
      <c r="R83" s="16"/>
      <c r="S83" s="17">
        <f t="shared" si="10"/>
        <v>77</v>
      </c>
      <c r="T83" s="16">
        <f t="shared" si="11"/>
        <v>2</v>
      </c>
      <c r="U83" s="16"/>
    </row>
    <row r="84" spans="1:21" ht="12.75">
      <c r="A84" s="7">
        <v>80</v>
      </c>
      <c r="B84" s="14">
        <v>356</v>
      </c>
      <c r="C84" s="26" t="s">
        <v>110</v>
      </c>
      <c r="D84" s="26" t="s">
        <v>111</v>
      </c>
      <c r="E84" s="7">
        <v>1959</v>
      </c>
      <c r="F84" s="40"/>
      <c r="G84" s="16"/>
      <c r="H84" s="16">
        <v>77</v>
      </c>
      <c r="I84" s="16"/>
      <c r="J84" s="23"/>
      <c r="K84" s="16"/>
      <c r="L84" s="16"/>
      <c r="M84" s="16"/>
      <c r="N84" s="16"/>
      <c r="O84" s="16"/>
      <c r="P84" s="16"/>
      <c r="Q84" s="16"/>
      <c r="R84" s="16"/>
      <c r="S84" s="17">
        <f t="shared" si="10"/>
        <v>77</v>
      </c>
      <c r="T84" s="16">
        <f t="shared" si="11"/>
        <v>1</v>
      </c>
      <c r="U84" s="16"/>
    </row>
    <row r="85" spans="1:21" ht="12.75">
      <c r="A85" s="7">
        <v>81</v>
      </c>
      <c r="B85" s="14">
        <v>357</v>
      </c>
      <c r="C85" s="26" t="s">
        <v>356</v>
      </c>
      <c r="D85" s="26" t="s">
        <v>169</v>
      </c>
      <c r="E85" s="7">
        <v>1978</v>
      </c>
      <c r="F85" s="40"/>
      <c r="G85" s="16"/>
      <c r="H85" s="16">
        <v>77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7">
        <f t="shared" si="10"/>
        <v>77</v>
      </c>
      <c r="T85" s="16">
        <f t="shared" si="11"/>
        <v>1</v>
      </c>
      <c r="U85" s="16"/>
    </row>
    <row r="86" spans="1:21" ht="12.75">
      <c r="A86" s="7">
        <v>82</v>
      </c>
      <c r="B86" s="14">
        <v>359</v>
      </c>
      <c r="C86" s="26" t="s">
        <v>311</v>
      </c>
      <c r="D86" s="26" t="s">
        <v>134</v>
      </c>
      <c r="E86" s="7">
        <v>1983</v>
      </c>
      <c r="F86" s="40"/>
      <c r="G86" s="16"/>
      <c r="H86" s="16">
        <v>73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>
        <f t="shared" si="10"/>
        <v>73</v>
      </c>
      <c r="T86" s="16">
        <f t="shared" si="11"/>
        <v>1</v>
      </c>
      <c r="U86" s="16"/>
    </row>
    <row r="87" spans="1:21" ht="12.75">
      <c r="A87" s="7">
        <v>83</v>
      </c>
      <c r="B87" s="14">
        <v>361</v>
      </c>
      <c r="C87" s="26" t="s">
        <v>337</v>
      </c>
      <c r="D87" s="26" t="s">
        <v>107</v>
      </c>
      <c r="E87" s="7">
        <v>1965</v>
      </c>
      <c r="F87" s="40"/>
      <c r="G87" s="16"/>
      <c r="H87" s="16">
        <v>71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>
        <f t="shared" si="10"/>
        <v>71</v>
      </c>
      <c r="T87" s="16">
        <f t="shared" si="11"/>
        <v>1</v>
      </c>
      <c r="U87" s="16"/>
    </row>
    <row r="88" spans="1:21" ht="12.75">
      <c r="A88" s="7">
        <v>84</v>
      </c>
      <c r="B88" s="14">
        <v>362</v>
      </c>
      <c r="C88" s="26" t="s">
        <v>276</v>
      </c>
      <c r="D88" s="26" t="s">
        <v>138</v>
      </c>
      <c r="E88" s="7">
        <v>1961</v>
      </c>
      <c r="F88" s="40"/>
      <c r="G88" s="16"/>
      <c r="H88" s="16"/>
      <c r="I88" s="16"/>
      <c r="J88" s="16"/>
      <c r="K88" s="16"/>
      <c r="L88" s="16"/>
      <c r="M88" s="16"/>
      <c r="N88" s="16"/>
      <c r="O88" s="16"/>
      <c r="P88" s="16">
        <v>62</v>
      </c>
      <c r="Q88" s="16"/>
      <c r="R88" s="16"/>
      <c r="S88" s="17">
        <f t="shared" si="10"/>
        <v>62</v>
      </c>
      <c r="T88" s="16">
        <f t="shared" si="11"/>
        <v>1</v>
      </c>
      <c r="U88" s="16"/>
    </row>
    <row r="89" spans="1:21" ht="12.75">
      <c r="A89" s="7">
        <v>85</v>
      </c>
      <c r="B89" s="14">
        <v>364</v>
      </c>
      <c r="C89" s="26" t="s">
        <v>350</v>
      </c>
      <c r="D89" s="26" t="s">
        <v>351</v>
      </c>
      <c r="E89" s="7">
        <v>1966</v>
      </c>
      <c r="F89" s="40"/>
      <c r="G89" s="16"/>
      <c r="H89" s="16">
        <v>62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7">
        <f t="shared" si="10"/>
        <v>62</v>
      </c>
      <c r="T89" s="16">
        <f t="shared" si="11"/>
        <v>1</v>
      </c>
      <c r="U89" s="16"/>
    </row>
    <row r="90" spans="1:21" ht="12.75">
      <c r="A90" s="7">
        <v>86</v>
      </c>
      <c r="B90" s="14">
        <v>368</v>
      </c>
      <c r="C90" s="26" t="s">
        <v>170</v>
      </c>
      <c r="D90" s="26" t="s">
        <v>134</v>
      </c>
      <c r="E90" s="7">
        <v>1986</v>
      </c>
      <c r="F90" s="40"/>
      <c r="G90" s="16">
        <v>0</v>
      </c>
      <c r="H90" s="16"/>
      <c r="I90" s="16"/>
      <c r="J90" s="23" t="s">
        <v>461</v>
      </c>
      <c r="K90" s="16"/>
      <c r="L90" s="16"/>
      <c r="M90" s="16"/>
      <c r="N90" s="16"/>
      <c r="O90" s="16"/>
      <c r="P90" s="16"/>
      <c r="Q90" s="16"/>
      <c r="R90" s="16"/>
      <c r="S90" s="17">
        <f t="shared" si="10"/>
        <v>54</v>
      </c>
      <c r="T90" s="16">
        <f t="shared" si="11"/>
        <v>2</v>
      </c>
      <c r="U90" s="16"/>
    </row>
    <row r="91" spans="1:21" ht="12.75">
      <c r="A91" s="7">
        <v>87</v>
      </c>
      <c r="B91" s="14"/>
      <c r="C91" s="26" t="s">
        <v>767</v>
      </c>
      <c r="D91" s="26" t="s">
        <v>768</v>
      </c>
      <c r="E91" s="7"/>
      <c r="F91" s="40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v>46</v>
      </c>
      <c r="S91" s="17">
        <f t="shared" si="10"/>
        <v>46</v>
      </c>
      <c r="T91" s="16">
        <f t="shared" si="11"/>
        <v>1</v>
      </c>
      <c r="U91" s="16"/>
    </row>
    <row r="92" spans="1:21" ht="12.75">
      <c r="A92" s="7">
        <v>88</v>
      </c>
      <c r="B92" s="14">
        <v>373</v>
      </c>
      <c r="C92" s="26" t="s">
        <v>370</v>
      </c>
      <c r="D92" s="26" t="s">
        <v>371</v>
      </c>
      <c r="E92" s="7">
        <v>1980</v>
      </c>
      <c r="F92" s="40"/>
      <c r="G92" s="16"/>
      <c r="H92" s="16">
        <v>42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7">
        <f t="shared" si="10"/>
        <v>42</v>
      </c>
      <c r="T92" s="16">
        <f t="shared" si="11"/>
        <v>1</v>
      </c>
      <c r="U92" s="16"/>
    </row>
    <row r="93" spans="1:21" ht="12.75">
      <c r="A93" s="7">
        <v>89</v>
      </c>
      <c r="B93" s="14">
        <v>375</v>
      </c>
      <c r="C93" s="26" t="s">
        <v>374</v>
      </c>
      <c r="D93" s="26" t="s">
        <v>240</v>
      </c>
      <c r="E93" s="7">
        <v>1953</v>
      </c>
      <c r="F93" s="40"/>
      <c r="G93" s="16"/>
      <c r="H93" s="16">
        <v>35</v>
      </c>
      <c r="I93" s="16"/>
      <c r="J93" s="23"/>
      <c r="K93" s="16"/>
      <c r="L93" s="16"/>
      <c r="M93" s="23"/>
      <c r="N93" s="16"/>
      <c r="O93" s="16"/>
      <c r="P93" s="16"/>
      <c r="Q93" s="16"/>
      <c r="R93" s="16"/>
      <c r="S93" s="17">
        <f t="shared" si="10"/>
        <v>35</v>
      </c>
      <c r="T93" s="16">
        <f t="shared" si="11"/>
        <v>1</v>
      </c>
      <c r="U93" s="16"/>
    </row>
    <row r="94" spans="1:21" ht="12.75">
      <c r="A94" s="7">
        <v>90</v>
      </c>
      <c r="B94" s="14"/>
      <c r="C94" s="26" t="s">
        <v>678</v>
      </c>
      <c r="D94" s="26" t="s">
        <v>769</v>
      </c>
      <c r="E94" s="7"/>
      <c r="F94" s="40"/>
      <c r="G94" s="16"/>
      <c r="H94" s="16"/>
      <c r="I94" s="16"/>
      <c r="J94" s="23"/>
      <c r="K94" s="16"/>
      <c r="L94" s="16"/>
      <c r="M94" s="16"/>
      <c r="N94" s="16"/>
      <c r="O94" s="16"/>
      <c r="P94" s="16"/>
      <c r="Q94" s="16"/>
      <c r="R94" s="16">
        <v>35</v>
      </c>
      <c r="S94" s="17">
        <f t="shared" si="10"/>
        <v>35</v>
      </c>
      <c r="T94" s="16">
        <f t="shared" si="11"/>
        <v>1</v>
      </c>
      <c r="U94" s="16"/>
    </row>
    <row r="95" spans="1:21" ht="12.75">
      <c r="A95" s="7">
        <v>91</v>
      </c>
      <c r="B95" s="14">
        <v>376</v>
      </c>
      <c r="C95" s="26" t="s">
        <v>325</v>
      </c>
      <c r="D95" s="26" t="s">
        <v>326</v>
      </c>
      <c r="E95" s="7">
        <v>1981</v>
      </c>
      <c r="F95" s="40"/>
      <c r="G95" s="16"/>
      <c r="H95" s="16">
        <v>31</v>
      </c>
      <c r="I95" s="16"/>
      <c r="J95" s="16"/>
      <c r="K95" s="16"/>
      <c r="L95" s="16"/>
      <c r="M95" s="16"/>
      <c r="N95" s="16"/>
      <c r="O95" s="23"/>
      <c r="P95" s="16"/>
      <c r="Q95" s="16"/>
      <c r="R95" s="16"/>
      <c r="S95" s="17">
        <f>G95+H95+I95+J95+K95+L95+M95+N95+O95+P95+Q95+R95</f>
        <v>31</v>
      </c>
      <c r="T95" s="16">
        <f t="shared" si="11"/>
        <v>1</v>
      </c>
      <c r="U95" s="16"/>
    </row>
    <row r="96" spans="1:21" ht="12.75">
      <c r="A96" s="7">
        <v>92</v>
      </c>
      <c r="B96" s="14">
        <v>378</v>
      </c>
      <c r="C96" s="26" t="s">
        <v>472</v>
      </c>
      <c r="D96" s="26" t="s">
        <v>473</v>
      </c>
      <c r="E96" s="7">
        <v>1972</v>
      </c>
      <c r="F96" s="40"/>
      <c r="G96" s="16"/>
      <c r="H96" s="16"/>
      <c r="I96" s="16"/>
      <c r="J96" s="23"/>
      <c r="K96" s="16">
        <v>0</v>
      </c>
      <c r="L96" s="16"/>
      <c r="M96" s="23"/>
      <c r="N96" s="16"/>
      <c r="O96" s="16"/>
      <c r="P96" s="16"/>
      <c r="Q96" s="16"/>
      <c r="R96" s="16"/>
      <c r="S96" s="17">
        <f>G96+H96+I96+J96+K96+L96+M96+N96+O96+P96+Q96+R96</f>
        <v>0</v>
      </c>
      <c r="T96" s="16">
        <f t="shared" si="11"/>
        <v>1</v>
      </c>
      <c r="U96" s="16"/>
    </row>
    <row r="97" spans="1:2" ht="12.75">
      <c r="A97" s="77"/>
      <c r="B97" s="75"/>
    </row>
    <row r="98" spans="1:2" ht="12.75">
      <c r="A98" s="78"/>
      <c r="B98" s="76"/>
    </row>
    <row r="99" spans="1:2" ht="12.75">
      <c r="A99" s="78"/>
      <c r="B99" s="76"/>
    </row>
    <row r="100" ht="12.75">
      <c r="A100" s="76"/>
    </row>
    <row r="101" ht="12.75">
      <c r="A101" s="76"/>
    </row>
  </sheetData>
  <mergeCells count="6">
    <mergeCell ref="A1:U1"/>
    <mergeCell ref="T2:T4"/>
    <mergeCell ref="U2:U4"/>
    <mergeCell ref="A3:D4"/>
    <mergeCell ref="S2:S4"/>
    <mergeCell ref="F3:F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CE,tučné"&amp;7http://zrliga.zrnet.cz&amp;C&amp;"Arial CE,tučné"&amp;8 2. ročník LIGY MISTRŮ&amp;R&amp;8&amp;D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:I1"/>
    </sheetView>
  </sheetViews>
  <sheetFormatPr defaultColWidth="9.00390625" defaultRowHeight="12.75"/>
  <cols>
    <col min="1" max="1" width="3.625" style="0" bestFit="1" customWidth="1"/>
    <col min="2" max="2" width="12.00390625" style="0" bestFit="1" customWidth="1"/>
    <col min="3" max="3" width="10.75390625" style="0" bestFit="1" customWidth="1"/>
    <col min="4" max="4" width="6.25390625" style="0" bestFit="1" customWidth="1"/>
    <col min="5" max="5" width="4.875" style="0" bestFit="1" customWidth="1"/>
    <col min="6" max="6" width="11.375" style="0" bestFit="1" customWidth="1"/>
    <col min="7" max="7" width="7.375" style="0" bestFit="1" customWidth="1"/>
    <col min="8" max="8" width="9.75390625" style="0" customWidth="1"/>
    <col min="9" max="9" width="6.25390625" style="0" customWidth="1"/>
  </cols>
  <sheetData>
    <row r="1" spans="1:9" ht="27">
      <c r="A1" s="123" t="s">
        <v>300</v>
      </c>
      <c r="B1" s="123"/>
      <c r="C1" s="123"/>
      <c r="D1" s="123"/>
      <c r="E1" s="123"/>
      <c r="F1" s="123"/>
      <c r="G1" s="123"/>
      <c r="H1" s="123"/>
      <c r="I1" s="123"/>
    </row>
    <row r="3" spans="1:7" ht="12.75">
      <c r="A3" s="126"/>
      <c r="B3" s="126"/>
      <c r="C3" s="1"/>
      <c r="D3" s="1"/>
      <c r="E3" s="1"/>
      <c r="G3" s="4" t="s">
        <v>38</v>
      </c>
    </row>
    <row r="4" spans="1:7" ht="12.75">
      <c r="A4" s="124" t="s">
        <v>0</v>
      </c>
      <c r="B4" s="124"/>
      <c r="C4" s="30">
        <v>37276</v>
      </c>
      <c r="D4" s="2"/>
      <c r="E4" s="2"/>
      <c r="G4" s="4">
        <v>140</v>
      </c>
    </row>
    <row r="5" spans="1:5" ht="12.75">
      <c r="A5" s="124" t="s">
        <v>1</v>
      </c>
      <c r="B5" s="124"/>
      <c r="C5" s="3">
        <v>37276</v>
      </c>
      <c r="D5" s="3"/>
      <c r="E5" s="3"/>
    </row>
    <row r="6" spans="1:7" ht="12.75">
      <c r="A6" s="124" t="s">
        <v>2</v>
      </c>
      <c r="B6" s="124"/>
      <c r="C6" s="125" t="s">
        <v>249</v>
      </c>
      <c r="D6" s="125"/>
      <c r="E6" s="125"/>
      <c r="F6" s="125"/>
      <c r="G6" s="125"/>
    </row>
    <row r="7" spans="1:5" ht="12.75">
      <c r="A7" s="124" t="s">
        <v>3</v>
      </c>
      <c r="B7" s="124"/>
      <c r="C7" s="10">
        <f>COUNTA(B10:B150)</f>
        <v>132</v>
      </c>
      <c r="D7" s="10"/>
      <c r="E7" s="10"/>
    </row>
    <row r="8" ht="12.75">
      <c r="E8" s="11">
        <f>AVERAGE(E10:E141)</f>
        <v>30.825757575757574</v>
      </c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5" t="s">
        <v>297</v>
      </c>
    </row>
    <row r="10" spans="1:9" ht="12.75">
      <c r="A10" s="7">
        <v>1</v>
      </c>
      <c r="B10" s="33" t="s">
        <v>192</v>
      </c>
      <c r="C10" s="33" t="s">
        <v>21</v>
      </c>
      <c r="D10" s="7">
        <v>1978</v>
      </c>
      <c r="E10" s="6">
        <f>2002-D10</f>
        <v>24</v>
      </c>
      <c r="F10" s="27">
        <v>0.016342592592592593</v>
      </c>
      <c r="G10" s="14">
        <v>800</v>
      </c>
      <c r="H10" s="9">
        <f aca="true" t="shared" si="0" ref="H10:H73">G10+G$4</f>
        <v>940</v>
      </c>
      <c r="I10" s="6"/>
    </row>
    <row r="11" spans="1:9" ht="12.75">
      <c r="A11" s="7">
        <v>2</v>
      </c>
      <c r="B11" s="33" t="s">
        <v>250</v>
      </c>
      <c r="C11" s="33" t="s">
        <v>82</v>
      </c>
      <c r="D11" s="7">
        <v>1984</v>
      </c>
      <c r="E11" s="6">
        <f aca="true" t="shared" si="1" ref="E11:E74">2002-D11</f>
        <v>18</v>
      </c>
      <c r="F11" s="27">
        <v>0.017106481481481483</v>
      </c>
      <c r="G11" s="14">
        <v>700</v>
      </c>
      <c r="H11" s="9">
        <f t="shared" si="0"/>
        <v>840</v>
      </c>
      <c r="I11" s="27">
        <f>F11-F$10</f>
        <v>0.0007638888888888903</v>
      </c>
    </row>
    <row r="12" spans="1:9" ht="12.75">
      <c r="A12" s="7">
        <v>3</v>
      </c>
      <c r="B12" s="33" t="s">
        <v>251</v>
      </c>
      <c r="C12" s="33" t="s">
        <v>58</v>
      </c>
      <c r="D12" s="7">
        <v>1969</v>
      </c>
      <c r="E12" s="6">
        <f t="shared" si="1"/>
        <v>33</v>
      </c>
      <c r="F12" s="27">
        <v>0.017511574074074072</v>
      </c>
      <c r="G12" s="14">
        <v>650</v>
      </c>
      <c r="H12" s="9">
        <f t="shared" si="0"/>
        <v>790</v>
      </c>
      <c r="I12" s="27">
        <f aca="true" t="shared" si="2" ref="I12:I75">F12-F$10</f>
        <v>0.0011689814814814792</v>
      </c>
    </row>
    <row r="13" spans="1:9" ht="12.75">
      <c r="A13" s="7">
        <v>4</v>
      </c>
      <c r="B13" s="33" t="s">
        <v>252</v>
      </c>
      <c r="C13" s="33" t="s">
        <v>97</v>
      </c>
      <c r="D13" s="7">
        <v>1980</v>
      </c>
      <c r="E13" s="6">
        <f t="shared" si="1"/>
        <v>22</v>
      </c>
      <c r="F13" s="27">
        <v>0.018298611111111113</v>
      </c>
      <c r="G13" s="14">
        <v>600</v>
      </c>
      <c r="H13" s="9">
        <f t="shared" si="0"/>
        <v>740</v>
      </c>
      <c r="I13" s="27">
        <f t="shared" si="2"/>
        <v>0.00195601851851852</v>
      </c>
    </row>
    <row r="14" spans="1:9" ht="12.75">
      <c r="A14" s="7">
        <v>5</v>
      </c>
      <c r="B14" s="33" t="s">
        <v>49</v>
      </c>
      <c r="C14" s="33" t="s">
        <v>50</v>
      </c>
      <c r="D14" s="7">
        <v>1980</v>
      </c>
      <c r="E14" s="6">
        <f t="shared" si="1"/>
        <v>22</v>
      </c>
      <c r="F14" s="27">
        <v>0.01835648148148148</v>
      </c>
      <c r="G14" s="14">
        <v>550</v>
      </c>
      <c r="H14" s="9">
        <f t="shared" si="0"/>
        <v>690</v>
      </c>
      <c r="I14" s="27">
        <f t="shared" si="2"/>
        <v>0.002013888888888888</v>
      </c>
    </row>
    <row r="15" spans="1:9" ht="12.75">
      <c r="A15" s="7">
        <v>6</v>
      </c>
      <c r="B15" s="33" t="s">
        <v>253</v>
      </c>
      <c r="C15" s="33" t="s">
        <v>58</v>
      </c>
      <c r="D15" s="7">
        <v>1980</v>
      </c>
      <c r="E15" s="6">
        <f t="shared" si="1"/>
        <v>22</v>
      </c>
      <c r="F15" s="27">
        <v>0.018483796296296297</v>
      </c>
      <c r="G15" s="14">
        <v>530</v>
      </c>
      <c r="H15" s="9">
        <f t="shared" si="0"/>
        <v>670</v>
      </c>
      <c r="I15" s="27">
        <f t="shared" si="2"/>
        <v>0.002141203703703704</v>
      </c>
    </row>
    <row r="16" spans="1:9" ht="12.75">
      <c r="A16" s="7">
        <v>7</v>
      </c>
      <c r="B16" s="33" t="s">
        <v>69</v>
      </c>
      <c r="C16" s="33" t="s">
        <v>24</v>
      </c>
      <c r="D16" s="7">
        <v>1959</v>
      </c>
      <c r="E16" s="6">
        <f t="shared" si="1"/>
        <v>43</v>
      </c>
      <c r="F16" s="27">
        <v>0.018634259259259257</v>
      </c>
      <c r="G16" s="14">
        <v>510</v>
      </c>
      <c r="H16" s="9">
        <f t="shared" si="0"/>
        <v>650</v>
      </c>
      <c r="I16" s="27">
        <f t="shared" si="2"/>
        <v>0.002291666666666664</v>
      </c>
    </row>
    <row r="17" spans="1:9" ht="12.75">
      <c r="A17" s="7">
        <v>8</v>
      </c>
      <c r="B17" s="33" t="s">
        <v>254</v>
      </c>
      <c r="C17" s="33" t="s">
        <v>24</v>
      </c>
      <c r="D17" s="7">
        <v>1972</v>
      </c>
      <c r="E17" s="6">
        <f t="shared" si="1"/>
        <v>30</v>
      </c>
      <c r="F17" s="27">
        <v>0.018819444444444448</v>
      </c>
      <c r="G17" s="14">
        <v>490</v>
      </c>
      <c r="H17" s="9">
        <f t="shared" si="0"/>
        <v>630</v>
      </c>
      <c r="I17" s="27">
        <f t="shared" si="2"/>
        <v>0.002476851851851855</v>
      </c>
    </row>
    <row r="18" spans="1:9" ht="12.75">
      <c r="A18" s="7">
        <v>9</v>
      </c>
      <c r="B18" s="33" t="s">
        <v>29</v>
      </c>
      <c r="C18" s="33" t="s">
        <v>18</v>
      </c>
      <c r="D18" s="7">
        <v>1959</v>
      </c>
      <c r="E18" s="6">
        <f t="shared" si="1"/>
        <v>43</v>
      </c>
      <c r="F18" s="27">
        <v>0.01962962962962963</v>
      </c>
      <c r="G18" s="14">
        <v>470</v>
      </c>
      <c r="H18" s="9">
        <f t="shared" si="0"/>
        <v>610</v>
      </c>
      <c r="I18" s="27">
        <f t="shared" si="2"/>
        <v>0.0032870370370370362</v>
      </c>
    </row>
    <row r="19" spans="1:9" ht="12.75">
      <c r="A19" s="7">
        <v>10</v>
      </c>
      <c r="B19" s="33" t="s">
        <v>161</v>
      </c>
      <c r="C19" s="33" t="s">
        <v>138</v>
      </c>
      <c r="D19" s="7">
        <v>1985</v>
      </c>
      <c r="E19" s="6">
        <f t="shared" si="1"/>
        <v>17</v>
      </c>
      <c r="F19" s="27">
        <v>0.019664351851851853</v>
      </c>
      <c r="G19" s="14">
        <v>450</v>
      </c>
      <c r="H19" s="9">
        <f t="shared" si="0"/>
        <v>590</v>
      </c>
      <c r="I19" s="27">
        <f t="shared" si="2"/>
        <v>0.0033217592592592604</v>
      </c>
    </row>
    <row r="20" spans="1:9" ht="12.75">
      <c r="A20" s="7">
        <v>11</v>
      </c>
      <c r="B20" s="33" t="s">
        <v>85</v>
      </c>
      <c r="C20" s="33" t="s">
        <v>58</v>
      </c>
      <c r="D20" s="7">
        <v>1973</v>
      </c>
      <c r="E20" s="6">
        <f t="shared" si="1"/>
        <v>29</v>
      </c>
      <c r="F20" s="27">
        <v>0.019768518518518515</v>
      </c>
      <c r="G20" s="14">
        <v>430</v>
      </c>
      <c r="H20" s="9">
        <f t="shared" si="0"/>
        <v>570</v>
      </c>
      <c r="I20" s="27">
        <f t="shared" si="2"/>
        <v>0.0034259259259259225</v>
      </c>
    </row>
    <row r="21" spans="1:9" ht="12.75">
      <c r="A21" s="7">
        <v>12</v>
      </c>
      <c r="B21" s="33" t="s">
        <v>255</v>
      </c>
      <c r="C21" s="33" t="s">
        <v>50</v>
      </c>
      <c r="D21" s="7">
        <v>1958</v>
      </c>
      <c r="E21" s="6">
        <f t="shared" si="1"/>
        <v>44</v>
      </c>
      <c r="F21" s="27">
        <v>0.01982638888888889</v>
      </c>
      <c r="G21" s="14">
        <v>410</v>
      </c>
      <c r="H21" s="9">
        <f t="shared" si="0"/>
        <v>550</v>
      </c>
      <c r="I21" s="27">
        <f t="shared" si="2"/>
        <v>0.0034837962962962973</v>
      </c>
    </row>
    <row r="22" spans="1:9" ht="12.75">
      <c r="A22" s="7">
        <v>13</v>
      </c>
      <c r="B22" s="26" t="s">
        <v>256</v>
      </c>
      <c r="C22" s="26" t="s">
        <v>13</v>
      </c>
      <c r="D22" s="7">
        <v>1978</v>
      </c>
      <c r="E22" s="6">
        <f t="shared" si="1"/>
        <v>24</v>
      </c>
      <c r="F22" s="27">
        <v>0.019884259259259258</v>
      </c>
      <c r="G22" s="14">
        <v>390</v>
      </c>
      <c r="H22" s="9">
        <f t="shared" si="0"/>
        <v>530</v>
      </c>
      <c r="I22" s="27">
        <f t="shared" si="2"/>
        <v>0.003541666666666665</v>
      </c>
    </row>
    <row r="23" spans="1:9" ht="12.75">
      <c r="A23" s="7">
        <v>14</v>
      </c>
      <c r="B23" s="26" t="s">
        <v>257</v>
      </c>
      <c r="C23" s="26" t="s">
        <v>15</v>
      </c>
      <c r="D23" s="7">
        <v>1959</v>
      </c>
      <c r="E23" s="6">
        <f t="shared" si="1"/>
        <v>43</v>
      </c>
      <c r="F23" s="27">
        <v>0.02008101851851852</v>
      </c>
      <c r="G23" s="14">
        <v>370</v>
      </c>
      <c r="H23" s="9">
        <f t="shared" si="0"/>
        <v>510</v>
      </c>
      <c r="I23" s="27">
        <f t="shared" si="2"/>
        <v>0.0037384259259259263</v>
      </c>
    </row>
    <row r="24" spans="1:9" ht="12.75">
      <c r="A24" s="7">
        <v>15</v>
      </c>
      <c r="B24" s="26" t="s">
        <v>36</v>
      </c>
      <c r="C24" s="26" t="s">
        <v>186</v>
      </c>
      <c r="D24" s="7">
        <v>1980</v>
      </c>
      <c r="E24" s="6">
        <f t="shared" si="1"/>
        <v>22</v>
      </c>
      <c r="F24" s="27">
        <v>0.02028935185185185</v>
      </c>
      <c r="G24" s="14">
        <v>350</v>
      </c>
      <c r="H24" s="9">
        <f t="shared" si="0"/>
        <v>490</v>
      </c>
      <c r="I24" s="27">
        <f t="shared" si="2"/>
        <v>0.0039467592592592575</v>
      </c>
    </row>
    <row r="25" spans="1:9" ht="12.75">
      <c r="A25" s="7">
        <v>16</v>
      </c>
      <c r="B25" s="26" t="s">
        <v>258</v>
      </c>
      <c r="C25" s="26" t="s">
        <v>33</v>
      </c>
      <c r="D25" s="7">
        <v>1975</v>
      </c>
      <c r="E25" s="6">
        <f t="shared" si="1"/>
        <v>27</v>
      </c>
      <c r="F25" s="27">
        <v>0.020601851851851854</v>
      </c>
      <c r="G25" s="14">
        <v>340</v>
      </c>
      <c r="H25" s="9">
        <f t="shared" si="0"/>
        <v>480</v>
      </c>
      <c r="I25" s="27">
        <f t="shared" si="2"/>
        <v>0.004259259259259261</v>
      </c>
    </row>
    <row r="26" spans="1:9" ht="12.75">
      <c r="A26" s="7">
        <v>17</v>
      </c>
      <c r="B26" s="26" t="s">
        <v>259</v>
      </c>
      <c r="C26" s="26" t="s">
        <v>11</v>
      </c>
      <c r="D26" s="7">
        <v>1973</v>
      </c>
      <c r="E26" s="6">
        <f t="shared" si="1"/>
        <v>29</v>
      </c>
      <c r="F26" s="27">
        <v>0.020810185185185185</v>
      </c>
      <c r="G26" s="14">
        <v>330</v>
      </c>
      <c r="H26" s="9">
        <f t="shared" si="0"/>
        <v>470</v>
      </c>
      <c r="I26" s="27">
        <f t="shared" si="2"/>
        <v>0.0044675925925925924</v>
      </c>
    </row>
    <row r="27" spans="1:9" ht="12.75">
      <c r="A27" s="7">
        <v>18</v>
      </c>
      <c r="B27" s="26" t="s">
        <v>54</v>
      </c>
      <c r="C27" s="26" t="s">
        <v>20</v>
      </c>
      <c r="D27" s="7">
        <v>1958</v>
      </c>
      <c r="E27" s="6">
        <f t="shared" si="1"/>
        <v>44</v>
      </c>
      <c r="F27" s="27">
        <v>0.020983796296296296</v>
      </c>
      <c r="G27" s="14">
        <v>320</v>
      </c>
      <c r="H27" s="9">
        <f t="shared" si="0"/>
        <v>460</v>
      </c>
      <c r="I27" s="27">
        <f t="shared" si="2"/>
        <v>0.004641203703703703</v>
      </c>
    </row>
    <row r="28" spans="1:9" ht="12.75">
      <c r="A28" s="7">
        <v>19</v>
      </c>
      <c r="B28" s="26" t="s">
        <v>85</v>
      </c>
      <c r="C28" s="26" t="s">
        <v>17</v>
      </c>
      <c r="D28" s="7">
        <v>1976</v>
      </c>
      <c r="E28" s="6">
        <f t="shared" si="1"/>
        <v>26</v>
      </c>
      <c r="F28" s="27">
        <v>0.02119212962962963</v>
      </c>
      <c r="G28" s="14">
        <v>310</v>
      </c>
      <c r="H28" s="9">
        <f t="shared" si="0"/>
        <v>450</v>
      </c>
      <c r="I28" s="27">
        <f t="shared" si="2"/>
        <v>0.004849537037037038</v>
      </c>
    </row>
    <row r="29" spans="1:9" ht="12.75">
      <c r="A29" s="7">
        <v>20</v>
      </c>
      <c r="B29" s="26" t="s">
        <v>260</v>
      </c>
      <c r="C29" s="26" t="s">
        <v>55</v>
      </c>
      <c r="D29" s="7">
        <v>1977</v>
      </c>
      <c r="E29" s="6">
        <f t="shared" si="1"/>
        <v>25</v>
      </c>
      <c r="F29" s="27">
        <v>0.0212962962962963</v>
      </c>
      <c r="G29" s="14">
        <v>300</v>
      </c>
      <c r="H29" s="9">
        <f t="shared" si="0"/>
        <v>440</v>
      </c>
      <c r="I29" s="27">
        <f t="shared" si="2"/>
        <v>0.004953703703703707</v>
      </c>
    </row>
    <row r="30" spans="1:9" ht="12.75">
      <c r="A30" s="7">
        <v>21</v>
      </c>
      <c r="B30" s="26" t="s">
        <v>95</v>
      </c>
      <c r="C30" s="26" t="s">
        <v>96</v>
      </c>
      <c r="D30" s="7">
        <v>1956</v>
      </c>
      <c r="E30" s="6">
        <f t="shared" si="1"/>
        <v>46</v>
      </c>
      <c r="F30" s="27">
        <v>0.021886574074074072</v>
      </c>
      <c r="G30" s="14">
        <v>290</v>
      </c>
      <c r="H30" s="9">
        <f t="shared" si="0"/>
        <v>430</v>
      </c>
      <c r="I30" s="27">
        <f t="shared" si="2"/>
        <v>0.00554398148148148</v>
      </c>
    </row>
    <row r="31" spans="1:9" ht="12.75">
      <c r="A31" s="7">
        <v>22</v>
      </c>
      <c r="B31" s="26" t="s">
        <v>71</v>
      </c>
      <c r="C31" s="26" t="s">
        <v>65</v>
      </c>
      <c r="D31" s="7">
        <v>1950</v>
      </c>
      <c r="E31" s="6">
        <f t="shared" si="1"/>
        <v>52</v>
      </c>
      <c r="F31" s="27">
        <v>0.021967592592592594</v>
      </c>
      <c r="G31" s="14">
        <v>280</v>
      </c>
      <c r="H31" s="9">
        <f t="shared" si="0"/>
        <v>420</v>
      </c>
      <c r="I31" s="27">
        <f t="shared" si="2"/>
        <v>0.0056250000000000015</v>
      </c>
    </row>
    <row r="32" spans="1:9" ht="12.75">
      <c r="A32" s="7">
        <v>23</v>
      </c>
      <c r="B32" s="26" t="s">
        <v>149</v>
      </c>
      <c r="C32" s="26" t="s">
        <v>15</v>
      </c>
      <c r="D32" s="7">
        <v>1965</v>
      </c>
      <c r="E32" s="6">
        <f t="shared" si="1"/>
        <v>37</v>
      </c>
      <c r="F32" s="27">
        <v>0.02202546296296296</v>
      </c>
      <c r="G32" s="14">
        <v>270</v>
      </c>
      <c r="H32" s="9">
        <f t="shared" si="0"/>
        <v>410</v>
      </c>
      <c r="I32" s="27">
        <f t="shared" si="2"/>
        <v>0.005682870370370366</v>
      </c>
    </row>
    <row r="33" spans="1:9" ht="12.75">
      <c r="A33" s="7">
        <v>24</v>
      </c>
      <c r="B33" s="26" t="s">
        <v>261</v>
      </c>
      <c r="C33" s="26" t="s">
        <v>21</v>
      </c>
      <c r="D33" s="7">
        <v>1961</v>
      </c>
      <c r="E33" s="6">
        <f t="shared" si="1"/>
        <v>41</v>
      </c>
      <c r="F33" s="27">
        <v>0.022118055555555557</v>
      </c>
      <c r="G33" s="14">
        <v>260</v>
      </c>
      <c r="H33" s="9">
        <f t="shared" si="0"/>
        <v>400</v>
      </c>
      <c r="I33" s="27">
        <f t="shared" si="2"/>
        <v>0.005775462962962965</v>
      </c>
    </row>
    <row r="34" spans="1:9" ht="12.75">
      <c r="A34" s="7">
        <v>25</v>
      </c>
      <c r="B34" s="25" t="s">
        <v>71</v>
      </c>
      <c r="C34" s="25" t="s">
        <v>15</v>
      </c>
      <c r="D34" s="7">
        <v>1948</v>
      </c>
      <c r="E34" s="6">
        <f t="shared" si="1"/>
        <v>54</v>
      </c>
      <c r="F34" s="27">
        <v>0.022361111111111113</v>
      </c>
      <c r="G34" s="14">
        <v>250</v>
      </c>
      <c r="H34" s="9">
        <f t="shared" si="0"/>
        <v>390</v>
      </c>
      <c r="I34" s="27">
        <f t="shared" si="2"/>
        <v>0.00601851851851852</v>
      </c>
    </row>
    <row r="35" spans="1:9" ht="12.75">
      <c r="A35" s="7">
        <v>26</v>
      </c>
      <c r="B35" s="25" t="s">
        <v>188</v>
      </c>
      <c r="C35" s="25" t="s">
        <v>121</v>
      </c>
      <c r="D35" s="7">
        <v>1976</v>
      </c>
      <c r="E35" s="6">
        <f t="shared" si="1"/>
        <v>26</v>
      </c>
      <c r="F35" s="27">
        <v>0.02246527777777778</v>
      </c>
      <c r="G35" s="14">
        <v>240</v>
      </c>
      <c r="H35" s="9">
        <f t="shared" si="0"/>
        <v>380</v>
      </c>
      <c r="I35" s="27">
        <f t="shared" si="2"/>
        <v>0.006122685185185186</v>
      </c>
    </row>
    <row r="36" spans="1:9" ht="12.75">
      <c r="A36" s="7">
        <v>27</v>
      </c>
      <c r="B36" s="25" t="s">
        <v>73</v>
      </c>
      <c r="C36" s="25" t="s">
        <v>74</v>
      </c>
      <c r="D36" s="7">
        <v>1984</v>
      </c>
      <c r="E36" s="6">
        <f t="shared" si="1"/>
        <v>18</v>
      </c>
      <c r="F36" s="27">
        <v>0.02259259259259259</v>
      </c>
      <c r="G36" s="14">
        <v>230</v>
      </c>
      <c r="H36" s="9">
        <f t="shared" si="0"/>
        <v>370</v>
      </c>
      <c r="I36" s="27">
        <f t="shared" si="2"/>
        <v>0.006249999999999999</v>
      </c>
    </row>
    <row r="37" spans="1:9" ht="12.75">
      <c r="A37" s="7">
        <v>28</v>
      </c>
      <c r="B37" s="25" t="s">
        <v>189</v>
      </c>
      <c r="C37" s="25" t="s">
        <v>24</v>
      </c>
      <c r="D37" s="7">
        <v>1969</v>
      </c>
      <c r="E37" s="6">
        <f t="shared" si="1"/>
        <v>33</v>
      </c>
      <c r="F37" s="27">
        <v>0.022673611111111113</v>
      </c>
      <c r="G37" s="14">
        <v>220</v>
      </c>
      <c r="H37" s="9">
        <f t="shared" si="0"/>
        <v>360</v>
      </c>
      <c r="I37" s="27">
        <f t="shared" si="2"/>
        <v>0.0063310185185185205</v>
      </c>
    </row>
    <row r="38" spans="1:9" ht="12.75">
      <c r="A38" s="7">
        <v>29</v>
      </c>
      <c r="B38" s="25" t="s">
        <v>262</v>
      </c>
      <c r="C38" s="25" t="s">
        <v>55</v>
      </c>
      <c r="D38" s="7">
        <v>1958</v>
      </c>
      <c r="E38" s="6">
        <f t="shared" si="1"/>
        <v>44</v>
      </c>
      <c r="F38" s="27">
        <v>0.022708333333333334</v>
      </c>
      <c r="G38" s="14">
        <v>210</v>
      </c>
      <c r="H38" s="9">
        <f t="shared" si="0"/>
        <v>350</v>
      </c>
      <c r="I38" s="27">
        <f t="shared" si="2"/>
        <v>0.006365740740740741</v>
      </c>
    </row>
    <row r="39" spans="1:9" ht="12.75">
      <c r="A39" s="7">
        <v>30</v>
      </c>
      <c r="B39" s="25" t="s">
        <v>173</v>
      </c>
      <c r="C39" s="25" t="s">
        <v>19</v>
      </c>
      <c r="D39" s="7">
        <v>1964</v>
      </c>
      <c r="E39" s="6">
        <f t="shared" si="1"/>
        <v>38</v>
      </c>
      <c r="F39" s="27">
        <v>0.022997685185185187</v>
      </c>
      <c r="G39" s="14">
        <v>200</v>
      </c>
      <c r="H39" s="9">
        <f t="shared" si="0"/>
        <v>340</v>
      </c>
      <c r="I39" s="27">
        <f t="shared" si="2"/>
        <v>0.006655092592592594</v>
      </c>
    </row>
    <row r="40" spans="1:9" ht="12.75">
      <c r="A40" s="7">
        <v>31</v>
      </c>
      <c r="B40" s="25" t="s">
        <v>263</v>
      </c>
      <c r="C40" s="25" t="s">
        <v>45</v>
      </c>
      <c r="D40" s="7">
        <v>1952</v>
      </c>
      <c r="E40" s="6">
        <f t="shared" si="1"/>
        <v>50</v>
      </c>
      <c r="F40" s="27">
        <v>0.023020833333333334</v>
      </c>
      <c r="G40" s="14">
        <v>195</v>
      </c>
      <c r="H40" s="9">
        <f t="shared" si="0"/>
        <v>335</v>
      </c>
      <c r="I40" s="27">
        <f t="shared" si="2"/>
        <v>0.0066782407407407415</v>
      </c>
    </row>
    <row r="41" spans="1:9" ht="12.75">
      <c r="A41" s="7">
        <v>32</v>
      </c>
      <c r="B41" s="25" t="s">
        <v>264</v>
      </c>
      <c r="C41" s="25" t="s">
        <v>22</v>
      </c>
      <c r="D41" s="7">
        <v>1969</v>
      </c>
      <c r="E41" s="6">
        <f t="shared" si="1"/>
        <v>33</v>
      </c>
      <c r="F41" s="27">
        <v>0.023159722222222224</v>
      </c>
      <c r="G41" s="14">
        <v>190</v>
      </c>
      <c r="H41" s="9">
        <f t="shared" si="0"/>
        <v>330</v>
      </c>
      <c r="I41" s="27">
        <f t="shared" si="2"/>
        <v>0.006817129629629631</v>
      </c>
    </row>
    <row r="42" spans="1:9" ht="12.75">
      <c r="A42" s="7">
        <v>33</v>
      </c>
      <c r="B42" s="25" t="s">
        <v>265</v>
      </c>
      <c r="C42" s="25" t="s">
        <v>11</v>
      </c>
      <c r="D42" s="7">
        <v>1963</v>
      </c>
      <c r="E42" s="6">
        <f t="shared" si="1"/>
        <v>39</v>
      </c>
      <c r="F42" s="27">
        <v>0.023391203703703702</v>
      </c>
      <c r="G42" s="14">
        <v>185</v>
      </c>
      <c r="H42" s="9">
        <f t="shared" si="0"/>
        <v>325</v>
      </c>
      <c r="I42" s="27">
        <f t="shared" si="2"/>
        <v>0.00704861111111111</v>
      </c>
    </row>
    <row r="43" spans="1:9" ht="12.75">
      <c r="A43" s="7">
        <v>34</v>
      </c>
      <c r="B43" s="25" t="s">
        <v>266</v>
      </c>
      <c r="C43" s="25" t="s">
        <v>267</v>
      </c>
      <c r="D43" s="7">
        <v>1980</v>
      </c>
      <c r="E43" s="6">
        <f t="shared" si="1"/>
        <v>22</v>
      </c>
      <c r="F43" s="27">
        <v>0.02351851851851852</v>
      </c>
      <c r="G43" s="14">
        <v>180</v>
      </c>
      <c r="H43" s="9">
        <f t="shared" si="0"/>
        <v>320</v>
      </c>
      <c r="I43" s="27">
        <f t="shared" si="2"/>
        <v>0.007175925925925926</v>
      </c>
    </row>
    <row r="44" spans="1:9" ht="12.75">
      <c r="A44" s="7">
        <v>35</v>
      </c>
      <c r="B44" s="25" t="s">
        <v>147</v>
      </c>
      <c r="C44" s="25" t="s">
        <v>148</v>
      </c>
      <c r="D44" s="7">
        <v>1975</v>
      </c>
      <c r="E44" s="6">
        <f t="shared" si="1"/>
        <v>27</v>
      </c>
      <c r="F44" s="27">
        <v>0.023530092592592592</v>
      </c>
      <c r="G44" s="14">
        <v>175</v>
      </c>
      <c r="H44" s="9">
        <f t="shared" si="0"/>
        <v>315</v>
      </c>
      <c r="I44" s="27">
        <f t="shared" si="2"/>
        <v>0.0071874999999999994</v>
      </c>
    </row>
    <row r="45" spans="1:9" ht="12.75">
      <c r="A45" s="7">
        <v>36</v>
      </c>
      <c r="B45" s="25" t="s">
        <v>29</v>
      </c>
      <c r="C45" s="25" t="s">
        <v>88</v>
      </c>
      <c r="D45" s="7">
        <v>1987</v>
      </c>
      <c r="E45" s="6">
        <f t="shared" si="1"/>
        <v>15</v>
      </c>
      <c r="F45" s="27">
        <v>0.023912037037037034</v>
      </c>
      <c r="G45" s="14">
        <v>170</v>
      </c>
      <c r="H45" s="9">
        <f t="shared" si="0"/>
        <v>310</v>
      </c>
      <c r="I45" s="27">
        <f t="shared" si="2"/>
        <v>0.007569444444444441</v>
      </c>
    </row>
    <row r="46" spans="1:9" ht="12.75">
      <c r="A46" s="7">
        <v>37</v>
      </c>
      <c r="B46" s="25" t="s">
        <v>32</v>
      </c>
      <c r="C46" s="25" t="s">
        <v>33</v>
      </c>
      <c r="D46" s="7">
        <v>1983</v>
      </c>
      <c r="E46" s="6">
        <f t="shared" si="1"/>
        <v>19</v>
      </c>
      <c r="F46" s="27">
        <v>0.023935185185185184</v>
      </c>
      <c r="G46" s="14">
        <v>165</v>
      </c>
      <c r="H46" s="9">
        <f t="shared" si="0"/>
        <v>305</v>
      </c>
      <c r="I46" s="27">
        <f t="shared" si="2"/>
        <v>0.007592592592592592</v>
      </c>
    </row>
    <row r="47" spans="1:9" ht="12.75">
      <c r="A47" s="7">
        <v>38</v>
      </c>
      <c r="B47" s="25" t="s">
        <v>60</v>
      </c>
      <c r="C47" s="25" t="s">
        <v>61</v>
      </c>
      <c r="D47" s="7">
        <v>1957</v>
      </c>
      <c r="E47" s="6">
        <f t="shared" si="1"/>
        <v>45</v>
      </c>
      <c r="F47" s="27">
        <v>0.02394675925925926</v>
      </c>
      <c r="G47" s="14">
        <v>160</v>
      </c>
      <c r="H47" s="9">
        <f t="shared" si="0"/>
        <v>300</v>
      </c>
      <c r="I47" s="27">
        <f t="shared" si="2"/>
        <v>0.007604166666666669</v>
      </c>
    </row>
    <row r="48" spans="1:9" ht="12.75">
      <c r="A48" s="7">
        <v>39</v>
      </c>
      <c r="B48" s="25" t="s">
        <v>55</v>
      </c>
      <c r="C48" s="25" t="s">
        <v>8</v>
      </c>
      <c r="D48" s="7">
        <v>1962</v>
      </c>
      <c r="E48" s="6">
        <f t="shared" si="1"/>
        <v>40</v>
      </c>
      <c r="F48" s="27">
        <v>0.02395833333333333</v>
      </c>
      <c r="G48" s="14">
        <v>155</v>
      </c>
      <c r="H48" s="9">
        <f t="shared" si="0"/>
        <v>295</v>
      </c>
      <c r="I48" s="27">
        <f t="shared" si="2"/>
        <v>0.007615740740740739</v>
      </c>
    </row>
    <row r="49" spans="1:9" ht="12.75">
      <c r="A49" s="7">
        <v>40</v>
      </c>
      <c r="B49" s="25" t="s">
        <v>106</v>
      </c>
      <c r="C49" s="25" t="s">
        <v>107</v>
      </c>
      <c r="D49" s="7">
        <v>1967</v>
      </c>
      <c r="E49" s="6">
        <f t="shared" si="1"/>
        <v>35</v>
      </c>
      <c r="F49" s="27">
        <v>0.02407407407407407</v>
      </c>
      <c r="G49" s="14">
        <v>150</v>
      </c>
      <c r="H49" s="9">
        <f t="shared" si="0"/>
        <v>290</v>
      </c>
      <c r="I49" s="27">
        <f t="shared" si="2"/>
        <v>0.007731481481481478</v>
      </c>
    </row>
    <row r="50" spans="1:9" ht="12.75">
      <c r="A50" s="7">
        <v>41</v>
      </c>
      <c r="B50" s="25" t="s">
        <v>145</v>
      </c>
      <c r="C50" s="25" t="s">
        <v>268</v>
      </c>
      <c r="D50" s="7">
        <v>1977</v>
      </c>
      <c r="E50" s="6">
        <f t="shared" si="1"/>
        <v>25</v>
      </c>
      <c r="F50" s="27">
        <v>0.024201388888888887</v>
      </c>
      <c r="G50" s="14">
        <v>145</v>
      </c>
      <c r="H50" s="9">
        <f t="shared" si="0"/>
        <v>285</v>
      </c>
      <c r="I50" s="27">
        <f t="shared" si="2"/>
        <v>0.007858796296296294</v>
      </c>
    </row>
    <row r="51" spans="1:9" ht="12.75">
      <c r="A51" s="7">
        <v>42</v>
      </c>
      <c r="B51" s="25" t="s">
        <v>105</v>
      </c>
      <c r="C51" s="25" t="s">
        <v>11</v>
      </c>
      <c r="D51" s="7">
        <v>1962</v>
      </c>
      <c r="E51" s="6">
        <f t="shared" si="1"/>
        <v>40</v>
      </c>
      <c r="F51" s="27">
        <v>0.024293981481481482</v>
      </c>
      <c r="G51" s="14">
        <v>140</v>
      </c>
      <c r="H51" s="9">
        <f t="shared" si="0"/>
        <v>280</v>
      </c>
      <c r="I51" s="27">
        <f t="shared" si="2"/>
        <v>0.00795138888888889</v>
      </c>
    </row>
    <row r="52" spans="1:9" ht="12.75">
      <c r="A52" s="7">
        <v>43</v>
      </c>
      <c r="B52" s="25" t="s">
        <v>104</v>
      </c>
      <c r="C52" s="25" t="s">
        <v>65</v>
      </c>
      <c r="D52" s="7">
        <v>1960</v>
      </c>
      <c r="E52" s="6">
        <f t="shared" si="1"/>
        <v>42</v>
      </c>
      <c r="F52" s="27">
        <v>0.024444444444444446</v>
      </c>
      <c r="G52" s="14">
        <v>135</v>
      </c>
      <c r="H52" s="9">
        <f t="shared" si="0"/>
        <v>275</v>
      </c>
      <c r="I52" s="27">
        <f t="shared" si="2"/>
        <v>0.008101851851851853</v>
      </c>
    </row>
    <row r="53" spans="1:9" ht="12.75">
      <c r="A53" s="7">
        <v>44</v>
      </c>
      <c r="B53" s="25" t="s">
        <v>172</v>
      </c>
      <c r="C53" s="25" t="s">
        <v>58</v>
      </c>
      <c r="D53" s="7">
        <v>1986</v>
      </c>
      <c r="E53" s="6">
        <f t="shared" si="1"/>
        <v>16</v>
      </c>
      <c r="F53" s="27">
        <v>0.02445601851851852</v>
      </c>
      <c r="G53" s="14">
        <v>130</v>
      </c>
      <c r="H53" s="9">
        <f t="shared" si="0"/>
        <v>270</v>
      </c>
      <c r="I53" s="27">
        <f t="shared" si="2"/>
        <v>0.008113425925925927</v>
      </c>
    </row>
    <row r="54" spans="1:9" ht="12.75">
      <c r="A54" s="7">
        <v>45</v>
      </c>
      <c r="B54" s="25" t="s">
        <v>269</v>
      </c>
      <c r="C54" s="25" t="s">
        <v>169</v>
      </c>
      <c r="D54" s="7">
        <v>1982</v>
      </c>
      <c r="E54" s="6">
        <f t="shared" si="1"/>
        <v>20</v>
      </c>
      <c r="F54" s="27">
        <v>0.024467592592592593</v>
      </c>
      <c r="G54" s="14">
        <v>125</v>
      </c>
      <c r="H54" s="9">
        <f t="shared" si="0"/>
        <v>265</v>
      </c>
      <c r="I54" s="27">
        <f t="shared" si="2"/>
        <v>0.008125</v>
      </c>
    </row>
    <row r="55" spans="1:9" ht="12.75">
      <c r="A55" s="7">
        <v>46</v>
      </c>
      <c r="B55" s="25" t="s">
        <v>270</v>
      </c>
      <c r="C55" s="25" t="s">
        <v>271</v>
      </c>
      <c r="D55" s="7">
        <v>1973</v>
      </c>
      <c r="E55" s="6">
        <f t="shared" si="1"/>
        <v>29</v>
      </c>
      <c r="F55" s="27">
        <v>0.024467592592592593</v>
      </c>
      <c r="G55" s="14">
        <v>120</v>
      </c>
      <c r="H55" s="9">
        <f t="shared" si="0"/>
        <v>260</v>
      </c>
      <c r="I55" s="27">
        <f t="shared" si="2"/>
        <v>0.008125</v>
      </c>
    </row>
    <row r="56" spans="1:9" ht="12.75">
      <c r="A56" s="7">
        <v>47</v>
      </c>
      <c r="B56" s="25" t="s">
        <v>32</v>
      </c>
      <c r="C56" s="25" t="s">
        <v>19</v>
      </c>
      <c r="D56" s="7">
        <v>1978</v>
      </c>
      <c r="E56" s="6">
        <f t="shared" si="1"/>
        <v>24</v>
      </c>
      <c r="F56" s="27">
        <v>0.024479166666666666</v>
      </c>
      <c r="G56" s="14">
        <v>115</v>
      </c>
      <c r="H56" s="9">
        <f t="shared" si="0"/>
        <v>255</v>
      </c>
      <c r="I56" s="27">
        <f t="shared" si="2"/>
        <v>0.008136574074074074</v>
      </c>
    </row>
    <row r="57" spans="1:9" ht="12.75">
      <c r="A57" s="7">
        <v>48</v>
      </c>
      <c r="B57" s="25" t="s">
        <v>60</v>
      </c>
      <c r="C57" s="25" t="s">
        <v>33</v>
      </c>
      <c r="D57" s="7">
        <v>1978</v>
      </c>
      <c r="E57" s="6">
        <f t="shared" si="1"/>
        <v>24</v>
      </c>
      <c r="F57" s="27">
        <v>0.024652777777777777</v>
      </c>
      <c r="G57" s="14">
        <v>110</v>
      </c>
      <c r="H57" s="9">
        <f t="shared" si="0"/>
        <v>250</v>
      </c>
      <c r="I57" s="27">
        <f t="shared" si="2"/>
        <v>0.008310185185185184</v>
      </c>
    </row>
    <row r="58" spans="1:9" ht="12.75">
      <c r="A58" s="7">
        <v>49</v>
      </c>
      <c r="B58" s="25" t="s">
        <v>263</v>
      </c>
      <c r="C58" s="25" t="s">
        <v>186</v>
      </c>
      <c r="D58" s="7">
        <v>1976</v>
      </c>
      <c r="E58" s="6">
        <f t="shared" si="1"/>
        <v>26</v>
      </c>
      <c r="F58" s="27">
        <v>0.024722222222222225</v>
      </c>
      <c r="G58" s="14">
        <v>105</v>
      </c>
      <c r="H58" s="9">
        <f t="shared" si="0"/>
        <v>245</v>
      </c>
      <c r="I58" s="27">
        <f t="shared" si="2"/>
        <v>0.008379629629629633</v>
      </c>
    </row>
    <row r="59" spans="1:9" ht="12.75">
      <c r="A59" s="7">
        <v>50</v>
      </c>
      <c r="B59" s="25" t="s">
        <v>189</v>
      </c>
      <c r="C59" s="25" t="s">
        <v>22</v>
      </c>
      <c r="D59" s="7">
        <v>1969</v>
      </c>
      <c r="E59" s="6">
        <f t="shared" si="1"/>
        <v>33</v>
      </c>
      <c r="F59" s="27">
        <v>0.024930555555555553</v>
      </c>
      <c r="G59" s="14">
        <v>100</v>
      </c>
      <c r="H59" s="9">
        <f t="shared" si="0"/>
        <v>240</v>
      </c>
      <c r="I59" s="27">
        <f t="shared" si="2"/>
        <v>0.00858796296296296</v>
      </c>
    </row>
    <row r="60" spans="1:9" ht="12.75">
      <c r="A60" s="7">
        <v>51</v>
      </c>
      <c r="B60" s="25" t="s">
        <v>127</v>
      </c>
      <c r="C60" s="25" t="s">
        <v>24</v>
      </c>
      <c r="D60" s="7">
        <v>1963</v>
      </c>
      <c r="E60" s="6">
        <f t="shared" si="1"/>
        <v>39</v>
      </c>
      <c r="F60" s="27">
        <v>0.02550925925925926</v>
      </c>
      <c r="G60" s="14">
        <v>98</v>
      </c>
      <c r="H60" s="9">
        <f t="shared" si="0"/>
        <v>238</v>
      </c>
      <c r="I60" s="27">
        <f t="shared" si="2"/>
        <v>0.009166666666666667</v>
      </c>
    </row>
    <row r="61" spans="1:9" ht="12.75">
      <c r="A61" s="7">
        <v>52</v>
      </c>
      <c r="B61" s="25" t="s">
        <v>153</v>
      </c>
      <c r="C61" s="25" t="s">
        <v>33</v>
      </c>
      <c r="D61" s="7">
        <v>1966</v>
      </c>
      <c r="E61" s="6">
        <f t="shared" si="1"/>
        <v>36</v>
      </c>
      <c r="F61" s="27">
        <v>0.025694444444444447</v>
      </c>
      <c r="G61" s="14">
        <v>96</v>
      </c>
      <c r="H61" s="9">
        <f t="shared" si="0"/>
        <v>236</v>
      </c>
      <c r="I61" s="27">
        <f t="shared" si="2"/>
        <v>0.009351851851851854</v>
      </c>
    </row>
    <row r="62" spans="1:9" ht="12.75">
      <c r="A62" s="7">
        <v>53</v>
      </c>
      <c r="B62" s="25" t="s">
        <v>69</v>
      </c>
      <c r="C62" s="25" t="s">
        <v>174</v>
      </c>
      <c r="D62" s="7">
        <v>1977</v>
      </c>
      <c r="E62" s="6">
        <f t="shared" si="1"/>
        <v>25</v>
      </c>
      <c r="F62" s="27">
        <v>0.025833333333333333</v>
      </c>
      <c r="G62" s="14">
        <v>94</v>
      </c>
      <c r="H62" s="9">
        <f t="shared" si="0"/>
        <v>234</v>
      </c>
      <c r="I62" s="27">
        <f t="shared" si="2"/>
        <v>0.00949074074074074</v>
      </c>
    </row>
    <row r="63" spans="1:9" ht="12.75">
      <c r="A63" s="7">
        <v>54</v>
      </c>
      <c r="B63" s="25" t="s">
        <v>146</v>
      </c>
      <c r="C63" s="25" t="s">
        <v>11</v>
      </c>
      <c r="D63" s="7">
        <v>1955</v>
      </c>
      <c r="E63" s="6">
        <f t="shared" si="1"/>
        <v>47</v>
      </c>
      <c r="F63" s="27">
        <v>0.025925925925925925</v>
      </c>
      <c r="G63" s="14">
        <v>92</v>
      </c>
      <c r="H63" s="9">
        <f t="shared" si="0"/>
        <v>232</v>
      </c>
      <c r="I63" s="27">
        <f t="shared" si="2"/>
        <v>0.009583333333333333</v>
      </c>
    </row>
    <row r="64" spans="1:9" ht="12.75">
      <c r="A64" s="7">
        <v>55</v>
      </c>
      <c r="B64" s="25" t="s">
        <v>126</v>
      </c>
      <c r="C64" s="25" t="s">
        <v>65</v>
      </c>
      <c r="D64" s="7">
        <v>1962</v>
      </c>
      <c r="E64" s="6">
        <f t="shared" si="1"/>
        <v>40</v>
      </c>
      <c r="F64" s="27">
        <v>0.025983796296296297</v>
      </c>
      <c r="G64" s="14">
        <v>90</v>
      </c>
      <c r="H64" s="9">
        <f t="shared" si="0"/>
        <v>230</v>
      </c>
      <c r="I64" s="27">
        <f t="shared" si="2"/>
        <v>0.009641203703703704</v>
      </c>
    </row>
    <row r="65" spans="1:9" ht="12.75">
      <c r="A65" s="7">
        <v>56</v>
      </c>
      <c r="B65" s="25" t="s">
        <v>108</v>
      </c>
      <c r="C65" s="25" t="s">
        <v>9</v>
      </c>
      <c r="D65" s="7">
        <v>1954</v>
      </c>
      <c r="E65" s="6">
        <f t="shared" si="1"/>
        <v>48</v>
      </c>
      <c r="F65" s="27">
        <v>0.025995370370370367</v>
      </c>
      <c r="G65" s="14">
        <v>88</v>
      </c>
      <c r="H65" s="9">
        <f t="shared" si="0"/>
        <v>228</v>
      </c>
      <c r="I65" s="27">
        <f t="shared" si="2"/>
        <v>0.009652777777777774</v>
      </c>
    </row>
    <row r="66" spans="1:9" ht="12.75">
      <c r="A66" s="7">
        <v>57</v>
      </c>
      <c r="B66" s="25" t="s">
        <v>272</v>
      </c>
      <c r="C66" s="25" t="s">
        <v>21</v>
      </c>
      <c r="D66" s="7">
        <v>1967</v>
      </c>
      <c r="E66" s="6">
        <f t="shared" si="1"/>
        <v>35</v>
      </c>
      <c r="F66" s="27">
        <v>0.026053240740740738</v>
      </c>
      <c r="G66" s="14">
        <v>86</v>
      </c>
      <c r="H66" s="9">
        <f t="shared" si="0"/>
        <v>226</v>
      </c>
      <c r="I66" s="27">
        <f t="shared" si="2"/>
        <v>0.009710648148148145</v>
      </c>
    </row>
    <row r="67" spans="1:9" ht="12.75">
      <c r="A67" s="7">
        <v>58</v>
      </c>
      <c r="B67" s="25" t="s">
        <v>273</v>
      </c>
      <c r="C67" s="25" t="s">
        <v>21</v>
      </c>
      <c r="D67" s="7">
        <v>1960</v>
      </c>
      <c r="E67" s="6">
        <f t="shared" si="1"/>
        <v>42</v>
      </c>
      <c r="F67" s="27">
        <v>0.026203703703703705</v>
      </c>
      <c r="G67" s="14">
        <v>84</v>
      </c>
      <c r="H67" s="9">
        <f t="shared" si="0"/>
        <v>224</v>
      </c>
      <c r="I67" s="27">
        <f t="shared" si="2"/>
        <v>0.009861111111111112</v>
      </c>
    </row>
    <row r="68" spans="1:9" ht="12.75">
      <c r="A68" s="7">
        <v>59</v>
      </c>
      <c r="B68" s="25" t="s">
        <v>167</v>
      </c>
      <c r="C68" s="25" t="s">
        <v>244</v>
      </c>
      <c r="D68" s="7">
        <v>1982</v>
      </c>
      <c r="E68" s="6">
        <f t="shared" si="1"/>
        <v>20</v>
      </c>
      <c r="F68" s="27">
        <v>0.026261574074074076</v>
      </c>
      <c r="G68" s="14">
        <v>82</v>
      </c>
      <c r="H68" s="9">
        <f t="shared" si="0"/>
        <v>222</v>
      </c>
      <c r="I68" s="27">
        <f t="shared" si="2"/>
        <v>0.009918981481481483</v>
      </c>
    </row>
    <row r="69" spans="1:9" ht="12.75">
      <c r="A69" s="7">
        <v>60</v>
      </c>
      <c r="B69" s="25" t="s">
        <v>270</v>
      </c>
      <c r="C69" s="25" t="s">
        <v>274</v>
      </c>
      <c r="D69" s="7">
        <v>1981</v>
      </c>
      <c r="E69" s="6">
        <f t="shared" si="1"/>
        <v>21</v>
      </c>
      <c r="F69" s="27">
        <v>0.026574074074074073</v>
      </c>
      <c r="G69" s="14">
        <v>80</v>
      </c>
      <c r="H69" s="9">
        <f t="shared" si="0"/>
        <v>220</v>
      </c>
      <c r="I69" s="27">
        <f t="shared" si="2"/>
        <v>0.01023148148148148</v>
      </c>
    </row>
    <row r="70" spans="1:9" ht="12.75">
      <c r="A70" s="7">
        <v>61</v>
      </c>
      <c r="B70" s="25" t="s">
        <v>162</v>
      </c>
      <c r="C70" s="25" t="s">
        <v>24</v>
      </c>
      <c r="D70" s="7">
        <v>1977</v>
      </c>
      <c r="E70" s="6">
        <f t="shared" si="1"/>
        <v>25</v>
      </c>
      <c r="F70" s="27">
        <v>0.026620370370370374</v>
      </c>
      <c r="G70" s="14">
        <v>78</v>
      </c>
      <c r="H70" s="9">
        <f t="shared" si="0"/>
        <v>218</v>
      </c>
      <c r="I70" s="27">
        <f t="shared" si="2"/>
        <v>0.010277777777777782</v>
      </c>
    </row>
    <row r="71" spans="1:9" ht="12.75">
      <c r="A71" s="7">
        <v>62</v>
      </c>
      <c r="B71" s="25" t="s">
        <v>275</v>
      </c>
      <c r="C71" s="25" t="s">
        <v>58</v>
      </c>
      <c r="D71" s="7">
        <v>1976</v>
      </c>
      <c r="E71" s="6">
        <f t="shared" si="1"/>
        <v>26</v>
      </c>
      <c r="F71" s="27">
        <v>0.02701388888888889</v>
      </c>
      <c r="G71" s="14">
        <v>76</v>
      </c>
      <c r="H71" s="9">
        <f t="shared" si="0"/>
        <v>216</v>
      </c>
      <c r="I71" s="27">
        <f t="shared" si="2"/>
        <v>0.010671296296296297</v>
      </c>
    </row>
    <row r="72" spans="1:9" ht="12.75">
      <c r="A72" s="7">
        <v>63</v>
      </c>
      <c r="B72" s="25" t="s">
        <v>162</v>
      </c>
      <c r="C72" s="25" t="s">
        <v>50</v>
      </c>
      <c r="D72" s="7">
        <v>1973</v>
      </c>
      <c r="E72" s="6">
        <f t="shared" si="1"/>
        <v>29</v>
      </c>
      <c r="F72" s="27">
        <v>0.02711805555555555</v>
      </c>
      <c r="G72" s="14">
        <v>74</v>
      </c>
      <c r="H72" s="9">
        <f t="shared" si="0"/>
        <v>214</v>
      </c>
      <c r="I72" s="27">
        <f t="shared" si="2"/>
        <v>0.010775462962962959</v>
      </c>
    </row>
    <row r="73" spans="1:9" ht="12.75">
      <c r="A73" s="7">
        <v>64</v>
      </c>
      <c r="B73" s="25" t="s">
        <v>55</v>
      </c>
      <c r="C73" s="25" t="s">
        <v>13</v>
      </c>
      <c r="D73" s="7">
        <v>1960</v>
      </c>
      <c r="E73" s="6">
        <f t="shared" si="1"/>
        <v>42</v>
      </c>
      <c r="F73" s="27">
        <v>0.027199074074074073</v>
      </c>
      <c r="G73" s="14">
        <v>72</v>
      </c>
      <c r="H73" s="9">
        <f t="shared" si="0"/>
        <v>212</v>
      </c>
      <c r="I73" s="27">
        <f t="shared" si="2"/>
        <v>0.01085648148148148</v>
      </c>
    </row>
    <row r="74" spans="1:9" ht="12.75">
      <c r="A74" s="7">
        <v>65</v>
      </c>
      <c r="B74" s="25" t="s">
        <v>276</v>
      </c>
      <c r="C74" s="25" t="s">
        <v>130</v>
      </c>
      <c r="D74" s="7">
        <v>1977</v>
      </c>
      <c r="E74" s="6">
        <f t="shared" si="1"/>
        <v>25</v>
      </c>
      <c r="F74" s="27">
        <v>0.027256944444444445</v>
      </c>
      <c r="G74" s="14">
        <v>70</v>
      </c>
      <c r="H74" s="9">
        <f aca="true" t="shared" si="3" ref="H74:H137">G74+G$4</f>
        <v>210</v>
      </c>
      <c r="I74" s="27">
        <f t="shared" si="2"/>
        <v>0.010914351851851852</v>
      </c>
    </row>
    <row r="75" spans="1:9" ht="12.75">
      <c r="A75" s="7">
        <v>66</v>
      </c>
      <c r="B75" s="25" t="s">
        <v>51</v>
      </c>
      <c r="C75" s="25" t="s">
        <v>11</v>
      </c>
      <c r="D75" s="7">
        <v>1958</v>
      </c>
      <c r="E75" s="6">
        <f aca="true" t="shared" si="4" ref="E75:E138">2002-D75</f>
        <v>44</v>
      </c>
      <c r="F75" s="27">
        <v>0.027465277777777772</v>
      </c>
      <c r="G75" s="14">
        <v>68</v>
      </c>
      <c r="H75" s="9">
        <f t="shared" si="3"/>
        <v>208</v>
      </c>
      <c r="I75" s="27">
        <f t="shared" si="2"/>
        <v>0.01112268518518518</v>
      </c>
    </row>
    <row r="76" spans="1:9" ht="12.75">
      <c r="A76" s="7">
        <v>67</v>
      </c>
      <c r="B76" s="25" t="s">
        <v>51</v>
      </c>
      <c r="C76" s="25" t="s">
        <v>19</v>
      </c>
      <c r="D76" s="7">
        <v>1980</v>
      </c>
      <c r="E76" s="6">
        <f t="shared" si="4"/>
        <v>22</v>
      </c>
      <c r="F76" s="27">
        <v>0.027511574074074074</v>
      </c>
      <c r="G76" s="14">
        <v>66</v>
      </c>
      <c r="H76" s="9">
        <f t="shared" si="3"/>
        <v>206</v>
      </c>
      <c r="I76" s="27">
        <f aca="true" t="shared" si="5" ref="I76:I137">F76-F$10</f>
        <v>0.011168981481481481</v>
      </c>
    </row>
    <row r="77" spans="1:9" ht="12.75">
      <c r="A77" s="7">
        <v>68</v>
      </c>
      <c r="B77" s="25" t="s">
        <v>277</v>
      </c>
      <c r="C77" s="25" t="s">
        <v>24</v>
      </c>
      <c r="D77" s="7">
        <v>1978</v>
      </c>
      <c r="E77" s="6">
        <f t="shared" si="4"/>
        <v>24</v>
      </c>
      <c r="F77" s="27">
        <v>0.02763888888888889</v>
      </c>
      <c r="G77" s="14">
        <v>64</v>
      </c>
      <c r="H77" s="9">
        <f t="shared" si="3"/>
        <v>204</v>
      </c>
      <c r="I77" s="27">
        <f t="shared" si="5"/>
        <v>0.011296296296296297</v>
      </c>
    </row>
    <row r="78" spans="1:9" ht="12.75">
      <c r="A78" s="7">
        <v>69</v>
      </c>
      <c r="B78" s="25" t="s">
        <v>278</v>
      </c>
      <c r="C78" s="25" t="s">
        <v>26</v>
      </c>
      <c r="D78" s="7">
        <v>1973</v>
      </c>
      <c r="E78" s="6">
        <f t="shared" si="4"/>
        <v>29</v>
      </c>
      <c r="F78" s="27">
        <v>0.02767361111111111</v>
      </c>
      <c r="G78" s="14">
        <v>62</v>
      </c>
      <c r="H78" s="9">
        <f t="shared" si="3"/>
        <v>202</v>
      </c>
      <c r="I78" s="27">
        <f t="shared" si="5"/>
        <v>0.011331018518518518</v>
      </c>
    </row>
    <row r="79" spans="1:9" ht="12.75">
      <c r="A79" s="7">
        <v>70</v>
      </c>
      <c r="B79" s="25" t="s">
        <v>162</v>
      </c>
      <c r="C79" s="25" t="s">
        <v>19</v>
      </c>
      <c r="D79" s="7">
        <v>1984</v>
      </c>
      <c r="E79" s="6">
        <f t="shared" si="4"/>
        <v>18</v>
      </c>
      <c r="F79" s="27">
        <v>0.027696759259259258</v>
      </c>
      <c r="G79" s="14">
        <v>60</v>
      </c>
      <c r="H79" s="9">
        <f t="shared" si="3"/>
        <v>200</v>
      </c>
      <c r="I79" s="27">
        <f t="shared" si="5"/>
        <v>0.011354166666666665</v>
      </c>
    </row>
    <row r="80" spans="1:9" ht="12.75">
      <c r="A80" s="7">
        <v>71</v>
      </c>
      <c r="B80" s="25" t="s">
        <v>236</v>
      </c>
      <c r="C80" s="25" t="s">
        <v>24</v>
      </c>
      <c r="D80" s="7">
        <v>1983</v>
      </c>
      <c r="E80" s="6">
        <f t="shared" si="4"/>
        <v>19</v>
      </c>
      <c r="F80" s="27">
        <v>0.027800925925925923</v>
      </c>
      <c r="G80" s="14">
        <v>58</v>
      </c>
      <c r="H80" s="9">
        <f t="shared" si="3"/>
        <v>198</v>
      </c>
      <c r="I80" s="27">
        <f t="shared" si="5"/>
        <v>0.01145833333333333</v>
      </c>
    </row>
    <row r="81" spans="1:9" ht="12.75">
      <c r="A81" s="7">
        <v>72</v>
      </c>
      <c r="B81" s="25" t="s">
        <v>182</v>
      </c>
      <c r="C81" s="25" t="s">
        <v>19</v>
      </c>
      <c r="D81" s="7">
        <v>1964</v>
      </c>
      <c r="E81" s="6">
        <f t="shared" si="4"/>
        <v>38</v>
      </c>
      <c r="F81" s="27">
        <v>0.027858796296296298</v>
      </c>
      <c r="G81" s="14">
        <v>57</v>
      </c>
      <c r="H81" s="9">
        <f t="shared" si="3"/>
        <v>197</v>
      </c>
      <c r="I81" s="27">
        <f t="shared" si="5"/>
        <v>0.011516203703703706</v>
      </c>
    </row>
    <row r="82" spans="1:9" ht="12.75">
      <c r="A82" s="7">
        <v>73</v>
      </c>
      <c r="B82" s="25" t="s">
        <v>279</v>
      </c>
      <c r="C82" s="25" t="s">
        <v>15</v>
      </c>
      <c r="D82" s="7">
        <v>1960</v>
      </c>
      <c r="E82" s="6">
        <f t="shared" si="4"/>
        <v>42</v>
      </c>
      <c r="F82" s="27">
        <v>0.027905092592592592</v>
      </c>
      <c r="G82" s="14">
        <v>56</v>
      </c>
      <c r="H82" s="9">
        <f t="shared" si="3"/>
        <v>196</v>
      </c>
      <c r="I82" s="27">
        <f t="shared" si="5"/>
        <v>0.0115625</v>
      </c>
    </row>
    <row r="83" spans="1:9" ht="12.75">
      <c r="A83" s="7">
        <v>74</v>
      </c>
      <c r="B83" s="25" t="s">
        <v>280</v>
      </c>
      <c r="C83" s="25" t="s">
        <v>65</v>
      </c>
      <c r="D83" s="7">
        <v>1977</v>
      </c>
      <c r="E83" s="6">
        <f t="shared" si="4"/>
        <v>25</v>
      </c>
      <c r="F83" s="27">
        <v>0.027939814814814817</v>
      </c>
      <c r="G83" s="14">
        <v>55</v>
      </c>
      <c r="H83" s="9">
        <f t="shared" si="3"/>
        <v>195</v>
      </c>
      <c r="I83" s="27">
        <f t="shared" si="5"/>
        <v>0.011597222222222224</v>
      </c>
    </row>
    <row r="84" spans="1:9" ht="12.75">
      <c r="A84" s="7">
        <v>75</v>
      </c>
      <c r="B84" s="25" t="s">
        <v>27</v>
      </c>
      <c r="C84" s="25" t="s">
        <v>28</v>
      </c>
      <c r="D84" s="7">
        <v>1954</v>
      </c>
      <c r="E84" s="6">
        <f t="shared" si="4"/>
        <v>48</v>
      </c>
      <c r="F84" s="27">
        <v>0.027974537037037034</v>
      </c>
      <c r="G84" s="14">
        <v>54</v>
      </c>
      <c r="H84" s="9">
        <f t="shared" si="3"/>
        <v>194</v>
      </c>
      <c r="I84" s="27">
        <f t="shared" si="5"/>
        <v>0.011631944444444441</v>
      </c>
    </row>
    <row r="85" spans="1:9" ht="12.75">
      <c r="A85" s="7">
        <v>76</v>
      </c>
      <c r="B85" s="25" t="s">
        <v>91</v>
      </c>
      <c r="C85" s="25" t="s">
        <v>18</v>
      </c>
      <c r="D85" s="7">
        <v>1972</v>
      </c>
      <c r="E85" s="6">
        <f t="shared" si="4"/>
        <v>30</v>
      </c>
      <c r="F85" s="27">
        <v>0.028194444444444442</v>
      </c>
      <c r="G85" s="14">
        <v>53</v>
      </c>
      <c r="H85" s="9">
        <f t="shared" si="3"/>
        <v>193</v>
      </c>
      <c r="I85" s="27">
        <f t="shared" si="5"/>
        <v>0.01185185185185185</v>
      </c>
    </row>
    <row r="86" spans="1:9" ht="12.75">
      <c r="A86" s="7">
        <v>77</v>
      </c>
      <c r="B86" s="25" t="s">
        <v>31</v>
      </c>
      <c r="C86" s="25" t="s">
        <v>131</v>
      </c>
      <c r="D86" s="7">
        <v>1964</v>
      </c>
      <c r="E86" s="6">
        <f t="shared" si="4"/>
        <v>38</v>
      </c>
      <c r="F86" s="27">
        <v>0.028310185185185185</v>
      </c>
      <c r="G86" s="14">
        <v>52</v>
      </c>
      <c r="H86" s="9">
        <f t="shared" si="3"/>
        <v>192</v>
      </c>
      <c r="I86" s="27">
        <f t="shared" si="5"/>
        <v>0.011967592592592592</v>
      </c>
    </row>
    <row r="87" spans="1:9" ht="12.75">
      <c r="A87" s="7">
        <v>78</v>
      </c>
      <c r="B87" s="25" t="s">
        <v>168</v>
      </c>
      <c r="C87" s="25" t="s">
        <v>169</v>
      </c>
      <c r="D87" s="7">
        <v>1977</v>
      </c>
      <c r="E87" s="6">
        <f t="shared" si="4"/>
        <v>25</v>
      </c>
      <c r="F87" s="27">
        <v>0.028506944444444442</v>
      </c>
      <c r="G87" s="14">
        <v>51</v>
      </c>
      <c r="H87" s="9">
        <f t="shared" si="3"/>
        <v>191</v>
      </c>
      <c r="I87" s="27">
        <f t="shared" si="5"/>
        <v>0.01216435185185185</v>
      </c>
    </row>
    <row r="88" spans="1:9" ht="12.75">
      <c r="A88" s="7">
        <v>79</v>
      </c>
      <c r="B88" s="25" t="s">
        <v>164</v>
      </c>
      <c r="C88" s="25" t="s">
        <v>163</v>
      </c>
      <c r="D88" s="7">
        <v>1954</v>
      </c>
      <c r="E88" s="6">
        <f t="shared" si="4"/>
        <v>48</v>
      </c>
      <c r="F88" s="27">
        <v>0.028692129629629633</v>
      </c>
      <c r="G88" s="14">
        <v>50</v>
      </c>
      <c r="H88" s="9">
        <f t="shared" si="3"/>
        <v>190</v>
      </c>
      <c r="I88" s="27">
        <f t="shared" si="5"/>
        <v>0.01234953703703704</v>
      </c>
    </row>
    <row r="89" spans="1:9" ht="12.75">
      <c r="A89" s="7">
        <v>80</v>
      </c>
      <c r="B89" s="25" t="s">
        <v>46</v>
      </c>
      <c r="C89" s="25" t="s">
        <v>35</v>
      </c>
      <c r="D89" s="7">
        <v>1977</v>
      </c>
      <c r="E89" s="6">
        <f t="shared" si="4"/>
        <v>25</v>
      </c>
      <c r="F89" s="27">
        <v>0.028738425925925928</v>
      </c>
      <c r="G89" s="14">
        <v>49</v>
      </c>
      <c r="H89" s="9">
        <f t="shared" si="3"/>
        <v>189</v>
      </c>
      <c r="I89" s="27">
        <f t="shared" si="5"/>
        <v>0.012395833333333335</v>
      </c>
    </row>
    <row r="90" spans="1:9" ht="12.75">
      <c r="A90" s="7">
        <v>81</v>
      </c>
      <c r="B90" s="25" t="s">
        <v>92</v>
      </c>
      <c r="C90" s="25" t="s">
        <v>93</v>
      </c>
      <c r="D90" s="7">
        <v>1971</v>
      </c>
      <c r="E90" s="6">
        <f t="shared" si="4"/>
        <v>31</v>
      </c>
      <c r="F90" s="27">
        <v>0.02875</v>
      </c>
      <c r="G90" s="14">
        <v>48</v>
      </c>
      <c r="H90" s="9">
        <f t="shared" si="3"/>
        <v>188</v>
      </c>
      <c r="I90" s="27">
        <f t="shared" si="5"/>
        <v>0.012407407407407409</v>
      </c>
    </row>
    <row r="91" spans="1:9" ht="12.75">
      <c r="A91" s="7">
        <v>82</v>
      </c>
      <c r="B91" s="25" t="s">
        <v>281</v>
      </c>
      <c r="C91" s="25" t="s">
        <v>20</v>
      </c>
      <c r="D91" s="7">
        <v>1976</v>
      </c>
      <c r="E91" s="6">
        <f t="shared" si="4"/>
        <v>26</v>
      </c>
      <c r="F91" s="27">
        <v>0.028761574074074075</v>
      </c>
      <c r="G91" s="14">
        <v>47</v>
      </c>
      <c r="H91" s="9">
        <f t="shared" si="3"/>
        <v>187</v>
      </c>
      <c r="I91" s="27">
        <f t="shared" si="5"/>
        <v>0.012418981481481482</v>
      </c>
    </row>
    <row r="92" spans="1:9" ht="12.75">
      <c r="A92" s="7">
        <v>83</v>
      </c>
      <c r="B92" s="25" t="s">
        <v>176</v>
      </c>
      <c r="C92" s="25" t="s">
        <v>121</v>
      </c>
      <c r="D92" s="7">
        <v>1948</v>
      </c>
      <c r="E92" s="6">
        <f t="shared" si="4"/>
        <v>54</v>
      </c>
      <c r="F92" s="27">
        <v>0.029027777777777777</v>
      </c>
      <c r="G92" s="14">
        <v>46</v>
      </c>
      <c r="H92" s="9">
        <f t="shared" si="3"/>
        <v>186</v>
      </c>
      <c r="I92" s="27">
        <f t="shared" si="5"/>
        <v>0.012685185185185185</v>
      </c>
    </row>
    <row r="93" spans="1:9" ht="12.75">
      <c r="A93" s="7">
        <v>84</v>
      </c>
      <c r="B93" s="25" t="s">
        <v>161</v>
      </c>
      <c r="C93" s="25" t="s">
        <v>67</v>
      </c>
      <c r="D93" s="7">
        <v>1959</v>
      </c>
      <c r="E93" s="6">
        <f t="shared" si="4"/>
        <v>43</v>
      </c>
      <c r="F93" s="27">
        <v>0.029039351851851854</v>
      </c>
      <c r="G93" s="14">
        <v>45</v>
      </c>
      <c r="H93" s="9">
        <f t="shared" si="3"/>
        <v>185</v>
      </c>
      <c r="I93" s="27">
        <f t="shared" si="5"/>
        <v>0.012696759259259262</v>
      </c>
    </row>
    <row r="94" spans="1:9" ht="12.75">
      <c r="A94" s="7">
        <v>85</v>
      </c>
      <c r="B94" s="25" t="s">
        <v>69</v>
      </c>
      <c r="C94" s="25" t="s">
        <v>175</v>
      </c>
      <c r="D94" s="7">
        <v>1988</v>
      </c>
      <c r="E94" s="6">
        <f t="shared" si="4"/>
        <v>14</v>
      </c>
      <c r="F94" s="27">
        <v>0.029050925925925928</v>
      </c>
      <c r="G94" s="14">
        <v>44</v>
      </c>
      <c r="H94" s="9">
        <f t="shared" si="3"/>
        <v>184</v>
      </c>
      <c r="I94" s="27">
        <f t="shared" si="5"/>
        <v>0.012708333333333335</v>
      </c>
    </row>
    <row r="95" spans="1:9" ht="12.75">
      <c r="A95" s="7">
        <v>86</v>
      </c>
      <c r="B95" s="25" t="s">
        <v>25</v>
      </c>
      <c r="C95" s="25" t="s">
        <v>15</v>
      </c>
      <c r="D95" s="7">
        <v>1962</v>
      </c>
      <c r="E95" s="6">
        <f t="shared" si="4"/>
        <v>40</v>
      </c>
      <c r="F95" s="27">
        <v>0.029050925925925928</v>
      </c>
      <c r="G95" s="14">
        <v>43</v>
      </c>
      <c r="H95" s="9">
        <f t="shared" si="3"/>
        <v>183</v>
      </c>
      <c r="I95" s="27">
        <f t="shared" si="5"/>
        <v>0.012708333333333335</v>
      </c>
    </row>
    <row r="96" spans="1:9" ht="12.75">
      <c r="A96" s="7">
        <v>87</v>
      </c>
      <c r="B96" s="25" t="s">
        <v>272</v>
      </c>
      <c r="C96" s="25" t="s">
        <v>19</v>
      </c>
      <c r="D96" s="7">
        <v>1978</v>
      </c>
      <c r="E96" s="6">
        <f t="shared" si="4"/>
        <v>24</v>
      </c>
      <c r="F96" s="27">
        <v>0.029270833333333333</v>
      </c>
      <c r="G96" s="14">
        <v>42</v>
      </c>
      <c r="H96" s="9">
        <f t="shared" si="3"/>
        <v>182</v>
      </c>
      <c r="I96" s="27">
        <f t="shared" si="5"/>
        <v>0.01292824074074074</v>
      </c>
    </row>
    <row r="97" spans="1:9" ht="12.75">
      <c r="A97" s="7">
        <v>88</v>
      </c>
      <c r="B97" s="25" t="s">
        <v>122</v>
      </c>
      <c r="C97" s="25" t="s">
        <v>123</v>
      </c>
      <c r="D97" s="7">
        <v>1970</v>
      </c>
      <c r="E97" s="6">
        <f t="shared" si="4"/>
        <v>32</v>
      </c>
      <c r="F97" s="27">
        <v>0.02935185185185185</v>
      </c>
      <c r="G97" s="14">
        <v>41</v>
      </c>
      <c r="H97" s="9">
        <f t="shared" si="3"/>
        <v>181</v>
      </c>
      <c r="I97" s="27">
        <f t="shared" si="5"/>
        <v>0.013009259259259259</v>
      </c>
    </row>
    <row r="98" spans="1:9" ht="12.75">
      <c r="A98" s="7">
        <v>89</v>
      </c>
      <c r="B98" s="25" t="s">
        <v>238</v>
      </c>
      <c r="C98" s="25" t="s">
        <v>24</v>
      </c>
      <c r="D98" s="7">
        <v>1985</v>
      </c>
      <c r="E98" s="6">
        <f t="shared" si="4"/>
        <v>17</v>
      </c>
      <c r="F98" s="27">
        <v>0.029479166666666667</v>
      </c>
      <c r="G98" s="14">
        <v>40</v>
      </c>
      <c r="H98" s="9">
        <f t="shared" si="3"/>
        <v>180</v>
      </c>
      <c r="I98" s="27">
        <f t="shared" si="5"/>
        <v>0.013136574074074075</v>
      </c>
    </row>
    <row r="99" spans="1:9" ht="12.75">
      <c r="A99" s="7">
        <v>90</v>
      </c>
      <c r="B99" s="25" t="s">
        <v>37</v>
      </c>
      <c r="C99" s="25" t="s">
        <v>21</v>
      </c>
      <c r="D99" s="7">
        <v>1959</v>
      </c>
      <c r="E99" s="6">
        <f t="shared" si="4"/>
        <v>43</v>
      </c>
      <c r="F99" s="27">
        <v>0.029583333333333336</v>
      </c>
      <c r="G99" s="14">
        <v>39</v>
      </c>
      <c r="H99" s="9">
        <f t="shared" si="3"/>
        <v>179</v>
      </c>
      <c r="I99" s="27">
        <f t="shared" si="5"/>
        <v>0.013240740740740744</v>
      </c>
    </row>
    <row r="100" spans="1:9" ht="12.75">
      <c r="A100" s="7">
        <v>91</v>
      </c>
      <c r="B100" s="25" t="s">
        <v>282</v>
      </c>
      <c r="C100" s="25" t="s">
        <v>13</v>
      </c>
      <c r="D100" s="7">
        <v>1987</v>
      </c>
      <c r="E100" s="6">
        <f t="shared" si="4"/>
        <v>15</v>
      </c>
      <c r="F100" s="27">
        <v>0.02971064814814815</v>
      </c>
      <c r="G100" s="14">
        <v>38</v>
      </c>
      <c r="H100" s="9">
        <f t="shared" si="3"/>
        <v>178</v>
      </c>
      <c r="I100" s="27">
        <f t="shared" si="5"/>
        <v>0.013368055555555557</v>
      </c>
    </row>
    <row r="101" spans="1:9" ht="12.75">
      <c r="A101" s="7">
        <v>92</v>
      </c>
      <c r="B101" s="25" t="s">
        <v>70</v>
      </c>
      <c r="C101" s="25" t="s">
        <v>58</v>
      </c>
      <c r="D101" s="7">
        <v>1984</v>
      </c>
      <c r="E101" s="6">
        <f t="shared" si="4"/>
        <v>18</v>
      </c>
      <c r="F101" s="27">
        <v>0.02971064814814815</v>
      </c>
      <c r="G101" s="14">
        <v>37</v>
      </c>
      <c r="H101" s="9">
        <f t="shared" si="3"/>
        <v>177</v>
      </c>
      <c r="I101" s="27">
        <f t="shared" si="5"/>
        <v>0.013368055555555557</v>
      </c>
    </row>
    <row r="102" spans="1:9" ht="12.75">
      <c r="A102" s="7">
        <v>93</v>
      </c>
      <c r="B102" s="25" t="s">
        <v>34</v>
      </c>
      <c r="C102" s="25" t="s">
        <v>134</v>
      </c>
      <c r="D102" s="7">
        <v>1987</v>
      </c>
      <c r="E102" s="6">
        <f t="shared" si="4"/>
        <v>15</v>
      </c>
      <c r="F102" s="27">
        <v>0.0297337962962963</v>
      </c>
      <c r="G102" s="14">
        <v>36</v>
      </c>
      <c r="H102" s="9">
        <f t="shared" si="3"/>
        <v>176</v>
      </c>
      <c r="I102" s="27">
        <f t="shared" si="5"/>
        <v>0.013391203703703707</v>
      </c>
    </row>
    <row r="103" spans="1:9" ht="12.75">
      <c r="A103" s="7">
        <v>94</v>
      </c>
      <c r="B103" s="25" t="s">
        <v>31</v>
      </c>
      <c r="C103" s="25" t="s">
        <v>24</v>
      </c>
      <c r="D103" s="7">
        <v>1986</v>
      </c>
      <c r="E103" s="6">
        <f t="shared" si="4"/>
        <v>16</v>
      </c>
      <c r="F103" s="27">
        <v>0.029780092592592594</v>
      </c>
      <c r="G103" s="14">
        <v>35</v>
      </c>
      <c r="H103" s="9">
        <f t="shared" si="3"/>
        <v>175</v>
      </c>
      <c r="I103" s="27">
        <f t="shared" si="5"/>
        <v>0.013437500000000002</v>
      </c>
    </row>
    <row r="104" spans="1:9" ht="12.75">
      <c r="A104" s="7">
        <v>95</v>
      </c>
      <c r="B104" s="25" t="s">
        <v>23</v>
      </c>
      <c r="C104" s="25" t="s">
        <v>24</v>
      </c>
      <c r="D104" s="7">
        <v>1964</v>
      </c>
      <c r="E104" s="6">
        <f t="shared" si="4"/>
        <v>38</v>
      </c>
      <c r="F104" s="27">
        <v>0.02981481481481481</v>
      </c>
      <c r="G104" s="14">
        <v>34</v>
      </c>
      <c r="H104" s="9">
        <f t="shared" si="3"/>
        <v>174</v>
      </c>
      <c r="I104" s="27">
        <f t="shared" si="5"/>
        <v>0.013472222222222219</v>
      </c>
    </row>
    <row r="105" spans="1:9" ht="12.75">
      <c r="A105" s="7">
        <v>96</v>
      </c>
      <c r="B105" s="25" t="s">
        <v>283</v>
      </c>
      <c r="C105" s="25" t="s">
        <v>21</v>
      </c>
      <c r="D105" s="7">
        <v>1975</v>
      </c>
      <c r="E105" s="6">
        <f t="shared" si="4"/>
        <v>27</v>
      </c>
      <c r="F105" s="27">
        <v>0.030381944444444444</v>
      </c>
      <c r="G105" s="14">
        <v>33</v>
      </c>
      <c r="H105" s="9">
        <f t="shared" si="3"/>
        <v>173</v>
      </c>
      <c r="I105" s="27">
        <f t="shared" si="5"/>
        <v>0.014039351851851851</v>
      </c>
    </row>
    <row r="106" spans="1:9" ht="12.75">
      <c r="A106" s="7">
        <v>97</v>
      </c>
      <c r="B106" s="25" t="s">
        <v>284</v>
      </c>
      <c r="C106" s="25" t="s">
        <v>87</v>
      </c>
      <c r="D106" s="7">
        <v>1973</v>
      </c>
      <c r="E106" s="6">
        <f t="shared" si="4"/>
        <v>29</v>
      </c>
      <c r="F106" s="27">
        <v>0.030393518518518518</v>
      </c>
      <c r="G106" s="14">
        <v>32</v>
      </c>
      <c r="H106" s="9">
        <f t="shared" si="3"/>
        <v>172</v>
      </c>
      <c r="I106" s="27">
        <f t="shared" si="5"/>
        <v>0.014050925925925925</v>
      </c>
    </row>
    <row r="107" spans="1:9" ht="12.75">
      <c r="A107" s="7">
        <v>98</v>
      </c>
      <c r="B107" s="25" t="s">
        <v>227</v>
      </c>
      <c r="C107" s="25" t="s">
        <v>82</v>
      </c>
      <c r="D107" s="7">
        <v>1985</v>
      </c>
      <c r="E107" s="6">
        <f t="shared" si="4"/>
        <v>17</v>
      </c>
      <c r="F107" s="27">
        <v>0.030486111111111113</v>
      </c>
      <c r="G107" s="14">
        <v>31</v>
      </c>
      <c r="H107" s="9">
        <f t="shared" si="3"/>
        <v>171</v>
      </c>
      <c r="I107" s="27">
        <f t="shared" si="5"/>
        <v>0.01414351851851852</v>
      </c>
    </row>
    <row r="108" spans="1:9" ht="12.75">
      <c r="A108" s="7">
        <v>99</v>
      </c>
      <c r="B108" s="25" t="s">
        <v>162</v>
      </c>
      <c r="C108" s="25" t="s">
        <v>61</v>
      </c>
      <c r="D108" s="7">
        <v>1944</v>
      </c>
      <c r="E108" s="6">
        <f t="shared" si="4"/>
        <v>58</v>
      </c>
      <c r="F108" s="27">
        <v>0.030636574074074076</v>
      </c>
      <c r="G108" s="14">
        <v>30</v>
      </c>
      <c r="H108" s="9">
        <f t="shared" si="3"/>
        <v>170</v>
      </c>
      <c r="I108" s="27">
        <f t="shared" si="5"/>
        <v>0.014293981481481484</v>
      </c>
    </row>
    <row r="109" spans="1:9" ht="12.75">
      <c r="A109" s="7">
        <v>100</v>
      </c>
      <c r="B109" s="25" t="s">
        <v>116</v>
      </c>
      <c r="C109" s="25" t="s">
        <v>117</v>
      </c>
      <c r="D109" s="7">
        <v>1959</v>
      </c>
      <c r="E109" s="6">
        <f t="shared" si="4"/>
        <v>43</v>
      </c>
      <c r="F109" s="27">
        <v>0.030636574074074076</v>
      </c>
      <c r="G109" s="14">
        <v>29</v>
      </c>
      <c r="H109" s="9">
        <f t="shared" si="3"/>
        <v>169</v>
      </c>
      <c r="I109" s="27">
        <f t="shared" si="5"/>
        <v>0.014293981481481484</v>
      </c>
    </row>
    <row r="110" spans="1:9" ht="12.75">
      <c r="A110" s="7">
        <v>101</v>
      </c>
      <c r="B110" s="25" t="s">
        <v>183</v>
      </c>
      <c r="C110" s="25" t="s">
        <v>141</v>
      </c>
      <c r="D110" s="7">
        <v>1984</v>
      </c>
      <c r="E110" s="6">
        <f t="shared" si="4"/>
        <v>18</v>
      </c>
      <c r="F110" s="27">
        <v>0.03119212962962963</v>
      </c>
      <c r="G110" s="14">
        <v>28</v>
      </c>
      <c r="H110" s="9">
        <f t="shared" si="3"/>
        <v>168</v>
      </c>
      <c r="I110" s="27">
        <f t="shared" si="5"/>
        <v>0.014849537037037036</v>
      </c>
    </row>
    <row r="111" spans="1:9" ht="12.75">
      <c r="A111" s="7">
        <v>102</v>
      </c>
      <c r="B111" s="25" t="s">
        <v>44</v>
      </c>
      <c r="C111" s="25" t="s">
        <v>97</v>
      </c>
      <c r="D111" s="7">
        <v>1987</v>
      </c>
      <c r="E111" s="6">
        <f t="shared" si="4"/>
        <v>15</v>
      </c>
      <c r="F111" s="27">
        <v>0.03170138888888889</v>
      </c>
      <c r="G111" s="14">
        <v>27</v>
      </c>
      <c r="H111" s="9">
        <f t="shared" si="3"/>
        <v>167</v>
      </c>
      <c r="I111" s="27">
        <f t="shared" si="5"/>
        <v>0.015358796296296297</v>
      </c>
    </row>
    <row r="112" spans="1:9" ht="12.75">
      <c r="A112" s="7">
        <v>103</v>
      </c>
      <c r="B112" s="25" t="s">
        <v>42</v>
      </c>
      <c r="C112" s="25" t="s">
        <v>15</v>
      </c>
      <c r="D112" s="7">
        <v>1978</v>
      </c>
      <c r="E112" s="6">
        <f t="shared" si="4"/>
        <v>24</v>
      </c>
      <c r="F112" s="27">
        <v>0.032129629629629626</v>
      </c>
      <c r="G112" s="14">
        <v>26</v>
      </c>
      <c r="H112" s="9">
        <f t="shared" si="3"/>
        <v>166</v>
      </c>
      <c r="I112" s="27">
        <f t="shared" si="5"/>
        <v>0.015787037037037033</v>
      </c>
    </row>
    <row r="113" spans="1:9" ht="12.75">
      <c r="A113" s="7">
        <v>104</v>
      </c>
      <c r="B113" s="25" t="s">
        <v>56</v>
      </c>
      <c r="C113" s="25" t="s">
        <v>124</v>
      </c>
      <c r="D113" s="7">
        <v>1986</v>
      </c>
      <c r="E113" s="6">
        <f t="shared" si="4"/>
        <v>16</v>
      </c>
      <c r="F113" s="27">
        <v>0.03229166666666667</v>
      </c>
      <c r="G113" s="14">
        <v>25</v>
      </c>
      <c r="H113" s="9">
        <f t="shared" si="3"/>
        <v>165</v>
      </c>
      <c r="I113" s="27">
        <f t="shared" si="5"/>
        <v>0.015949074074074077</v>
      </c>
    </row>
    <row r="114" spans="1:9" ht="12.75">
      <c r="A114" s="7">
        <v>105</v>
      </c>
      <c r="B114" s="25" t="s">
        <v>285</v>
      </c>
      <c r="C114" s="25" t="s">
        <v>26</v>
      </c>
      <c r="D114" s="7">
        <v>1969</v>
      </c>
      <c r="E114" s="6">
        <f t="shared" si="4"/>
        <v>33</v>
      </c>
      <c r="F114" s="27">
        <v>0.03246527777777778</v>
      </c>
      <c r="G114" s="14">
        <v>24</v>
      </c>
      <c r="H114" s="9">
        <f t="shared" si="3"/>
        <v>164</v>
      </c>
      <c r="I114" s="27">
        <f t="shared" si="5"/>
        <v>0.016122685185185188</v>
      </c>
    </row>
    <row r="115" spans="1:9" ht="12.75">
      <c r="A115" s="7">
        <v>106</v>
      </c>
      <c r="B115" s="25" t="s">
        <v>286</v>
      </c>
      <c r="C115" s="25" t="s">
        <v>43</v>
      </c>
      <c r="D115" s="7">
        <v>1958</v>
      </c>
      <c r="E115" s="6">
        <f t="shared" si="4"/>
        <v>44</v>
      </c>
      <c r="F115" s="27">
        <v>0.032546296296296295</v>
      </c>
      <c r="G115" s="14">
        <v>23</v>
      </c>
      <c r="H115" s="9">
        <f t="shared" si="3"/>
        <v>163</v>
      </c>
      <c r="I115" s="27">
        <f t="shared" si="5"/>
        <v>0.016203703703703703</v>
      </c>
    </row>
    <row r="116" spans="1:9" ht="12.75">
      <c r="A116" s="7">
        <v>107</v>
      </c>
      <c r="B116" s="25" t="s">
        <v>119</v>
      </c>
      <c r="C116" s="25" t="s">
        <v>55</v>
      </c>
      <c r="D116" s="7">
        <v>1969</v>
      </c>
      <c r="E116" s="6">
        <f t="shared" si="4"/>
        <v>33</v>
      </c>
      <c r="F116" s="27">
        <v>0.03266203703703704</v>
      </c>
      <c r="G116" s="14">
        <v>22</v>
      </c>
      <c r="H116" s="9">
        <f t="shared" si="3"/>
        <v>162</v>
      </c>
      <c r="I116" s="27">
        <f t="shared" si="5"/>
        <v>0.016319444444444445</v>
      </c>
    </row>
    <row r="117" spans="1:9" ht="12.75">
      <c r="A117" s="7">
        <v>108</v>
      </c>
      <c r="B117" s="25" t="s">
        <v>287</v>
      </c>
      <c r="C117" s="25" t="s">
        <v>41</v>
      </c>
      <c r="D117" s="7">
        <v>1974</v>
      </c>
      <c r="E117" s="6">
        <f t="shared" si="4"/>
        <v>28</v>
      </c>
      <c r="F117" s="27">
        <v>0.03275462962962963</v>
      </c>
      <c r="G117" s="14">
        <v>21</v>
      </c>
      <c r="H117" s="9">
        <f t="shared" si="3"/>
        <v>161</v>
      </c>
      <c r="I117" s="27">
        <f t="shared" si="5"/>
        <v>0.016412037037037034</v>
      </c>
    </row>
    <row r="118" spans="1:9" ht="12.75">
      <c r="A118" s="7">
        <v>109</v>
      </c>
      <c r="B118" s="25" t="s">
        <v>109</v>
      </c>
      <c r="C118" s="25" t="s">
        <v>50</v>
      </c>
      <c r="D118" s="7">
        <v>1952</v>
      </c>
      <c r="E118" s="6">
        <f t="shared" si="4"/>
        <v>50</v>
      </c>
      <c r="F118" s="27">
        <v>0.03275462962962963</v>
      </c>
      <c r="G118" s="14">
        <v>20</v>
      </c>
      <c r="H118" s="9">
        <f t="shared" si="3"/>
        <v>160</v>
      </c>
      <c r="I118" s="27">
        <f t="shared" si="5"/>
        <v>0.016412037037037034</v>
      </c>
    </row>
    <row r="119" spans="1:9" ht="12.75">
      <c r="A119" s="7">
        <v>110</v>
      </c>
      <c r="B119" s="25" t="s">
        <v>25</v>
      </c>
      <c r="C119" s="25" t="s">
        <v>55</v>
      </c>
      <c r="D119" s="7">
        <v>1990</v>
      </c>
      <c r="E119" s="6">
        <f t="shared" si="4"/>
        <v>12</v>
      </c>
      <c r="F119" s="27">
        <v>0.0327662037037037</v>
      </c>
      <c r="G119" s="14">
        <v>19</v>
      </c>
      <c r="H119" s="9">
        <f t="shared" si="3"/>
        <v>159</v>
      </c>
      <c r="I119" s="27">
        <f t="shared" si="5"/>
        <v>0.016423611111111108</v>
      </c>
    </row>
    <row r="120" spans="1:9" ht="12.75">
      <c r="A120" s="7">
        <v>111</v>
      </c>
      <c r="B120" s="25" t="s">
        <v>14</v>
      </c>
      <c r="C120" s="25" t="s">
        <v>15</v>
      </c>
      <c r="D120" s="7">
        <v>1953</v>
      </c>
      <c r="E120" s="6">
        <f t="shared" si="4"/>
        <v>49</v>
      </c>
      <c r="F120" s="27">
        <v>0.0330787037037037</v>
      </c>
      <c r="G120" s="14">
        <v>18</v>
      </c>
      <c r="H120" s="9">
        <f t="shared" si="3"/>
        <v>158</v>
      </c>
      <c r="I120" s="27">
        <f t="shared" si="5"/>
        <v>0.016736111111111108</v>
      </c>
    </row>
    <row r="121" spans="1:9" ht="12.75">
      <c r="A121" s="7">
        <v>112</v>
      </c>
      <c r="B121" s="25" t="s">
        <v>238</v>
      </c>
      <c r="C121" s="25" t="s">
        <v>288</v>
      </c>
      <c r="D121" s="7">
        <v>1953</v>
      </c>
      <c r="E121" s="6">
        <f t="shared" si="4"/>
        <v>49</v>
      </c>
      <c r="F121" s="27">
        <v>0.03356481481481482</v>
      </c>
      <c r="G121" s="14">
        <v>17</v>
      </c>
      <c r="H121" s="9">
        <f t="shared" si="3"/>
        <v>157</v>
      </c>
      <c r="I121" s="27">
        <f t="shared" si="5"/>
        <v>0.017222222222222226</v>
      </c>
    </row>
    <row r="122" spans="1:9" ht="12.75">
      <c r="A122" s="7">
        <v>113</v>
      </c>
      <c r="B122" s="25" t="s">
        <v>289</v>
      </c>
      <c r="C122" s="25" t="s">
        <v>130</v>
      </c>
      <c r="D122" s="7">
        <v>1970</v>
      </c>
      <c r="E122" s="6">
        <f t="shared" si="4"/>
        <v>32</v>
      </c>
      <c r="F122" s="27">
        <v>0.034027777777777775</v>
      </c>
      <c r="G122" s="14">
        <v>16</v>
      </c>
      <c r="H122" s="9">
        <f t="shared" si="3"/>
        <v>156</v>
      </c>
      <c r="I122" s="27">
        <f t="shared" si="5"/>
        <v>0.017685185185185182</v>
      </c>
    </row>
    <row r="123" spans="1:9" ht="12.75">
      <c r="A123" s="7">
        <v>114</v>
      </c>
      <c r="B123" s="25" t="s">
        <v>73</v>
      </c>
      <c r="C123" s="25" t="s">
        <v>82</v>
      </c>
      <c r="D123" s="7">
        <v>1978</v>
      </c>
      <c r="E123" s="6">
        <f t="shared" si="4"/>
        <v>24</v>
      </c>
      <c r="F123" s="27">
        <v>0.03405092592592592</v>
      </c>
      <c r="G123" s="14">
        <v>15</v>
      </c>
      <c r="H123" s="9">
        <f t="shared" si="3"/>
        <v>155</v>
      </c>
      <c r="I123" s="27">
        <f t="shared" si="5"/>
        <v>0.01770833333333333</v>
      </c>
    </row>
    <row r="124" spans="1:9" ht="12.75">
      <c r="A124" s="7">
        <v>115</v>
      </c>
      <c r="B124" s="25" t="s">
        <v>290</v>
      </c>
      <c r="C124" s="25" t="s">
        <v>160</v>
      </c>
      <c r="D124" s="7">
        <v>1954</v>
      </c>
      <c r="E124" s="6">
        <f t="shared" si="4"/>
        <v>48</v>
      </c>
      <c r="F124" s="27">
        <v>0.03424768518518519</v>
      </c>
      <c r="G124" s="14">
        <v>14</v>
      </c>
      <c r="H124" s="9">
        <f t="shared" si="3"/>
        <v>154</v>
      </c>
      <c r="I124" s="27">
        <f t="shared" si="5"/>
        <v>0.017905092592592594</v>
      </c>
    </row>
    <row r="125" spans="1:9" ht="12.75">
      <c r="A125" s="7">
        <v>116</v>
      </c>
      <c r="B125" s="25" t="s">
        <v>245</v>
      </c>
      <c r="C125" s="25" t="s">
        <v>33</v>
      </c>
      <c r="D125" s="7">
        <v>1972</v>
      </c>
      <c r="E125" s="6">
        <f t="shared" si="4"/>
        <v>30</v>
      </c>
      <c r="F125" s="27">
        <v>0.035208333333333335</v>
      </c>
      <c r="G125" s="14">
        <v>13</v>
      </c>
      <c r="H125" s="9">
        <f t="shared" si="3"/>
        <v>153</v>
      </c>
      <c r="I125" s="27">
        <f t="shared" si="5"/>
        <v>0.018865740740740742</v>
      </c>
    </row>
    <row r="126" spans="1:9" ht="12.75">
      <c r="A126" s="7">
        <v>117</v>
      </c>
      <c r="B126" s="25" t="s">
        <v>291</v>
      </c>
      <c r="C126" s="25" t="s">
        <v>43</v>
      </c>
      <c r="D126" s="7">
        <v>1954</v>
      </c>
      <c r="E126" s="6">
        <f t="shared" si="4"/>
        <v>48</v>
      </c>
      <c r="F126" s="27">
        <v>0.036828703703703704</v>
      </c>
      <c r="G126" s="14">
        <v>12</v>
      </c>
      <c r="H126" s="9">
        <f t="shared" si="3"/>
        <v>152</v>
      </c>
      <c r="I126" s="27">
        <f t="shared" si="5"/>
        <v>0.02048611111111111</v>
      </c>
    </row>
    <row r="127" spans="1:9" ht="12.75">
      <c r="A127" s="7">
        <v>118</v>
      </c>
      <c r="B127" s="25" t="s">
        <v>73</v>
      </c>
      <c r="C127" s="25" t="s">
        <v>59</v>
      </c>
      <c r="D127" s="7">
        <v>1956</v>
      </c>
      <c r="E127" s="6">
        <f t="shared" si="4"/>
        <v>46</v>
      </c>
      <c r="F127" s="27">
        <v>0.03738425925925926</v>
      </c>
      <c r="G127" s="14">
        <v>11</v>
      </c>
      <c r="H127" s="9">
        <f t="shared" si="3"/>
        <v>151</v>
      </c>
      <c r="I127" s="27">
        <f t="shared" si="5"/>
        <v>0.02104166666666667</v>
      </c>
    </row>
    <row r="128" spans="1:9" ht="12.75">
      <c r="A128" s="7">
        <v>119</v>
      </c>
      <c r="B128" s="25" t="s">
        <v>46</v>
      </c>
      <c r="C128" s="25" t="s">
        <v>47</v>
      </c>
      <c r="D128" s="7">
        <v>1988</v>
      </c>
      <c r="E128" s="6">
        <f t="shared" si="4"/>
        <v>14</v>
      </c>
      <c r="F128" s="27">
        <v>0.03747685185185185</v>
      </c>
      <c r="G128" s="14">
        <v>10</v>
      </c>
      <c r="H128" s="9">
        <f t="shared" si="3"/>
        <v>150</v>
      </c>
      <c r="I128" s="27">
        <f t="shared" si="5"/>
        <v>0.02113425925925926</v>
      </c>
    </row>
    <row r="129" spans="1:9" ht="12.75">
      <c r="A129" s="7">
        <v>120</v>
      </c>
      <c r="B129" s="25" t="s">
        <v>165</v>
      </c>
      <c r="C129" s="25" t="s">
        <v>166</v>
      </c>
      <c r="D129" s="7">
        <v>1989</v>
      </c>
      <c r="E129" s="6">
        <f t="shared" si="4"/>
        <v>13</v>
      </c>
      <c r="F129" s="27">
        <v>0.03765046296296296</v>
      </c>
      <c r="G129" s="14">
        <v>9</v>
      </c>
      <c r="H129" s="9">
        <f t="shared" si="3"/>
        <v>149</v>
      </c>
      <c r="I129" s="27">
        <f t="shared" si="5"/>
        <v>0.02130787037037037</v>
      </c>
    </row>
    <row r="130" spans="1:9" ht="12.75">
      <c r="A130" s="7">
        <v>121</v>
      </c>
      <c r="B130" s="25" t="s">
        <v>10</v>
      </c>
      <c r="C130" s="25" t="s">
        <v>11</v>
      </c>
      <c r="D130" s="7">
        <v>1954</v>
      </c>
      <c r="E130" s="6">
        <f t="shared" si="4"/>
        <v>48</v>
      </c>
      <c r="F130" s="27">
        <v>0.03875</v>
      </c>
      <c r="G130" s="14">
        <v>8</v>
      </c>
      <c r="H130" s="9">
        <f t="shared" si="3"/>
        <v>148</v>
      </c>
      <c r="I130" s="27">
        <f t="shared" si="5"/>
        <v>0.022407407407407407</v>
      </c>
    </row>
    <row r="131" spans="1:9" ht="12.75">
      <c r="A131" s="7">
        <v>122</v>
      </c>
      <c r="B131" s="25" t="s">
        <v>132</v>
      </c>
      <c r="C131" s="25" t="s">
        <v>133</v>
      </c>
      <c r="D131" s="7">
        <v>1986</v>
      </c>
      <c r="E131" s="6">
        <f t="shared" si="4"/>
        <v>16</v>
      </c>
      <c r="F131" s="27">
        <v>0.03982638888888889</v>
      </c>
      <c r="G131" s="14">
        <v>7</v>
      </c>
      <c r="H131" s="9">
        <f t="shared" si="3"/>
        <v>147</v>
      </c>
      <c r="I131" s="27">
        <f t="shared" si="5"/>
        <v>0.023483796296296298</v>
      </c>
    </row>
    <row r="132" spans="1:9" ht="12.75">
      <c r="A132" s="7">
        <v>123</v>
      </c>
      <c r="B132" s="25" t="s">
        <v>292</v>
      </c>
      <c r="C132" s="25" t="s">
        <v>293</v>
      </c>
      <c r="D132" s="7">
        <v>1982</v>
      </c>
      <c r="E132" s="6">
        <f t="shared" si="4"/>
        <v>20</v>
      </c>
      <c r="F132" s="27">
        <v>0.0449074074074074</v>
      </c>
      <c r="G132" s="14">
        <v>6</v>
      </c>
      <c r="H132" s="9">
        <f t="shared" si="3"/>
        <v>146</v>
      </c>
      <c r="I132" s="27">
        <f t="shared" si="5"/>
        <v>0.02856481481481481</v>
      </c>
    </row>
    <row r="133" spans="1:9" ht="12.75">
      <c r="A133" s="7">
        <v>124</v>
      </c>
      <c r="B133" s="25" t="s">
        <v>165</v>
      </c>
      <c r="C133" s="25" t="s">
        <v>294</v>
      </c>
      <c r="D133" s="7">
        <v>1992</v>
      </c>
      <c r="E133" s="6">
        <f t="shared" si="4"/>
        <v>10</v>
      </c>
      <c r="F133" s="27">
        <v>0.04505787037037037</v>
      </c>
      <c r="G133" s="14">
        <v>5</v>
      </c>
      <c r="H133" s="9">
        <f t="shared" si="3"/>
        <v>145</v>
      </c>
      <c r="I133" s="27">
        <f t="shared" si="5"/>
        <v>0.02871527777777778</v>
      </c>
    </row>
    <row r="134" spans="1:9" ht="12.75">
      <c r="A134" s="7">
        <v>125</v>
      </c>
      <c r="B134" s="25" t="s">
        <v>246</v>
      </c>
      <c r="C134" s="25" t="s">
        <v>166</v>
      </c>
      <c r="D134" s="7">
        <v>1975</v>
      </c>
      <c r="E134" s="6">
        <f t="shared" si="4"/>
        <v>27</v>
      </c>
      <c r="F134" s="27">
        <v>0.04747685185185185</v>
      </c>
      <c r="G134" s="14">
        <v>4</v>
      </c>
      <c r="H134" s="9">
        <f t="shared" si="3"/>
        <v>144</v>
      </c>
      <c r="I134" s="27">
        <f t="shared" si="5"/>
        <v>0.03113425925925926</v>
      </c>
    </row>
    <row r="135" spans="1:9" ht="12.75">
      <c r="A135" s="7">
        <v>126</v>
      </c>
      <c r="B135" s="25" t="s">
        <v>14</v>
      </c>
      <c r="C135" s="25" t="s">
        <v>237</v>
      </c>
      <c r="D135" s="7">
        <v>1992</v>
      </c>
      <c r="E135" s="6">
        <f t="shared" si="4"/>
        <v>10</v>
      </c>
      <c r="F135" s="27">
        <v>0.0525</v>
      </c>
      <c r="G135" s="14">
        <v>3</v>
      </c>
      <c r="H135" s="9">
        <f t="shared" si="3"/>
        <v>143</v>
      </c>
      <c r="I135" s="27">
        <f t="shared" si="5"/>
        <v>0.0361574074074074</v>
      </c>
    </row>
    <row r="136" spans="1:9" ht="12.75">
      <c r="A136" s="7">
        <v>127</v>
      </c>
      <c r="B136" s="25" t="s">
        <v>98</v>
      </c>
      <c r="C136" s="25" t="s">
        <v>99</v>
      </c>
      <c r="D136" s="7">
        <v>1984</v>
      </c>
      <c r="E136" s="6">
        <f t="shared" si="4"/>
        <v>18</v>
      </c>
      <c r="F136" s="27">
        <v>0.05385416666666667</v>
      </c>
      <c r="G136" s="14">
        <v>2</v>
      </c>
      <c r="H136" s="9">
        <f t="shared" si="3"/>
        <v>142</v>
      </c>
      <c r="I136" s="27">
        <f t="shared" si="5"/>
        <v>0.03751157407407407</v>
      </c>
    </row>
    <row r="137" spans="1:9" ht="12.75">
      <c r="A137" s="7">
        <v>128</v>
      </c>
      <c r="B137" s="25" t="s">
        <v>56</v>
      </c>
      <c r="C137" s="25" t="s">
        <v>125</v>
      </c>
      <c r="D137" s="7">
        <v>1956</v>
      </c>
      <c r="E137" s="6">
        <f t="shared" si="4"/>
        <v>46</v>
      </c>
      <c r="F137" s="27">
        <v>0.057233796296296297</v>
      </c>
      <c r="G137" s="14">
        <v>1</v>
      </c>
      <c r="H137" s="9">
        <f t="shared" si="3"/>
        <v>141</v>
      </c>
      <c r="I137" s="27">
        <f t="shared" si="5"/>
        <v>0.04089120370370371</v>
      </c>
    </row>
    <row r="138" spans="1:9" ht="12.75">
      <c r="A138" s="7">
        <v>129</v>
      </c>
      <c r="B138" s="25" t="s">
        <v>178</v>
      </c>
      <c r="C138" s="25" t="s">
        <v>179</v>
      </c>
      <c r="D138" s="7">
        <v>1964</v>
      </c>
      <c r="E138" s="6">
        <f t="shared" si="4"/>
        <v>38</v>
      </c>
      <c r="F138" s="15" t="s">
        <v>295</v>
      </c>
      <c r="G138" s="14">
        <v>0</v>
      </c>
      <c r="H138" s="9">
        <v>0</v>
      </c>
      <c r="I138" s="32"/>
    </row>
    <row r="139" spans="1:9" ht="12.75">
      <c r="A139" s="7">
        <v>130</v>
      </c>
      <c r="B139" s="25" t="s">
        <v>170</v>
      </c>
      <c r="C139" s="25" t="s">
        <v>134</v>
      </c>
      <c r="D139" s="7">
        <v>1986</v>
      </c>
      <c r="E139" s="6">
        <f>2002-D139</f>
        <v>16</v>
      </c>
      <c r="F139" s="15" t="s">
        <v>295</v>
      </c>
      <c r="G139" s="14">
        <v>0</v>
      </c>
      <c r="H139" s="9">
        <v>0</v>
      </c>
      <c r="I139" s="32"/>
    </row>
    <row r="140" spans="1:9" ht="12.75">
      <c r="A140" s="7">
        <v>131</v>
      </c>
      <c r="B140" s="25" t="s">
        <v>94</v>
      </c>
      <c r="C140" s="25" t="s">
        <v>19</v>
      </c>
      <c r="D140" s="7">
        <v>1985</v>
      </c>
      <c r="E140" s="6">
        <f>2002-D140</f>
        <v>17</v>
      </c>
      <c r="F140" s="15" t="s">
        <v>296</v>
      </c>
      <c r="G140" s="14">
        <v>0</v>
      </c>
      <c r="H140" s="9">
        <v>0</v>
      </c>
      <c r="I140" s="32"/>
    </row>
    <row r="141" spans="1:9" ht="12.75">
      <c r="A141" s="7">
        <v>132</v>
      </c>
      <c r="B141" s="25" t="s">
        <v>122</v>
      </c>
      <c r="C141" s="25" t="s">
        <v>11</v>
      </c>
      <c r="D141" s="7">
        <v>1980</v>
      </c>
      <c r="E141" s="6">
        <f>2002-D141</f>
        <v>22</v>
      </c>
      <c r="F141" s="15" t="s">
        <v>295</v>
      </c>
      <c r="G141" s="14">
        <v>0</v>
      </c>
      <c r="H141" s="9">
        <v>0</v>
      </c>
      <c r="I141" s="32"/>
    </row>
  </sheetData>
  <mergeCells count="7">
    <mergeCell ref="A1:I1"/>
    <mergeCell ref="A6:B6"/>
    <mergeCell ref="A7:B7"/>
    <mergeCell ref="C6:G6"/>
    <mergeCell ref="A3:B3"/>
    <mergeCell ref="A4:B4"/>
    <mergeCell ref="A5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A7" sqref="A7:C8"/>
    </sheetView>
  </sheetViews>
  <sheetFormatPr defaultColWidth="9.00390625" defaultRowHeight="12.75"/>
  <cols>
    <col min="1" max="1" width="3.625" style="0" bestFit="1" customWidth="1"/>
    <col min="2" max="2" width="12.375" style="0" bestFit="1" customWidth="1"/>
    <col min="3" max="3" width="16.25390625" style="0" bestFit="1" customWidth="1"/>
    <col min="4" max="4" width="6.25390625" style="0" bestFit="1" customWidth="1"/>
    <col min="5" max="5" width="4.875" style="0" bestFit="1" customWidth="1"/>
    <col min="6" max="7" width="5.75390625" style="0" bestFit="1" customWidth="1"/>
    <col min="8" max="8" width="8.625" style="0" customWidth="1"/>
    <col min="9" max="9" width="7.375" style="0" bestFit="1" customWidth="1"/>
    <col min="10" max="10" width="9.75390625" style="0" bestFit="1" customWidth="1"/>
  </cols>
  <sheetData>
    <row r="1" spans="1:10" ht="30">
      <c r="A1" s="132" t="s">
        <v>405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>
      <c r="A2" s="131"/>
      <c r="B2" s="131"/>
      <c r="C2" s="131"/>
      <c r="D2" s="127"/>
      <c r="E2" s="127"/>
      <c r="F2" s="127"/>
      <c r="G2" s="127"/>
      <c r="H2" s="127"/>
      <c r="I2" s="4" t="s">
        <v>38</v>
      </c>
      <c r="J2" s="129"/>
    </row>
    <row r="3" spans="1:10" ht="12.75">
      <c r="A3" s="124" t="s">
        <v>0</v>
      </c>
      <c r="B3" s="124"/>
      <c r="C3" s="2" t="s">
        <v>143</v>
      </c>
      <c r="D3" s="127"/>
      <c r="E3" s="127"/>
      <c r="F3" s="127"/>
      <c r="G3" s="127"/>
      <c r="H3" s="127"/>
      <c r="I3" s="4">
        <v>20</v>
      </c>
      <c r="J3" s="129"/>
    </row>
    <row r="4" spans="1:10" ht="12.75">
      <c r="A4" s="124" t="s">
        <v>1</v>
      </c>
      <c r="B4" s="124"/>
      <c r="C4" s="3" t="s">
        <v>346</v>
      </c>
      <c r="D4" s="127"/>
      <c r="E4" s="127"/>
      <c r="F4" s="127"/>
      <c r="G4" s="127"/>
      <c r="H4" s="127"/>
      <c r="I4" s="129"/>
      <c r="J4" s="129"/>
    </row>
    <row r="5" spans="1:10" ht="12.75">
      <c r="A5" s="124" t="s">
        <v>2</v>
      </c>
      <c r="B5" s="124"/>
      <c r="C5" s="125" t="s">
        <v>142</v>
      </c>
      <c r="D5" s="125"/>
      <c r="E5" s="125"/>
      <c r="F5" s="125"/>
      <c r="G5" s="125"/>
      <c r="H5" s="12"/>
      <c r="I5" s="129"/>
      <c r="J5" s="129"/>
    </row>
    <row r="6" spans="1:10" ht="12.75">
      <c r="A6" s="124" t="s">
        <v>3</v>
      </c>
      <c r="B6" s="124"/>
      <c r="C6" s="10">
        <f>COUNTA(B10:B218)</f>
        <v>193</v>
      </c>
      <c r="D6" s="128"/>
      <c r="E6" s="128"/>
      <c r="F6" s="128"/>
      <c r="G6" s="128"/>
      <c r="H6" s="128"/>
      <c r="I6" s="128"/>
      <c r="J6" s="128"/>
    </row>
    <row r="7" spans="1:10" ht="12.75">
      <c r="A7" s="129"/>
      <c r="B7" s="129"/>
      <c r="C7" s="129"/>
      <c r="D7" s="128"/>
      <c r="E7" s="128"/>
      <c r="F7" s="128"/>
      <c r="G7" s="128"/>
      <c r="H7" s="128"/>
      <c r="I7" s="128"/>
      <c r="J7" s="128"/>
    </row>
    <row r="8" spans="1:10" ht="12.75">
      <c r="A8" s="130"/>
      <c r="B8" s="130"/>
      <c r="C8" s="130"/>
      <c r="E8" s="11">
        <f>AVERAGE(E10:E218)</f>
        <v>30.678756476683937</v>
      </c>
      <c r="F8" s="130"/>
      <c r="G8" s="130"/>
      <c r="H8" s="130"/>
      <c r="I8" s="130"/>
      <c r="J8" s="130"/>
    </row>
    <row r="9" spans="1:10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301</v>
      </c>
      <c r="G9" s="5" t="s">
        <v>302</v>
      </c>
      <c r="H9" s="5" t="s">
        <v>79</v>
      </c>
      <c r="I9" s="13" t="s">
        <v>12</v>
      </c>
      <c r="J9" s="13" t="s">
        <v>101</v>
      </c>
    </row>
    <row r="10" spans="1:10" ht="12.75">
      <c r="A10" s="7">
        <v>1</v>
      </c>
      <c r="B10" s="45" t="s">
        <v>70</v>
      </c>
      <c r="C10" s="45" t="s">
        <v>65</v>
      </c>
      <c r="D10" s="7">
        <v>1961</v>
      </c>
      <c r="E10" s="6">
        <f aca="true" t="shared" si="0" ref="E10:E41">2001-D10</f>
        <v>40</v>
      </c>
      <c r="F10" s="6">
        <v>125</v>
      </c>
      <c r="G10" s="6">
        <v>125</v>
      </c>
      <c r="H10" s="37">
        <f aca="true" t="shared" si="1" ref="H10:H99">F10+G10</f>
        <v>250</v>
      </c>
      <c r="I10" s="14">
        <v>865</v>
      </c>
      <c r="J10" s="9">
        <f>I10+I$3</f>
        <v>885</v>
      </c>
    </row>
    <row r="11" spans="1:10" ht="12.75">
      <c r="A11" s="7">
        <v>2</v>
      </c>
      <c r="B11" s="45" t="s">
        <v>136</v>
      </c>
      <c r="C11" s="45" t="s">
        <v>13</v>
      </c>
      <c r="D11" s="7">
        <v>1954</v>
      </c>
      <c r="E11" s="6">
        <f t="shared" si="0"/>
        <v>47</v>
      </c>
      <c r="F11" s="6">
        <v>119</v>
      </c>
      <c r="G11" s="6">
        <v>127</v>
      </c>
      <c r="H11" s="37">
        <f>F11+G11</f>
        <v>246</v>
      </c>
      <c r="I11" s="14">
        <v>765</v>
      </c>
      <c r="J11" s="9">
        <f aca="true" t="shared" si="2" ref="J11:J74">I11+I$3</f>
        <v>785</v>
      </c>
    </row>
    <row r="12" spans="1:10" ht="12.75">
      <c r="A12" s="7">
        <v>3</v>
      </c>
      <c r="B12" s="47" t="s">
        <v>344</v>
      </c>
      <c r="C12" s="47" t="s">
        <v>345</v>
      </c>
      <c r="D12" s="35">
        <v>1960</v>
      </c>
      <c r="E12" s="6">
        <f t="shared" si="0"/>
        <v>41</v>
      </c>
      <c r="F12" s="6">
        <v>105</v>
      </c>
      <c r="G12" s="36">
        <v>112</v>
      </c>
      <c r="H12" s="37">
        <f t="shared" si="1"/>
        <v>217</v>
      </c>
      <c r="I12" s="14">
        <v>715</v>
      </c>
      <c r="J12" s="9">
        <f t="shared" si="2"/>
        <v>735</v>
      </c>
    </row>
    <row r="13" spans="1:10" ht="12.75">
      <c r="A13" s="7">
        <v>4</v>
      </c>
      <c r="B13" s="45" t="s">
        <v>309</v>
      </c>
      <c r="C13" s="45" t="s">
        <v>21</v>
      </c>
      <c r="D13" s="7">
        <v>1964</v>
      </c>
      <c r="E13" s="6">
        <f t="shared" si="0"/>
        <v>37</v>
      </c>
      <c r="F13" s="6">
        <v>114</v>
      </c>
      <c r="G13" s="6">
        <v>103</v>
      </c>
      <c r="H13" s="37">
        <f t="shared" si="1"/>
        <v>217</v>
      </c>
      <c r="I13" s="14">
        <v>715</v>
      </c>
      <c r="J13" s="9">
        <f t="shared" si="2"/>
        <v>735</v>
      </c>
    </row>
    <row r="14" spans="1:10" ht="12.75">
      <c r="A14" s="7">
        <v>5</v>
      </c>
      <c r="B14" s="45" t="s">
        <v>329</v>
      </c>
      <c r="C14" s="45" t="s">
        <v>8</v>
      </c>
      <c r="D14" s="7">
        <v>1966</v>
      </c>
      <c r="E14" s="6">
        <f t="shared" si="0"/>
        <v>35</v>
      </c>
      <c r="F14" s="6">
        <v>122</v>
      </c>
      <c r="G14" s="6">
        <v>93</v>
      </c>
      <c r="H14" s="37">
        <f>F14+G14</f>
        <v>215</v>
      </c>
      <c r="I14" s="14">
        <v>615</v>
      </c>
      <c r="J14" s="9">
        <f t="shared" si="2"/>
        <v>635</v>
      </c>
    </row>
    <row r="15" spans="1:10" ht="12.75">
      <c r="A15" s="7">
        <v>6</v>
      </c>
      <c r="B15" s="45" t="s">
        <v>273</v>
      </c>
      <c r="C15" s="45" t="s">
        <v>21</v>
      </c>
      <c r="D15" s="7">
        <v>1960</v>
      </c>
      <c r="E15" s="6">
        <f t="shared" si="0"/>
        <v>41</v>
      </c>
      <c r="F15" s="6">
        <v>92</v>
      </c>
      <c r="G15" s="6">
        <v>121</v>
      </c>
      <c r="H15" s="37">
        <f t="shared" si="1"/>
        <v>213</v>
      </c>
      <c r="I15" s="14">
        <v>595</v>
      </c>
      <c r="J15" s="9">
        <f t="shared" si="2"/>
        <v>615</v>
      </c>
    </row>
    <row r="16" spans="1:10" ht="12.75">
      <c r="A16" s="7">
        <v>7</v>
      </c>
      <c r="B16" s="47" t="s">
        <v>119</v>
      </c>
      <c r="C16" s="47" t="s">
        <v>55</v>
      </c>
      <c r="D16" s="35">
        <v>1969</v>
      </c>
      <c r="E16" s="6">
        <f t="shared" si="0"/>
        <v>32</v>
      </c>
      <c r="F16" s="6">
        <v>112</v>
      </c>
      <c r="G16" s="36">
        <v>101</v>
      </c>
      <c r="H16" s="37">
        <f t="shared" si="1"/>
        <v>213</v>
      </c>
      <c r="I16" s="14">
        <v>595</v>
      </c>
      <c r="J16" s="9">
        <f t="shared" si="2"/>
        <v>615</v>
      </c>
    </row>
    <row r="17" spans="1:10" ht="12.75">
      <c r="A17" s="7">
        <v>8</v>
      </c>
      <c r="B17" s="47" t="s">
        <v>23</v>
      </c>
      <c r="C17" s="47" t="s">
        <v>24</v>
      </c>
      <c r="D17" s="35">
        <v>1964</v>
      </c>
      <c r="E17" s="6">
        <f t="shared" si="0"/>
        <v>37</v>
      </c>
      <c r="F17" s="6">
        <v>100</v>
      </c>
      <c r="G17" s="36">
        <v>112</v>
      </c>
      <c r="H17" s="37">
        <f t="shared" si="1"/>
        <v>212</v>
      </c>
      <c r="I17" s="14">
        <v>555</v>
      </c>
      <c r="J17" s="9">
        <f t="shared" si="2"/>
        <v>575</v>
      </c>
    </row>
    <row r="18" spans="1:10" ht="12.75">
      <c r="A18" s="7">
        <v>9</v>
      </c>
      <c r="B18" s="47" t="s">
        <v>376</v>
      </c>
      <c r="C18" s="47" t="s">
        <v>21</v>
      </c>
      <c r="D18" s="35">
        <v>1934</v>
      </c>
      <c r="E18" s="6">
        <f t="shared" si="0"/>
        <v>67</v>
      </c>
      <c r="F18" s="36">
        <v>106</v>
      </c>
      <c r="G18" s="36">
        <v>106</v>
      </c>
      <c r="H18" s="38">
        <f t="shared" si="1"/>
        <v>212</v>
      </c>
      <c r="I18" s="14">
        <v>555</v>
      </c>
      <c r="J18" s="9">
        <f t="shared" si="2"/>
        <v>575</v>
      </c>
    </row>
    <row r="19" spans="1:10" ht="12.75">
      <c r="A19" s="7">
        <v>10</v>
      </c>
      <c r="B19" s="45" t="s">
        <v>279</v>
      </c>
      <c r="C19" s="45" t="s">
        <v>15</v>
      </c>
      <c r="D19" s="7">
        <v>1960</v>
      </c>
      <c r="E19" s="6">
        <f t="shared" si="0"/>
        <v>41</v>
      </c>
      <c r="F19" s="6">
        <v>91</v>
      </c>
      <c r="G19" s="6">
        <v>117</v>
      </c>
      <c r="H19" s="37">
        <f t="shared" si="1"/>
        <v>208</v>
      </c>
      <c r="I19" s="14">
        <v>515</v>
      </c>
      <c r="J19" s="9">
        <f t="shared" si="2"/>
        <v>535</v>
      </c>
    </row>
    <row r="20" spans="1:10" ht="12.75">
      <c r="A20" s="7">
        <v>11</v>
      </c>
      <c r="B20" s="47" t="s">
        <v>286</v>
      </c>
      <c r="C20" s="47" t="s">
        <v>43</v>
      </c>
      <c r="D20" s="35">
        <v>1958</v>
      </c>
      <c r="E20" s="6">
        <f t="shared" si="0"/>
        <v>43</v>
      </c>
      <c r="F20" s="6">
        <v>96</v>
      </c>
      <c r="G20" s="36">
        <v>109</v>
      </c>
      <c r="H20" s="37">
        <f t="shared" si="1"/>
        <v>205</v>
      </c>
      <c r="I20" s="14">
        <v>495</v>
      </c>
      <c r="J20" s="9">
        <f t="shared" si="2"/>
        <v>515</v>
      </c>
    </row>
    <row r="21" spans="1:10" ht="12.75">
      <c r="A21" s="7">
        <v>12</v>
      </c>
      <c r="B21" s="47" t="s">
        <v>31</v>
      </c>
      <c r="C21" s="47" t="s">
        <v>24</v>
      </c>
      <c r="D21" s="35">
        <v>1986</v>
      </c>
      <c r="E21" s="6">
        <f t="shared" si="0"/>
        <v>15</v>
      </c>
      <c r="F21" s="6">
        <v>93</v>
      </c>
      <c r="G21" s="36">
        <v>97</v>
      </c>
      <c r="H21" s="37">
        <f>F21+G21</f>
        <v>190</v>
      </c>
      <c r="I21" s="14">
        <v>475</v>
      </c>
      <c r="J21" s="9">
        <f t="shared" si="2"/>
        <v>495</v>
      </c>
    </row>
    <row r="22" spans="1:10" ht="12.75">
      <c r="A22" s="7">
        <v>13</v>
      </c>
      <c r="B22" s="45" t="s">
        <v>14</v>
      </c>
      <c r="C22" s="45" t="s">
        <v>15</v>
      </c>
      <c r="D22" s="7">
        <v>1953</v>
      </c>
      <c r="E22" s="6">
        <f t="shared" si="0"/>
        <v>48</v>
      </c>
      <c r="F22" s="6">
        <v>92</v>
      </c>
      <c r="G22" s="6">
        <v>98</v>
      </c>
      <c r="H22" s="37">
        <f t="shared" si="1"/>
        <v>190</v>
      </c>
      <c r="I22" s="14">
        <v>475</v>
      </c>
      <c r="J22" s="9">
        <f t="shared" si="2"/>
        <v>495</v>
      </c>
    </row>
    <row r="23" spans="1:10" ht="12.75">
      <c r="A23" s="7">
        <v>14</v>
      </c>
      <c r="B23" s="34" t="s">
        <v>361</v>
      </c>
      <c r="C23" s="34" t="s">
        <v>82</v>
      </c>
      <c r="D23" s="35">
        <v>1964</v>
      </c>
      <c r="E23" s="6">
        <f t="shared" si="0"/>
        <v>37</v>
      </c>
      <c r="F23" s="6">
        <v>101</v>
      </c>
      <c r="G23" s="36">
        <v>88</v>
      </c>
      <c r="H23" s="37">
        <f t="shared" si="1"/>
        <v>189</v>
      </c>
      <c r="I23" s="14">
        <v>435</v>
      </c>
      <c r="J23" s="9">
        <f t="shared" si="2"/>
        <v>455</v>
      </c>
    </row>
    <row r="24" spans="1:10" ht="12.75">
      <c r="A24" s="7">
        <v>15</v>
      </c>
      <c r="B24" s="34" t="s">
        <v>227</v>
      </c>
      <c r="C24" s="34" t="s">
        <v>43</v>
      </c>
      <c r="D24" s="35">
        <v>1966</v>
      </c>
      <c r="E24" s="6">
        <f t="shared" si="0"/>
        <v>35</v>
      </c>
      <c r="F24" s="6">
        <v>88</v>
      </c>
      <c r="G24" s="36">
        <v>100</v>
      </c>
      <c r="H24" s="37">
        <f t="shared" si="1"/>
        <v>188</v>
      </c>
      <c r="I24" s="14">
        <v>415</v>
      </c>
      <c r="J24" s="9">
        <f t="shared" si="2"/>
        <v>435</v>
      </c>
    </row>
    <row r="25" spans="1:10" ht="12.75">
      <c r="A25" s="7">
        <v>16</v>
      </c>
      <c r="B25" s="8" t="s">
        <v>122</v>
      </c>
      <c r="C25" s="8" t="s">
        <v>123</v>
      </c>
      <c r="D25" s="7">
        <v>1970</v>
      </c>
      <c r="E25" s="6">
        <f t="shared" si="0"/>
        <v>31</v>
      </c>
      <c r="F25" s="6">
        <v>84</v>
      </c>
      <c r="G25" s="6">
        <v>98</v>
      </c>
      <c r="H25" s="37">
        <f t="shared" si="1"/>
        <v>182</v>
      </c>
      <c r="I25" s="14">
        <v>405</v>
      </c>
      <c r="J25" s="9">
        <f t="shared" si="2"/>
        <v>425</v>
      </c>
    </row>
    <row r="26" spans="1:10" ht="12.75">
      <c r="A26" s="7">
        <v>17</v>
      </c>
      <c r="B26" s="34" t="s">
        <v>338</v>
      </c>
      <c r="C26" s="34" t="s">
        <v>18</v>
      </c>
      <c r="D26" s="35">
        <v>1953</v>
      </c>
      <c r="E26" s="6">
        <f t="shared" si="0"/>
        <v>48</v>
      </c>
      <c r="F26" s="6">
        <v>84</v>
      </c>
      <c r="G26" s="36">
        <v>98</v>
      </c>
      <c r="H26" s="37">
        <f t="shared" si="1"/>
        <v>182</v>
      </c>
      <c r="I26" s="14">
        <v>405</v>
      </c>
      <c r="J26" s="9">
        <f t="shared" si="2"/>
        <v>425</v>
      </c>
    </row>
    <row r="27" spans="1:10" ht="12.75">
      <c r="A27" s="7">
        <v>18</v>
      </c>
      <c r="B27" s="34" t="s">
        <v>261</v>
      </c>
      <c r="C27" s="34" t="s">
        <v>21</v>
      </c>
      <c r="D27" s="35">
        <v>1961</v>
      </c>
      <c r="E27" s="6">
        <f t="shared" si="0"/>
        <v>40</v>
      </c>
      <c r="F27" s="6">
        <v>84</v>
      </c>
      <c r="G27" s="36">
        <v>98</v>
      </c>
      <c r="H27" s="37">
        <f t="shared" si="1"/>
        <v>182</v>
      </c>
      <c r="I27" s="14">
        <v>405</v>
      </c>
      <c r="J27" s="9">
        <f t="shared" si="2"/>
        <v>425</v>
      </c>
    </row>
    <row r="28" spans="1:10" ht="12.75">
      <c r="A28" s="7">
        <v>19</v>
      </c>
      <c r="B28" s="8" t="s">
        <v>177</v>
      </c>
      <c r="C28" s="8" t="s">
        <v>28</v>
      </c>
      <c r="D28" s="7">
        <v>1954</v>
      </c>
      <c r="E28" s="6">
        <f t="shared" si="0"/>
        <v>47</v>
      </c>
      <c r="F28" s="6">
        <v>82</v>
      </c>
      <c r="G28" s="6">
        <v>99</v>
      </c>
      <c r="H28" s="37">
        <f t="shared" si="1"/>
        <v>181</v>
      </c>
      <c r="I28" s="14">
        <v>375</v>
      </c>
      <c r="J28" s="9">
        <f t="shared" si="2"/>
        <v>395</v>
      </c>
    </row>
    <row r="29" spans="1:10" ht="12.75">
      <c r="A29" s="7">
        <v>20</v>
      </c>
      <c r="B29" s="8" t="s">
        <v>307</v>
      </c>
      <c r="C29" s="8" t="s">
        <v>114</v>
      </c>
      <c r="D29" s="7">
        <v>1974</v>
      </c>
      <c r="E29" s="6">
        <f t="shared" si="0"/>
        <v>27</v>
      </c>
      <c r="F29" s="6">
        <v>80</v>
      </c>
      <c r="G29" s="6">
        <v>96</v>
      </c>
      <c r="H29" s="37">
        <f t="shared" si="1"/>
        <v>176</v>
      </c>
      <c r="I29" s="14">
        <v>365</v>
      </c>
      <c r="J29" s="9">
        <f t="shared" si="2"/>
        <v>385</v>
      </c>
    </row>
    <row r="30" spans="1:10" ht="12.75">
      <c r="A30" s="7">
        <v>21</v>
      </c>
      <c r="B30" s="39" t="s">
        <v>354</v>
      </c>
      <c r="C30" s="39" t="s">
        <v>355</v>
      </c>
      <c r="D30" s="35">
        <v>1966</v>
      </c>
      <c r="E30" s="6">
        <f t="shared" si="0"/>
        <v>35</v>
      </c>
      <c r="F30" s="6">
        <v>83</v>
      </c>
      <c r="G30" s="36">
        <v>92</v>
      </c>
      <c r="H30" s="37">
        <f t="shared" si="1"/>
        <v>175</v>
      </c>
      <c r="I30" s="14">
        <v>355</v>
      </c>
      <c r="J30" s="9">
        <f t="shared" si="2"/>
        <v>375</v>
      </c>
    </row>
    <row r="31" spans="1:10" ht="12.75">
      <c r="A31" s="7">
        <v>22</v>
      </c>
      <c r="B31" s="34" t="s">
        <v>60</v>
      </c>
      <c r="C31" s="34" t="s">
        <v>61</v>
      </c>
      <c r="D31" s="35">
        <v>1957</v>
      </c>
      <c r="E31" s="6">
        <f t="shared" si="0"/>
        <v>44</v>
      </c>
      <c r="F31" s="6">
        <v>82</v>
      </c>
      <c r="G31" s="36">
        <v>92</v>
      </c>
      <c r="H31" s="37">
        <f t="shared" si="1"/>
        <v>174</v>
      </c>
      <c r="I31" s="14">
        <v>345</v>
      </c>
      <c r="J31" s="9">
        <f t="shared" si="2"/>
        <v>365</v>
      </c>
    </row>
    <row r="32" spans="1:10" ht="12.75">
      <c r="A32" s="7">
        <v>23</v>
      </c>
      <c r="B32" s="34" t="s">
        <v>406</v>
      </c>
      <c r="C32" s="34" t="s">
        <v>50</v>
      </c>
      <c r="D32" s="35">
        <v>1958</v>
      </c>
      <c r="E32" s="6">
        <f t="shared" si="0"/>
        <v>43</v>
      </c>
      <c r="F32" s="6">
        <v>99</v>
      </c>
      <c r="G32" s="36">
        <v>74</v>
      </c>
      <c r="H32" s="37">
        <f t="shared" si="1"/>
        <v>173</v>
      </c>
      <c r="I32" s="14">
        <v>335</v>
      </c>
      <c r="J32" s="9">
        <f t="shared" si="2"/>
        <v>355</v>
      </c>
    </row>
    <row r="33" spans="1:10" ht="12.75">
      <c r="A33" s="7">
        <v>24</v>
      </c>
      <c r="B33" s="34" t="s">
        <v>286</v>
      </c>
      <c r="C33" s="34" t="s">
        <v>19</v>
      </c>
      <c r="D33" s="35">
        <v>1988</v>
      </c>
      <c r="E33" s="6">
        <f t="shared" si="0"/>
        <v>13</v>
      </c>
      <c r="F33" s="6">
        <v>78</v>
      </c>
      <c r="G33" s="36">
        <v>95</v>
      </c>
      <c r="H33" s="37">
        <f t="shared" si="1"/>
        <v>173</v>
      </c>
      <c r="I33" s="14">
        <v>335</v>
      </c>
      <c r="J33" s="9">
        <f t="shared" si="2"/>
        <v>355</v>
      </c>
    </row>
    <row r="34" spans="1:10" ht="12.75">
      <c r="A34" s="7">
        <v>25</v>
      </c>
      <c r="B34" s="39" t="s">
        <v>276</v>
      </c>
      <c r="C34" s="39" t="s">
        <v>130</v>
      </c>
      <c r="D34" s="35">
        <v>1977</v>
      </c>
      <c r="E34" s="6">
        <f t="shared" si="0"/>
        <v>24</v>
      </c>
      <c r="F34" s="6">
        <v>70</v>
      </c>
      <c r="G34" s="36">
        <v>102</v>
      </c>
      <c r="H34" s="37">
        <f t="shared" si="1"/>
        <v>172</v>
      </c>
      <c r="I34" s="14">
        <v>315</v>
      </c>
      <c r="J34" s="9">
        <f t="shared" si="2"/>
        <v>335</v>
      </c>
    </row>
    <row r="35" spans="1:10" ht="12.75">
      <c r="A35" s="7">
        <v>26</v>
      </c>
      <c r="B35" s="8" t="s">
        <v>263</v>
      </c>
      <c r="C35" s="8" t="s">
        <v>45</v>
      </c>
      <c r="D35" s="7">
        <v>1952</v>
      </c>
      <c r="E35" s="6">
        <f t="shared" si="0"/>
        <v>49</v>
      </c>
      <c r="F35" s="6">
        <v>85</v>
      </c>
      <c r="G35" s="6">
        <v>86</v>
      </c>
      <c r="H35" s="37">
        <f>F35+G35</f>
        <v>171</v>
      </c>
      <c r="I35" s="14">
        <v>305</v>
      </c>
      <c r="J35" s="9">
        <f t="shared" si="2"/>
        <v>325</v>
      </c>
    </row>
    <row r="36" spans="1:10" ht="12.75">
      <c r="A36" s="7">
        <v>27</v>
      </c>
      <c r="B36" s="8" t="s">
        <v>320</v>
      </c>
      <c r="C36" s="8" t="s">
        <v>13</v>
      </c>
      <c r="D36" s="7">
        <v>1960</v>
      </c>
      <c r="E36" s="6">
        <f t="shared" si="0"/>
        <v>41</v>
      </c>
      <c r="F36" s="6">
        <v>85</v>
      </c>
      <c r="G36" s="6">
        <v>84</v>
      </c>
      <c r="H36" s="37">
        <f t="shared" si="1"/>
        <v>169</v>
      </c>
      <c r="I36" s="14">
        <v>295</v>
      </c>
      <c r="J36" s="9">
        <f t="shared" si="2"/>
        <v>315</v>
      </c>
    </row>
    <row r="37" spans="1:10" ht="12.75">
      <c r="A37" s="7">
        <v>28</v>
      </c>
      <c r="B37" s="8" t="s">
        <v>85</v>
      </c>
      <c r="C37" s="8" t="s">
        <v>58</v>
      </c>
      <c r="D37" s="7">
        <v>1973</v>
      </c>
      <c r="E37" s="6">
        <f t="shared" si="0"/>
        <v>28</v>
      </c>
      <c r="F37" s="6">
        <v>85</v>
      </c>
      <c r="G37" s="6">
        <v>84</v>
      </c>
      <c r="H37" s="37">
        <f t="shared" si="1"/>
        <v>169</v>
      </c>
      <c r="I37" s="14">
        <v>295</v>
      </c>
      <c r="J37" s="9">
        <f t="shared" si="2"/>
        <v>315</v>
      </c>
    </row>
    <row r="38" spans="1:10" ht="12.75">
      <c r="A38" s="7">
        <v>29</v>
      </c>
      <c r="B38" s="34" t="s">
        <v>162</v>
      </c>
      <c r="C38" s="34" t="s">
        <v>61</v>
      </c>
      <c r="D38" s="35">
        <v>1944</v>
      </c>
      <c r="E38" s="6">
        <f t="shared" si="0"/>
        <v>57</v>
      </c>
      <c r="F38" s="6">
        <v>73</v>
      </c>
      <c r="G38" s="36">
        <v>95</v>
      </c>
      <c r="H38" s="37">
        <f t="shared" si="1"/>
        <v>168</v>
      </c>
      <c r="I38" s="14">
        <v>275</v>
      </c>
      <c r="J38" s="9">
        <f t="shared" si="2"/>
        <v>295</v>
      </c>
    </row>
    <row r="39" spans="1:10" ht="12.75">
      <c r="A39" s="7">
        <v>30</v>
      </c>
      <c r="B39" s="34" t="s">
        <v>251</v>
      </c>
      <c r="C39" s="34" t="s">
        <v>58</v>
      </c>
      <c r="D39" s="35">
        <v>1969</v>
      </c>
      <c r="E39" s="6">
        <f t="shared" si="0"/>
        <v>32</v>
      </c>
      <c r="F39" s="6">
        <v>96</v>
      </c>
      <c r="G39" s="36">
        <v>72</v>
      </c>
      <c r="H39" s="37">
        <f t="shared" si="1"/>
        <v>168</v>
      </c>
      <c r="I39" s="14">
        <v>275</v>
      </c>
      <c r="J39" s="9">
        <f t="shared" si="2"/>
        <v>295</v>
      </c>
    </row>
    <row r="40" spans="1:10" ht="12.75">
      <c r="A40" s="7">
        <v>31</v>
      </c>
      <c r="B40" s="34" t="s">
        <v>44</v>
      </c>
      <c r="C40" s="34" t="s">
        <v>19</v>
      </c>
      <c r="D40" s="35">
        <v>1962</v>
      </c>
      <c r="E40" s="6">
        <f t="shared" si="0"/>
        <v>39</v>
      </c>
      <c r="F40" s="6">
        <v>90</v>
      </c>
      <c r="G40" s="36">
        <v>78</v>
      </c>
      <c r="H40" s="37">
        <f t="shared" si="1"/>
        <v>168</v>
      </c>
      <c r="I40" s="14">
        <v>275</v>
      </c>
      <c r="J40" s="9">
        <f t="shared" si="2"/>
        <v>295</v>
      </c>
    </row>
    <row r="41" spans="1:10" ht="12.75">
      <c r="A41" s="7">
        <v>32</v>
      </c>
      <c r="B41" s="8" t="s">
        <v>320</v>
      </c>
      <c r="C41" s="8" t="s">
        <v>8</v>
      </c>
      <c r="D41" s="7">
        <v>1962</v>
      </c>
      <c r="E41" s="6">
        <f t="shared" si="0"/>
        <v>39</v>
      </c>
      <c r="F41" s="6">
        <v>86</v>
      </c>
      <c r="G41" s="6">
        <v>81</v>
      </c>
      <c r="H41" s="37">
        <f t="shared" si="1"/>
        <v>167</v>
      </c>
      <c r="I41" s="14">
        <v>255</v>
      </c>
      <c r="J41" s="9">
        <f t="shared" si="2"/>
        <v>275</v>
      </c>
    </row>
    <row r="42" spans="1:10" ht="12.75">
      <c r="A42" s="7">
        <v>33</v>
      </c>
      <c r="B42" s="34" t="s">
        <v>10</v>
      </c>
      <c r="C42" s="34" t="s">
        <v>11</v>
      </c>
      <c r="D42" s="35">
        <v>1954</v>
      </c>
      <c r="E42" s="6">
        <f aca="true" t="shared" si="3" ref="E42:E65">2001-D42</f>
        <v>47</v>
      </c>
      <c r="F42" s="6">
        <v>89</v>
      </c>
      <c r="G42" s="36">
        <v>77</v>
      </c>
      <c r="H42" s="37">
        <f t="shared" si="1"/>
        <v>166</v>
      </c>
      <c r="I42" s="14">
        <v>250</v>
      </c>
      <c r="J42" s="9">
        <f t="shared" si="2"/>
        <v>270</v>
      </c>
    </row>
    <row r="43" spans="1:10" ht="12.75">
      <c r="A43" s="7">
        <v>34</v>
      </c>
      <c r="B43" s="34" t="s">
        <v>25</v>
      </c>
      <c r="C43" s="34" t="s">
        <v>15</v>
      </c>
      <c r="D43" s="35">
        <v>1962</v>
      </c>
      <c r="E43" s="6">
        <f t="shared" si="3"/>
        <v>39</v>
      </c>
      <c r="F43" s="6">
        <v>78</v>
      </c>
      <c r="G43" s="36">
        <v>88</v>
      </c>
      <c r="H43" s="37">
        <f t="shared" si="1"/>
        <v>166</v>
      </c>
      <c r="I43" s="14">
        <v>250</v>
      </c>
      <c r="J43" s="9">
        <f t="shared" si="2"/>
        <v>270</v>
      </c>
    </row>
    <row r="44" spans="1:10" ht="12.75">
      <c r="A44" s="7">
        <v>35</v>
      </c>
      <c r="B44" s="34" t="s">
        <v>369</v>
      </c>
      <c r="C44" s="34" t="s">
        <v>19</v>
      </c>
      <c r="D44" s="35">
        <v>1949</v>
      </c>
      <c r="E44" s="6">
        <f t="shared" si="3"/>
        <v>52</v>
      </c>
      <c r="F44" s="6">
        <v>67</v>
      </c>
      <c r="G44" s="36">
        <v>98</v>
      </c>
      <c r="H44" s="37">
        <f t="shared" si="1"/>
        <v>165</v>
      </c>
      <c r="I44" s="14">
        <v>240</v>
      </c>
      <c r="J44" s="9">
        <f t="shared" si="2"/>
        <v>260</v>
      </c>
    </row>
    <row r="45" spans="1:10" ht="12.75">
      <c r="A45" s="7">
        <v>36</v>
      </c>
      <c r="B45" s="39" t="s">
        <v>228</v>
      </c>
      <c r="C45" s="39" t="s">
        <v>99</v>
      </c>
      <c r="D45" s="35">
        <v>1981</v>
      </c>
      <c r="E45" s="6">
        <f t="shared" si="3"/>
        <v>20</v>
      </c>
      <c r="F45" s="6">
        <v>69</v>
      </c>
      <c r="G45" s="36">
        <v>96</v>
      </c>
      <c r="H45" s="37">
        <f t="shared" si="1"/>
        <v>165</v>
      </c>
      <c r="I45" s="14">
        <v>240</v>
      </c>
      <c r="J45" s="9">
        <f t="shared" si="2"/>
        <v>260</v>
      </c>
    </row>
    <row r="46" spans="1:10" ht="12.75">
      <c r="A46" s="7">
        <v>37</v>
      </c>
      <c r="B46" s="8" t="s">
        <v>245</v>
      </c>
      <c r="C46" s="8" t="s">
        <v>33</v>
      </c>
      <c r="D46" s="7">
        <v>1977</v>
      </c>
      <c r="E46" s="6">
        <f t="shared" si="3"/>
        <v>24</v>
      </c>
      <c r="F46" s="6">
        <v>86</v>
      </c>
      <c r="G46" s="6">
        <v>79</v>
      </c>
      <c r="H46" s="37">
        <f t="shared" si="1"/>
        <v>165</v>
      </c>
      <c r="I46" s="14">
        <v>240</v>
      </c>
      <c r="J46" s="9">
        <f t="shared" si="2"/>
        <v>260</v>
      </c>
    </row>
    <row r="47" spans="1:10" ht="12.75">
      <c r="A47" s="7">
        <v>38</v>
      </c>
      <c r="B47" s="39" t="s">
        <v>247</v>
      </c>
      <c r="C47" s="39" t="s">
        <v>248</v>
      </c>
      <c r="D47" s="35">
        <v>1965</v>
      </c>
      <c r="E47" s="6">
        <f t="shared" si="3"/>
        <v>36</v>
      </c>
      <c r="F47" s="6">
        <v>75</v>
      </c>
      <c r="G47" s="36">
        <v>90</v>
      </c>
      <c r="H47" s="37">
        <f t="shared" si="1"/>
        <v>165</v>
      </c>
      <c r="I47" s="14">
        <v>240</v>
      </c>
      <c r="J47" s="9">
        <f t="shared" si="2"/>
        <v>260</v>
      </c>
    </row>
    <row r="48" spans="1:10" ht="12.75">
      <c r="A48" s="7">
        <v>39</v>
      </c>
      <c r="B48" s="34" t="s">
        <v>122</v>
      </c>
      <c r="C48" s="34" t="s">
        <v>15</v>
      </c>
      <c r="D48" s="35">
        <v>1972</v>
      </c>
      <c r="E48" s="6">
        <f t="shared" si="3"/>
        <v>29</v>
      </c>
      <c r="F48" s="6">
        <v>89</v>
      </c>
      <c r="G48" s="36">
        <v>75</v>
      </c>
      <c r="H48" s="37">
        <f t="shared" si="1"/>
        <v>164</v>
      </c>
      <c r="I48" s="14">
        <v>220</v>
      </c>
      <c r="J48" s="9">
        <f t="shared" si="2"/>
        <v>240</v>
      </c>
    </row>
    <row r="49" spans="1:10" ht="12.75">
      <c r="A49" s="7">
        <v>40</v>
      </c>
      <c r="B49" s="39" t="s">
        <v>178</v>
      </c>
      <c r="C49" s="39" t="s">
        <v>179</v>
      </c>
      <c r="D49" s="35">
        <v>1964</v>
      </c>
      <c r="E49" s="6">
        <f t="shared" si="3"/>
        <v>37</v>
      </c>
      <c r="F49" s="6">
        <v>82</v>
      </c>
      <c r="G49" s="36">
        <v>82</v>
      </c>
      <c r="H49" s="37">
        <f t="shared" si="1"/>
        <v>164</v>
      </c>
      <c r="I49" s="14">
        <v>220</v>
      </c>
      <c r="J49" s="9">
        <f t="shared" si="2"/>
        <v>240</v>
      </c>
    </row>
    <row r="50" spans="1:10" ht="12.75">
      <c r="A50" s="7">
        <v>41</v>
      </c>
      <c r="B50" s="34" t="s">
        <v>127</v>
      </c>
      <c r="C50" s="34" t="s">
        <v>24</v>
      </c>
      <c r="D50" s="35">
        <v>1963</v>
      </c>
      <c r="E50" s="6">
        <f t="shared" si="3"/>
        <v>38</v>
      </c>
      <c r="F50" s="6">
        <v>83</v>
      </c>
      <c r="G50" s="36">
        <v>80</v>
      </c>
      <c r="H50" s="37">
        <f t="shared" si="1"/>
        <v>163</v>
      </c>
      <c r="I50" s="14">
        <v>210</v>
      </c>
      <c r="J50" s="9">
        <f t="shared" si="2"/>
        <v>230</v>
      </c>
    </row>
    <row r="51" spans="1:10" ht="12.75">
      <c r="A51" s="7">
        <v>42</v>
      </c>
      <c r="B51" s="8" t="s">
        <v>118</v>
      </c>
      <c r="C51" s="8" t="s">
        <v>65</v>
      </c>
      <c r="D51" s="7">
        <v>1967</v>
      </c>
      <c r="E51" s="6">
        <f t="shared" si="3"/>
        <v>34</v>
      </c>
      <c r="F51" s="6">
        <v>84</v>
      </c>
      <c r="G51" s="6">
        <v>78</v>
      </c>
      <c r="H51" s="37">
        <f t="shared" si="1"/>
        <v>162</v>
      </c>
      <c r="I51" s="14">
        <v>205</v>
      </c>
      <c r="J51" s="9">
        <f t="shared" si="2"/>
        <v>225</v>
      </c>
    </row>
    <row r="52" spans="1:10" ht="12.75">
      <c r="A52" s="7">
        <v>43</v>
      </c>
      <c r="B52" s="34" t="s">
        <v>343</v>
      </c>
      <c r="C52" s="34" t="s">
        <v>19</v>
      </c>
      <c r="D52" s="35">
        <v>1971</v>
      </c>
      <c r="E52" s="6">
        <f t="shared" si="3"/>
        <v>30</v>
      </c>
      <c r="F52" s="6">
        <v>81</v>
      </c>
      <c r="G52" s="36">
        <v>81</v>
      </c>
      <c r="H52" s="37">
        <f t="shared" si="1"/>
        <v>162</v>
      </c>
      <c r="I52" s="14">
        <v>205</v>
      </c>
      <c r="J52" s="9">
        <f t="shared" si="2"/>
        <v>225</v>
      </c>
    </row>
    <row r="53" spans="1:10" ht="12.75">
      <c r="A53" s="7">
        <v>44</v>
      </c>
      <c r="B53" s="8" t="s">
        <v>307</v>
      </c>
      <c r="C53" s="8" t="s">
        <v>24</v>
      </c>
      <c r="D53" s="7">
        <v>1978</v>
      </c>
      <c r="E53" s="6">
        <f t="shared" si="3"/>
        <v>23</v>
      </c>
      <c r="F53" s="6">
        <v>75</v>
      </c>
      <c r="G53" s="6">
        <v>86</v>
      </c>
      <c r="H53" s="37">
        <f t="shared" si="1"/>
        <v>161</v>
      </c>
      <c r="I53" s="14">
        <v>195</v>
      </c>
      <c r="J53" s="9">
        <f t="shared" si="2"/>
        <v>215</v>
      </c>
    </row>
    <row r="54" spans="1:10" ht="12.75">
      <c r="A54" s="7">
        <v>45</v>
      </c>
      <c r="B54" s="8" t="s">
        <v>54</v>
      </c>
      <c r="C54" s="8" t="s">
        <v>20</v>
      </c>
      <c r="D54" s="7">
        <v>1958</v>
      </c>
      <c r="E54" s="6">
        <f t="shared" si="3"/>
        <v>43</v>
      </c>
      <c r="F54" s="6">
        <v>71</v>
      </c>
      <c r="G54" s="6">
        <v>90</v>
      </c>
      <c r="H54" s="37">
        <f t="shared" si="1"/>
        <v>161</v>
      </c>
      <c r="I54" s="14">
        <v>195</v>
      </c>
      <c r="J54" s="9">
        <f t="shared" si="2"/>
        <v>215</v>
      </c>
    </row>
    <row r="55" spans="1:10" ht="12.75">
      <c r="A55" s="7">
        <v>46</v>
      </c>
      <c r="B55" s="39" t="s">
        <v>92</v>
      </c>
      <c r="C55" s="39" t="s">
        <v>93</v>
      </c>
      <c r="D55" s="35">
        <v>1971</v>
      </c>
      <c r="E55" s="6">
        <f t="shared" si="3"/>
        <v>30</v>
      </c>
      <c r="F55" s="6">
        <v>79</v>
      </c>
      <c r="G55" s="36">
        <v>82</v>
      </c>
      <c r="H55" s="37">
        <f t="shared" si="1"/>
        <v>161</v>
      </c>
      <c r="I55" s="14">
        <v>195</v>
      </c>
      <c r="J55" s="9">
        <f t="shared" si="2"/>
        <v>215</v>
      </c>
    </row>
    <row r="56" spans="1:10" ht="12.75">
      <c r="A56" s="7">
        <v>47</v>
      </c>
      <c r="B56" s="34" t="s">
        <v>48</v>
      </c>
      <c r="C56" s="34" t="s">
        <v>19</v>
      </c>
      <c r="D56" s="35">
        <v>1976</v>
      </c>
      <c r="E56" s="6">
        <f t="shared" si="3"/>
        <v>25</v>
      </c>
      <c r="F56" s="6">
        <v>77</v>
      </c>
      <c r="G56" s="36">
        <v>83</v>
      </c>
      <c r="H56" s="37">
        <f t="shared" si="1"/>
        <v>160</v>
      </c>
      <c r="I56" s="14">
        <v>180</v>
      </c>
      <c r="J56" s="9">
        <f t="shared" si="2"/>
        <v>200</v>
      </c>
    </row>
    <row r="57" spans="1:10" ht="12.75">
      <c r="A57" s="7">
        <v>48</v>
      </c>
      <c r="B57" s="34" t="s">
        <v>60</v>
      </c>
      <c r="C57" s="34" t="s">
        <v>33</v>
      </c>
      <c r="D57" s="35">
        <v>1978</v>
      </c>
      <c r="E57" s="6">
        <f t="shared" si="3"/>
        <v>23</v>
      </c>
      <c r="F57" s="36">
        <v>81</v>
      </c>
      <c r="G57" s="36">
        <v>79</v>
      </c>
      <c r="H57" s="38">
        <f t="shared" si="1"/>
        <v>160</v>
      </c>
      <c r="I57" s="14">
        <v>180</v>
      </c>
      <c r="J57" s="9">
        <f t="shared" si="2"/>
        <v>200</v>
      </c>
    </row>
    <row r="58" spans="1:10" ht="12.75">
      <c r="A58" s="7">
        <v>49</v>
      </c>
      <c r="B58" s="39" t="s">
        <v>270</v>
      </c>
      <c r="C58" s="39" t="s">
        <v>274</v>
      </c>
      <c r="D58" s="35">
        <v>1981</v>
      </c>
      <c r="E58" s="6">
        <f t="shared" si="3"/>
        <v>20</v>
      </c>
      <c r="F58" s="6">
        <v>75</v>
      </c>
      <c r="G58" s="36">
        <v>85</v>
      </c>
      <c r="H58" s="37">
        <f t="shared" si="1"/>
        <v>160</v>
      </c>
      <c r="I58" s="14">
        <v>180</v>
      </c>
      <c r="J58" s="9">
        <f t="shared" si="2"/>
        <v>200</v>
      </c>
    </row>
    <row r="59" spans="1:10" ht="12.75">
      <c r="A59" s="7">
        <v>50</v>
      </c>
      <c r="B59" s="34" t="s">
        <v>162</v>
      </c>
      <c r="C59" s="34" t="s">
        <v>50</v>
      </c>
      <c r="D59" s="35">
        <v>1973</v>
      </c>
      <c r="E59" s="6">
        <f t="shared" si="3"/>
        <v>28</v>
      </c>
      <c r="F59" s="6">
        <v>75</v>
      </c>
      <c r="G59" s="36">
        <v>85</v>
      </c>
      <c r="H59" s="37">
        <f t="shared" si="1"/>
        <v>160</v>
      </c>
      <c r="I59" s="14">
        <v>180</v>
      </c>
      <c r="J59" s="9">
        <f t="shared" si="2"/>
        <v>200</v>
      </c>
    </row>
    <row r="60" spans="1:10" ht="12.75">
      <c r="A60" s="7">
        <v>51</v>
      </c>
      <c r="B60" s="8" t="s">
        <v>49</v>
      </c>
      <c r="C60" s="8" t="s">
        <v>50</v>
      </c>
      <c r="D60" s="7">
        <v>1980</v>
      </c>
      <c r="E60" s="6">
        <f t="shared" si="3"/>
        <v>21</v>
      </c>
      <c r="F60" s="6">
        <v>81</v>
      </c>
      <c r="G60" s="6">
        <v>78</v>
      </c>
      <c r="H60" s="37">
        <f t="shared" si="1"/>
        <v>159</v>
      </c>
      <c r="I60" s="14">
        <v>163</v>
      </c>
      <c r="J60" s="9">
        <f t="shared" si="2"/>
        <v>183</v>
      </c>
    </row>
    <row r="61" spans="1:10" ht="12.75">
      <c r="A61" s="7">
        <v>52</v>
      </c>
      <c r="B61" s="8" t="s">
        <v>115</v>
      </c>
      <c r="C61" s="8" t="s">
        <v>24</v>
      </c>
      <c r="D61" s="7">
        <v>1958</v>
      </c>
      <c r="E61" s="6">
        <f t="shared" si="3"/>
        <v>43</v>
      </c>
      <c r="F61" s="6">
        <v>79</v>
      </c>
      <c r="G61" s="6">
        <v>80</v>
      </c>
      <c r="H61" s="37">
        <f t="shared" si="1"/>
        <v>159</v>
      </c>
      <c r="I61" s="14">
        <v>163</v>
      </c>
      <c r="J61" s="9">
        <f t="shared" si="2"/>
        <v>183</v>
      </c>
    </row>
    <row r="62" spans="1:10" ht="12.75">
      <c r="A62" s="7">
        <v>53</v>
      </c>
      <c r="B62" s="39" t="s">
        <v>353</v>
      </c>
      <c r="C62" s="39" t="s">
        <v>35</v>
      </c>
      <c r="D62" s="35">
        <v>1969</v>
      </c>
      <c r="E62" s="6">
        <f t="shared" si="3"/>
        <v>32</v>
      </c>
      <c r="F62" s="6">
        <v>83</v>
      </c>
      <c r="G62" s="36">
        <v>75</v>
      </c>
      <c r="H62" s="37">
        <f t="shared" si="1"/>
        <v>158</v>
      </c>
      <c r="I62" s="14">
        <v>159</v>
      </c>
      <c r="J62" s="9">
        <f t="shared" si="2"/>
        <v>179</v>
      </c>
    </row>
    <row r="63" spans="1:10" ht="12.75">
      <c r="A63" s="7">
        <v>54</v>
      </c>
      <c r="B63" s="8" t="s">
        <v>378</v>
      </c>
      <c r="C63" s="8" t="s">
        <v>21</v>
      </c>
      <c r="D63" s="7">
        <v>1965</v>
      </c>
      <c r="E63" s="6">
        <f t="shared" si="3"/>
        <v>36</v>
      </c>
      <c r="F63" s="6">
        <v>87</v>
      </c>
      <c r="G63" s="6">
        <v>70</v>
      </c>
      <c r="H63" s="37">
        <f>F63+G63</f>
        <v>157</v>
      </c>
      <c r="I63" s="14">
        <v>157</v>
      </c>
      <c r="J63" s="9">
        <f t="shared" si="2"/>
        <v>177</v>
      </c>
    </row>
    <row r="64" spans="1:10" ht="12.75">
      <c r="A64" s="7">
        <v>55</v>
      </c>
      <c r="B64" s="39" t="s">
        <v>116</v>
      </c>
      <c r="C64" s="39" t="s">
        <v>117</v>
      </c>
      <c r="D64" s="35">
        <v>1959</v>
      </c>
      <c r="E64" s="6">
        <f t="shared" si="3"/>
        <v>42</v>
      </c>
      <c r="F64" s="6">
        <v>92</v>
      </c>
      <c r="G64" s="36">
        <v>65</v>
      </c>
      <c r="H64" s="37">
        <f t="shared" si="1"/>
        <v>157</v>
      </c>
      <c r="I64" s="14">
        <v>157</v>
      </c>
      <c r="J64" s="9">
        <f t="shared" si="2"/>
        <v>177</v>
      </c>
    </row>
    <row r="65" spans="1:10" ht="12.75">
      <c r="A65" s="7">
        <v>56</v>
      </c>
      <c r="B65" s="34" t="s">
        <v>335</v>
      </c>
      <c r="C65" s="34" t="s">
        <v>11</v>
      </c>
      <c r="D65" s="35">
        <v>1979</v>
      </c>
      <c r="E65" s="6">
        <f t="shared" si="3"/>
        <v>22</v>
      </c>
      <c r="F65" s="6">
        <v>79</v>
      </c>
      <c r="G65" s="36">
        <v>78</v>
      </c>
      <c r="H65" s="37">
        <f t="shared" si="1"/>
        <v>157</v>
      </c>
      <c r="I65" s="14">
        <v>157</v>
      </c>
      <c r="J65" s="9">
        <f t="shared" si="2"/>
        <v>177</v>
      </c>
    </row>
    <row r="66" spans="1:10" ht="12.75">
      <c r="A66" s="7">
        <v>57</v>
      </c>
      <c r="B66" s="34" t="s">
        <v>44</v>
      </c>
      <c r="C66" s="34" t="s">
        <v>97</v>
      </c>
      <c r="D66" s="35">
        <v>1987</v>
      </c>
      <c r="E66" s="6">
        <v>14</v>
      </c>
      <c r="F66" s="6">
        <v>75</v>
      </c>
      <c r="G66" s="36">
        <v>82</v>
      </c>
      <c r="H66" s="37">
        <f t="shared" si="1"/>
        <v>157</v>
      </c>
      <c r="I66" s="14">
        <v>157</v>
      </c>
      <c r="J66" s="9">
        <f t="shared" si="2"/>
        <v>177</v>
      </c>
    </row>
    <row r="67" spans="1:10" ht="12.75">
      <c r="A67" s="7">
        <v>58</v>
      </c>
      <c r="B67" s="8" t="s">
        <v>313</v>
      </c>
      <c r="C67" s="8" t="s">
        <v>24</v>
      </c>
      <c r="D67" s="7">
        <v>1981</v>
      </c>
      <c r="E67" s="6">
        <f aca="true" t="shared" si="4" ref="E67:E98">2001-D67</f>
        <v>20</v>
      </c>
      <c r="F67" s="6">
        <v>82</v>
      </c>
      <c r="G67" s="6">
        <v>74</v>
      </c>
      <c r="H67" s="37">
        <f t="shared" si="1"/>
        <v>156</v>
      </c>
      <c r="I67" s="14">
        <v>149</v>
      </c>
      <c r="J67" s="9">
        <f t="shared" si="2"/>
        <v>169</v>
      </c>
    </row>
    <row r="68" spans="1:10" ht="12.75">
      <c r="A68" s="7">
        <v>59</v>
      </c>
      <c r="B68" s="34" t="s">
        <v>254</v>
      </c>
      <c r="C68" s="34" t="s">
        <v>24</v>
      </c>
      <c r="D68" s="35">
        <v>1972</v>
      </c>
      <c r="E68" s="6">
        <f t="shared" si="4"/>
        <v>29</v>
      </c>
      <c r="F68" s="6">
        <v>81</v>
      </c>
      <c r="G68" s="36">
        <v>75</v>
      </c>
      <c r="H68" s="37">
        <f t="shared" si="1"/>
        <v>156</v>
      </c>
      <c r="I68" s="14">
        <v>149</v>
      </c>
      <c r="J68" s="9">
        <f t="shared" si="2"/>
        <v>169</v>
      </c>
    </row>
    <row r="69" spans="1:10" ht="12.75">
      <c r="A69" s="7">
        <v>60</v>
      </c>
      <c r="B69" s="8" t="s">
        <v>303</v>
      </c>
      <c r="C69" s="8" t="s">
        <v>58</v>
      </c>
      <c r="D69" s="7">
        <v>1986</v>
      </c>
      <c r="E69" s="6">
        <f t="shared" si="4"/>
        <v>15</v>
      </c>
      <c r="F69" s="6">
        <v>91</v>
      </c>
      <c r="G69" s="6">
        <v>65</v>
      </c>
      <c r="H69" s="37">
        <f t="shared" si="1"/>
        <v>156</v>
      </c>
      <c r="I69" s="14">
        <v>149</v>
      </c>
      <c r="J69" s="9">
        <f t="shared" si="2"/>
        <v>169</v>
      </c>
    </row>
    <row r="70" spans="1:10" ht="12.75">
      <c r="A70" s="7">
        <v>61</v>
      </c>
      <c r="B70" s="34" t="s">
        <v>173</v>
      </c>
      <c r="C70" s="34" t="s">
        <v>19</v>
      </c>
      <c r="D70" s="35">
        <v>1964</v>
      </c>
      <c r="E70" s="6">
        <f t="shared" si="4"/>
        <v>37</v>
      </c>
      <c r="F70" s="6">
        <v>72</v>
      </c>
      <c r="G70" s="36">
        <v>83</v>
      </c>
      <c r="H70" s="37">
        <f t="shared" si="1"/>
        <v>155</v>
      </c>
      <c r="I70" s="14">
        <v>143</v>
      </c>
      <c r="J70" s="9">
        <f t="shared" si="2"/>
        <v>163</v>
      </c>
    </row>
    <row r="71" spans="1:10" ht="12.75">
      <c r="A71" s="7">
        <v>62</v>
      </c>
      <c r="B71" s="34" t="s">
        <v>259</v>
      </c>
      <c r="C71" s="34" t="s">
        <v>11</v>
      </c>
      <c r="D71" s="35">
        <v>1973</v>
      </c>
      <c r="E71" s="6">
        <f t="shared" si="4"/>
        <v>28</v>
      </c>
      <c r="F71" s="6">
        <v>77</v>
      </c>
      <c r="G71" s="36">
        <v>77</v>
      </c>
      <c r="H71" s="37">
        <f t="shared" si="1"/>
        <v>154</v>
      </c>
      <c r="I71" s="14">
        <v>141</v>
      </c>
      <c r="J71" s="9">
        <f t="shared" si="2"/>
        <v>161</v>
      </c>
    </row>
    <row r="72" spans="1:10" ht="12.75">
      <c r="A72" s="7">
        <v>63</v>
      </c>
      <c r="B72" s="8" t="s">
        <v>316</v>
      </c>
      <c r="C72" s="8" t="s">
        <v>65</v>
      </c>
      <c r="D72" s="7">
        <v>1962</v>
      </c>
      <c r="E72" s="6">
        <f t="shared" si="4"/>
        <v>39</v>
      </c>
      <c r="F72" s="6">
        <v>75</v>
      </c>
      <c r="G72" s="6">
        <v>79</v>
      </c>
      <c r="H72" s="37">
        <f t="shared" si="1"/>
        <v>154</v>
      </c>
      <c r="I72" s="14">
        <v>141</v>
      </c>
      <c r="J72" s="9">
        <f t="shared" si="2"/>
        <v>161</v>
      </c>
    </row>
    <row r="73" spans="1:10" ht="12.75">
      <c r="A73" s="7">
        <v>64</v>
      </c>
      <c r="B73" s="39" t="s">
        <v>106</v>
      </c>
      <c r="C73" s="39" t="s">
        <v>107</v>
      </c>
      <c r="D73" s="35">
        <v>1967</v>
      </c>
      <c r="E73" s="6">
        <f t="shared" si="4"/>
        <v>34</v>
      </c>
      <c r="F73" s="6">
        <v>90</v>
      </c>
      <c r="G73" s="36">
        <v>64</v>
      </c>
      <c r="H73" s="37">
        <f t="shared" si="1"/>
        <v>154</v>
      </c>
      <c r="I73" s="14">
        <v>141</v>
      </c>
      <c r="J73" s="9">
        <f t="shared" si="2"/>
        <v>161</v>
      </c>
    </row>
    <row r="74" spans="1:10" ht="12.75">
      <c r="A74" s="7">
        <v>65</v>
      </c>
      <c r="B74" s="22" t="s">
        <v>140</v>
      </c>
      <c r="C74" s="22" t="s">
        <v>271</v>
      </c>
      <c r="D74" s="7">
        <v>1970</v>
      </c>
      <c r="E74" s="6">
        <f t="shared" si="4"/>
        <v>31</v>
      </c>
      <c r="F74" s="6">
        <v>85</v>
      </c>
      <c r="G74" s="6">
        <v>69</v>
      </c>
      <c r="H74" s="37">
        <f t="shared" si="1"/>
        <v>154</v>
      </c>
      <c r="I74" s="14">
        <v>141</v>
      </c>
      <c r="J74" s="9">
        <f t="shared" si="2"/>
        <v>161</v>
      </c>
    </row>
    <row r="75" spans="1:10" ht="12.75">
      <c r="A75" s="7">
        <v>66</v>
      </c>
      <c r="B75" s="22" t="s">
        <v>314</v>
      </c>
      <c r="C75" s="22" t="s">
        <v>315</v>
      </c>
      <c r="D75" s="7">
        <v>1970</v>
      </c>
      <c r="E75" s="6">
        <f t="shared" si="4"/>
        <v>31</v>
      </c>
      <c r="F75" s="6">
        <v>62</v>
      </c>
      <c r="G75" s="6">
        <v>91</v>
      </c>
      <c r="H75" s="37">
        <f aca="true" t="shared" si="5" ref="H75:H80">F75+G75</f>
        <v>153</v>
      </c>
      <c r="I75" s="14">
        <v>133</v>
      </c>
      <c r="J75" s="9">
        <f aca="true" t="shared" si="6" ref="J75:J138">I75+I$3</f>
        <v>153</v>
      </c>
    </row>
    <row r="76" spans="1:10" ht="12.75">
      <c r="A76" s="7">
        <v>67</v>
      </c>
      <c r="B76" s="34" t="s">
        <v>372</v>
      </c>
      <c r="C76" s="34" t="s">
        <v>373</v>
      </c>
      <c r="D76" s="35">
        <v>1978</v>
      </c>
      <c r="E76" s="6">
        <f t="shared" si="4"/>
        <v>23</v>
      </c>
      <c r="F76" s="36">
        <v>85</v>
      </c>
      <c r="G76" s="36">
        <v>68</v>
      </c>
      <c r="H76" s="38">
        <f t="shared" si="5"/>
        <v>153</v>
      </c>
      <c r="I76" s="14">
        <v>133</v>
      </c>
      <c r="J76" s="9">
        <f t="shared" si="6"/>
        <v>153</v>
      </c>
    </row>
    <row r="77" spans="1:10" ht="12.75">
      <c r="A77" s="7">
        <v>68</v>
      </c>
      <c r="B77" s="39" t="s">
        <v>270</v>
      </c>
      <c r="C77" s="39" t="s">
        <v>326</v>
      </c>
      <c r="D77" s="35">
        <v>1953</v>
      </c>
      <c r="E77" s="6">
        <f t="shared" si="4"/>
        <v>48</v>
      </c>
      <c r="F77" s="36">
        <v>87</v>
      </c>
      <c r="G77" s="36">
        <v>66</v>
      </c>
      <c r="H77" s="38">
        <f t="shared" si="5"/>
        <v>153</v>
      </c>
      <c r="I77" s="14">
        <v>133</v>
      </c>
      <c r="J77" s="9">
        <f t="shared" si="6"/>
        <v>153</v>
      </c>
    </row>
    <row r="78" spans="1:10" ht="12.75">
      <c r="A78" s="7">
        <v>69</v>
      </c>
      <c r="B78" s="22" t="s">
        <v>137</v>
      </c>
      <c r="C78" s="22" t="s">
        <v>99</v>
      </c>
      <c r="D78" s="7">
        <v>1984</v>
      </c>
      <c r="E78" s="6">
        <f t="shared" si="4"/>
        <v>17</v>
      </c>
      <c r="F78" s="6">
        <v>73</v>
      </c>
      <c r="G78" s="6">
        <v>79</v>
      </c>
      <c r="H78" s="37">
        <f t="shared" si="5"/>
        <v>152</v>
      </c>
      <c r="I78" s="14">
        <v>127</v>
      </c>
      <c r="J78" s="9">
        <f t="shared" si="6"/>
        <v>147</v>
      </c>
    </row>
    <row r="79" spans="1:10" ht="12.75">
      <c r="A79" s="7">
        <v>70</v>
      </c>
      <c r="B79" s="8" t="s">
        <v>56</v>
      </c>
      <c r="C79" s="8" t="s">
        <v>308</v>
      </c>
      <c r="D79" s="7">
        <v>1956</v>
      </c>
      <c r="E79" s="6">
        <f t="shared" si="4"/>
        <v>45</v>
      </c>
      <c r="F79" s="6">
        <v>83</v>
      </c>
      <c r="G79" s="6">
        <v>69</v>
      </c>
      <c r="H79" s="37">
        <f t="shared" si="5"/>
        <v>152</v>
      </c>
      <c r="I79" s="14">
        <v>127</v>
      </c>
      <c r="J79" s="9">
        <f t="shared" si="6"/>
        <v>147</v>
      </c>
    </row>
    <row r="80" spans="1:10" ht="12.75">
      <c r="A80" s="7">
        <v>71</v>
      </c>
      <c r="B80" s="8" t="s">
        <v>69</v>
      </c>
      <c r="C80" s="8" t="s">
        <v>333</v>
      </c>
      <c r="D80" s="7">
        <v>1981</v>
      </c>
      <c r="E80" s="6">
        <f t="shared" si="4"/>
        <v>20</v>
      </c>
      <c r="F80" s="6">
        <v>69</v>
      </c>
      <c r="G80" s="6">
        <v>82</v>
      </c>
      <c r="H80" s="37">
        <f t="shared" si="5"/>
        <v>151</v>
      </c>
      <c r="I80" s="14">
        <v>123</v>
      </c>
      <c r="J80" s="9">
        <f t="shared" si="6"/>
        <v>143</v>
      </c>
    </row>
    <row r="81" spans="1:10" ht="12.75">
      <c r="A81" s="7">
        <v>72</v>
      </c>
      <c r="B81" s="34" t="s">
        <v>257</v>
      </c>
      <c r="C81" s="34" t="s">
        <v>15</v>
      </c>
      <c r="D81" s="35">
        <v>1959</v>
      </c>
      <c r="E81" s="6">
        <f t="shared" si="4"/>
        <v>42</v>
      </c>
      <c r="F81" s="6">
        <v>65</v>
      </c>
      <c r="G81" s="36">
        <v>86</v>
      </c>
      <c r="H81" s="37">
        <f t="shared" si="1"/>
        <v>151</v>
      </c>
      <c r="I81" s="14">
        <v>123</v>
      </c>
      <c r="J81" s="9">
        <f t="shared" si="6"/>
        <v>143</v>
      </c>
    </row>
    <row r="82" spans="1:10" ht="12.75">
      <c r="A82" s="7">
        <v>73</v>
      </c>
      <c r="B82" s="34" t="s">
        <v>352</v>
      </c>
      <c r="C82" s="34" t="s">
        <v>186</v>
      </c>
      <c r="D82" s="35">
        <v>1965</v>
      </c>
      <c r="E82" s="6">
        <f t="shared" si="4"/>
        <v>36</v>
      </c>
      <c r="F82" s="6">
        <v>80</v>
      </c>
      <c r="G82" s="36">
        <v>71</v>
      </c>
      <c r="H82" s="37">
        <f t="shared" si="1"/>
        <v>151</v>
      </c>
      <c r="I82" s="14">
        <v>123</v>
      </c>
      <c r="J82" s="9">
        <f t="shared" si="6"/>
        <v>143</v>
      </c>
    </row>
    <row r="83" spans="1:10" ht="12.75">
      <c r="A83" s="7">
        <v>74</v>
      </c>
      <c r="B83" s="34" t="s">
        <v>153</v>
      </c>
      <c r="C83" s="34" t="s">
        <v>33</v>
      </c>
      <c r="D83" s="35">
        <v>1966</v>
      </c>
      <c r="E83" s="6">
        <f t="shared" si="4"/>
        <v>35</v>
      </c>
      <c r="F83" s="6">
        <v>70</v>
      </c>
      <c r="G83" s="36">
        <v>81</v>
      </c>
      <c r="H83" s="37">
        <f>F83+G83</f>
        <v>151</v>
      </c>
      <c r="I83" s="14">
        <v>123</v>
      </c>
      <c r="J83" s="9">
        <f t="shared" si="6"/>
        <v>143</v>
      </c>
    </row>
    <row r="84" spans="1:10" ht="12.75">
      <c r="A84" s="7">
        <v>75</v>
      </c>
      <c r="B84" s="34" t="s">
        <v>122</v>
      </c>
      <c r="C84" s="34" t="s">
        <v>11</v>
      </c>
      <c r="D84" s="35">
        <v>1980</v>
      </c>
      <c r="E84" s="6">
        <f t="shared" si="4"/>
        <v>21</v>
      </c>
      <c r="F84" s="6">
        <v>83</v>
      </c>
      <c r="G84" s="36">
        <v>67</v>
      </c>
      <c r="H84" s="37">
        <f>F84+G84</f>
        <v>150</v>
      </c>
      <c r="I84" s="14">
        <v>119</v>
      </c>
      <c r="J84" s="9">
        <f t="shared" si="6"/>
        <v>139</v>
      </c>
    </row>
    <row r="85" spans="1:10" ht="12.75">
      <c r="A85" s="7">
        <v>76</v>
      </c>
      <c r="B85" s="34" t="s">
        <v>256</v>
      </c>
      <c r="C85" s="34" t="s">
        <v>13</v>
      </c>
      <c r="D85" s="35">
        <v>1978</v>
      </c>
      <c r="E85" s="6">
        <f t="shared" si="4"/>
        <v>23</v>
      </c>
      <c r="F85" s="6">
        <v>69</v>
      </c>
      <c r="G85" s="36">
        <v>81</v>
      </c>
      <c r="H85" s="37">
        <f>F85+G85</f>
        <v>150</v>
      </c>
      <c r="I85" s="14">
        <v>119</v>
      </c>
      <c r="J85" s="9">
        <f t="shared" si="6"/>
        <v>139</v>
      </c>
    </row>
    <row r="86" spans="1:10" ht="12.75">
      <c r="A86" s="7">
        <v>77</v>
      </c>
      <c r="B86" s="34" t="s">
        <v>176</v>
      </c>
      <c r="C86" s="34" t="s">
        <v>121</v>
      </c>
      <c r="D86" s="35">
        <v>1948</v>
      </c>
      <c r="E86" s="6">
        <f t="shared" si="4"/>
        <v>53</v>
      </c>
      <c r="F86" s="36">
        <v>83</v>
      </c>
      <c r="G86" s="36">
        <v>66</v>
      </c>
      <c r="H86" s="38">
        <f>F86+G86</f>
        <v>149</v>
      </c>
      <c r="I86" s="14">
        <v>117</v>
      </c>
      <c r="J86" s="9">
        <f t="shared" si="6"/>
        <v>137</v>
      </c>
    </row>
    <row r="87" spans="1:10" ht="12.75">
      <c r="A87" s="7">
        <v>78</v>
      </c>
      <c r="B87" s="39" t="s">
        <v>161</v>
      </c>
      <c r="C87" s="39" t="s">
        <v>67</v>
      </c>
      <c r="D87" s="35">
        <v>1959</v>
      </c>
      <c r="E87" s="6">
        <f t="shared" si="4"/>
        <v>42</v>
      </c>
      <c r="F87" s="36">
        <v>75</v>
      </c>
      <c r="G87" s="36">
        <v>73</v>
      </c>
      <c r="H87" s="38">
        <f>F87+G87</f>
        <v>148</v>
      </c>
      <c r="I87" s="14">
        <v>116</v>
      </c>
      <c r="J87" s="9">
        <f t="shared" si="6"/>
        <v>136</v>
      </c>
    </row>
    <row r="88" spans="1:10" ht="12.75">
      <c r="A88" s="7">
        <v>79</v>
      </c>
      <c r="B88" s="34" t="s">
        <v>348</v>
      </c>
      <c r="C88" s="34" t="s">
        <v>15</v>
      </c>
      <c r="D88" s="35">
        <v>1948</v>
      </c>
      <c r="E88" s="6">
        <f t="shared" si="4"/>
        <v>53</v>
      </c>
      <c r="F88" s="6">
        <v>65</v>
      </c>
      <c r="G88" s="36">
        <v>83</v>
      </c>
      <c r="H88" s="37">
        <f t="shared" si="1"/>
        <v>148</v>
      </c>
      <c r="I88" s="14">
        <v>116</v>
      </c>
      <c r="J88" s="9">
        <f t="shared" si="6"/>
        <v>136</v>
      </c>
    </row>
    <row r="89" spans="1:10" ht="12.75">
      <c r="A89" s="7">
        <v>80</v>
      </c>
      <c r="B89" s="39" t="s">
        <v>377</v>
      </c>
      <c r="C89" s="39" t="s">
        <v>326</v>
      </c>
      <c r="D89" s="35">
        <v>1953</v>
      </c>
      <c r="E89" s="6">
        <f t="shared" si="4"/>
        <v>48</v>
      </c>
      <c r="F89" s="36">
        <v>73</v>
      </c>
      <c r="G89" s="36">
        <v>75</v>
      </c>
      <c r="H89" s="38">
        <f aca="true" t="shared" si="7" ref="H89:H98">F89+G89</f>
        <v>148</v>
      </c>
      <c r="I89" s="14">
        <v>116</v>
      </c>
      <c r="J89" s="9">
        <f t="shared" si="6"/>
        <v>136</v>
      </c>
    </row>
    <row r="90" spans="1:10" ht="12.75">
      <c r="A90" s="7">
        <v>81</v>
      </c>
      <c r="B90" s="34" t="s">
        <v>39</v>
      </c>
      <c r="C90" s="34" t="s">
        <v>40</v>
      </c>
      <c r="D90" s="35">
        <v>1952</v>
      </c>
      <c r="E90" s="6">
        <f t="shared" si="4"/>
        <v>49</v>
      </c>
      <c r="F90" s="6">
        <v>78</v>
      </c>
      <c r="G90" s="36">
        <v>69</v>
      </c>
      <c r="H90" s="37">
        <f t="shared" si="7"/>
        <v>147</v>
      </c>
      <c r="I90" s="14">
        <v>113</v>
      </c>
      <c r="J90" s="9">
        <f t="shared" si="6"/>
        <v>133</v>
      </c>
    </row>
    <row r="91" spans="1:10" ht="12.75">
      <c r="A91" s="7">
        <v>82</v>
      </c>
      <c r="B91" s="34" t="s">
        <v>347</v>
      </c>
      <c r="C91" s="34" t="s">
        <v>131</v>
      </c>
      <c r="D91" s="35">
        <v>1970</v>
      </c>
      <c r="E91" s="6">
        <f t="shared" si="4"/>
        <v>31</v>
      </c>
      <c r="F91" s="6">
        <v>72</v>
      </c>
      <c r="G91" s="36">
        <v>75</v>
      </c>
      <c r="H91" s="37">
        <f t="shared" si="7"/>
        <v>147</v>
      </c>
      <c r="I91" s="14">
        <v>113</v>
      </c>
      <c r="J91" s="9">
        <f t="shared" si="6"/>
        <v>133</v>
      </c>
    </row>
    <row r="92" spans="1:10" ht="12.75">
      <c r="A92" s="7">
        <v>83</v>
      </c>
      <c r="B92" s="39" t="s">
        <v>341</v>
      </c>
      <c r="C92" s="39" t="s">
        <v>169</v>
      </c>
      <c r="D92" s="35">
        <v>1975</v>
      </c>
      <c r="E92" s="6">
        <f t="shared" si="4"/>
        <v>26</v>
      </c>
      <c r="F92" s="6">
        <v>75</v>
      </c>
      <c r="G92" s="36">
        <v>72</v>
      </c>
      <c r="H92" s="37">
        <f t="shared" si="7"/>
        <v>147</v>
      </c>
      <c r="I92" s="14">
        <v>113</v>
      </c>
      <c r="J92" s="9">
        <f t="shared" si="6"/>
        <v>133</v>
      </c>
    </row>
    <row r="93" spans="1:10" ht="12.75">
      <c r="A93" s="7">
        <v>84</v>
      </c>
      <c r="B93" s="34" t="s">
        <v>342</v>
      </c>
      <c r="C93" s="34" t="s">
        <v>24</v>
      </c>
      <c r="D93" s="35">
        <v>1962</v>
      </c>
      <c r="E93" s="6">
        <f t="shared" si="4"/>
        <v>39</v>
      </c>
      <c r="F93" s="6">
        <v>63</v>
      </c>
      <c r="G93" s="36">
        <v>84</v>
      </c>
      <c r="H93" s="37">
        <f t="shared" si="7"/>
        <v>147</v>
      </c>
      <c r="I93" s="14">
        <v>113</v>
      </c>
      <c r="J93" s="9">
        <f t="shared" si="6"/>
        <v>133</v>
      </c>
    </row>
    <row r="94" spans="1:10" ht="12.75">
      <c r="A94" s="7">
        <v>85</v>
      </c>
      <c r="B94" s="22" t="s">
        <v>128</v>
      </c>
      <c r="C94" s="22" t="s">
        <v>380</v>
      </c>
      <c r="D94" s="7">
        <v>1959</v>
      </c>
      <c r="E94" s="6">
        <f t="shared" si="4"/>
        <v>42</v>
      </c>
      <c r="F94" s="6">
        <v>67</v>
      </c>
      <c r="G94" s="6">
        <v>80</v>
      </c>
      <c r="H94" s="37">
        <f t="shared" si="7"/>
        <v>147</v>
      </c>
      <c r="I94" s="14">
        <v>113</v>
      </c>
      <c r="J94" s="9">
        <f t="shared" si="6"/>
        <v>133</v>
      </c>
    </row>
    <row r="95" spans="1:10" ht="12.75">
      <c r="A95" s="7">
        <v>86</v>
      </c>
      <c r="B95" s="34" t="s">
        <v>31</v>
      </c>
      <c r="C95" s="34" t="s">
        <v>131</v>
      </c>
      <c r="D95" s="35">
        <v>1964</v>
      </c>
      <c r="E95" s="6">
        <f t="shared" si="4"/>
        <v>37</v>
      </c>
      <c r="F95" s="6">
        <v>67</v>
      </c>
      <c r="G95" s="36">
        <v>79</v>
      </c>
      <c r="H95" s="37">
        <f t="shared" si="7"/>
        <v>146</v>
      </c>
      <c r="I95" s="14">
        <v>108</v>
      </c>
      <c r="J95" s="9">
        <f t="shared" si="6"/>
        <v>128</v>
      </c>
    </row>
    <row r="96" spans="1:10" ht="12.75">
      <c r="A96" s="7">
        <v>87</v>
      </c>
      <c r="B96" s="8" t="s">
        <v>263</v>
      </c>
      <c r="C96" s="8" t="s">
        <v>186</v>
      </c>
      <c r="D96" s="7">
        <v>1976</v>
      </c>
      <c r="E96" s="6">
        <f t="shared" si="4"/>
        <v>25</v>
      </c>
      <c r="F96" s="6">
        <v>69</v>
      </c>
      <c r="G96" s="6">
        <v>77</v>
      </c>
      <c r="H96" s="37">
        <f t="shared" si="7"/>
        <v>146</v>
      </c>
      <c r="I96" s="14">
        <v>108</v>
      </c>
      <c r="J96" s="9">
        <f t="shared" si="6"/>
        <v>128</v>
      </c>
    </row>
    <row r="97" spans="1:10" ht="12.75">
      <c r="A97" s="7">
        <v>88</v>
      </c>
      <c r="B97" s="34" t="s">
        <v>56</v>
      </c>
      <c r="C97" s="34" t="s">
        <v>124</v>
      </c>
      <c r="D97" s="35">
        <v>1986</v>
      </c>
      <c r="E97" s="6">
        <f t="shared" si="4"/>
        <v>15</v>
      </c>
      <c r="F97" s="6">
        <v>78</v>
      </c>
      <c r="G97" s="36">
        <v>67</v>
      </c>
      <c r="H97" s="37">
        <f t="shared" si="7"/>
        <v>145</v>
      </c>
      <c r="I97" s="14">
        <v>106</v>
      </c>
      <c r="J97" s="9">
        <f t="shared" si="6"/>
        <v>126</v>
      </c>
    </row>
    <row r="98" spans="1:10" ht="12.75">
      <c r="A98" s="7">
        <v>89</v>
      </c>
      <c r="B98" s="34" t="s">
        <v>334</v>
      </c>
      <c r="C98" s="34" t="s">
        <v>58</v>
      </c>
      <c r="D98" s="35">
        <v>1974</v>
      </c>
      <c r="E98" s="6">
        <f t="shared" si="4"/>
        <v>27</v>
      </c>
      <c r="F98" s="6">
        <v>69</v>
      </c>
      <c r="G98" s="36">
        <v>75</v>
      </c>
      <c r="H98" s="37">
        <f t="shared" si="7"/>
        <v>144</v>
      </c>
      <c r="I98" s="14">
        <v>105</v>
      </c>
      <c r="J98" s="9">
        <f t="shared" si="6"/>
        <v>125</v>
      </c>
    </row>
    <row r="99" spans="1:10" ht="12.75">
      <c r="A99" s="7">
        <v>90</v>
      </c>
      <c r="B99" s="39" t="s">
        <v>362</v>
      </c>
      <c r="C99" s="39" t="s">
        <v>241</v>
      </c>
      <c r="D99" s="35">
        <v>1974</v>
      </c>
      <c r="E99" s="6">
        <f aca="true" t="shared" si="8" ref="E99:E130">2001-D99</f>
        <v>27</v>
      </c>
      <c r="F99" s="6">
        <v>78</v>
      </c>
      <c r="G99" s="36">
        <v>66</v>
      </c>
      <c r="H99" s="37">
        <f t="shared" si="1"/>
        <v>144</v>
      </c>
      <c r="I99" s="14">
        <v>105</v>
      </c>
      <c r="J99" s="9">
        <f t="shared" si="6"/>
        <v>125</v>
      </c>
    </row>
    <row r="100" spans="1:10" ht="12.75">
      <c r="A100" s="7">
        <v>91</v>
      </c>
      <c r="B100" s="8" t="s">
        <v>146</v>
      </c>
      <c r="C100" s="8" t="s">
        <v>11</v>
      </c>
      <c r="D100" s="7">
        <v>1955</v>
      </c>
      <c r="E100" s="6">
        <f t="shared" si="8"/>
        <v>46</v>
      </c>
      <c r="F100" s="6">
        <v>68</v>
      </c>
      <c r="G100" s="6">
        <v>76</v>
      </c>
      <c r="H100" s="37">
        <f aca="true" t="shared" si="9" ref="H100:H138">F100+G100</f>
        <v>144</v>
      </c>
      <c r="I100" s="14">
        <v>105</v>
      </c>
      <c r="J100" s="9">
        <f t="shared" si="6"/>
        <v>125</v>
      </c>
    </row>
    <row r="101" spans="1:10" ht="12.75">
      <c r="A101" s="7">
        <v>92</v>
      </c>
      <c r="B101" s="34" t="s">
        <v>182</v>
      </c>
      <c r="C101" s="34" t="s">
        <v>19</v>
      </c>
      <c r="D101" s="35">
        <v>1964</v>
      </c>
      <c r="E101" s="6">
        <f t="shared" si="8"/>
        <v>37</v>
      </c>
      <c r="F101" s="6">
        <v>68</v>
      </c>
      <c r="G101" s="36">
        <v>76</v>
      </c>
      <c r="H101" s="37">
        <f t="shared" si="9"/>
        <v>144</v>
      </c>
      <c r="I101" s="14">
        <v>105</v>
      </c>
      <c r="J101" s="9">
        <f t="shared" si="6"/>
        <v>125</v>
      </c>
    </row>
    <row r="102" spans="1:10" ht="12.75">
      <c r="A102" s="7">
        <v>93</v>
      </c>
      <c r="B102" s="39" t="s">
        <v>266</v>
      </c>
      <c r="C102" s="39" t="s">
        <v>267</v>
      </c>
      <c r="D102" s="35">
        <v>1980</v>
      </c>
      <c r="E102" s="6">
        <f t="shared" si="8"/>
        <v>21</v>
      </c>
      <c r="F102" s="6">
        <v>76</v>
      </c>
      <c r="G102" s="36">
        <v>67</v>
      </c>
      <c r="H102" s="37">
        <f t="shared" si="9"/>
        <v>143</v>
      </c>
      <c r="I102" s="14">
        <v>101</v>
      </c>
      <c r="J102" s="9">
        <f t="shared" si="6"/>
        <v>121</v>
      </c>
    </row>
    <row r="103" spans="1:10" ht="12.75">
      <c r="A103" s="7">
        <v>94</v>
      </c>
      <c r="B103" s="8" t="s">
        <v>305</v>
      </c>
      <c r="C103" s="8" t="s">
        <v>21</v>
      </c>
      <c r="D103" s="7">
        <v>1951</v>
      </c>
      <c r="E103" s="6">
        <f t="shared" si="8"/>
        <v>50</v>
      </c>
      <c r="F103" s="6">
        <v>68</v>
      </c>
      <c r="G103" s="6">
        <v>74</v>
      </c>
      <c r="H103" s="37">
        <f t="shared" si="9"/>
        <v>142</v>
      </c>
      <c r="I103" s="14">
        <v>100</v>
      </c>
      <c r="J103" s="9">
        <f t="shared" si="6"/>
        <v>120</v>
      </c>
    </row>
    <row r="104" spans="1:10" ht="12.75">
      <c r="A104" s="7">
        <v>95</v>
      </c>
      <c r="B104" s="39" t="s">
        <v>292</v>
      </c>
      <c r="C104" s="39" t="s">
        <v>293</v>
      </c>
      <c r="D104" s="35">
        <v>1982</v>
      </c>
      <c r="E104" s="6">
        <f t="shared" si="8"/>
        <v>19</v>
      </c>
      <c r="F104" s="6">
        <v>65</v>
      </c>
      <c r="G104" s="36">
        <v>77</v>
      </c>
      <c r="H104" s="37">
        <f t="shared" si="9"/>
        <v>142</v>
      </c>
      <c r="I104" s="14">
        <v>100</v>
      </c>
      <c r="J104" s="9">
        <f t="shared" si="6"/>
        <v>120</v>
      </c>
    </row>
    <row r="105" spans="1:10" ht="12.75">
      <c r="A105" s="7">
        <v>96</v>
      </c>
      <c r="B105" s="8" t="s">
        <v>189</v>
      </c>
      <c r="C105" s="8" t="s">
        <v>22</v>
      </c>
      <c r="D105" s="7">
        <v>1969</v>
      </c>
      <c r="E105" s="6">
        <f t="shared" si="8"/>
        <v>32</v>
      </c>
      <c r="F105" s="6">
        <v>74</v>
      </c>
      <c r="G105" s="6">
        <v>67</v>
      </c>
      <c r="H105" s="37">
        <f t="shared" si="9"/>
        <v>141</v>
      </c>
      <c r="I105" s="14">
        <v>98</v>
      </c>
      <c r="J105" s="9">
        <f t="shared" si="6"/>
        <v>118</v>
      </c>
    </row>
    <row r="106" spans="1:10" ht="12.75">
      <c r="A106" s="7">
        <v>97</v>
      </c>
      <c r="B106" s="34" t="s">
        <v>188</v>
      </c>
      <c r="C106" s="34" t="s">
        <v>121</v>
      </c>
      <c r="D106" s="35">
        <v>1976</v>
      </c>
      <c r="E106" s="6">
        <f t="shared" si="8"/>
        <v>25</v>
      </c>
      <c r="F106" s="6">
        <v>59</v>
      </c>
      <c r="G106" s="36">
        <v>81</v>
      </c>
      <c r="H106" s="37">
        <f t="shared" si="9"/>
        <v>140</v>
      </c>
      <c r="I106" s="14">
        <v>97</v>
      </c>
      <c r="J106" s="9">
        <f t="shared" si="6"/>
        <v>117</v>
      </c>
    </row>
    <row r="107" spans="1:10" ht="12.75">
      <c r="A107" s="7">
        <v>98</v>
      </c>
      <c r="B107" s="8" t="s">
        <v>112</v>
      </c>
      <c r="C107" s="8" t="s">
        <v>332</v>
      </c>
      <c r="D107" s="7">
        <v>1963</v>
      </c>
      <c r="E107" s="6">
        <f t="shared" si="8"/>
        <v>38</v>
      </c>
      <c r="F107" s="6">
        <v>71</v>
      </c>
      <c r="G107" s="6">
        <v>69</v>
      </c>
      <c r="H107" s="37">
        <f t="shared" si="9"/>
        <v>140</v>
      </c>
      <c r="I107" s="14">
        <v>97</v>
      </c>
      <c r="J107" s="9">
        <f t="shared" si="6"/>
        <v>117</v>
      </c>
    </row>
    <row r="108" spans="1:10" ht="12.75">
      <c r="A108" s="7">
        <v>99</v>
      </c>
      <c r="B108" s="39" t="s">
        <v>100</v>
      </c>
      <c r="C108" s="39" t="s">
        <v>72</v>
      </c>
      <c r="D108" s="35">
        <v>1983</v>
      </c>
      <c r="E108" s="6">
        <f t="shared" si="8"/>
        <v>18</v>
      </c>
      <c r="F108" s="6">
        <v>73</v>
      </c>
      <c r="G108" s="36">
        <v>67</v>
      </c>
      <c r="H108" s="37">
        <f t="shared" si="9"/>
        <v>140</v>
      </c>
      <c r="I108" s="14">
        <v>97</v>
      </c>
      <c r="J108" s="9">
        <f t="shared" si="6"/>
        <v>117</v>
      </c>
    </row>
    <row r="109" spans="1:10" ht="12.75">
      <c r="A109" s="7">
        <v>100</v>
      </c>
      <c r="B109" s="34" t="s">
        <v>368</v>
      </c>
      <c r="C109" s="34" t="s">
        <v>82</v>
      </c>
      <c r="D109" s="35">
        <v>1974</v>
      </c>
      <c r="E109" s="6">
        <f t="shared" si="8"/>
        <v>27</v>
      </c>
      <c r="F109" s="6">
        <v>56</v>
      </c>
      <c r="G109" s="36">
        <v>83</v>
      </c>
      <c r="H109" s="37">
        <f t="shared" si="9"/>
        <v>139</v>
      </c>
      <c r="I109" s="14">
        <v>94</v>
      </c>
      <c r="J109" s="9">
        <f t="shared" si="6"/>
        <v>114</v>
      </c>
    </row>
    <row r="110" spans="1:10" ht="12.75">
      <c r="A110" s="7">
        <v>101</v>
      </c>
      <c r="B110" s="8" t="s">
        <v>29</v>
      </c>
      <c r="C110" s="8" t="s">
        <v>89</v>
      </c>
      <c r="D110" s="7">
        <v>1959</v>
      </c>
      <c r="E110" s="6">
        <f t="shared" si="8"/>
        <v>42</v>
      </c>
      <c r="F110" s="6">
        <v>80</v>
      </c>
      <c r="G110" s="6">
        <v>58</v>
      </c>
      <c r="H110" s="37">
        <f t="shared" si="9"/>
        <v>138</v>
      </c>
      <c r="I110" s="14">
        <v>93</v>
      </c>
      <c r="J110" s="9">
        <f t="shared" si="6"/>
        <v>113</v>
      </c>
    </row>
    <row r="111" spans="1:10" ht="12.75">
      <c r="A111" s="7">
        <v>102</v>
      </c>
      <c r="B111" s="34" t="s">
        <v>363</v>
      </c>
      <c r="C111" s="34" t="s">
        <v>328</v>
      </c>
      <c r="D111" s="35">
        <v>1976</v>
      </c>
      <c r="E111" s="6">
        <f t="shared" si="8"/>
        <v>25</v>
      </c>
      <c r="F111" s="6">
        <v>66</v>
      </c>
      <c r="G111" s="36">
        <v>72</v>
      </c>
      <c r="H111" s="37">
        <f t="shared" si="9"/>
        <v>138</v>
      </c>
      <c r="I111" s="14">
        <v>93</v>
      </c>
      <c r="J111" s="9">
        <f t="shared" si="6"/>
        <v>113</v>
      </c>
    </row>
    <row r="112" spans="1:10" ht="12.75">
      <c r="A112" s="7">
        <v>103</v>
      </c>
      <c r="B112" s="39" t="s">
        <v>379</v>
      </c>
      <c r="C112" s="39" t="s">
        <v>47</v>
      </c>
      <c r="D112" s="35">
        <v>1989</v>
      </c>
      <c r="E112" s="6">
        <f t="shared" si="8"/>
        <v>12</v>
      </c>
      <c r="F112" s="36">
        <v>64</v>
      </c>
      <c r="G112" s="36">
        <v>74</v>
      </c>
      <c r="H112" s="38">
        <f t="shared" si="9"/>
        <v>138</v>
      </c>
      <c r="I112" s="14">
        <v>93</v>
      </c>
      <c r="J112" s="9">
        <f t="shared" si="6"/>
        <v>113</v>
      </c>
    </row>
    <row r="113" spans="1:10" ht="12.75">
      <c r="A113" s="7">
        <v>104</v>
      </c>
      <c r="B113" s="34" t="s">
        <v>162</v>
      </c>
      <c r="C113" s="34" t="s">
        <v>24</v>
      </c>
      <c r="D113" s="35">
        <v>1977</v>
      </c>
      <c r="E113" s="6">
        <f t="shared" si="8"/>
        <v>24</v>
      </c>
      <c r="F113" s="6">
        <v>64</v>
      </c>
      <c r="G113" s="36">
        <v>73</v>
      </c>
      <c r="H113" s="37">
        <f t="shared" si="9"/>
        <v>137</v>
      </c>
      <c r="I113" s="14">
        <v>90</v>
      </c>
      <c r="J113" s="9">
        <f t="shared" si="6"/>
        <v>110</v>
      </c>
    </row>
    <row r="114" spans="1:10" ht="12.75">
      <c r="A114" s="7">
        <v>105</v>
      </c>
      <c r="B114" s="34" t="s">
        <v>37</v>
      </c>
      <c r="C114" s="34" t="s">
        <v>21</v>
      </c>
      <c r="D114" s="35">
        <v>1959</v>
      </c>
      <c r="E114" s="6">
        <f t="shared" si="8"/>
        <v>42</v>
      </c>
      <c r="F114" s="6">
        <v>59</v>
      </c>
      <c r="G114" s="36">
        <v>77</v>
      </c>
      <c r="H114" s="37">
        <f t="shared" si="9"/>
        <v>136</v>
      </c>
      <c r="I114" s="14">
        <v>89</v>
      </c>
      <c r="J114" s="9">
        <f t="shared" si="6"/>
        <v>109</v>
      </c>
    </row>
    <row r="115" spans="1:10" ht="12.75">
      <c r="A115" s="7">
        <v>106</v>
      </c>
      <c r="B115" s="22" t="s">
        <v>147</v>
      </c>
      <c r="C115" s="22" t="s">
        <v>148</v>
      </c>
      <c r="D115" s="7">
        <v>1975</v>
      </c>
      <c r="E115" s="6">
        <f t="shared" si="8"/>
        <v>26</v>
      </c>
      <c r="F115" s="6">
        <v>66</v>
      </c>
      <c r="G115" s="6">
        <v>70</v>
      </c>
      <c r="H115" s="37">
        <f t="shared" si="9"/>
        <v>136</v>
      </c>
      <c r="I115" s="14">
        <v>89</v>
      </c>
      <c r="J115" s="9">
        <f t="shared" si="6"/>
        <v>109</v>
      </c>
    </row>
    <row r="116" spans="1:10" ht="12.75">
      <c r="A116" s="7">
        <v>107</v>
      </c>
      <c r="B116" s="34" t="s">
        <v>51</v>
      </c>
      <c r="C116" s="34" t="s">
        <v>19</v>
      </c>
      <c r="D116" s="35">
        <v>1980</v>
      </c>
      <c r="E116" s="6">
        <f t="shared" si="8"/>
        <v>21</v>
      </c>
      <c r="F116" s="6">
        <v>63</v>
      </c>
      <c r="G116" s="36">
        <v>72</v>
      </c>
      <c r="H116" s="37">
        <f t="shared" si="9"/>
        <v>135</v>
      </c>
      <c r="I116" s="14">
        <v>87</v>
      </c>
      <c r="J116" s="9">
        <f t="shared" si="6"/>
        <v>107</v>
      </c>
    </row>
    <row r="117" spans="1:10" ht="12.75">
      <c r="A117" s="7">
        <v>108</v>
      </c>
      <c r="B117" s="34" t="s">
        <v>369</v>
      </c>
      <c r="C117" s="34" t="s">
        <v>175</v>
      </c>
      <c r="D117" s="35">
        <v>1978</v>
      </c>
      <c r="E117" s="6">
        <f t="shared" si="8"/>
        <v>23</v>
      </c>
      <c r="F117" s="6">
        <v>78</v>
      </c>
      <c r="G117" s="36">
        <v>56</v>
      </c>
      <c r="H117" s="37">
        <f t="shared" si="9"/>
        <v>134</v>
      </c>
      <c r="I117" s="14">
        <v>86</v>
      </c>
      <c r="J117" s="9">
        <f t="shared" si="6"/>
        <v>106</v>
      </c>
    </row>
    <row r="118" spans="1:10" ht="12.75">
      <c r="A118" s="7">
        <v>109</v>
      </c>
      <c r="B118" s="39" t="s">
        <v>165</v>
      </c>
      <c r="C118" s="39" t="s">
        <v>274</v>
      </c>
      <c r="D118" s="35">
        <v>1966</v>
      </c>
      <c r="E118" s="6">
        <f t="shared" si="8"/>
        <v>35</v>
      </c>
      <c r="F118" s="6">
        <v>62</v>
      </c>
      <c r="G118" s="36">
        <v>72</v>
      </c>
      <c r="H118" s="37">
        <f t="shared" si="9"/>
        <v>134</v>
      </c>
      <c r="I118" s="14">
        <v>86</v>
      </c>
      <c r="J118" s="9">
        <f t="shared" si="6"/>
        <v>106</v>
      </c>
    </row>
    <row r="119" spans="1:10" ht="12.75">
      <c r="A119" s="7">
        <v>110</v>
      </c>
      <c r="B119" s="39" t="s">
        <v>367</v>
      </c>
      <c r="C119" s="39" t="s">
        <v>117</v>
      </c>
      <c r="D119" s="35">
        <v>1968</v>
      </c>
      <c r="E119" s="6">
        <f t="shared" si="8"/>
        <v>33</v>
      </c>
      <c r="F119" s="6">
        <v>52</v>
      </c>
      <c r="G119" s="36">
        <v>82</v>
      </c>
      <c r="H119" s="37">
        <f t="shared" si="9"/>
        <v>134</v>
      </c>
      <c r="I119" s="14">
        <v>86</v>
      </c>
      <c r="J119" s="9">
        <f t="shared" si="6"/>
        <v>106</v>
      </c>
    </row>
    <row r="120" spans="1:10" ht="12.75">
      <c r="A120" s="7">
        <v>111</v>
      </c>
      <c r="B120" s="8" t="s">
        <v>280</v>
      </c>
      <c r="C120" s="8" t="s">
        <v>65</v>
      </c>
      <c r="D120" s="7">
        <v>1977</v>
      </c>
      <c r="E120" s="6">
        <f t="shared" si="8"/>
        <v>24</v>
      </c>
      <c r="F120" s="6">
        <v>71</v>
      </c>
      <c r="G120" s="6">
        <v>62</v>
      </c>
      <c r="H120" s="37">
        <f t="shared" si="9"/>
        <v>133</v>
      </c>
      <c r="I120" s="14">
        <v>83</v>
      </c>
      <c r="J120" s="9">
        <f t="shared" si="6"/>
        <v>103</v>
      </c>
    </row>
    <row r="121" spans="1:10" ht="12.75">
      <c r="A121" s="7">
        <v>112</v>
      </c>
      <c r="B121" s="39" t="s">
        <v>357</v>
      </c>
      <c r="C121" s="39" t="s">
        <v>358</v>
      </c>
      <c r="D121" s="35">
        <v>1956</v>
      </c>
      <c r="E121" s="6">
        <f t="shared" si="8"/>
        <v>45</v>
      </c>
      <c r="F121" s="6">
        <v>58</v>
      </c>
      <c r="G121" s="36">
        <v>75</v>
      </c>
      <c r="H121" s="37">
        <f t="shared" si="9"/>
        <v>133</v>
      </c>
      <c r="I121" s="14">
        <v>83</v>
      </c>
      <c r="J121" s="9">
        <f t="shared" si="6"/>
        <v>103</v>
      </c>
    </row>
    <row r="122" spans="1:10" ht="12.75">
      <c r="A122" s="7">
        <v>113</v>
      </c>
      <c r="B122" s="8" t="s">
        <v>32</v>
      </c>
      <c r="C122" s="8" t="s">
        <v>43</v>
      </c>
      <c r="D122" s="7">
        <v>1956</v>
      </c>
      <c r="E122" s="6">
        <f t="shared" si="8"/>
        <v>45</v>
      </c>
      <c r="F122" s="6">
        <v>57</v>
      </c>
      <c r="G122" s="6">
        <v>75</v>
      </c>
      <c r="H122" s="37">
        <f t="shared" si="9"/>
        <v>132</v>
      </c>
      <c r="I122" s="14">
        <v>81</v>
      </c>
      <c r="J122" s="9">
        <f t="shared" si="6"/>
        <v>101</v>
      </c>
    </row>
    <row r="123" spans="1:10" ht="12.75">
      <c r="A123" s="7">
        <v>114</v>
      </c>
      <c r="B123" s="39" t="s">
        <v>139</v>
      </c>
      <c r="C123" s="39" t="s">
        <v>241</v>
      </c>
      <c r="D123" s="35">
        <v>1992</v>
      </c>
      <c r="E123" s="6">
        <f t="shared" si="8"/>
        <v>9</v>
      </c>
      <c r="F123" s="6">
        <v>67</v>
      </c>
      <c r="G123" s="36">
        <v>65</v>
      </c>
      <c r="H123" s="37">
        <f t="shared" si="9"/>
        <v>132</v>
      </c>
      <c r="I123" s="14">
        <v>81</v>
      </c>
      <c r="J123" s="9">
        <f t="shared" si="6"/>
        <v>101</v>
      </c>
    </row>
    <row r="124" spans="1:10" ht="12.75">
      <c r="A124" s="7">
        <v>115</v>
      </c>
      <c r="B124" s="34" t="s">
        <v>91</v>
      </c>
      <c r="C124" s="34" t="s">
        <v>18</v>
      </c>
      <c r="D124" s="35">
        <v>1972</v>
      </c>
      <c r="E124" s="6">
        <f t="shared" si="8"/>
        <v>29</v>
      </c>
      <c r="F124" s="6">
        <v>63</v>
      </c>
      <c r="G124" s="36">
        <v>69</v>
      </c>
      <c r="H124" s="37">
        <f t="shared" si="9"/>
        <v>132</v>
      </c>
      <c r="I124" s="14">
        <v>81</v>
      </c>
      <c r="J124" s="9">
        <f t="shared" si="6"/>
        <v>101</v>
      </c>
    </row>
    <row r="125" spans="1:10" ht="12.75">
      <c r="A125" s="7">
        <v>116</v>
      </c>
      <c r="B125" s="34" t="s">
        <v>104</v>
      </c>
      <c r="C125" s="34" t="s">
        <v>65</v>
      </c>
      <c r="D125" s="35">
        <v>1960</v>
      </c>
      <c r="E125" s="6">
        <f t="shared" si="8"/>
        <v>41</v>
      </c>
      <c r="F125" s="6">
        <v>66</v>
      </c>
      <c r="G125" s="36">
        <v>65</v>
      </c>
      <c r="H125" s="37">
        <f t="shared" si="9"/>
        <v>131</v>
      </c>
      <c r="I125" s="14">
        <v>78</v>
      </c>
      <c r="J125" s="9">
        <f t="shared" si="6"/>
        <v>98</v>
      </c>
    </row>
    <row r="126" spans="1:10" ht="12.75">
      <c r="A126" s="7">
        <v>117</v>
      </c>
      <c r="B126" s="39" t="s">
        <v>129</v>
      </c>
      <c r="C126" s="39" t="s">
        <v>130</v>
      </c>
      <c r="D126" s="35">
        <v>1989</v>
      </c>
      <c r="E126" s="6">
        <f t="shared" si="8"/>
        <v>12</v>
      </c>
      <c r="F126" s="6">
        <v>55</v>
      </c>
      <c r="G126" s="36">
        <v>76</v>
      </c>
      <c r="H126" s="37">
        <f t="shared" si="9"/>
        <v>131</v>
      </c>
      <c r="I126" s="14">
        <v>78</v>
      </c>
      <c r="J126" s="9">
        <f t="shared" si="6"/>
        <v>98</v>
      </c>
    </row>
    <row r="127" spans="1:10" ht="12.75">
      <c r="A127" s="7">
        <v>118</v>
      </c>
      <c r="B127" s="22" t="s">
        <v>46</v>
      </c>
      <c r="C127" s="22" t="s">
        <v>35</v>
      </c>
      <c r="D127" s="7">
        <v>1983</v>
      </c>
      <c r="E127" s="6">
        <f t="shared" si="8"/>
        <v>18</v>
      </c>
      <c r="F127" s="6">
        <v>70</v>
      </c>
      <c r="G127" s="6">
        <v>60</v>
      </c>
      <c r="H127" s="37">
        <f t="shared" si="9"/>
        <v>130</v>
      </c>
      <c r="I127" s="14">
        <v>76</v>
      </c>
      <c r="J127" s="9">
        <f t="shared" si="6"/>
        <v>96</v>
      </c>
    </row>
    <row r="128" spans="1:10" ht="12.75">
      <c r="A128" s="7">
        <v>119</v>
      </c>
      <c r="B128" s="8" t="s">
        <v>324</v>
      </c>
      <c r="C128" s="8" t="s">
        <v>33</v>
      </c>
      <c r="D128" s="7">
        <v>1969</v>
      </c>
      <c r="E128" s="6">
        <f t="shared" si="8"/>
        <v>32</v>
      </c>
      <c r="F128" s="6">
        <v>61</v>
      </c>
      <c r="G128" s="6">
        <v>69</v>
      </c>
      <c r="H128" s="37">
        <f t="shared" si="9"/>
        <v>130</v>
      </c>
      <c r="I128" s="14">
        <v>76</v>
      </c>
      <c r="J128" s="9">
        <f t="shared" si="6"/>
        <v>96</v>
      </c>
    </row>
    <row r="129" spans="1:10" ht="12.75">
      <c r="A129" s="7">
        <v>120</v>
      </c>
      <c r="B129" s="34" t="s">
        <v>149</v>
      </c>
      <c r="C129" s="34" t="s">
        <v>15</v>
      </c>
      <c r="D129" s="35">
        <v>1965</v>
      </c>
      <c r="E129" s="6">
        <f t="shared" si="8"/>
        <v>36</v>
      </c>
      <c r="F129" s="6">
        <v>61</v>
      </c>
      <c r="G129" s="36">
        <v>68</v>
      </c>
      <c r="H129" s="37">
        <f t="shared" si="9"/>
        <v>129</v>
      </c>
      <c r="I129" s="14">
        <v>74</v>
      </c>
      <c r="J129" s="9">
        <f t="shared" si="6"/>
        <v>94</v>
      </c>
    </row>
    <row r="130" spans="1:10" ht="12.75">
      <c r="A130" s="7">
        <v>121</v>
      </c>
      <c r="B130" s="8" t="s">
        <v>105</v>
      </c>
      <c r="C130" s="8" t="s">
        <v>11</v>
      </c>
      <c r="D130" s="7">
        <v>1954</v>
      </c>
      <c r="E130" s="6">
        <f t="shared" si="8"/>
        <v>47</v>
      </c>
      <c r="F130" s="6">
        <v>66</v>
      </c>
      <c r="G130" s="6">
        <v>62</v>
      </c>
      <c r="H130" s="37">
        <f t="shared" si="9"/>
        <v>128</v>
      </c>
      <c r="I130" s="14">
        <v>73</v>
      </c>
      <c r="J130" s="9">
        <f t="shared" si="6"/>
        <v>93</v>
      </c>
    </row>
    <row r="131" spans="1:10" ht="12.75">
      <c r="A131" s="7">
        <v>122</v>
      </c>
      <c r="B131" s="34" t="s">
        <v>349</v>
      </c>
      <c r="C131" s="34" t="s">
        <v>8</v>
      </c>
      <c r="D131" s="35">
        <v>1960</v>
      </c>
      <c r="E131" s="6">
        <v>41</v>
      </c>
      <c r="F131" s="6">
        <v>72</v>
      </c>
      <c r="G131" s="36">
        <v>55</v>
      </c>
      <c r="H131" s="37">
        <f t="shared" si="9"/>
        <v>127</v>
      </c>
      <c r="I131" s="14">
        <v>72</v>
      </c>
      <c r="J131" s="9">
        <f t="shared" si="6"/>
        <v>92</v>
      </c>
    </row>
    <row r="132" spans="1:10" ht="12.75">
      <c r="A132" s="7">
        <v>123</v>
      </c>
      <c r="B132" s="8" t="s">
        <v>164</v>
      </c>
      <c r="C132" s="8" t="s">
        <v>163</v>
      </c>
      <c r="D132" s="7">
        <v>1954</v>
      </c>
      <c r="E132" s="6">
        <f aca="true" t="shared" si="10" ref="E132:E161">2001-D132</f>
        <v>47</v>
      </c>
      <c r="F132" s="6">
        <v>61</v>
      </c>
      <c r="G132" s="6">
        <v>66</v>
      </c>
      <c r="H132" s="37">
        <f t="shared" si="9"/>
        <v>127</v>
      </c>
      <c r="I132" s="14">
        <v>72</v>
      </c>
      <c r="J132" s="9">
        <f t="shared" si="6"/>
        <v>92</v>
      </c>
    </row>
    <row r="133" spans="1:10" ht="12.75">
      <c r="A133" s="7">
        <v>124</v>
      </c>
      <c r="B133" s="8" t="s">
        <v>95</v>
      </c>
      <c r="C133" s="8" t="s">
        <v>96</v>
      </c>
      <c r="D133" s="7">
        <v>1956</v>
      </c>
      <c r="E133" s="6">
        <f t="shared" si="10"/>
        <v>45</v>
      </c>
      <c r="F133" s="6">
        <v>73</v>
      </c>
      <c r="G133" s="6">
        <v>53</v>
      </c>
      <c r="H133" s="37">
        <f t="shared" si="9"/>
        <v>126</v>
      </c>
      <c r="I133" s="14">
        <v>70</v>
      </c>
      <c r="J133" s="9">
        <f t="shared" si="6"/>
        <v>90</v>
      </c>
    </row>
    <row r="134" spans="1:10" ht="12.75">
      <c r="A134" s="7">
        <v>125</v>
      </c>
      <c r="B134" s="34" t="s">
        <v>375</v>
      </c>
      <c r="C134" s="34" t="s">
        <v>50</v>
      </c>
      <c r="D134" s="35">
        <v>1952</v>
      </c>
      <c r="E134" s="6">
        <f t="shared" si="10"/>
        <v>49</v>
      </c>
      <c r="F134" s="36">
        <v>58</v>
      </c>
      <c r="G134" s="36">
        <v>68</v>
      </c>
      <c r="H134" s="38">
        <f t="shared" si="9"/>
        <v>126</v>
      </c>
      <c r="I134" s="14">
        <v>70</v>
      </c>
      <c r="J134" s="9">
        <f t="shared" si="6"/>
        <v>90</v>
      </c>
    </row>
    <row r="135" spans="1:10" ht="12.75">
      <c r="A135" s="7">
        <v>126</v>
      </c>
      <c r="B135" s="22" t="s">
        <v>137</v>
      </c>
      <c r="C135" s="22" t="s">
        <v>138</v>
      </c>
      <c r="D135" s="7">
        <v>1957</v>
      </c>
      <c r="E135" s="6">
        <f t="shared" si="10"/>
        <v>44</v>
      </c>
      <c r="F135" s="6">
        <v>42</v>
      </c>
      <c r="G135" s="6">
        <v>83</v>
      </c>
      <c r="H135" s="37">
        <f t="shared" si="9"/>
        <v>125</v>
      </c>
      <c r="I135" s="14">
        <v>68</v>
      </c>
      <c r="J135" s="9">
        <f t="shared" si="6"/>
        <v>88</v>
      </c>
    </row>
    <row r="136" spans="1:10" ht="12.75">
      <c r="A136" s="7">
        <v>127</v>
      </c>
      <c r="B136" s="8" t="s">
        <v>304</v>
      </c>
      <c r="C136" s="8" t="s">
        <v>19</v>
      </c>
      <c r="D136" s="7">
        <v>1988</v>
      </c>
      <c r="E136" s="6">
        <f t="shared" si="10"/>
        <v>13</v>
      </c>
      <c r="F136" s="6">
        <v>55</v>
      </c>
      <c r="G136" s="6">
        <v>69</v>
      </c>
      <c r="H136" s="37">
        <f t="shared" si="9"/>
        <v>124</v>
      </c>
      <c r="I136" s="14">
        <v>67</v>
      </c>
      <c r="J136" s="9">
        <f t="shared" si="6"/>
        <v>87</v>
      </c>
    </row>
    <row r="137" spans="1:10" ht="12.75">
      <c r="A137" s="7">
        <v>128</v>
      </c>
      <c r="B137" s="34" t="s">
        <v>51</v>
      </c>
      <c r="C137" s="34" t="s">
        <v>11</v>
      </c>
      <c r="D137" s="35">
        <v>1958</v>
      </c>
      <c r="E137" s="6">
        <f t="shared" si="10"/>
        <v>43</v>
      </c>
      <c r="F137" s="6">
        <v>62</v>
      </c>
      <c r="G137" s="36">
        <v>62</v>
      </c>
      <c r="H137" s="37">
        <f t="shared" si="9"/>
        <v>124</v>
      </c>
      <c r="I137" s="14">
        <v>67</v>
      </c>
      <c r="J137" s="9">
        <f t="shared" si="6"/>
        <v>87</v>
      </c>
    </row>
    <row r="138" spans="1:10" ht="12.75">
      <c r="A138" s="7">
        <v>129</v>
      </c>
      <c r="B138" s="39" t="s">
        <v>46</v>
      </c>
      <c r="C138" s="39" t="s">
        <v>47</v>
      </c>
      <c r="D138" s="35">
        <v>1988</v>
      </c>
      <c r="E138" s="6">
        <f t="shared" si="10"/>
        <v>13</v>
      </c>
      <c r="F138" s="6">
        <v>53</v>
      </c>
      <c r="G138" s="36">
        <v>70</v>
      </c>
      <c r="H138" s="37">
        <f t="shared" si="9"/>
        <v>123</v>
      </c>
      <c r="I138" s="14">
        <v>65</v>
      </c>
      <c r="J138" s="9">
        <f t="shared" si="6"/>
        <v>85</v>
      </c>
    </row>
    <row r="139" spans="1:10" ht="12.75">
      <c r="A139" s="7">
        <v>130</v>
      </c>
      <c r="B139" s="39" t="s">
        <v>165</v>
      </c>
      <c r="C139" s="39" t="s">
        <v>166</v>
      </c>
      <c r="D139" s="35">
        <v>1989</v>
      </c>
      <c r="E139" s="6">
        <f t="shared" si="10"/>
        <v>12</v>
      </c>
      <c r="F139" s="6">
        <v>69</v>
      </c>
      <c r="G139" s="36">
        <v>54</v>
      </c>
      <c r="H139" s="37">
        <f aca="true" t="shared" si="11" ref="H139:H145">F139+G139</f>
        <v>123</v>
      </c>
      <c r="I139" s="14">
        <v>65</v>
      </c>
      <c r="J139" s="9">
        <f aca="true" t="shared" si="12" ref="J139:J202">I139+I$3</f>
        <v>85</v>
      </c>
    </row>
    <row r="140" spans="1:10" ht="12.75">
      <c r="A140" s="7">
        <v>131</v>
      </c>
      <c r="B140" s="8" t="s">
        <v>290</v>
      </c>
      <c r="C140" s="8" t="s">
        <v>160</v>
      </c>
      <c r="D140" s="7">
        <v>1954</v>
      </c>
      <c r="E140" s="6">
        <f t="shared" si="10"/>
        <v>47</v>
      </c>
      <c r="F140" s="6">
        <v>53</v>
      </c>
      <c r="G140" s="6">
        <v>70</v>
      </c>
      <c r="H140" s="37">
        <f t="shared" si="11"/>
        <v>123</v>
      </c>
      <c r="I140" s="14">
        <v>65</v>
      </c>
      <c r="J140" s="9">
        <f t="shared" si="12"/>
        <v>85</v>
      </c>
    </row>
    <row r="141" spans="1:10" ht="12.75">
      <c r="A141" s="7">
        <v>132</v>
      </c>
      <c r="B141" s="8" t="s">
        <v>306</v>
      </c>
      <c r="C141" s="8" t="s">
        <v>17</v>
      </c>
      <c r="D141" s="7">
        <v>1976</v>
      </c>
      <c r="E141" s="6">
        <f t="shared" si="10"/>
        <v>25</v>
      </c>
      <c r="F141" s="6">
        <v>62</v>
      </c>
      <c r="G141" s="6">
        <v>60</v>
      </c>
      <c r="H141" s="37">
        <f t="shared" si="11"/>
        <v>122</v>
      </c>
      <c r="I141" s="14">
        <v>62</v>
      </c>
      <c r="J141" s="9">
        <f t="shared" si="12"/>
        <v>82</v>
      </c>
    </row>
    <row r="142" spans="1:10" ht="12.75">
      <c r="A142" s="7">
        <v>133</v>
      </c>
      <c r="B142" s="34" t="s">
        <v>339</v>
      </c>
      <c r="C142" s="34" t="s">
        <v>50</v>
      </c>
      <c r="D142" s="35">
        <v>1972</v>
      </c>
      <c r="E142" s="6">
        <f t="shared" si="10"/>
        <v>29</v>
      </c>
      <c r="F142" s="6">
        <v>54</v>
      </c>
      <c r="G142" s="36">
        <v>68</v>
      </c>
      <c r="H142" s="37">
        <f t="shared" si="11"/>
        <v>122</v>
      </c>
      <c r="I142" s="14">
        <v>62</v>
      </c>
      <c r="J142" s="9">
        <f t="shared" si="12"/>
        <v>82</v>
      </c>
    </row>
    <row r="143" spans="1:10" ht="12.75">
      <c r="A143" s="7">
        <v>134</v>
      </c>
      <c r="B143" s="34" t="s">
        <v>183</v>
      </c>
      <c r="C143" s="34" t="s">
        <v>141</v>
      </c>
      <c r="D143" s="35">
        <v>1984</v>
      </c>
      <c r="E143" s="6">
        <f t="shared" si="10"/>
        <v>17</v>
      </c>
      <c r="F143" s="6">
        <v>55</v>
      </c>
      <c r="G143" s="36">
        <v>66</v>
      </c>
      <c r="H143" s="37">
        <f t="shared" si="11"/>
        <v>121</v>
      </c>
      <c r="I143" s="14">
        <v>60</v>
      </c>
      <c r="J143" s="9">
        <f t="shared" si="12"/>
        <v>80</v>
      </c>
    </row>
    <row r="144" spans="1:10" ht="12.75">
      <c r="A144" s="7">
        <v>135</v>
      </c>
      <c r="B144" s="34" t="s">
        <v>238</v>
      </c>
      <c r="C144" s="34" t="s">
        <v>15</v>
      </c>
      <c r="D144" s="35">
        <v>1986</v>
      </c>
      <c r="E144" s="6">
        <f t="shared" si="10"/>
        <v>15</v>
      </c>
      <c r="F144" s="6">
        <v>62</v>
      </c>
      <c r="G144" s="36">
        <v>59</v>
      </c>
      <c r="H144" s="37">
        <f t="shared" si="11"/>
        <v>121</v>
      </c>
      <c r="I144" s="14">
        <v>60</v>
      </c>
      <c r="J144" s="9">
        <f t="shared" si="12"/>
        <v>80</v>
      </c>
    </row>
    <row r="145" spans="1:10" ht="12.75">
      <c r="A145" s="7">
        <v>136</v>
      </c>
      <c r="B145" s="8" t="s">
        <v>323</v>
      </c>
      <c r="C145" s="8" t="s">
        <v>50</v>
      </c>
      <c r="D145" s="7">
        <v>1967</v>
      </c>
      <c r="E145" s="6">
        <f t="shared" si="10"/>
        <v>34</v>
      </c>
      <c r="F145" s="6">
        <v>67</v>
      </c>
      <c r="G145" s="6">
        <v>54</v>
      </c>
      <c r="H145" s="37">
        <f t="shared" si="11"/>
        <v>121</v>
      </c>
      <c r="I145" s="14">
        <v>60</v>
      </c>
      <c r="J145" s="9">
        <f t="shared" si="12"/>
        <v>80</v>
      </c>
    </row>
    <row r="146" spans="1:10" ht="12.75">
      <c r="A146" s="7">
        <v>137</v>
      </c>
      <c r="B146" s="34" t="s">
        <v>32</v>
      </c>
      <c r="C146" s="34" t="s">
        <v>19</v>
      </c>
      <c r="D146" s="35">
        <v>1978</v>
      </c>
      <c r="E146" s="6">
        <f t="shared" si="10"/>
        <v>23</v>
      </c>
      <c r="F146" s="6">
        <v>52</v>
      </c>
      <c r="G146" s="36">
        <v>68</v>
      </c>
      <c r="H146" s="37">
        <v>120</v>
      </c>
      <c r="I146" s="14">
        <v>57</v>
      </c>
      <c r="J146" s="9">
        <f t="shared" si="12"/>
        <v>77</v>
      </c>
    </row>
    <row r="147" spans="1:10" ht="12.75">
      <c r="A147" s="7">
        <v>138</v>
      </c>
      <c r="B147" s="39" t="s">
        <v>110</v>
      </c>
      <c r="C147" s="39" t="s">
        <v>111</v>
      </c>
      <c r="D147" s="35">
        <v>1959</v>
      </c>
      <c r="E147" s="6">
        <f t="shared" si="10"/>
        <v>42</v>
      </c>
      <c r="F147" s="6">
        <v>56</v>
      </c>
      <c r="G147" s="36">
        <v>64</v>
      </c>
      <c r="H147" s="37">
        <f aca="true" t="shared" si="13" ref="H147:H178">F147+G147</f>
        <v>120</v>
      </c>
      <c r="I147" s="14">
        <v>57</v>
      </c>
      <c r="J147" s="9">
        <f t="shared" si="12"/>
        <v>77</v>
      </c>
    </row>
    <row r="148" spans="1:10" ht="12.75">
      <c r="A148" s="7">
        <v>139</v>
      </c>
      <c r="B148" s="39" t="s">
        <v>356</v>
      </c>
      <c r="C148" s="39" t="s">
        <v>169</v>
      </c>
      <c r="D148" s="35">
        <v>1978</v>
      </c>
      <c r="E148" s="6">
        <f t="shared" si="10"/>
        <v>23</v>
      </c>
      <c r="F148" s="6">
        <v>58</v>
      </c>
      <c r="G148" s="36">
        <v>62</v>
      </c>
      <c r="H148" s="37">
        <f t="shared" si="13"/>
        <v>120</v>
      </c>
      <c r="I148" s="14">
        <v>57</v>
      </c>
      <c r="J148" s="9">
        <f t="shared" si="12"/>
        <v>77</v>
      </c>
    </row>
    <row r="149" spans="1:10" ht="12.75">
      <c r="A149" s="7">
        <v>140</v>
      </c>
      <c r="B149" s="34" t="s">
        <v>238</v>
      </c>
      <c r="C149" s="34" t="s">
        <v>24</v>
      </c>
      <c r="D149" s="35">
        <v>1985</v>
      </c>
      <c r="E149" s="6">
        <f t="shared" si="10"/>
        <v>16</v>
      </c>
      <c r="F149" s="6">
        <v>58</v>
      </c>
      <c r="G149" s="36">
        <v>62</v>
      </c>
      <c r="H149" s="37">
        <f t="shared" si="13"/>
        <v>120</v>
      </c>
      <c r="I149" s="14">
        <v>57</v>
      </c>
      <c r="J149" s="9">
        <f t="shared" si="12"/>
        <v>77</v>
      </c>
    </row>
    <row r="150" spans="1:10" ht="12.75">
      <c r="A150" s="7">
        <v>141</v>
      </c>
      <c r="B150" s="22" t="s">
        <v>311</v>
      </c>
      <c r="C150" s="22" t="s">
        <v>312</v>
      </c>
      <c r="D150" s="7">
        <v>1983</v>
      </c>
      <c r="E150" s="6">
        <f t="shared" si="10"/>
        <v>18</v>
      </c>
      <c r="F150" s="6">
        <v>48</v>
      </c>
      <c r="G150" s="6">
        <v>71</v>
      </c>
      <c r="H150" s="37">
        <f t="shared" si="13"/>
        <v>119</v>
      </c>
      <c r="I150" s="14">
        <v>53</v>
      </c>
      <c r="J150" s="9">
        <f t="shared" si="12"/>
        <v>73</v>
      </c>
    </row>
    <row r="151" spans="1:10" ht="12.75">
      <c r="A151" s="7">
        <v>142</v>
      </c>
      <c r="B151" s="8" t="s">
        <v>317</v>
      </c>
      <c r="C151" s="8" t="s">
        <v>43</v>
      </c>
      <c r="D151" s="7">
        <v>1962</v>
      </c>
      <c r="E151" s="6">
        <f t="shared" si="10"/>
        <v>39</v>
      </c>
      <c r="F151" s="6">
        <v>44</v>
      </c>
      <c r="G151" s="6">
        <v>75</v>
      </c>
      <c r="H151" s="37">
        <f t="shared" si="13"/>
        <v>119</v>
      </c>
      <c r="I151" s="14">
        <v>53</v>
      </c>
      <c r="J151" s="9">
        <f t="shared" si="12"/>
        <v>73</v>
      </c>
    </row>
    <row r="152" spans="1:10" ht="12.75">
      <c r="A152" s="7">
        <v>143</v>
      </c>
      <c r="B152" s="39" t="s">
        <v>269</v>
      </c>
      <c r="C152" s="39" t="s">
        <v>169</v>
      </c>
      <c r="D152" s="35">
        <v>1982</v>
      </c>
      <c r="E152" s="6">
        <f t="shared" si="10"/>
        <v>19</v>
      </c>
      <c r="F152" s="6">
        <v>69</v>
      </c>
      <c r="G152" s="36">
        <v>49</v>
      </c>
      <c r="H152" s="37">
        <f t="shared" si="13"/>
        <v>118</v>
      </c>
      <c r="I152" s="14">
        <v>51</v>
      </c>
      <c r="J152" s="9">
        <f t="shared" si="12"/>
        <v>71</v>
      </c>
    </row>
    <row r="153" spans="1:10" ht="12.75">
      <c r="A153" s="7">
        <v>144</v>
      </c>
      <c r="B153" s="34" t="s">
        <v>108</v>
      </c>
      <c r="C153" s="34" t="s">
        <v>9</v>
      </c>
      <c r="D153" s="35">
        <v>1954</v>
      </c>
      <c r="E153" s="6">
        <f t="shared" si="10"/>
        <v>47</v>
      </c>
      <c r="F153" s="6">
        <v>48</v>
      </c>
      <c r="G153" s="36">
        <v>70</v>
      </c>
      <c r="H153" s="37">
        <f t="shared" si="13"/>
        <v>118</v>
      </c>
      <c r="I153" s="14">
        <v>51</v>
      </c>
      <c r="J153" s="9">
        <f t="shared" si="12"/>
        <v>71</v>
      </c>
    </row>
    <row r="154" spans="1:10" ht="12.75">
      <c r="A154" s="7">
        <v>145</v>
      </c>
      <c r="B154" s="22" t="s">
        <v>321</v>
      </c>
      <c r="C154" s="22" t="s">
        <v>322</v>
      </c>
      <c r="D154" s="7">
        <v>1974</v>
      </c>
      <c r="E154" s="6">
        <f t="shared" si="10"/>
        <v>27</v>
      </c>
      <c r="F154" s="6">
        <v>58</v>
      </c>
      <c r="G154" s="6">
        <v>60</v>
      </c>
      <c r="H154" s="37">
        <f t="shared" si="13"/>
        <v>118</v>
      </c>
      <c r="I154" s="14">
        <v>51</v>
      </c>
      <c r="J154" s="9">
        <f t="shared" si="12"/>
        <v>71</v>
      </c>
    </row>
    <row r="155" spans="1:10" ht="12.75">
      <c r="A155" s="7">
        <v>146</v>
      </c>
      <c r="B155" s="39" t="s">
        <v>337</v>
      </c>
      <c r="C155" s="39" t="s">
        <v>107</v>
      </c>
      <c r="D155" s="35">
        <v>1965</v>
      </c>
      <c r="E155" s="6">
        <f t="shared" si="10"/>
        <v>36</v>
      </c>
      <c r="F155" s="6">
        <v>50</v>
      </c>
      <c r="G155" s="36">
        <v>68</v>
      </c>
      <c r="H155" s="37">
        <f t="shared" si="13"/>
        <v>118</v>
      </c>
      <c r="I155" s="14">
        <v>51</v>
      </c>
      <c r="J155" s="9">
        <f t="shared" si="12"/>
        <v>71</v>
      </c>
    </row>
    <row r="156" spans="1:10" ht="12.75">
      <c r="A156" s="7">
        <v>147</v>
      </c>
      <c r="B156" s="8" t="s">
        <v>264</v>
      </c>
      <c r="C156" s="8" t="s">
        <v>22</v>
      </c>
      <c r="D156" s="7">
        <v>1969</v>
      </c>
      <c r="E156" s="6">
        <f t="shared" si="10"/>
        <v>32</v>
      </c>
      <c r="F156" s="6">
        <v>58</v>
      </c>
      <c r="G156" s="6">
        <v>59</v>
      </c>
      <c r="H156" s="37">
        <f t="shared" si="13"/>
        <v>117</v>
      </c>
      <c r="I156" s="14">
        <v>47</v>
      </c>
      <c r="J156" s="9">
        <f t="shared" si="12"/>
        <v>67</v>
      </c>
    </row>
    <row r="157" spans="1:10" ht="12.75">
      <c r="A157" s="7">
        <v>148</v>
      </c>
      <c r="B157" s="34" t="s">
        <v>192</v>
      </c>
      <c r="C157" s="34" t="s">
        <v>21</v>
      </c>
      <c r="D157" s="35">
        <v>1979</v>
      </c>
      <c r="E157" s="6">
        <f t="shared" si="10"/>
        <v>22</v>
      </c>
      <c r="F157" s="36">
        <v>59</v>
      </c>
      <c r="G157" s="36">
        <v>57</v>
      </c>
      <c r="H157" s="38">
        <f t="shared" si="13"/>
        <v>116</v>
      </c>
      <c r="I157" s="14">
        <v>46</v>
      </c>
      <c r="J157" s="9">
        <f t="shared" si="12"/>
        <v>66</v>
      </c>
    </row>
    <row r="158" spans="1:10" ht="12.75">
      <c r="A158" s="7">
        <v>149</v>
      </c>
      <c r="B158" s="34" t="s">
        <v>86</v>
      </c>
      <c r="C158" s="34" t="s">
        <v>364</v>
      </c>
      <c r="D158" s="35">
        <v>1976</v>
      </c>
      <c r="E158" s="6">
        <f t="shared" si="10"/>
        <v>25</v>
      </c>
      <c r="F158" s="6">
        <v>42</v>
      </c>
      <c r="G158" s="36">
        <v>74</v>
      </c>
      <c r="H158" s="37">
        <f t="shared" si="13"/>
        <v>116</v>
      </c>
      <c r="I158" s="14">
        <v>46</v>
      </c>
      <c r="J158" s="9">
        <f t="shared" si="12"/>
        <v>66</v>
      </c>
    </row>
    <row r="159" spans="1:10" ht="12.75">
      <c r="A159" s="7">
        <v>150</v>
      </c>
      <c r="B159" s="39" t="s">
        <v>365</v>
      </c>
      <c r="C159" s="39" t="s">
        <v>366</v>
      </c>
      <c r="D159" s="35">
        <v>1991</v>
      </c>
      <c r="E159" s="6">
        <f t="shared" si="10"/>
        <v>10</v>
      </c>
      <c r="F159" s="6">
        <v>61</v>
      </c>
      <c r="G159" s="36">
        <v>55</v>
      </c>
      <c r="H159" s="37">
        <f t="shared" si="13"/>
        <v>116</v>
      </c>
      <c r="I159" s="14">
        <v>46</v>
      </c>
      <c r="J159" s="9">
        <f t="shared" si="12"/>
        <v>66</v>
      </c>
    </row>
    <row r="160" spans="1:10" ht="12.75">
      <c r="A160" s="7">
        <v>151</v>
      </c>
      <c r="B160" s="34" t="s">
        <v>151</v>
      </c>
      <c r="C160" s="34" t="s">
        <v>24</v>
      </c>
      <c r="D160" s="35">
        <v>1990</v>
      </c>
      <c r="E160" s="6">
        <f t="shared" si="10"/>
        <v>11</v>
      </c>
      <c r="F160" s="6">
        <v>61</v>
      </c>
      <c r="G160" s="36">
        <v>53</v>
      </c>
      <c r="H160" s="37">
        <f t="shared" si="13"/>
        <v>114</v>
      </c>
      <c r="I160" s="14">
        <v>43</v>
      </c>
      <c r="J160" s="9">
        <f t="shared" si="12"/>
        <v>63</v>
      </c>
    </row>
    <row r="161" spans="1:10" ht="12.75">
      <c r="A161" s="7">
        <v>152</v>
      </c>
      <c r="B161" s="34" t="s">
        <v>359</v>
      </c>
      <c r="C161" s="34" t="s">
        <v>360</v>
      </c>
      <c r="D161" s="35">
        <v>1991</v>
      </c>
      <c r="E161" s="6">
        <f t="shared" si="10"/>
        <v>10</v>
      </c>
      <c r="F161" s="6">
        <v>56</v>
      </c>
      <c r="G161" s="36">
        <v>57</v>
      </c>
      <c r="H161" s="37">
        <f t="shared" si="13"/>
        <v>113</v>
      </c>
      <c r="I161" s="14">
        <v>42</v>
      </c>
      <c r="J161" s="9">
        <f t="shared" si="12"/>
        <v>62</v>
      </c>
    </row>
    <row r="162" spans="1:10" ht="12.75">
      <c r="A162" s="7">
        <v>153</v>
      </c>
      <c r="B162" s="39" t="s">
        <v>350</v>
      </c>
      <c r="C162" s="39" t="s">
        <v>351</v>
      </c>
      <c r="D162" s="35">
        <v>1966</v>
      </c>
      <c r="E162" s="6">
        <v>35</v>
      </c>
      <c r="F162" s="6">
        <v>64</v>
      </c>
      <c r="G162" s="36">
        <v>49</v>
      </c>
      <c r="H162" s="37">
        <f t="shared" si="13"/>
        <v>113</v>
      </c>
      <c r="I162" s="14">
        <v>42</v>
      </c>
      <c r="J162" s="9">
        <f t="shared" si="12"/>
        <v>62</v>
      </c>
    </row>
    <row r="163" spans="1:10" ht="12.75">
      <c r="A163" s="7">
        <v>154</v>
      </c>
      <c r="B163" s="8" t="s">
        <v>275</v>
      </c>
      <c r="C163" s="8" t="s">
        <v>58</v>
      </c>
      <c r="D163" s="7">
        <v>1976</v>
      </c>
      <c r="E163" s="6">
        <f aca="true" t="shared" si="14" ref="E163:E202">2001-D163</f>
        <v>25</v>
      </c>
      <c r="F163" s="6">
        <v>67</v>
      </c>
      <c r="G163" s="6">
        <v>46</v>
      </c>
      <c r="H163" s="37">
        <f t="shared" si="13"/>
        <v>113</v>
      </c>
      <c r="I163" s="14">
        <v>42</v>
      </c>
      <c r="J163" s="9">
        <f t="shared" si="12"/>
        <v>62</v>
      </c>
    </row>
    <row r="164" spans="1:10" ht="12.75">
      <c r="A164" s="7">
        <v>155</v>
      </c>
      <c r="B164" s="8" t="s">
        <v>86</v>
      </c>
      <c r="C164" s="8" t="s">
        <v>11</v>
      </c>
      <c r="D164" s="7">
        <v>1947</v>
      </c>
      <c r="E164" s="6">
        <f t="shared" si="14"/>
        <v>54</v>
      </c>
      <c r="F164" s="6">
        <v>53</v>
      </c>
      <c r="G164" s="6">
        <v>60</v>
      </c>
      <c r="H164" s="37">
        <f t="shared" si="13"/>
        <v>113</v>
      </c>
      <c r="I164" s="14">
        <v>42</v>
      </c>
      <c r="J164" s="9">
        <f t="shared" si="12"/>
        <v>62</v>
      </c>
    </row>
    <row r="165" spans="1:10" ht="12.75">
      <c r="A165" s="7">
        <v>156</v>
      </c>
      <c r="B165" s="8" t="s">
        <v>291</v>
      </c>
      <c r="C165" s="8" t="s">
        <v>43</v>
      </c>
      <c r="D165" s="7">
        <v>1954</v>
      </c>
      <c r="E165" s="6">
        <f t="shared" si="14"/>
        <v>47</v>
      </c>
      <c r="F165" s="6">
        <v>50</v>
      </c>
      <c r="G165" s="6">
        <v>62</v>
      </c>
      <c r="H165" s="37">
        <f t="shared" si="13"/>
        <v>112</v>
      </c>
      <c r="I165" s="14">
        <v>38</v>
      </c>
      <c r="J165" s="9">
        <f t="shared" si="12"/>
        <v>58</v>
      </c>
    </row>
    <row r="166" spans="1:10" ht="12.75">
      <c r="A166" s="7">
        <v>157</v>
      </c>
      <c r="B166" s="8" t="s">
        <v>334</v>
      </c>
      <c r="C166" s="8" t="s">
        <v>55</v>
      </c>
      <c r="D166" s="7">
        <v>1976</v>
      </c>
      <c r="E166" s="6">
        <f t="shared" si="14"/>
        <v>25</v>
      </c>
      <c r="F166" s="6">
        <v>56</v>
      </c>
      <c r="G166" s="6">
        <v>54</v>
      </c>
      <c r="H166" s="37">
        <f t="shared" si="13"/>
        <v>110</v>
      </c>
      <c r="I166" s="14">
        <v>37</v>
      </c>
      <c r="J166" s="9">
        <f t="shared" si="12"/>
        <v>57</v>
      </c>
    </row>
    <row r="167" spans="1:10" ht="12.75">
      <c r="A167" s="7">
        <v>158</v>
      </c>
      <c r="B167" s="34" t="s">
        <v>25</v>
      </c>
      <c r="C167" s="34" t="s">
        <v>55</v>
      </c>
      <c r="D167" s="35">
        <v>1990</v>
      </c>
      <c r="E167" s="6">
        <f t="shared" si="14"/>
        <v>11</v>
      </c>
      <c r="F167" s="6">
        <v>51</v>
      </c>
      <c r="G167" s="36">
        <v>59</v>
      </c>
      <c r="H167" s="37">
        <f t="shared" si="13"/>
        <v>110</v>
      </c>
      <c r="I167" s="14">
        <v>37</v>
      </c>
      <c r="J167" s="9">
        <f t="shared" si="12"/>
        <v>57</v>
      </c>
    </row>
    <row r="168" spans="1:10" ht="12.75">
      <c r="A168" s="7">
        <v>159</v>
      </c>
      <c r="B168" s="39" t="s">
        <v>46</v>
      </c>
      <c r="C168" s="39" t="s">
        <v>35</v>
      </c>
      <c r="D168" s="35">
        <v>1977</v>
      </c>
      <c r="E168" s="6">
        <f t="shared" si="14"/>
        <v>24</v>
      </c>
      <c r="F168" s="6">
        <v>42</v>
      </c>
      <c r="G168" s="36">
        <v>67</v>
      </c>
      <c r="H168" s="37">
        <f t="shared" si="13"/>
        <v>109</v>
      </c>
      <c r="I168" s="14">
        <v>35</v>
      </c>
      <c r="J168" s="9">
        <f t="shared" si="12"/>
        <v>55</v>
      </c>
    </row>
    <row r="169" spans="1:10" ht="12.75">
      <c r="A169" s="7">
        <v>160</v>
      </c>
      <c r="B169" s="39" t="s">
        <v>161</v>
      </c>
      <c r="C169" s="39" t="s">
        <v>138</v>
      </c>
      <c r="D169" s="35">
        <v>1985</v>
      </c>
      <c r="E169" s="6">
        <f t="shared" si="14"/>
        <v>16</v>
      </c>
      <c r="F169" s="36">
        <v>45</v>
      </c>
      <c r="G169" s="36">
        <v>64</v>
      </c>
      <c r="H169" s="38">
        <f t="shared" si="13"/>
        <v>109</v>
      </c>
      <c r="I169" s="14">
        <v>35</v>
      </c>
      <c r="J169" s="9">
        <f t="shared" si="12"/>
        <v>55</v>
      </c>
    </row>
    <row r="170" spans="1:10" ht="12.75">
      <c r="A170" s="7">
        <v>161</v>
      </c>
      <c r="B170" s="8" t="s">
        <v>112</v>
      </c>
      <c r="C170" s="8" t="s">
        <v>331</v>
      </c>
      <c r="D170" s="7">
        <v>1987</v>
      </c>
      <c r="E170" s="6">
        <f t="shared" si="14"/>
        <v>14</v>
      </c>
      <c r="F170" s="6">
        <v>56</v>
      </c>
      <c r="G170" s="6">
        <v>52</v>
      </c>
      <c r="H170" s="37">
        <f t="shared" si="13"/>
        <v>108</v>
      </c>
      <c r="I170" s="14">
        <v>33</v>
      </c>
      <c r="J170" s="9">
        <f t="shared" si="12"/>
        <v>53</v>
      </c>
    </row>
    <row r="171" spans="1:10" ht="12.75">
      <c r="A171" s="7">
        <v>162</v>
      </c>
      <c r="B171" s="34" t="s">
        <v>152</v>
      </c>
      <c r="C171" s="34" t="s">
        <v>24</v>
      </c>
      <c r="D171" s="35">
        <v>1991</v>
      </c>
      <c r="E171" s="6">
        <f t="shared" si="14"/>
        <v>10</v>
      </c>
      <c r="F171" s="6">
        <v>59</v>
      </c>
      <c r="G171" s="36">
        <v>48</v>
      </c>
      <c r="H171" s="37">
        <f t="shared" si="13"/>
        <v>107</v>
      </c>
      <c r="I171" s="14">
        <v>32</v>
      </c>
      <c r="J171" s="9">
        <f t="shared" si="12"/>
        <v>52</v>
      </c>
    </row>
    <row r="172" spans="1:10" ht="12.75">
      <c r="A172" s="7">
        <v>163</v>
      </c>
      <c r="B172" s="22" t="s">
        <v>287</v>
      </c>
      <c r="C172" s="22" t="s">
        <v>41</v>
      </c>
      <c r="D172" s="7">
        <v>1974</v>
      </c>
      <c r="E172" s="6">
        <f t="shared" si="14"/>
        <v>27</v>
      </c>
      <c r="F172" s="6">
        <v>46</v>
      </c>
      <c r="G172" s="6">
        <v>61</v>
      </c>
      <c r="H172" s="37">
        <f t="shared" si="13"/>
        <v>107</v>
      </c>
      <c r="I172" s="14">
        <v>32</v>
      </c>
      <c r="J172" s="9">
        <f t="shared" si="12"/>
        <v>52</v>
      </c>
    </row>
    <row r="173" spans="1:10" ht="12.75">
      <c r="A173" s="7">
        <v>164</v>
      </c>
      <c r="B173" s="34" t="s">
        <v>120</v>
      </c>
      <c r="C173" s="34" t="s">
        <v>50</v>
      </c>
      <c r="D173" s="35">
        <v>1965</v>
      </c>
      <c r="E173" s="6">
        <f t="shared" si="14"/>
        <v>36</v>
      </c>
      <c r="F173" s="6">
        <v>61</v>
      </c>
      <c r="G173" s="36">
        <v>45</v>
      </c>
      <c r="H173" s="37">
        <f t="shared" si="13"/>
        <v>106</v>
      </c>
      <c r="I173" s="14">
        <v>30</v>
      </c>
      <c r="J173" s="9">
        <f t="shared" si="12"/>
        <v>50</v>
      </c>
    </row>
    <row r="174" spans="1:10" ht="12.75">
      <c r="A174" s="7">
        <v>165</v>
      </c>
      <c r="B174" s="34" t="s">
        <v>162</v>
      </c>
      <c r="C174" s="34" t="s">
        <v>19</v>
      </c>
      <c r="D174" s="35">
        <v>1983</v>
      </c>
      <c r="E174" s="6">
        <f t="shared" si="14"/>
        <v>18</v>
      </c>
      <c r="F174" s="6">
        <v>50</v>
      </c>
      <c r="G174" s="36">
        <v>55</v>
      </c>
      <c r="H174" s="37">
        <f t="shared" si="13"/>
        <v>105</v>
      </c>
      <c r="I174" s="14">
        <v>29</v>
      </c>
      <c r="J174" s="9">
        <f t="shared" si="12"/>
        <v>49</v>
      </c>
    </row>
    <row r="175" spans="1:10" ht="12.75">
      <c r="A175" s="7">
        <v>166</v>
      </c>
      <c r="B175" s="22" t="s">
        <v>330</v>
      </c>
      <c r="C175" s="22" t="s">
        <v>41</v>
      </c>
      <c r="D175" s="7">
        <v>1972</v>
      </c>
      <c r="E175" s="6">
        <f t="shared" si="14"/>
        <v>29</v>
      </c>
      <c r="F175" s="6">
        <v>70</v>
      </c>
      <c r="G175" s="6">
        <v>34</v>
      </c>
      <c r="H175" s="37">
        <f t="shared" si="13"/>
        <v>104</v>
      </c>
      <c r="I175" s="14">
        <v>28</v>
      </c>
      <c r="J175" s="9">
        <f t="shared" si="12"/>
        <v>48</v>
      </c>
    </row>
    <row r="176" spans="1:10" ht="12.75">
      <c r="A176" s="7">
        <v>167</v>
      </c>
      <c r="B176" s="22" t="s">
        <v>46</v>
      </c>
      <c r="C176" s="22" t="s">
        <v>135</v>
      </c>
      <c r="D176" s="7">
        <v>1981</v>
      </c>
      <c r="E176" s="6">
        <f t="shared" si="14"/>
        <v>20</v>
      </c>
      <c r="F176" s="6">
        <v>61</v>
      </c>
      <c r="G176" s="6">
        <v>43</v>
      </c>
      <c r="H176" s="37">
        <f t="shared" si="13"/>
        <v>104</v>
      </c>
      <c r="I176" s="14">
        <v>28</v>
      </c>
      <c r="J176" s="9">
        <f t="shared" si="12"/>
        <v>48</v>
      </c>
    </row>
    <row r="177" spans="1:10" ht="12.75">
      <c r="A177" s="7">
        <v>168</v>
      </c>
      <c r="B177" s="39" t="s">
        <v>336</v>
      </c>
      <c r="C177" s="39" t="s">
        <v>99</v>
      </c>
      <c r="D177" s="35">
        <v>1983</v>
      </c>
      <c r="E177" s="6">
        <f t="shared" si="14"/>
        <v>18</v>
      </c>
      <c r="F177" s="6">
        <v>40</v>
      </c>
      <c r="G177" s="36">
        <v>64</v>
      </c>
      <c r="H177" s="37">
        <f t="shared" si="13"/>
        <v>104</v>
      </c>
      <c r="I177" s="14">
        <v>28</v>
      </c>
      <c r="J177" s="9">
        <f t="shared" si="12"/>
        <v>48</v>
      </c>
    </row>
    <row r="178" spans="1:10" ht="12.75">
      <c r="A178" s="7">
        <v>169</v>
      </c>
      <c r="B178" s="8" t="s">
        <v>113</v>
      </c>
      <c r="C178" s="8" t="s">
        <v>18</v>
      </c>
      <c r="D178" s="7">
        <v>1957</v>
      </c>
      <c r="E178" s="6">
        <f t="shared" si="14"/>
        <v>44</v>
      </c>
      <c r="F178" s="6">
        <v>62</v>
      </c>
      <c r="G178" s="6">
        <v>42</v>
      </c>
      <c r="H178" s="37">
        <f t="shared" si="13"/>
        <v>104</v>
      </c>
      <c r="I178" s="14">
        <v>28</v>
      </c>
      <c r="J178" s="9">
        <f t="shared" si="12"/>
        <v>48</v>
      </c>
    </row>
    <row r="179" spans="1:10" ht="12.75">
      <c r="A179" s="7">
        <v>170</v>
      </c>
      <c r="B179" s="22" t="s">
        <v>246</v>
      </c>
      <c r="C179" s="22" t="s">
        <v>166</v>
      </c>
      <c r="D179" s="7">
        <v>1975</v>
      </c>
      <c r="E179" s="6">
        <f t="shared" si="14"/>
        <v>26</v>
      </c>
      <c r="F179" s="6">
        <v>30</v>
      </c>
      <c r="G179" s="6">
        <v>71</v>
      </c>
      <c r="H179" s="37">
        <f aca="true" t="shared" si="15" ref="H179:H202">F179+G179</f>
        <v>101</v>
      </c>
      <c r="I179" s="14">
        <v>24</v>
      </c>
      <c r="J179" s="9">
        <f t="shared" si="12"/>
        <v>44</v>
      </c>
    </row>
    <row r="180" spans="1:10" ht="12.75">
      <c r="A180" s="7">
        <v>171</v>
      </c>
      <c r="B180" s="39" t="s">
        <v>165</v>
      </c>
      <c r="C180" s="39" t="s">
        <v>294</v>
      </c>
      <c r="D180" s="35">
        <v>1992</v>
      </c>
      <c r="E180" s="6">
        <f t="shared" si="14"/>
        <v>9</v>
      </c>
      <c r="F180" s="6">
        <v>64</v>
      </c>
      <c r="G180" s="36">
        <v>37</v>
      </c>
      <c r="H180" s="37">
        <f t="shared" si="15"/>
        <v>101</v>
      </c>
      <c r="I180" s="14">
        <v>24</v>
      </c>
      <c r="J180" s="9">
        <f t="shared" si="12"/>
        <v>44</v>
      </c>
    </row>
    <row r="181" spans="1:10" ht="12.75">
      <c r="A181" s="7">
        <v>172</v>
      </c>
      <c r="B181" s="8" t="s">
        <v>112</v>
      </c>
      <c r="C181" s="8" t="s">
        <v>13</v>
      </c>
      <c r="D181" s="7">
        <v>1991</v>
      </c>
      <c r="E181" s="6">
        <f t="shared" si="14"/>
        <v>10</v>
      </c>
      <c r="F181" s="6">
        <v>47</v>
      </c>
      <c r="G181" s="6">
        <v>51</v>
      </c>
      <c r="H181" s="37">
        <f t="shared" si="15"/>
        <v>98</v>
      </c>
      <c r="I181" s="14">
        <v>22</v>
      </c>
      <c r="J181" s="9">
        <f t="shared" si="12"/>
        <v>42</v>
      </c>
    </row>
    <row r="182" spans="1:10" ht="12.75">
      <c r="A182" s="7">
        <v>173</v>
      </c>
      <c r="B182" s="39" t="s">
        <v>370</v>
      </c>
      <c r="C182" s="39" t="s">
        <v>371</v>
      </c>
      <c r="D182" s="35">
        <v>1980</v>
      </c>
      <c r="E182" s="6">
        <f t="shared" si="14"/>
        <v>21</v>
      </c>
      <c r="F182" s="6">
        <v>61</v>
      </c>
      <c r="G182" s="36">
        <v>37</v>
      </c>
      <c r="H182" s="37">
        <f t="shared" si="15"/>
        <v>98</v>
      </c>
      <c r="I182" s="14">
        <v>22</v>
      </c>
      <c r="J182" s="9">
        <f t="shared" si="12"/>
        <v>42</v>
      </c>
    </row>
    <row r="183" spans="1:10" ht="12.75">
      <c r="A183" s="7">
        <v>174</v>
      </c>
      <c r="B183" s="8" t="s">
        <v>310</v>
      </c>
      <c r="C183" s="8" t="s">
        <v>133</v>
      </c>
      <c r="D183" s="7">
        <v>1986</v>
      </c>
      <c r="E183" s="6">
        <f t="shared" si="14"/>
        <v>15</v>
      </c>
      <c r="F183" s="6">
        <v>36</v>
      </c>
      <c r="G183" s="6">
        <v>61</v>
      </c>
      <c r="H183" s="37">
        <f t="shared" si="15"/>
        <v>97</v>
      </c>
      <c r="I183" s="14">
        <v>20</v>
      </c>
      <c r="J183" s="9">
        <f t="shared" si="12"/>
        <v>40</v>
      </c>
    </row>
    <row r="184" spans="1:10" ht="12.75">
      <c r="A184" s="7">
        <v>175</v>
      </c>
      <c r="B184" s="39" t="s">
        <v>270</v>
      </c>
      <c r="C184" s="39" t="s">
        <v>271</v>
      </c>
      <c r="D184" s="35">
        <v>1973</v>
      </c>
      <c r="E184" s="6">
        <f t="shared" si="14"/>
        <v>28</v>
      </c>
      <c r="F184" s="6">
        <v>41</v>
      </c>
      <c r="G184" s="36">
        <v>56</v>
      </c>
      <c r="H184" s="37">
        <f t="shared" si="15"/>
        <v>97</v>
      </c>
      <c r="I184" s="14">
        <v>20</v>
      </c>
      <c r="J184" s="9">
        <f t="shared" si="12"/>
        <v>40</v>
      </c>
    </row>
    <row r="185" spans="1:10" ht="12.75">
      <c r="A185" s="7">
        <v>176</v>
      </c>
      <c r="B185" s="8" t="s">
        <v>14</v>
      </c>
      <c r="C185" s="8" t="s">
        <v>237</v>
      </c>
      <c r="D185" s="7">
        <v>1992</v>
      </c>
      <c r="E185" s="6">
        <f t="shared" si="14"/>
        <v>9</v>
      </c>
      <c r="F185" s="6">
        <v>39</v>
      </c>
      <c r="G185" s="6">
        <v>57</v>
      </c>
      <c r="H185" s="37">
        <f t="shared" si="15"/>
        <v>96</v>
      </c>
      <c r="I185" s="14">
        <v>18</v>
      </c>
      <c r="J185" s="9">
        <f t="shared" si="12"/>
        <v>38</v>
      </c>
    </row>
    <row r="186" spans="1:10" ht="12.75">
      <c r="A186" s="7">
        <v>177</v>
      </c>
      <c r="B186" s="34" t="s">
        <v>42</v>
      </c>
      <c r="C186" s="34" t="s">
        <v>15</v>
      </c>
      <c r="D186" s="35">
        <v>1978</v>
      </c>
      <c r="E186" s="6">
        <f t="shared" si="14"/>
        <v>23</v>
      </c>
      <c r="F186" s="6">
        <v>42</v>
      </c>
      <c r="G186" s="36">
        <v>53</v>
      </c>
      <c r="H186" s="37">
        <f t="shared" si="15"/>
        <v>95</v>
      </c>
      <c r="I186" s="14">
        <v>17</v>
      </c>
      <c r="J186" s="9">
        <f t="shared" si="12"/>
        <v>37</v>
      </c>
    </row>
    <row r="187" spans="1:10" ht="12.75">
      <c r="A187" s="7">
        <v>178</v>
      </c>
      <c r="B187" s="34" t="s">
        <v>238</v>
      </c>
      <c r="C187" s="34" t="s">
        <v>288</v>
      </c>
      <c r="D187" s="35">
        <v>1953</v>
      </c>
      <c r="E187" s="6">
        <f t="shared" si="14"/>
        <v>48</v>
      </c>
      <c r="F187" s="6">
        <v>51</v>
      </c>
      <c r="G187" s="36">
        <v>43</v>
      </c>
      <c r="H187" s="37">
        <f t="shared" si="15"/>
        <v>94</v>
      </c>
      <c r="I187" s="14">
        <v>16</v>
      </c>
      <c r="J187" s="9">
        <f t="shared" si="12"/>
        <v>36</v>
      </c>
    </row>
    <row r="188" spans="1:10" ht="12.75">
      <c r="A188" s="7">
        <v>179</v>
      </c>
      <c r="B188" s="8" t="s">
        <v>327</v>
      </c>
      <c r="C188" s="8" t="s">
        <v>328</v>
      </c>
      <c r="D188" s="7">
        <v>1981</v>
      </c>
      <c r="E188" s="6">
        <f t="shared" si="14"/>
        <v>20</v>
      </c>
      <c r="F188" s="6">
        <v>45</v>
      </c>
      <c r="G188" s="6">
        <v>48</v>
      </c>
      <c r="H188" s="37">
        <f t="shared" si="15"/>
        <v>93</v>
      </c>
      <c r="I188" s="14">
        <v>15</v>
      </c>
      <c r="J188" s="9">
        <f t="shared" si="12"/>
        <v>35</v>
      </c>
    </row>
    <row r="189" spans="1:10" ht="12.75">
      <c r="A189" s="7">
        <v>180</v>
      </c>
      <c r="B189" s="39" t="s">
        <v>374</v>
      </c>
      <c r="C189" s="39" t="s">
        <v>240</v>
      </c>
      <c r="D189" s="35">
        <v>1953</v>
      </c>
      <c r="E189" s="6">
        <f t="shared" si="14"/>
        <v>48</v>
      </c>
      <c r="F189" s="36">
        <v>41</v>
      </c>
      <c r="G189" s="36">
        <v>52</v>
      </c>
      <c r="H189" s="38">
        <f t="shared" si="15"/>
        <v>93</v>
      </c>
      <c r="I189" s="14">
        <v>15</v>
      </c>
      <c r="J189" s="9">
        <f t="shared" si="12"/>
        <v>35</v>
      </c>
    </row>
    <row r="190" spans="1:10" ht="12.75">
      <c r="A190" s="7">
        <v>181</v>
      </c>
      <c r="B190" s="8" t="s">
        <v>278</v>
      </c>
      <c r="C190" s="8" t="s">
        <v>26</v>
      </c>
      <c r="D190" s="7">
        <v>1973</v>
      </c>
      <c r="E190" s="6">
        <f t="shared" si="14"/>
        <v>28</v>
      </c>
      <c r="F190" s="6">
        <v>51</v>
      </c>
      <c r="G190" s="6">
        <v>41</v>
      </c>
      <c r="H190" s="37">
        <f t="shared" si="15"/>
        <v>92</v>
      </c>
      <c r="I190" s="14">
        <v>13</v>
      </c>
      <c r="J190" s="9">
        <f t="shared" si="12"/>
        <v>33</v>
      </c>
    </row>
    <row r="191" spans="1:10" ht="12.75">
      <c r="A191" s="7">
        <v>182</v>
      </c>
      <c r="B191" s="22" t="s">
        <v>167</v>
      </c>
      <c r="C191" s="22" t="s">
        <v>166</v>
      </c>
      <c r="D191" s="7">
        <v>1960</v>
      </c>
      <c r="E191" s="6">
        <f t="shared" si="14"/>
        <v>41</v>
      </c>
      <c r="F191" s="6">
        <v>61</v>
      </c>
      <c r="G191" s="6">
        <v>28</v>
      </c>
      <c r="H191" s="37">
        <f t="shared" si="15"/>
        <v>89</v>
      </c>
      <c r="I191" s="14">
        <v>12</v>
      </c>
      <c r="J191" s="9">
        <f t="shared" si="12"/>
        <v>32</v>
      </c>
    </row>
    <row r="192" spans="1:10" ht="12.75">
      <c r="A192" s="7">
        <v>183</v>
      </c>
      <c r="B192" s="22" t="s">
        <v>325</v>
      </c>
      <c r="C192" s="22" t="s">
        <v>326</v>
      </c>
      <c r="D192" s="7">
        <v>1981</v>
      </c>
      <c r="E192" s="6">
        <f t="shared" si="14"/>
        <v>20</v>
      </c>
      <c r="F192" s="6">
        <v>59</v>
      </c>
      <c r="G192" s="6">
        <v>29</v>
      </c>
      <c r="H192" s="37">
        <f t="shared" si="15"/>
        <v>88</v>
      </c>
      <c r="I192" s="14">
        <v>11</v>
      </c>
      <c r="J192" s="9">
        <f t="shared" si="12"/>
        <v>31</v>
      </c>
    </row>
    <row r="193" spans="1:10" ht="12.75">
      <c r="A193" s="7">
        <v>184</v>
      </c>
      <c r="B193" s="34" t="s">
        <v>104</v>
      </c>
      <c r="C193" s="34" t="s">
        <v>15</v>
      </c>
      <c r="D193" s="35">
        <v>1987</v>
      </c>
      <c r="E193" s="6">
        <f t="shared" si="14"/>
        <v>14</v>
      </c>
      <c r="F193" s="6">
        <v>35</v>
      </c>
      <c r="G193" s="36">
        <v>50</v>
      </c>
      <c r="H193" s="37">
        <f t="shared" si="15"/>
        <v>85</v>
      </c>
      <c r="I193" s="14">
        <v>10</v>
      </c>
      <c r="J193" s="9">
        <f t="shared" si="12"/>
        <v>30</v>
      </c>
    </row>
    <row r="194" spans="1:10" ht="12.75">
      <c r="A194" s="7">
        <v>185</v>
      </c>
      <c r="B194" s="22" t="s">
        <v>318</v>
      </c>
      <c r="C194" s="22" t="s">
        <v>319</v>
      </c>
      <c r="D194" s="7">
        <v>1977</v>
      </c>
      <c r="E194" s="6">
        <f t="shared" si="14"/>
        <v>24</v>
      </c>
      <c r="F194" s="6">
        <v>42</v>
      </c>
      <c r="G194" s="6">
        <v>43</v>
      </c>
      <c r="H194" s="37">
        <f t="shared" si="15"/>
        <v>85</v>
      </c>
      <c r="I194" s="14">
        <v>10</v>
      </c>
      <c r="J194" s="9">
        <f t="shared" si="12"/>
        <v>30</v>
      </c>
    </row>
    <row r="195" spans="1:10" ht="12.75">
      <c r="A195" s="7">
        <v>186</v>
      </c>
      <c r="B195" s="8" t="s">
        <v>189</v>
      </c>
      <c r="C195" s="8" t="s">
        <v>24</v>
      </c>
      <c r="D195" s="7">
        <v>1969</v>
      </c>
      <c r="E195" s="6">
        <f t="shared" si="14"/>
        <v>32</v>
      </c>
      <c r="F195" s="6">
        <v>53</v>
      </c>
      <c r="G195" s="6">
        <v>31</v>
      </c>
      <c r="H195" s="37">
        <f t="shared" si="15"/>
        <v>84</v>
      </c>
      <c r="I195" s="14">
        <v>8</v>
      </c>
      <c r="J195" s="9">
        <f t="shared" si="12"/>
        <v>28</v>
      </c>
    </row>
    <row r="196" spans="1:10" ht="12.75">
      <c r="A196" s="7">
        <v>187</v>
      </c>
      <c r="B196" s="8" t="s">
        <v>69</v>
      </c>
      <c r="C196" s="8" t="s">
        <v>24</v>
      </c>
      <c r="D196" s="7">
        <v>1959</v>
      </c>
      <c r="E196" s="6">
        <f t="shared" si="14"/>
        <v>42</v>
      </c>
      <c r="F196" s="6">
        <v>45</v>
      </c>
      <c r="G196" s="6">
        <v>36</v>
      </c>
      <c r="H196" s="37">
        <f t="shared" si="15"/>
        <v>81</v>
      </c>
      <c r="I196" s="14">
        <v>7</v>
      </c>
      <c r="J196" s="9">
        <f t="shared" si="12"/>
        <v>27</v>
      </c>
    </row>
    <row r="197" spans="1:10" ht="12.75">
      <c r="A197" s="7">
        <v>188</v>
      </c>
      <c r="B197" s="22" t="s">
        <v>139</v>
      </c>
      <c r="C197" s="22" t="s">
        <v>67</v>
      </c>
      <c r="D197" s="7">
        <v>1970</v>
      </c>
      <c r="E197" s="6">
        <f t="shared" si="14"/>
        <v>31</v>
      </c>
      <c r="F197" s="6">
        <v>40</v>
      </c>
      <c r="G197" s="6">
        <v>36</v>
      </c>
      <c r="H197" s="37">
        <f t="shared" si="15"/>
        <v>76</v>
      </c>
      <c r="I197" s="14">
        <v>6</v>
      </c>
      <c r="J197" s="9">
        <f t="shared" si="12"/>
        <v>26</v>
      </c>
    </row>
    <row r="198" spans="1:10" ht="12.75">
      <c r="A198" s="7">
        <v>189</v>
      </c>
      <c r="B198" s="8" t="s">
        <v>29</v>
      </c>
      <c r="C198" s="8" t="s">
        <v>88</v>
      </c>
      <c r="D198" s="7">
        <v>1987</v>
      </c>
      <c r="E198" s="6">
        <f t="shared" si="14"/>
        <v>14</v>
      </c>
      <c r="F198" s="6">
        <v>26</v>
      </c>
      <c r="G198" s="6">
        <v>49</v>
      </c>
      <c r="H198" s="37">
        <f t="shared" si="15"/>
        <v>75</v>
      </c>
      <c r="I198" s="14">
        <v>5</v>
      </c>
      <c r="J198" s="9">
        <f t="shared" si="12"/>
        <v>25</v>
      </c>
    </row>
    <row r="199" spans="1:10" ht="12.75">
      <c r="A199" s="7">
        <v>190</v>
      </c>
      <c r="B199" s="39" t="s">
        <v>178</v>
      </c>
      <c r="C199" s="39" t="s">
        <v>134</v>
      </c>
      <c r="D199" s="35">
        <v>1991</v>
      </c>
      <c r="E199" s="6">
        <f t="shared" si="14"/>
        <v>10</v>
      </c>
      <c r="F199" s="6">
        <v>40</v>
      </c>
      <c r="G199" s="36">
        <v>35</v>
      </c>
      <c r="H199" s="37">
        <f t="shared" si="15"/>
        <v>75</v>
      </c>
      <c r="I199" s="14">
        <v>5</v>
      </c>
      <c r="J199" s="9">
        <f t="shared" si="12"/>
        <v>25</v>
      </c>
    </row>
    <row r="200" spans="1:10" ht="12.75">
      <c r="A200" s="7">
        <v>191</v>
      </c>
      <c r="B200" s="22" t="s">
        <v>167</v>
      </c>
      <c r="C200" s="22" t="s">
        <v>244</v>
      </c>
      <c r="D200" s="7">
        <v>1982</v>
      </c>
      <c r="E200" s="6">
        <f t="shared" si="14"/>
        <v>19</v>
      </c>
      <c r="F200" s="6">
        <v>28</v>
      </c>
      <c r="G200" s="6">
        <v>46</v>
      </c>
      <c r="H200" s="37">
        <f t="shared" si="15"/>
        <v>74</v>
      </c>
      <c r="I200" s="14">
        <v>3</v>
      </c>
      <c r="J200" s="9">
        <f t="shared" si="12"/>
        <v>23</v>
      </c>
    </row>
    <row r="201" spans="1:10" ht="12.75">
      <c r="A201" s="7">
        <v>192</v>
      </c>
      <c r="B201" s="39" t="s">
        <v>34</v>
      </c>
      <c r="C201" s="39" t="s">
        <v>134</v>
      </c>
      <c r="D201" s="35">
        <v>1987</v>
      </c>
      <c r="E201" s="6">
        <f t="shared" si="14"/>
        <v>14</v>
      </c>
      <c r="F201" s="6">
        <v>40</v>
      </c>
      <c r="G201" s="36">
        <v>32</v>
      </c>
      <c r="H201" s="37">
        <f t="shared" si="15"/>
        <v>72</v>
      </c>
      <c r="I201" s="14">
        <v>2</v>
      </c>
      <c r="J201" s="9">
        <f t="shared" si="12"/>
        <v>22</v>
      </c>
    </row>
    <row r="202" spans="1:10" ht="12.75">
      <c r="A202" s="7">
        <v>193</v>
      </c>
      <c r="B202" s="34" t="s">
        <v>153</v>
      </c>
      <c r="C202" s="34" t="s">
        <v>340</v>
      </c>
      <c r="D202" s="35">
        <v>1996</v>
      </c>
      <c r="E202" s="6">
        <f t="shared" si="14"/>
        <v>5</v>
      </c>
      <c r="F202" s="6">
        <v>19</v>
      </c>
      <c r="G202" s="36">
        <v>35</v>
      </c>
      <c r="H202" s="37">
        <f t="shared" si="15"/>
        <v>54</v>
      </c>
      <c r="I202" s="14">
        <v>1</v>
      </c>
      <c r="J202" s="9">
        <f t="shared" si="12"/>
        <v>21</v>
      </c>
    </row>
  </sheetData>
  <mergeCells count="13">
    <mergeCell ref="A4:B4"/>
    <mergeCell ref="A1:J1"/>
    <mergeCell ref="A5:B5"/>
    <mergeCell ref="A6:B6"/>
    <mergeCell ref="C5:G5"/>
    <mergeCell ref="D2:H4"/>
    <mergeCell ref="D6:J7"/>
    <mergeCell ref="I4:J5"/>
    <mergeCell ref="J2:J3"/>
    <mergeCell ref="A7:C8"/>
    <mergeCell ref="F8:J8"/>
    <mergeCell ref="A2:C2"/>
    <mergeCell ref="A3:B3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&amp;L&amp;6&amp;D&amp;C&amp;"Arial CE,tučné"&amp;6Žďárská liga mistrů&amp;R&amp;6http://zrliga.zrnet.cz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1">
      <selection activeCell="A8" sqref="A8:D8"/>
    </sheetView>
  </sheetViews>
  <sheetFormatPr defaultColWidth="9.00390625" defaultRowHeight="12.75"/>
  <cols>
    <col min="1" max="1" width="3.625" style="0" bestFit="1" customWidth="1"/>
    <col min="2" max="2" width="14.625" style="0" bestFit="1" customWidth="1"/>
    <col min="3" max="3" width="12.25390625" style="0" bestFit="1" customWidth="1"/>
    <col min="4" max="4" width="6.25390625" style="0" bestFit="1" customWidth="1"/>
    <col min="5" max="5" width="4.875" style="0" bestFit="1" customWidth="1"/>
    <col min="7" max="7" width="7.375" style="0" bestFit="1" customWidth="1"/>
    <col min="8" max="8" width="9.75390625" style="0" bestFit="1" customWidth="1"/>
    <col min="9" max="9" width="6.375" style="0" customWidth="1"/>
  </cols>
  <sheetData>
    <row r="1" spans="1:9" ht="30">
      <c r="A1" s="132" t="s">
        <v>439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1"/>
      <c r="B2" s="131"/>
      <c r="C2" s="131"/>
      <c r="D2" s="131"/>
      <c r="E2" s="131"/>
      <c r="F2" s="131"/>
      <c r="G2" s="4" t="s">
        <v>38</v>
      </c>
      <c r="H2" s="129"/>
      <c r="I2" s="129"/>
    </row>
    <row r="3" spans="1:9" ht="12.75">
      <c r="A3" s="124" t="s">
        <v>0</v>
      </c>
      <c r="B3" s="124"/>
      <c r="C3" s="30" t="s">
        <v>438</v>
      </c>
      <c r="D3" s="134"/>
      <c r="E3" s="134"/>
      <c r="F3" s="134"/>
      <c r="G3" s="4">
        <v>200</v>
      </c>
      <c r="H3" s="129"/>
      <c r="I3" s="129"/>
    </row>
    <row r="4" spans="1:9" ht="12.75">
      <c r="A4" s="124" t="s">
        <v>1</v>
      </c>
      <c r="B4" s="124"/>
      <c r="C4" s="43">
        <v>37345</v>
      </c>
      <c r="D4" s="134"/>
      <c r="E4" s="134"/>
      <c r="F4" s="134"/>
      <c r="G4" s="129"/>
      <c r="H4" s="129"/>
      <c r="I4" s="129"/>
    </row>
    <row r="5" spans="1:9" ht="12.75">
      <c r="A5" s="124" t="s">
        <v>2</v>
      </c>
      <c r="B5" s="124"/>
      <c r="C5" s="125" t="s">
        <v>437</v>
      </c>
      <c r="D5" s="125"/>
      <c r="E5" s="125"/>
      <c r="F5" s="133"/>
      <c r="G5" s="129"/>
      <c r="H5" s="129"/>
      <c r="I5" s="129"/>
    </row>
    <row r="6" spans="1:9" ht="12.75">
      <c r="A6" s="124" t="s">
        <v>3</v>
      </c>
      <c r="B6" s="124"/>
      <c r="C6" s="10">
        <f>COUNTA(B10:B204)</f>
        <v>153</v>
      </c>
      <c r="D6" s="128"/>
      <c r="E6" s="128"/>
      <c r="F6" s="133"/>
      <c r="G6" s="129"/>
      <c r="H6" s="129"/>
      <c r="I6" s="129"/>
    </row>
    <row r="7" spans="1:9" ht="12.75">
      <c r="A7" s="12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30"/>
      <c r="B8" s="130"/>
      <c r="C8" s="130"/>
      <c r="D8" s="130"/>
      <c r="E8" s="11">
        <f>AVERAGE(E10:E197)</f>
        <v>29.947712418300654</v>
      </c>
      <c r="F8" s="130"/>
      <c r="G8" s="130"/>
      <c r="H8" s="130"/>
      <c r="I8" s="130"/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13" t="s">
        <v>154</v>
      </c>
    </row>
    <row r="10" spans="1:9" ht="12.75">
      <c r="A10" s="7">
        <v>1</v>
      </c>
      <c r="B10" s="45" t="s">
        <v>192</v>
      </c>
      <c r="C10" s="45" t="s">
        <v>21</v>
      </c>
      <c r="D10" s="7">
        <v>1978</v>
      </c>
      <c r="E10" s="6">
        <f aca="true" t="shared" si="0" ref="E10:E42">2002-D10</f>
        <v>24</v>
      </c>
      <c r="F10" s="21">
        <v>0.02449074074074074</v>
      </c>
      <c r="G10" s="14">
        <v>825</v>
      </c>
      <c r="H10" s="9">
        <f>G10+G$3</f>
        <v>1025</v>
      </c>
      <c r="I10" s="18"/>
    </row>
    <row r="11" spans="1:9" ht="12.75">
      <c r="A11" s="7">
        <v>2</v>
      </c>
      <c r="B11" s="45" t="s">
        <v>29</v>
      </c>
      <c r="C11" s="45" t="s">
        <v>18</v>
      </c>
      <c r="D11" s="7">
        <v>1959</v>
      </c>
      <c r="E11" s="6">
        <f t="shared" si="0"/>
        <v>43</v>
      </c>
      <c r="F11" s="21">
        <v>0.024502314814814814</v>
      </c>
      <c r="G11" s="14">
        <f>G10-100</f>
        <v>725</v>
      </c>
      <c r="H11" s="9">
        <f aca="true" t="shared" si="1" ref="H11:H74">G11+G$3</f>
        <v>925</v>
      </c>
      <c r="I11" s="42">
        <f>F11-F$10</f>
        <v>1.157407407407357E-05</v>
      </c>
    </row>
    <row r="12" spans="1:9" ht="12.75">
      <c r="A12" s="7">
        <v>3</v>
      </c>
      <c r="B12" s="45" t="s">
        <v>411</v>
      </c>
      <c r="C12" s="45" t="s">
        <v>412</v>
      </c>
      <c r="D12" s="7">
        <v>1982</v>
      </c>
      <c r="E12" s="6">
        <f t="shared" si="0"/>
        <v>20</v>
      </c>
      <c r="F12" s="21">
        <v>0.02459490740740741</v>
      </c>
      <c r="G12" s="14">
        <f>G11-50</f>
        <v>675</v>
      </c>
      <c r="H12" s="9">
        <f t="shared" si="1"/>
        <v>875</v>
      </c>
      <c r="I12" s="42">
        <f aca="true" t="shared" si="2" ref="I12:I40">F12-F$10</f>
        <v>0.00010416666666666907</v>
      </c>
    </row>
    <row r="13" spans="1:9" ht="12.75">
      <c r="A13" s="7">
        <v>4</v>
      </c>
      <c r="B13" s="45" t="s">
        <v>425</v>
      </c>
      <c r="C13" s="45" t="s">
        <v>21</v>
      </c>
      <c r="D13" s="7">
        <v>1961</v>
      </c>
      <c r="E13" s="6">
        <f t="shared" si="0"/>
        <v>41</v>
      </c>
      <c r="F13" s="21">
        <v>0.02462962962962963</v>
      </c>
      <c r="G13" s="14">
        <f>G12-50</f>
        <v>625</v>
      </c>
      <c r="H13" s="9">
        <f t="shared" si="1"/>
        <v>825</v>
      </c>
      <c r="I13" s="42">
        <f t="shared" si="2"/>
        <v>0.00013888888888888978</v>
      </c>
    </row>
    <row r="14" spans="1:9" ht="12.75">
      <c r="A14" s="7">
        <v>5</v>
      </c>
      <c r="B14" s="45" t="s">
        <v>387</v>
      </c>
      <c r="C14" s="45" t="s">
        <v>43</v>
      </c>
      <c r="D14" s="7">
        <v>1962</v>
      </c>
      <c r="E14" s="6">
        <f t="shared" si="0"/>
        <v>40</v>
      </c>
      <c r="F14" s="21">
        <v>0.02466435185185185</v>
      </c>
      <c r="G14" s="14">
        <f>G13-50</f>
        <v>575</v>
      </c>
      <c r="H14" s="9">
        <f t="shared" si="1"/>
        <v>775</v>
      </c>
      <c r="I14" s="42">
        <f t="shared" si="2"/>
        <v>0.0001736111111111105</v>
      </c>
    </row>
    <row r="15" spans="1:9" ht="12.75">
      <c r="A15" s="7">
        <v>6</v>
      </c>
      <c r="B15" s="45" t="s">
        <v>48</v>
      </c>
      <c r="C15" s="45" t="s">
        <v>19</v>
      </c>
      <c r="D15" s="7">
        <v>1976</v>
      </c>
      <c r="E15" s="6">
        <f t="shared" si="0"/>
        <v>26</v>
      </c>
      <c r="F15" s="21">
        <v>0.024745370370370372</v>
      </c>
      <c r="G15" s="14">
        <f>G14-20</f>
        <v>555</v>
      </c>
      <c r="H15" s="9">
        <f t="shared" si="1"/>
        <v>755</v>
      </c>
      <c r="I15" s="42">
        <f t="shared" si="2"/>
        <v>0.0002546296296296324</v>
      </c>
    </row>
    <row r="16" spans="1:9" ht="12.75">
      <c r="A16" s="7">
        <v>7</v>
      </c>
      <c r="B16" s="45" t="s">
        <v>16</v>
      </c>
      <c r="C16" s="45" t="s">
        <v>150</v>
      </c>
      <c r="D16" s="7">
        <v>1987</v>
      </c>
      <c r="E16" s="6">
        <f t="shared" si="0"/>
        <v>15</v>
      </c>
      <c r="F16" s="21">
        <v>0.025208333333333333</v>
      </c>
      <c r="G16" s="14">
        <f aca="true" t="shared" si="3" ref="G16:G24">G15-20</f>
        <v>535</v>
      </c>
      <c r="H16" s="9">
        <f t="shared" si="1"/>
        <v>735</v>
      </c>
      <c r="I16" s="42">
        <f t="shared" si="2"/>
        <v>0.0007175925925925926</v>
      </c>
    </row>
    <row r="17" spans="1:9" ht="12.75">
      <c r="A17" s="7">
        <v>8</v>
      </c>
      <c r="B17" s="45" t="s">
        <v>410</v>
      </c>
      <c r="C17" s="45" t="s">
        <v>50</v>
      </c>
      <c r="D17" s="7">
        <v>1983</v>
      </c>
      <c r="E17" s="6">
        <f t="shared" si="0"/>
        <v>19</v>
      </c>
      <c r="F17" s="21">
        <v>0.02528935185185185</v>
      </c>
      <c r="G17" s="14">
        <f t="shared" si="3"/>
        <v>515</v>
      </c>
      <c r="H17" s="9">
        <f t="shared" si="1"/>
        <v>715</v>
      </c>
      <c r="I17" s="42">
        <f t="shared" si="2"/>
        <v>0.000798611111111111</v>
      </c>
    </row>
    <row r="18" spans="1:9" ht="12.75">
      <c r="A18" s="7">
        <v>9</v>
      </c>
      <c r="B18" s="45" t="s">
        <v>49</v>
      </c>
      <c r="C18" s="45" t="s">
        <v>50</v>
      </c>
      <c r="D18" s="7">
        <v>1980</v>
      </c>
      <c r="E18" s="6">
        <f t="shared" si="0"/>
        <v>22</v>
      </c>
      <c r="F18" s="21">
        <v>0.02528935185185185</v>
      </c>
      <c r="G18" s="14">
        <f t="shared" si="3"/>
        <v>495</v>
      </c>
      <c r="H18" s="9">
        <f t="shared" si="1"/>
        <v>695</v>
      </c>
      <c r="I18" s="42">
        <f t="shared" si="2"/>
        <v>0.000798611111111111</v>
      </c>
    </row>
    <row r="19" spans="1:9" ht="12.75">
      <c r="A19" s="7">
        <v>10</v>
      </c>
      <c r="B19" s="45" t="s">
        <v>252</v>
      </c>
      <c r="C19" s="45" t="s">
        <v>97</v>
      </c>
      <c r="D19" s="7">
        <v>1980</v>
      </c>
      <c r="E19" s="6">
        <f t="shared" si="0"/>
        <v>22</v>
      </c>
      <c r="F19" s="21">
        <v>0.025405092592592594</v>
      </c>
      <c r="G19" s="14">
        <f t="shared" si="3"/>
        <v>475</v>
      </c>
      <c r="H19" s="9">
        <f t="shared" si="1"/>
        <v>675</v>
      </c>
      <c r="I19" s="42">
        <f t="shared" si="2"/>
        <v>0.0009143518518518537</v>
      </c>
    </row>
    <row r="20" spans="1:9" ht="12.75">
      <c r="A20" s="7">
        <v>11</v>
      </c>
      <c r="B20" s="45" t="s">
        <v>108</v>
      </c>
      <c r="C20" s="45" t="s">
        <v>235</v>
      </c>
      <c r="D20" s="7">
        <v>1983</v>
      </c>
      <c r="E20" s="6">
        <f t="shared" si="0"/>
        <v>19</v>
      </c>
      <c r="F20" s="21">
        <v>0.025775462962962962</v>
      </c>
      <c r="G20" s="14">
        <f t="shared" si="3"/>
        <v>455</v>
      </c>
      <c r="H20" s="9">
        <f t="shared" si="1"/>
        <v>655</v>
      </c>
      <c r="I20" s="42">
        <f t="shared" si="2"/>
        <v>0.0012847222222222218</v>
      </c>
    </row>
    <row r="21" spans="1:9" ht="12.75">
      <c r="A21" s="7">
        <v>12</v>
      </c>
      <c r="B21" s="45" t="s">
        <v>250</v>
      </c>
      <c r="C21" s="45" t="s">
        <v>381</v>
      </c>
      <c r="D21" s="7">
        <v>1984</v>
      </c>
      <c r="E21" s="6">
        <f t="shared" si="0"/>
        <v>18</v>
      </c>
      <c r="F21" s="21">
        <v>0.025868055555555557</v>
      </c>
      <c r="G21" s="14">
        <f t="shared" si="3"/>
        <v>435</v>
      </c>
      <c r="H21" s="9">
        <f t="shared" si="1"/>
        <v>635</v>
      </c>
      <c r="I21" s="42">
        <f t="shared" si="2"/>
        <v>0.0013773148148148173</v>
      </c>
    </row>
    <row r="22" spans="1:9" ht="12.75">
      <c r="A22" s="7">
        <v>13</v>
      </c>
      <c r="B22" s="8" t="s">
        <v>69</v>
      </c>
      <c r="C22" s="8" t="s">
        <v>333</v>
      </c>
      <c r="D22" s="7">
        <v>1981</v>
      </c>
      <c r="E22" s="6">
        <f t="shared" si="0"/>
        <v>21</v>
      </c>
      <c r="F22" s="21">
        <v>0.025891203703703704</v>
      </c>
      <c r="G22" s="14">
        <f t="shared" si="3"/>
        <v>415</v>
      </c>
      <c r="H22" s="9">
        <f t="shared" si="1"/>
        <v>615</v>
      </c>
      <c r="I22" s="42">
        <f t="shared" si="2"/>
        <v>0.0014004629629629645</v>
      </c>
    </row>
    <row r="23" spans="1:9" ht="12.75">
      <c r="A23" s="7">
        <v>14</v>
      </c>
      <c r="B23" s="8" t="s">
        <v>188</v>
      </c>
      <c r="C23" s="8" t="s">
        <v>121</v>
      </c>
      <c r="D23" s="7">
        <v>1976</v>
      </c>
      <c r="E23" s="6">
        <f t="shared" si="0"/>
        <v>26</v>
      </c>
      <c r="F23" s="21">
        <v>0.026203703703703705</v>
      </c>
      <c r="G23" s="14">
        <f t="shared" si="3"/>
        <v>395</v>
      </c>
      <c r="H23" s="9">
        <f t="shared" si="1"/>
        <v>595</v>
      </c>
      <c r="I23" s="42">
        <f t="shared" si="2"/>
        <v>0.0017129629629629647</v>
      </c>
    </row>
    <row r="24" spans="1:9" ht="12.75">
      <c r="A24" s="7">
        <v>15</v>
      </c>
      <c r="B24" s="8" t="s">
        <v>432</v>
      </c>
      <c r="C24" s="8" t="s">
        <v>28</v>
      </c>
      <c r="D24" s="7">
        <v>1983</v>
      </c>
      <c r="E24" s="6">
        <f t="shared" si="0"/>
        <v>19</v>
      </c>
      <c r="F24" s="21">
        <v>0.02625</v>
      </c>
      <c r="G24" s="14">
        <f t="shared" si="3"/>
        <v>375</v>
      </c>
      <c r="H24" s="9">
        <f t="shared" si="1"/>
        <v>575</v>
      </c>
      <c r="I24" s="42">
        <f t="shared" si="2"/>
        <v>0.001759259259259259</v>
      </c>
    </row>
    <row r="25" spans="1:9" ht="12.75">
      <c r="A25" s="7">
        <v>16</v>
      </c>
      <c r="B25" s="8" t="s">
        <v>153</v>
      </c>
      <c r="C25" s="8" t="s">
        <v>33</v>
      </c>
      <c r="D25" s="7">
        <v>1966</v>
      </c>
      <c r="E25" s="6">
        <f t="shared" si="0"/>
        <v>36</v>
      </c>
      <c r="F25" s="21">
        <v>0.026736111111111113</v>
      </c>
      <c r="G25" s="14">
        <f>G24-10</f>
        <v>365</v>
      </c>
      <c r="H25" s="9">
        <f t="shared" si="1"/>
        <v>565</v>
      </c>
      <c r="I25" s="42">
        <f t="shared" si="2"/>
        <v>0.0022453703703703733</v>
      </c>
    </row>
    <row r="26" spans="1:9" ht="12.75">
      <c r="A26" s="7">
        <v>17</v>
      </c>
      <c r="B26" s="8" t="s">
        <v>372</v>
      </c>
      <c r="C26" s="8" t="s">
        <v>373</v>
      </c>
      <c r="D26" s="7">
        <v>1978</v>
      </c>
      <c r="E26" s="6">
        <f t="shared" si="0"/>
        <v>24</v>
      </c>
      <c r="F26" s="21">
        <v>0.026921296296296294</v>
      </c>
      <c r="G26" s="14">
        <f aca="true" t="shared" si="4" ref="G26:G39">G25-10</f>
        <v>355</v>
      </c>
      <c r="H26" s="9">
        <f t="shared" si="1"/>
        <v>555</v>
      </c>
      <c r="I26" s="42">
        <f t="shared" si="2"/>
        <v>0.002430555555555554</v>
      </c>
    </row>
    <row r="27" spans="1:9" ht="12.75">
      <c r="A27" s="7">
        <v>18</v>
      </c>
      <c r="B27" s="8" t="s">
        <v>255</v>
      </c>
      <c r="C27" s="8" t="s">
        <v>50</v>
      </c>
      <c r="D27" s="7">
        <v>1958</v>
      </c>
      <c r="E27" s="6">
        <f t="shared" si="0"/>
        <v>44</v>
      </c>
      <c r="F27" s="21">
        <v>0.027037037037037037</v>
      </c>
      <c r="G27" s="14">
        <f t="shared" si="4"/>
        <v>345</v>
      </c>
      <c r="H27" s="9">
        <f t="shared" si="1"/>
        <v>545</v>
      </c>
      <c r="I27" s="42">
        <f t="shared" si="2"/>
        <v>0.0025462962962962965</v>
      </c>
    </row>
    <row r="28" spans="1:9" ht="12.75">
      <c r="A28" s="7">
        <v>19</v>
      </c>
      <c r="B28" s="8" t="s">
        <v>434</v>
      </c>
      <c r="C28" s="8" t="s">
        <v>24</v>
      </c>
      <c r="D28" s="7">
        <v>1960</v>
      </c>
      <c r="E28" s="6">
        <f t="shared" si="0"/>
        <v>42</v>
      </c>
      <c r="F28" s="21">
        <v>0.027164351851851853</v>
      </c>
      <c r="G28" s="14">
        <f t="shared" si="4"/>
        <v>335</v>
      </c>
      <c r="H28" s="9">
        <f t="shared" si="1"/>
        <v>535</v>
      </c>
      <c r="I28" s="42">
        <f t="shared" si="2"/>
        <v>0.0026736111111111127</v>
      </c>
    </row>
    <row r="29" spans="1:9" ht="12.75">
      <c r="A29" s="7">
        <v>20</v>
      </c>
      <c r="B29" s="8" t="s">
        <v>69</v>
      </c>
      <c r="C29" s="8" t="s">
        <v>24</v>
      </c>
      <c r="D29" s="7">
        <v>1959</v>
      </c>
      <c r="E29" s="6">
        <f t="shared" si="0"/>
        <v>43</v>
      </c>
      <c r="F29" s="21">
        <v>0.027210648148148147</v>
      </c>
      <c r="G29" s="14">
        <f t="shared" si="4"/>
        <v>325</v>
      </c>
      <c r="H29" s="9">
        <f t="shared" si="1"/>
        <v>525</v>
      </c>
      <c r="I29" s="42">
        <f t="shared" si="2"/>
        <v>0.002719907407407407</v>
      </c>
    </row>
    <row r="30" spans="1:9" ht="12.75">
      <c r="A30" s="7">
        <v>21</v>
      </c>
      <c r="B30" s="22" t="s">
        <v>276</v>
      </c>
      <c r="C30" s="22" t="s">
        <v>130</v>
      </c>
      <c r="D30" s="7">
        <v>1977</v>
      </c>
      <c r="E30" s="6">
        <f t="shared" si="0"/>
        <v>25</v>
      </c>
      <c r="F30" s="21">
        <v>0.027268518518518515</v>
      </c>
      <c r="G30" s="14">
        <f t="shared" si="4"/>
        <v>315</v>
      </c>
      <c r="H30" s="9">
        <f t="shared" si="1"/>
        <v>515</v>
      </c>
      <c r="I30" s="42">
        <f t="shared" si="2"/>
        <v>0.002777777777777775</v>
      </c>
    </row>
    <row r="31" spans="1:9" ht="12.75">
      <c r="A31" s="7">
        <v>22</v>
      </c>
      <c r="B31" s="8" t="s">
        <v>251</v>
      </c>
      <c r="C31" s="8" t="s">
        <v>58</v>
      </c>
      <c r="D31" s="7">
        <v>1969</v>
      </c>
      <c r="E31" s="6">
        <f t="shared" si="0"/>
        <v>33</v>
      </c>
      <c r="F31" s="21">
        <v>0.027291666666666662</v>
      </c>
      <c r="G31" s="14">
        <f t="shared" si="4"/>
        <v>305</v>
      </c>
      <c r="H31" s="9">
        <f t="shared" si="1"/>
        <v>505</v>
      </c>
      <c r="I31" s="42">
        <f t="shared" si="2"/>
        <v>0.002800925925925922</v>
      </c>
    </row>
    <row r="32" spans="1:9" ht="12.75">
      <c r="A32" s="7">
        <v>23</v>
      </c>
      <c r="B32" s="8" t="s">
        <v>254</v>
      </c>
      <c r="C32" s="8" t="s">
        <v>24</v>
      </c>
      <c r="D32" s="7">
        <v>1972</v>
      </c>
      <c r="E32" s="6">
        <f t="shared" si="0"/>
        <v>30</v>
      </c>
      <c r="F32" s="21">
        <v>0.028113425925925927</v>
      </c>
      <c r="G32" s="14">
        <f t="shared" si="4"/>
        <v>295</v>
      </c>
      <c r="H32" s="9">
        <f t="shared" si="1"/>
        <v>495</v>
      </c>
      <c r="I32" s="42">
        <f t="shared" si="2"/>
        <v>0.003622685185185187</v>
      </c>
    </row>
    <row r="33" spans="1:9" ht="12.75">
      <c r="A33" s="7">
        <v>24</v>
      </c>
      <c r="B33" s="8" t="s">
        <v>183</v>
      </c>
      <c r="C33" s="8" t="s">
        <v>141</v>
      </c>
      <c r="D33" s="7">
        <v>1984</v>
      </c>
      <c r="E33" s="6">
        <f t="shared" si="0"/>
        <v>18</v>
      </c>
      <c r="F33" s="21">
        <v>0.028113425925925927</v>
      </c>
      <c r="G33" s="14">
        <f t="shared" si="4"/>
        <v>285</v>
      </c>
      <c r="H33" s="9">
        <f t="shared" si="1"/>
        <v>485</v>
      </c>
      <c r="I33" s="42">
        <f t="shared" si="2"/>
        <v>0.003622685185185187</v>
      </c>
    </row>
    <row r="34" spans="1:9" ht="12.75">
      <c r="A34" s="7">
        <v>25</v>
      </c>
      <c r="B34" s="8" t="s">
        <v>258</v>
      </c>
      <c r="C34" s="8" t="s">
        <v>33</v>
      </c>
      <c r="D34" s="7">
        <v>1975</v>
      </c>
      <c r="E34" s="6">
        <f t="shared" si="0"/>
        <v>27</v>
      </c>
      <c r="F34" s="21">
        <v>0.028194444444444442</v>
      </c>
      <c r="G34" s="14">
        <f t="shared" si="4"/>
        <v>275</v>
      </c>
      <c r="H34" s="9">
        <f t="shared" si="1"/>
        <v>475</v>
      </c>
      <c r="I34" s="42">
        <f t="shared" si="2"/>
        <v>0.003703703703703702</v>
      </c>
    </row>
    <row r="35" spans="1:9" ht="12.75">
      <c r="A35" s="7">
        <v>26</v>
      </c>
      <c r="B35" s="8" t="s">
        <v>421</v>
      </c>
      <c r="C35" s="8" t="s">
        <v>121</v>
      </c>
      <c r="D35" s="7">
        <v>1971</v>
      </c>
      <c r="E35" s="6">
        <f t="shared" si="0"/>
        <v>31</v>
      </c>
      <c r="F35" s="21">
        <v>0.028240740740740736</v>
      </c>
      <c r="G35" s="14">
        <f t="shared" si="4"/>
        <v>265</v>
      </c>
      <c r="H35" s="9">
        <f t="shared" si="1"/>
        <v>465</v>
      </c>
      <c r="I35" s="42">
        <f t="shared" si="2"/>
        <v>0.0037499999999999964</v>
      </c>
    </row>
    <row r="36" spans="1:9" ht="12.75">
      <c r="A36" s="7">
        <v>27</v>
      </c>
      <c r="B36" s="8" t="s">
        <v>32</v>
      </c>
      <c r="C36" s="8" t="s">
        <v>19</v>
      </c>
      <c r="D36" s="7">
        <v>1978</v>
      </c>
      <c r="E36" s="6">
        <f t="shared" si="0"/>
        <v>24</v>
      </c>
      <c r="F36" s="21">
        <v>0.02826388888888889</v>
      </c>
      <c r="G36" s="14">
        <f t="shared" si="4"/>
        <v>255</v>
      </c>
      <c r="H36" s="9">
        <f t="shared" si="1"/>
        <v>455</v>
      </c>
      <c r="I36" s="42">
        <f t="shared" si="2"/>
        <v>0.0037731481481481505</v>
      </c>
    </row>
    <row r="37" spans="1:9" ht="12.75">
      <c r="A37" s="7">
        <v>28</v>
      </c>
      <c r="B37" s="8" t="s">
        <v>433</v>
      </c>
      <c r="C37" s="8" t="s">
        <v>58</v>
      </c>
      <c r="D37" s="7">
        <v>1982</v>
      </c>
      <c r="E37" s="6">
        <f t="shared" si="0"/>
        <v>20</v>
      </c>
      <c r="F37" s="21">
        <v>0.028333333333333332</v>
      </c>
      <c r="G37" s="14">
        <f t="shared" si="4"/>
        <v>245</v>
      </c>
      <c r="H37" s="9">
        <f t="shared" si="1"/>
        <v>445</v>
      </c>
      <c r="I37" s="42">
        <f t="shared" si="2"/>
        <v>0.003842592592592592</v>
      </c>
    </row>
    <row r="38" spans="1:9" ht="12.75">
      <c r="A38" s="7">
        <v>29</v>
      </c>
      <c r="B38" s="22" t="s">
        <v>416</v>
      </c>
      <c r="C38" s="22" t="s">
        <v>371</v>
      </c>
      <c r="D38" s="7">
        <v>1976</v>
      </c>
      <c r="E38" s="6">
        <f t="shared" si="0"/>
        <v>26</v>
      </c>
      <c r="F38" s="21">
        <v>0.02836805555555556</v>
      </c>
      <c r="G38" s="14">
        <f t="shared" si="4"/>
        <v>235</v>
      </c>
      <c r="H38" s="9">
        <f t="shared" si="1"/>
        <v>435</v>
      </c>
      <c r="I38" s="42">
        <f t="shared" si="2"/>
        <v>0.0038773148148148195</v>
      </c>
    </row>
    <row r="39" spans="1:9" ht="12.75">
      <c r="A39" s="7">
        <v>30</v>
      </c>
      <c r="B39" s="8" t="s">
        <v>29</v>
      </c>
      <c r="C39" s="8" t="s">
        <v>412</v>
      </c>
      <c r="D39" s="7">
        <v>1983</v>
      </c>
      <c r="E39" s="6">
        <f t="shared" si="0"/>
        <v>19</v>
      </c>
      <c r="F39" s="21">
        <v>0.028576388888888887</v>
      </c>
      <c r="G39" s="14">
        <f t="shared" si="4"/>
        <v>225</v>
      </c>
      <c r="H39" s="9">
        <f t="shared" si="1"/>
        <v>425</v>
      </c>
      <c r="I39" s="42">
        <f t="shared" si="2"/>
        <v>0.004085648148148147</v>
      </c>
    </row>
    <row r="40" spans="1:9" ht="12.75">
      <c r="A40" s="7">
        <v>31</v>
      </c>
      <c r="B40" s="8" t="s">
        <v>275</v>
      </c>
      <c r="C40" s="8" t="s">
        <v>58</v>
      </c>
      <c r="D40" s="7">
        <v>1976</v>
      </c>
      <c r="E40" s="6">
        <f t="shared" si="0"/>
        <v>26</v>
      </c>
      <c r="F40" s="21">
        <v>0.028599537037037034</v>
      </c>
      <c r="G40" s="14">
        <f>G39-5</f>
        <v>220</v>
      </c>
      <c r="H40" s="9">
        <f t="shared" si="1"/>
        <v>420</v>
      </c>
      <c r="I40" s="42">
        <f t="shared" si="2"/>
        <v>0.004108796296296294</v>
      </c>
    </row>
    <row r="41" spans="1:9" ht="12.75">
      <c r="A41" s="7">
        <v>32</v>
      </c>
      <c r="B41" s="8" t="s">
        <v>164</v>
      </c>
      <c r="C41" s="8" t="s">
        <v>163</v>
      </c>
      <c r="D41" s="7">
        <v>1954</v>
      </c>
      <c r="E41" s="6">
        <f t="shared" si="0"/>
        <v>48</v>
      </c>
      <c r="F41" s="21">
        <v>0.02866898148148148</v>
      </c>
      <c r="G41" s="14">
        <f>G40-5</f>
        <v>215</v>
      </c>
      <c r="H41" s="9">
        <f t="shared" si="1"/>
        <v>415</v>
      </c>
      <c r="I41" s="42">
        <f aca="true" t="shared" si="5" ref="I41:I67">F42-F$10</f>
        <v>0.0042245370370370405</v>
      </c>
    </row>
    <row r="42" spans="1:9" ht="12.75">
      <c r="A42" s="7">
        <v>33</v>
      </c>
      <c r="B42" s="8" t="s">
        <v>31</v>
      </c>
      <c r="C42" s="8" t="s">
        <v>24</v>
      </c>
      <c r="D42" s="7">
        <v>1986</v>
      </c>
      <c r="E42" s="6">
        <f t="shared" si="0"/>
        <v>16</v>
      </c>
      <c r="F42" s="21">
        <v>0.02871527777777778</v>
      </c>
      <c r="G42" s="14">
        <f aca="true" t="shared" si="6" ref="G42:G59">G41-5</f>
        <v>210</v>
      </c>
      <c r="H42" s="9">
        <f t="shared" si="1"/>
        <v>410</v>
      </c>
      <c r="I42" s="42">
        <f t="shared" si="5"/>
        <v>0.004282407407407405</v>
      </c>
    </row>
    <row r="43" spans="1:9" ht="12.75">
      <c r="A43" s="7">
        <v>34</v>
      </c>
      <c r="B43" s="8" t="s">
        <v>162</v>
      </c>
      <c r="C43" s="8" t="s">
        <v>50</v>
      </c>
      <c r="D43" s="7">
        <v>1973</v>
      </c>
      <c r="E43" s="6">
        <f aca="true" t="shared" si="7" ref="E43:E69">2002-D42</f>
        <v>16</v>
      </c>
      <c r="F43" s="21">
        <v>0.028773148148148145</v>
      </c>
      <c r="G43" s="14">
        <f t="shared" si="6"/>
        <v>205</v>
      </c>
      <c r="H43" s="9">
        <f t="shared" si="1"/>
        <v>405</v>
      </c>
      <c r="I43" s="42">
        <f t="shared" si="5"/>
        <v>0.004293981481481485</v>
      </c>
    </row>
    <row r="44" spans="1:9" ht="12.75">
      <c r="A44" s="7">
        <v>35</v>
      </c>
      <c r="B44" s="8" t="s">
        <v>85</v>
      </c>
      <c r="C44" s="8" t="s">
        <v>58</v>
      </c>
      <c r="D44" s="7">
        <v>1973</v>
      </c>
      <c r="E44" s="6">
        <f t="shared" si="7"/>
        <v>29</v>
      </c>
      <c r="F44" s="21">
        <v>0.028784722222222225</v>
      </c>
      <c r="G44" s="14">
        <f t="shared" si="6"/>
        <v>200</v>
      </c>
      <c r="H44" s="9">
        <f t="shared" si="1"/>
        <v>400</v>
      </c>
      <c r="I44" s="42">
        <f t="shared" si="5"/>
        <v>0.004328703703703703</v>
      </c>
    </row>
    <row r="45" spans="1:9" ht="12.75">
      <c r="A45" s="7">
        <v>36</v>
      </c>
      <c r="B45" s="8" t="s">
        <v>384</v>
      </c>
      <c r="C45" s="8" t="s">
        <v>24</v>
      </c>
      <c r="D45" s="7">
        <v>1959</v>
      </c>
      <c r="E45" s="6">
        <f t="shared" si="7"/>
        <v>29</v>
      </c>
      <c r="F45" s="21">
        <v>0.028819444444444443</v>
      </c>
      <c r="G45" s="14">
        <f t="shared" si="6"/>
        <v>195</v>
      </c>
      <c r="H45" s="9">
        <f t="shared" si="1"/>
        <v>395</v>
      </c>
      <c r="I45" s="42">
        <f t="shared" si="5"/>
        <v>0.004409722222222221</v>
      </c>
    </row>
    <row r="46" spans="1:9" ht="12.75">
      <c r="A46" s="7">
        <v>37</v>
      </c>
      <c r="B46" s="8" t="s">
        <v>261</v>
      </c>
      <c r="C46" s="8" t="s">
        <v>21</v>
      </c>
      <c r="D46" s="7">
        <v>1961</v>
      </c>
      <c r="E46" s="6">
        <f t="shared" si="7"/>
        <v>43</v>
      </c>
      <c r="F46" s="21">
        <v>0.02890046296296296</v>
      </c>
      <c r="G46" s="14">
        <f t="shared" si="6"/>
        <v>190</v>
      </c>
      <c r="H46" s="9">
        <f t="shared" si="1"/>
        <v>390</v>
      </c>
      <c r="I46" s="42">
        <f t="shared" si="5"/>
        <v>0.004456018518518515</v>
      </c>
    </row>
    <row r="47" spans="1:9" ht="12.75">
      <c r="A47" s="7">
        <v>38</v>
      </c>
      <c r="B47" s="8" t="s">
        <v>108</v>
      </c>
      <c r="C47" s="8" t="s">
        <v>9</v>
      </c>
      <c r="D47" s="7">
        <v>1954</v>
      </c>
      <c r="E47" s="6">
        <f t="shared" si="7"/>
        <v>41</v>
      </c>
      <c r="F47" s="21">
        <v>0.028946759259259255</v>
      </c>
      <c r="G47" s="14">
        <f t="shared" si="6"/>
        <v>185</v>
      </c>
      <c r="H47" s="9">
        <f t="shared" si="1"/>
        <v>385</v>
      </c>
      <c r="I47" s="42">
        <f t="shared" si="5"/>
        <v>0.004467592592592596</v>
      </c>
    </row>
    <row r="48" spans="1:9" ht="12.75">
      <c r="A48" s="7">
        <v>39</v>
      </c>
      <c r="B48" s="8" t="s">
        <v>434</v>
      </c>
      <c r="C48" s="8" t="s">
        <v>19</v>
      </c>
      <c r="D48" s="7">
        <v>1987</v>
      </c>
      <c r="E48" s="6">
        <f t="shared" si="7"/>
        <v>48</v>
      </c>
      <c r="F48" s="21">
        <v>0.028958333333333336</v>
      </c>
      <c r="G48" s="14">
        <f t="shared" si="6"/>
        <v>180</v>
      </c>
      <c r="H48" s="9">
        <f t="shared" si="1"/>
        <v>380</v>
      </c>
      <c r="I48" s="42">
        <f t="shared" si="5"/>
        <v>0.004548611111111114</v>
      </c>
    </row>
    <row r="49" spans="1:9" ht="12.75">
      <c r="A49" s="7">
        <v>40</v>
      </c>
      <c r="B49" s="8" t="s">
        <v>368</v>
      </c>
      <c r="C49" s="8" t="s">
        <v>82</v>
      </c>
      <c r="D49" s="7">
        <v>1974</v>
      </c>
      <c r="E49" s="6">
        <f t="shared" si="7"/>
        <v>15</v>
      </c>
      <c r="F49" s="21">
        <v>0.029039351851851854</v>
      </c>
      <c r="G49" s="14">
        <f t="shared" si="6"/>
        <v>175</v>
      </c>
      <c r="H49" s="9">
        <f t="shared" si="1"/>
        <v>375</v>
      </c>
      <c r="I49" s="42">
        <f t="shared" si="5"/>
        <v>0.004699074074074071</v>
      </c>
    </row>
    <row r="50" spans="1:9" ht="12.75">
      <c r="A50" s="7">
        <v>41</v>
      </c>
      <c r="B50" s="8" t="s">
        <v>418</v>
      </c>
      <c r="C50" s="8" t="s">
        <v>11</v>
      </c>
      <c r="D50" s="7">
        <v>1943</v>
      </c>
      <c r="E50" s="6">
        <f t="shared" si="7"/>
        <v>28</v>
      </c>
      <c r="F50" s="21">
        <v>0.02918981481481481</v>
      </c>
      <c r="G50" s="14">
        <f t="shared" si="6"/>
        <v>170</v>
      </c>
      <c r="H50" s="9">
        <f t="shared" si="1"/>
        <v>370</v>
      </c>
      <c r="I50" s="42">
        <f t="shared" si="5"/>
        <v>0.004710648148148148</v>
      </c>
    </row>
    <row r="51" spans="1:9" ht="12.75">
      <c r="A51" s="7">
        <v>42</v>
      </c>
      <c r="B51" s="8" t="s">
        <v>417</v>
      </c>
      <c r="C51" s="8" t="s">
        <v>43</v>
      </c>
      <c r="D51" s="7">
        <v>1972</v>
      </c>
      <c r="E51" s="6">
        <f t="shared" si="7"/>
        <v>59</v>
      </c>
      <c r="F51" s="21">
        <v>0.029201388888888888</v>
      </c>
      <c r="G51" s="14">
        <f t="shared" si="6"/>
        <v>165</v>
      </c>
      <c r="H51" s="9">
        <f t="shared" si="1"/>
        <v>365</v>
      </c>
      <c r="I51" s="42">
        <f t="shared" si="5"/>
        <v>0.004745370370370372</v>
      </c>
    </row>
    <row r="52" spans="1:9" ht="12.75">
      <c r="A52" s="7">
        <v>43</v>
      </c>
      <c r="B52" s="8" t="s">
        <v>238</v>
      </c>
      <c r="C52" s="8" t="s">
        <v>24</v>
      </c>
      <c r="D52" s="7">
        <v>1985</v>
      </c>
      <c r="E52" s="6">
        <f t="shared" si="7"/>
        <v>30</v>
      </c>
      <c r="F52" s="21">
        <v>0.029236111111111112</v>
      </c>
      <c r="G52" s="14">
        <f t="shared" si="6"/>
        <v>160</v>
      </c>
      <c r="H52" s="9">
        <f t="shared" si="1"/>
        <v>360</v>
      </c>
      <c r="I52" s="42">
        <f t="shared" si="5"/>
        <v>0.004768518518518519</v>
      </c>
    </row>
    <row r="53" spans="1:9" ht="12.75">
      <c r="A53" s="7">
        <v>44</v>
      </c>
      <c r="B53" s="8" t="s">
        <v>436</v>
      </c>
      <c r="C53" s="8" t="s">
        <v>11</v>
      </c>
      <c r="D53" s="7">
        <v>1955</v>
      </c>
      <c r="E53" s="6">
        <f t="shared" si="7"/>
        <v>17</v>
      </c>
      <c r="F53" s="21">
        <v>0.02925925925925926</v>
      </c>
      <c r="G53" s="14">
        <f t="shared" si="6"/>
        <v>155</v>
      </c>
      <c r="H53" s="9">
        <f t="shared" si="1"/>
        <v>355</v>
      </c>
      <c r="I53" s="42">
        <f t="shared" si="5"/>
        <v>0.004895833333333335</v>
      </c>
    </row>
    <row r="54" spans="1:9" ht="12.75">
      <c r="A54" s="7">
        <v>45</v>
      </c>
      <c r="B54" s="8" t="s">
        <v>162</v>
      </c>
      <c r="C54" s="8" t="s">
        <v>24</v>
      </c>
      <c r="D54" s="7">
        <v>1977</v>
      </c>
      <c r="E54" s="6">
        <f t="shared" si="7"/>
        <v>47</v>
      </c>
      <c r="F54" s="21">
        <v>0.029386574074074075</v>
      </c>
      <c r="G54" s="14">
        <f t="shared" si="6"/>
        <v>150</v>
      </c>
      <c r="H54" s="9">
        <f t="shared" si="1"/>
        <v>350</v>
      </c>
      <c r="I54" s="42">
        <f t="shared" si="5"/>
        <v>0.005069444444444449</v>
      </c>
    </row>
    <row r="55" spans="1:9" ht="12.75">
      <c r="A55" s="7">
        <v>46</v>
      </c>
      <c r="B55" s="22" t="s">
        <v>266</v>
      </c>
      <c r="C55" s="22" t="s">
        <v>267</v>
      </c>
      <c r="D55" s="7">
        <v>1980</v>
      </c>
      <c r="E55" s="6">
        <f t="shared" si="7"/>
        <v>25</v>
      </c>
      <c r="F55" s="21">
        <v>0.02956018518518519</v>
      </c>
      <c r="G55" s="14">
        <f t="shared" si="6"/>
        <v>145</v>
      </c>
      <c r="H55" s="9">
        <f t="shared" si="1"/>
        <v>345</v>
      </c>
      <c r="I55" s="42">
        <f t="shared" si="5"/>
        <v>0.005173611111111115</v>
      </c>
    </row>
    <row r="56" spans="1:9" ht="12.75">
      <c r="A56" s="7">
        <v>47</v>
      </c>
      <c r="B56" s="8" t="s">
        <v>172</v>
      </c>
      <c r="C56" s="8" t="s">
        <v>58</v>
      </c>
      <c r="D56" s="7">
        <v>1986</v>
      </c>
      <c r="E56" s="6">
        <f t="shared" si="7"/>
        <v>22</v>
      </c>
      <c r="F56" s="21">
        <v>0.029664351851851855</v>
      </c>
      <c r="G56" s="14">
        <f t="shared" si="6"/>
        <v>140</v>
      </c>
      <c r="H56" s="9">
        <f t="shared" si="1"/>
        <v>340</v>
      </c>
      <c r="I56" s="42">
        <f t="shared" si="5"/>
        <v>0.005208333333333332</v>
      </c>
    </row>
    <row r="57" spans="1:9" ht="12.75">
      <c r="A57" s="7">
        <v>48</v>
      </c>
      <c r="B57" s="8" t="s">
        <v>265</v>
      </c>
      <c r="C57" s="8" t="s">
        <v>11</v>
      </c>
      <c r="D57" s="7">
        <v>1963</v>
      </c>
      <c r="E57" s="6">
        <f t="shared" si="7"/>
        <v>16</v>
      </c>
      <c r="F57" s="21">
        <v>0.029699074074074072</v>
      </c>
      <c r="G57" s="14">
        <f t="shared" si="6"/>
        <v>135</v>
      </c>
      <c r="H57" s="9">
        <f t="shared" si="1"/>
        <v>335</v>
      </c>
      <c r="I57" s="42">
        <f t="shared" si="5"/>
        <v>0.005277777777777777</v>
      </c>
    </row>
    <row r="58" spans="1:9" ht="12.75">
      <c r="A58" s="7">
        <v>49</v>
      </c>
      <c r="B58" s="8" t="s">
        <v>256</v>
      </c>
      <c r="C58" s="8" t="s">
        <v>13</v>
      </c>
      <c r="D58" s="7">
        <v>1978</v>
      </c>
      <c r="E58" s="6">
        <f t="shared" si="7"/>
        <v>39</v>
      </c>
      <c r="F58" s="21">
        <v>0.029768518518518517</v>
      </c>
      <c r="G58" s="14">
        <f t="shared" si="6"/>
        <v>130</v>
      </c>
      <c r="H58" s="9">
        <f t="shared" si="1"/>
        <v>330</v>
      </c>
      <c r="I58" s="42">
        <f t="shared" si="5"/>
        <v>0.005300925925925924</v>
      </c>
    </row>
    <row r="59" spans="1:9" ht="12.75">
      <c r="A59" s="7">
        <v>50</v>
      </c>
      <c r="B59" s="22" t="s">
        <v>161</v>
      </c>
      <c r="C59" s="22" t="s">
        <v>138</v>
      </c>
      <c r="D59" s="7">
        <v>1985</v>
      </c>
      <c r="E59" s="6">
        <f t="shared" si="7"/>
        <v>24</v>
      </c>
      <c r="F59" s="21">
        <v>0.029791666666666664</v>
      </c>
      <c r="G59" s="14">
        <f t="shared" si="6"/>
        <v>125</v>
      </c>
      <c r="H59" s="9">
        <f t="shared" si="1"/>
        <v>325</v>
      </c>
      <c r="I59" s="42">
        <f t="shared" si="5"/>
        <v>0.00539351851851852</v>
      </c>
    </row>
    <row r="60" spans="1:9" ht="12.75">
      <c r="A60" s="7">
        <v>51</v>
      </c>
      <c r="B60" s="8" t="s">
        <v>115</v>
      </c>
      <c r="C60" s="8" t="s">
        <v>11</v>
      </c>
      <c r="D60" s="7">
        <v>1951</v>
      </c>
      <c r="E60" s="6">
        <f t="shared" si="7"/>
        <v>17</v>
      </c>
      <c r="F60" s="21">
        <v>0.02988425925925926</v>
      </c>
      <c r="G60" s="14">
        <f aca="true" t="shared" si="8" ref="G60:G80">G59-2</f>
        <v>123</v>
      </c>
      <c r="H60" s="9">
        <f t="shared" si="1"/>
        <v>323</v>
      </c>
      <c r="I60" s="42">
        <f t="shared" si="5"/>
        <v>0.00556712962962963</v>
      </c>
    </row>
    <row r="61" spans="1:9" ht="12.75">
      <c r="A61" s="7">
        <v>52</v>
      </c>
      <c r="B61" s="8" t="s">
        <v>277</v>
      </c>
      <c r="C61" s="8" t="s">
        <v>24</v>
      </c>
      <c r="D61" s="7">
        <v>1978</v>
      </c>
      <c r="E61" s="6">
        <f t="shared" si="7"/>
        <v>51</v>
      </c>
      <c r="F61" s="21">
        <v>0.03005787037037037</v>
      </c>
      <c r="G61" s="14">
        <f t="shared" si="8"/>
        <v>121</v>
      </c>
      <c r="H61" s="9">
        <f t="shared" si="1"/>
        <v>321</v>
      </c>
      <c r="I61" s="42">
        <f t="shared" si="5"/>
        <v>0.0055787037037037</v>
      </c>
    </row>
    <row r="62" spans="1:9" ht="12.75">
      <c r="A62" s="7">
        <v>53</v>
      </c>
      <c r="B62" s="8" t="s">
        <v>173</v>
      </c>
      <c r="C62" s="8" t="s">
        <v>19</v>
      </c>
      <c r="D62" s="7">
        <v>1964</v>
      </c>
      <c r="E62" s="6">
        <f t="shared" si="7"/>
        <v>24</v>
      </c>
      <c r="F62" s="21">
        <v>0.03006944444444444</v>
      </c>
      <c r="G62" s="14">
        <f t="shared" si="8"/>
        <v>119</v>
      </c>
      <c r="H62" s="9">
        <f t="shared" si="1"/>
        <v>319</v>
      </c>
      <c r="I62" s="42">
        <f t="shared" si="5"/>
        <v>0.005763888888888891</v>
      </c>
    </row>
    <row r="63" spans="1:9" ht="12.75">
      <c r="A63" s="7">
        <v>54</v>
      </c>
      <c r="B63" s="8" t="s">
        <v>429</v>
      </c>
      <c r="C63" s="8" t="s">
        <v>430</v>
      </c>
      <c r="D63" s="7">
        <v>1975</v>
      </c>
      <c r="E63" s="6">
        <f t="shared" si="7"/>
        <v>38</v>
      </c>
      <c r="F63" s="21">
        <v>0.03025462962962963</v>
      </c>
      <c r="G63" s="14">
        <f t="shared" si="8"/>
        <v>117</v>
      </c>
      <c r="H63" s="9">
        <f t="shared" si="1"/>
        <v>317</v>
      </c>
      <c r="I63" s="42">
        <f t="shared" si="5"/>
        <v>0.005810185185185186</v>
      </c>
    </row>
    <row r="64" spans="1:9" ht="12.75">
      <c r="A64" s="7">
        <v>55</v>
      </c>
      <c r="B64" s="22" t="s">
        <v>413</v>
      </c>
      <c r="C64" s="22" t="s">
        <v>47</v>
      </c>
      <c r="D64" s="7">
        <v>1987</v>
      </c>
      <c r="E64" s="6">
        <f t="shared" si="7"/>
        <v>27</v>
      </c>
      <c r="F64" s="21">
        <v>0.030300925925925926</v>
      </c>
      <c r="G64" s="14">
        <f t="shared" si="8"/>
        <v>115</v>
      </c>
      <c r="H64" s="9">
        <f t="shared" si="1"/>
        <v>315</v>
      </c>
      <c r="I64" s="42">
        <f t="shared" si="5"/>
        <v>0.005856481481481483</v>
      </c>
    </row>
    <row r="65" spans="1:9" ht="12.75">
      <c r="A65" s="7">
        <v>56</v>
      </c>
      <c r="B65" s="22" t="s">
        <v>147</v>
      </c>
      <c r="C65" s="22" t="s">
        <v>148</v>
      </c>
      <c r="D65" s="7">
        <v>1975</v>
      </c>
      <c r="E65" s="6">
        <f t="shared" si="7"/>
        <v>15</v>
      </c>
      <c r="F65" s="21">
        <v>0.030347222222222223</v>
      </c>
      <c r="G65" s="14">
        <f t="shared" si="8"/>
        <v>113</v>
      </c>
      <c r="H65" s="9">
        <f t="shared" si="1"/>
        <v>313</v>
      </c>
      <c r="I65" s="42">
        <f t="shared" si="5"/>
        <v>0.005925925925925925</v>
      </c>
    </row>
    <row r="66" spans="1:9" ht="12.75">
      <c r="A66" s="7">
        <v>57</v>
      </c>
      <c r="B66" s="8" t="s">
        <v>428</v>
      </c>
      <c r="C66" s="8" t="s">
        <v>58</v>
      </c>
      <c r="D66" s="7">
        <v>1974</v>
      </c>
      <c r="E66" s="6">
        <f t="shared" si="7"/>
        <v>27</v>
      </c>
      <c r="F66" s="21">
        <v>0.030416666666666665</v>
      </c>
      <c r="G66" s="14">
        <f t="shared" si="8"/>
        <v>111</v>
      </c>
      <c r="H66" s="9">
        <f t="shared" si="1"/>
        <v>311</v>
      </c>
      <c r="I66" s="42">
        <f t="shared" si="5"/>
        <v>0.005937500000000002</v>
      </c>
    </row>
    <row r="67" spans="1:9" ht="12.75">
      <c r="A67" s="7">
        <v>58</v>
      </c>
      <c r="B67" s="22" t="s">
        <v>46</v>
      </c>
      <c r="C67" s="22" t="s">
        <v>35</v>
      </c>
      <c r="D67" s="7">
        <v>1977</v>
      </c>
      <c r="E67" s="6">
        <f t="shared" si="7"/>
        <v>28</v>
      </c>
      <c r="F67" s="21">
        <v>0.030428240740740742</v>
      </c>
      <c r="G67" s="14">
        <f t="shared" si="8"/>
        <v>109</v>
      </c>
      <c r="H67" s="9">
        <f t="shared" si="1"/>
        <v>309</v>
      </c>
      <c r="I67" s="42">
        <f t="shared" si="5"/>
        <v>0.005995370370370373</v>
      </c>
    </row>
    <row r="68" spans="1:9" ht="12.75">
      <c r="A68" s="7">
        <v>59</v>
      </c>
      <c r="B68" s="8" t="s">
        <v>257</v>
      </c>
      <c r="C68" s="8" t="s">
        <v>15</v>
      </c>
      <c r="D68" s="7">
        <v>1959</v>
      </c>
      <c r="E68" s="6">
        <f t="shared" si="7"/>
        <v>25</v>
      </c>
      <c r="F68" s="21">
        <v>0.030486111111111113</v>
      </c>
      <c r="G68" s="14">
        <f t="shared" si="8"/>
        <v>107</v>
      </c>
      <c r="H68" s="9">
        <f t="shared" si="1"/>
        <v>307</v>
      </c>
      <c r="I68" s="42">
        <f>F70-F$10</f>
        <v>0.006087962962962962</v>
      </c>
    </row>
    <row r="69" spans="1:9" ht="12.75">
      <c r="A69" s="7">
        <v>60</v>
      </c>
      <c r="B69" s="8" t="s">
        <v>255</v>
      </c>
      <c r="C69" s="8" t="s">
        <v>24</v>
      </c>
      <c r="D69" s="7">
        <v>1984</v>
      </c>
      <c r="E69" s="6">
        <f t="shared" si="7"/>
        <v>43</v>
      </c>
      <c r="F69" s="21">
        <v>0.03053240740740741</v>
      </c>
      <c r="G69" s="14">
        <f t="shared" si="8"/>
        <v>105</v>
      </c>
      <c r="H69" s="9">
        <f t="shared" si="1"/>
        <v>305</v>
      </c>
      <c r="I69" s="42">
        <f>F71-F$10</f>
        <v>0.006111111111111112</v>
      </c>
    </row>
    <row r="70" spans="1:9" ht="12.75">
      <c r="A70" s="7">
        <v>61</v>
      </c>
      <c r="B70" s="8" t="s">
        <v>363</v>
      </c>
      <c r="C70" s="8" t="s">
        <v>328</v>
      </c>
      <c r="D70" s="7">
        <v>1976</v>
      </c>
      <c r="E70" s="6">
        <f aca="true" t="shared" si="9" ref="E70:E101">2002-D70</f>
        <v>26</v>
      </c>
      <c r="F70" s="21">
        <v>0.0305787037037037</v>
      </c>
      <c r="G70" s="14">
        <f t="shared" si="8"/>
        <v>103</v>
      </c>
      <c r="H70" s="9">
        <f t="shared" si="1"/>
        <v>303</v>
      </c>
      <c r="I70" s="42">
        <f aca="true" t="shared" si="10" ref="I70:I101">F71-F$10</f>
        <v>0.006111111111111112</v>
      </c>
    </row>
    <row r="71" spans="1:9" ht="12.75">
      <c r="A71" s="7">
        <v>62</v>
      </c>
      <c r="B71" s="8" t="s">
        <v>278</v>
      </c>
      <c r="C71" s="8" t="s">
        <v>26</v>
      </c>
      <c r="D71" s="7">
        <v>1973</v>
      </c>
      <c r="E71" s="6">
        <f t="shared" si="9"/>
        <v>29</v>
      </c>
      <c r="F71" s="21">
        <v>0.030601851851851852</v>
      </c>
      <c r="G71" s="14">
        <f t="shared" si="8"/>
        <v>101</v>
      </c>
      <c r="H71" s="9">
        <f t="shared" si="1"/>
        <v>301</v>
      </c>
      <c r="I71" s="42">
        <f t="shared" si="10"/>
        <v>0.0061458333333333365</v>
      </c>
    </row>
    <row r="72" spans="1:9" ht="12.75">
      <c r="A72" s="7">
        <v>63</v>
      </c>
      <c r="B72" s="8" t="s">
        <v>263</v>
      </c>
      <c r="C72" s="8" t="s">
        <v>186</v>
      </c>
      <c r="D72" s="7">
        <v>1976</v>
      </c>
      <c r="E72" s="6">
        <f t="shared" si="9"/>
        <v>26</v>
      </c>
      <c r="F72" s="21">
        <v>0.030636574074074076</v>
      </c>
      <c r="G72" s="14">
        <f t="shared" si="8"/>
        <v>99</v>
      </c>
      <c r="H72" s="9">
        <f t="shared" si="1"/>
        <v>299</v>
      </c>
      <c r="I72" s="42">
        <f t="shared" si="10"/>
        <v>0.006203703703703704</v>
      </c>
    </row>
    <row r="73" spans="1:9" ht="12.75">
      <c r="A73" s="7">
        <v>64</v>
      </c>
      <c r="B73" s="8" t="s">
        <v>182</v>
      </c>
      <c r="C73" s="8" t="s">
        <v>13</v>
      </c>
      <c r="D73" s="7">
        <v>1990</v>
      </c>
      <c r="E73" s="6">
        <f t="shared" si="9"/>
        <v>12</v>
      </c>
      <c r="F73" s="21">
        <v>0.030694444444444444</v>
      </c>
      <c r="G73" s="14">
        <f t="shared" si="8"/>
        <v>97</v>
      </c>
      <c r="H73" s="9">
        <f t="shared" si="1"/>
        <v>297</v>
      </c>
      <c r="I73" s="42">
        <f t="shared" si="10"/>
        <v>0.006666666666666668</v>
      </c>
    </row>
    <row r="74" spans="1:9" ht="12.75">
      <c r="A74" s="7">
        <v>65</v>
      </c>
      <c r="B74" s="8" t="s">
        <v>182</v>
      </c>
      <c r="C74" s="8" t="s">
        <v>19</v>
      </c>
      <c r="D74" s="7">
        <v>1964</v>
      </c>
      <c r="E74" s="6">
        <f t="shared" si="9"/>
        <v>38</v>
      </c>
      <c r="F74" s="21">
        <v>0.031157407407407408</v>
      </c>
      <c r="G74" s="14">
        <f t="shared" si="8"/>
        <v>95</v>
      </c>
      <c r="H74" s="9">
        <f t="shared" si="1"/>
        <v>295</v>
      </c>
      <c r="I74" s="42">
        <f t="shared" si="10"/>
        <v>0.006701388888888889</v>
      </c>
    </row>
    <row r="75" spans="1:9" ht="12.75">
      <c r="A75" s="7">
        <v>66</v>
      </c>
      <c r="B75" s="8" t="s">
        <v>422</v>
      </c>
      <c r="C75" s="8" t="s">
        <v>50</v>
      </c>
      <c r="D75" s="7">
        <v>1973</v>
      </c>
      <c r="E75" s="6">
        <f t="shared" si="9"/>
        <v>29</v>
      </c>
      <c r="F75" s="21">
        <v>0.03119212962962963</v>
      </c>
      <c r="G75" s="14">
        <f t="shared" si="8"/>
        <v>93</v>
      </c>
      <c r="H75" s="9">
        <f aca="true" t="shared" si="11" ref="H75:H137">G75+G$3</f>
        <v>293</v>
      </c>
      <c r="I75" s="42">
        <f t="shared" si="10"/>
        <v>0.006724537037037043</v>
      </c>
    </row>
    <row r="76" spans="1:9" ht="12.75">
      <c r="A76" s="7">
        <v>67</v>
      </c>
      <c r="B76" s="8" t="s">
        <v>189</v>
      </c>
      <c r="C76" s="8" t="s">
        <v>24</v>
      </c>
      <c r="D76" s="7">
        <v>1969</v>
      </c>
      <c r="E76" s="6">
        <f t="shared" si="9"/>
        <v>33</v>
      </c>
      <c r="F76" s="21">
        <v>0.031215277777777783</v>
      </c>
      <c r="G76" s="14">
        <f t="shared" si="8"/>
        <v>91</v>
      </c>
      <c r="H76" s="9">
        <f t="shared" si="11"/>
        <v>291</v>
      </c>
      <c r="I76" s="42">
        <f t="shared" si="10"/>
        <v>0.00675925925925926</v>
      </c>
    </row>
    <row r="77" spans="1:9" ht="12.75">
      <c r="A77" s="7">
        <v>68</v>
      </c>
      <c r="B77" s="8" t="s">
        <v>419</v>
      </c>
      <c r="C77" s="8" t="s">
        <v>141</v>
      </c>
      <c r="D77" s="7">
        <v>1988</v>
      </c>
      <c r="E77" s="6">
        <f t="shared" si="9"/>
        <v>14</v>
      </c>
      <c r="F77" s="21">
        <v>0.03125</v>
      </c>
      <c r="G77" s="14">
        <f t="shared" si="8"/>
        <v>89</v>
      </c>
      <c r="H77" s="9">
        <f t="shared" si="11"/>
        <v>289</v>
      </c>
      <c r="I77" s="42">
        <f t="shared" si="10"/>
        <v>0.006817129629629628</v>
      </c>
    </row>
    <row r="78" spans="1:9" ht="12.75">
      <c r="A78" s="7">
        <v>69</v>
      </c>
      <c r="B78" s="8" t="s">
        <v>44</v>
      </c>
      <c r="C78" s="8" t="s">
        <v>97</v>
      </c>
      <c r="D78" s="7">
        <v>1987</v>
      </c>
      <c r="E78" s="6">
        <f t="shared" si="9"/>
        <v>15</v>
      </c>
      <c r="F78" s="21">
        <v>0.03130787037037037</v>
      </c>
      <c r="G78" s="14">
        <f t="shared" si="8"/>
        <v>87</v>
      </c>
      <c r="H78" s="9">
        <f t="shared" si="11"/>
        <v>287</v>
      </c>
      <c r="I78" s="42">
        <f t="shared" si="10"/>
        <v>0.006921296296296297</v>
      </c>
    </row>
    <row r="79" spans="1:9" ht="12.75">
      <c r="A79" s="7">
        <v>70</v>
      </c>
      <c r="B79" s="8" t="s">
        <v>23</v>
      </c>
      <c r="C79" s="8" t="s">
        <v>24</v>
      </c>
      <c r="D79" s="7">
        <v>1964</v>
      </c>
      <c r="E79" s="6">
        <f t="shared" si="9"/>
        <v>38</v>
      </c>
      <c r="F79" s="21">
        <v>0.03141203703703704</v>
      </c>
      <c r="G79" s="14">
        <f t="shared" si="8"/>
        <v>85</v>
      </c>
      <c r="H79" s="9">
        <f t="shared" si="11"/>
        <v>285</v>
      </c>
      <c r="I79" s="42">
        <f t="shared" si="10"/>
        <v>0.006944444444444444</v>
      </c>
    </row>
    <row r="80" spans="1:9" ht="12.75">
      <c r="A80" s="7">
        <v>71</v>
      </c>
      <c r="B80" s="8" t="s">
        <v>369</v>
      </c>
      <c r="C80" s="8" t="s">
        <v>19</v>
      </c>
      <c r="D80" s="7">
        <v>1949</v>
      </c>
      <c r="E80" s="6">
        <f t="shared" si="9"/>
        <v>53</v>
      </c>
      <c r="F80" s="21">
        <v>0.031435185185185184</v>
      </c>
      <c r="G80" s="14">
        <f t="shared" si="8"/>
        <v>83</v>
      </c>
      <c r="H80" s="9">
        <f t="shared" si="11"/>
        <v>283</v>
      </c>
      <c r="I80" s="42">
        <f t="shared" si="10"/>
        <v>0.0070138888888888855</v>
      </c>
    </row>
    <row r="81" spans="1:9" ht="12.75">
      <c r="A81" s="7">
        <v>72</v>
      </c>
      <c r="B81" s="8" t="s">
        <v>37</v>
      </c>
      <c r="C81" s="8" t="s">
        <v>21</v>
      </c>
      <c r="D81" s="7">
        <v>1959</v>
      </c>
      <c r="E81" s="6">
        <f t="shared" si="9"/>
        <v>43</v>
      </c>
      <c r="F81" s="21">
        <v>0.031504629629629625</v>
      </c>
      <c r="G81" s="14">
        <v>82</v>
      </c>
      <c r="H81" s="9">
        <f t="shared" si="11"/>
        <v>282</v>
      </c>
      <c r="I81" s="42">
        <f t="shared" si="10"/>
        <v>0.007245370370370371</v>
      </c>
    </row>
    <row r="82" spans="1:9" ht="12.75">
      <c r="A82" s="7">
        <v>73</v>
      </c>
      <c r="B82" s="8" t="s">
        <v>126</v>
      </c>
      <c r="C82" s="8" t="s">
        <v>65</v>
      </c>
      <c r="D82" s="7">
        <v>1962</v>
      </c>
      <c r="E82" s="6">
        <f t="shared" si="9"/>
        <v>40</v>
      </c>
      <c r="F82" s="21">
        <v>0.03173611111111111</v>
      </c>
      <c r="G82" s="14">
        <v>81</v>
      </c>
      <c r="H82" s="9">
        <f t="shared" si="11"/>
        <v>281</v>
      </c>
      <c r="I82" s="42">
        <f t="shared" si="10"/>
        <v>0.007314814814814812</v>
      </c>
    </row>
    <row r="83" spans="1:9" ht="12.75">
      <c r="A83" s="7">
        <v>74</v>
      </c>
      <c r="B83" s="8" t="s">
        <v>277</v>
      </c>
      <c r="C83" s="8" t="s">
        <v>114</v>
      </c>
      <c r="D83" s="7">
        <v>1974</v>
      </c>
      <c r="E83" s="6">
        <f t="shared" si="9"/>
        <v>28</v>
      </c>
      <c r="F83" s="21">
        <v>0.03180555555555555</v>
      </c>
      <c r="G83" s="14">
        <v>80</v>
      </c>
      <c r="H83" s="9">
        <f t="shared" si="11"/>
        <v>280</v>
      </c>
      <c r="I83" s="42">
        <f t="shared" si="10"/>
        <v>0.007314814814814812</v>
      </c>
    </row>
    <row r="84" spans="1:9" ht="12.75">
      <c r="A84" s="7">
        <v>75</v>
      </c>
      <c r="B84" s="8" t="s">
        <v>71</v>
      </c>
      <c r="C84" s="8" t="s">
        <v>15</v>
      </c>
      <c r="D84" s="7">
        <v>1948</v>
      </c>
      <c r="E84" s="6">
        <f t="shared" si="9"/>
        <v>54</v>
      </c>
      <c r="F84" s="21">
        <v>0.03180555555555555</v>
      </c>
      <c r="G84" s="14">
        <v>79</v>
      </c>
      <c r="H84" s="9">
        <f t="shared" si="11"/>
        <v>279</v>
      </c>
      <c r="I84" s="42">
        <f t="shared" si="10"/>
        <v>0.0074652777777777755</v>
      </c>
    </row>
    <row r="85" spans="1:9" ht="12.75">
      <c r="A85" s="7">
        <v>76</v>
      </c>
      <c r="B85" s="8" t="s">
        <v>60</v>
      </c>
      <c r="C85" s="8" t="s">
        <v>33</v>
      </c>
      <c r="D85" s="7">
        <v>1978</v>
      </c>
      <c r="E85" s="6">
        <f t="shared" si="9"/>
        <v>24</v>
      </c>
      <c r="F85" s="21">
        <v>0.031956018518518516</v>
      </c>
      <c r="G85" s="14">
        <v>78</v>
      </c>
      <c r="H85" s="9">
        <f t="shared" si="11"/>
        <v>278</v>
      </c>
      <c r="I85" s="42">
        <f t="shared" si="10"/>
        <v>0.007500000000000003</v>
      </c>
    </row>
    <row r="86" spans="1:9" ht="12.75">
      <c r="A86" s="7">
        <v>77</v>
      </c>
      <c r="B86" s="8" t="s">
        <v>73</v>
      </c>
      <c r="C86" s="8" t="s">
        <v>58</v>
      </c>
      <c r="D86" s="7">
        <v>1978</v>
      </c>
      <c r="E86" s="6">
        <f t="shared" si="9"/>
        <v>24</v>
      </c>
      <c r="F86" s="21">
        <v>0.03199074074074074</v>
      </c>
      <c r="G86" s="14">
        <v>77</v>
      </c>
      <c r="H86" s="9">
        <f t="shared" si="11"/>
        <v>277</v>
      </c>
      <c r="I86" s="42">
        <f t="shared" si="10"/>
        <v>0.007615740740740739</v>
      </c>
    </row>
    <row r="87" spans="1:9" ht="12.75">
      <c r="A87" s="7">
        <v>78</v>
      </c>
      <c r="B87" s="8" t="s">
        <v>347</v>
      </c>
      <c r="C87" s="8" t="s">
        <v>131</v>
      </c>
      <c r="D87" s="7">
        <v>1970</v>
      </c>
      <c r="E87" s="6">
        <f t="shared" si="9"/>
        <v>32</v>
      </c>
      <c r="F87" s="21">
        <v>0.03210648148148148</v>
      </c>
      <c r="G87" s="14">
        <v>76</v>
      </c>
      <c r="H87" s="9">
        <f t="shared" si="11"/>
        <v>276</v>
      </c>
      <c r="I87" s="42">
        <f t="shared" si="10"/>
        <v>0.007662037037037033</v>
      </c>
    </row>
    <row r="88" spans="1:9" ht="12.75">
      <c r="A88" s="7">
        <v>79</v>
      </c>
      <c r="B88" s="8" t="s">
        <v>36</v>
      </c>
      <c r="C88" s="8" t="s">
        <v>24</v>
      </c>
      <c r="D88" s="7">
        <v>1962</v>
      </c>
      <c r="E88" s="6">
        <f t="shared" si="9"/>
        <v>40</v>
      </c>
      <c r="F88" s="21">
        <v>0.03215277777777777</v>
      </c>
      <c r="G88" s="14">
        <v>75</v>
      </c>
      <c r="H88" s="9">
        <f t="shared" si="11"/>
        <v>275</v>
      </c>
      <c r="I88" s="42">
        <f t="shared" si="10"/>
        <v>0.007870370370370371</v>
      </c>
    </row>
    <row r="89" spans="1:9" ht="12.75">
      <c r="A89" s="7">
        <v>80</v>
      </c>
      <c r="B89" s="22" t="s">
        <v>106</v>
      </c>
      <c r="C89" s="22" t="s">
        <v>107</v>
      </c>
      <c r="D89" s="7">
        <v>1967</v>
      </c>
      <c r="E89" s="6">
        <f t="shared" si="9"/>
        <v>35</v>
      </c>
      <c r="F89" s="21">
        <v>0.03236111111111111</v>
      </c>
      <c r="G89" s="14">
        <v>74</v>
      </c>
      <c r="H89" s="9">
        <f t="shared" si="11"/>
        <v>274</v>
      </c>
      <c r="I89" s="42">
        <f t="shared" si="10"/>
        <v>0.008171296296296298</v>
      </c>
    </row>
    <row r="90" spans="1:9" ht="12.75">
      <c r="A90" s="7">
        <v>81</v>
      </c>
      <c r="B90" s="8" t="s">
        <v>31</v>
      </c>
      <c r="C90" s="8" t="s">
        <v>131</v>
      </c>
      <c r="D90" s="7">
        <v>1964</v>
      </c>
      <c r="E90" s="6">
        <f t="shared" si="9"/>
        <v>38</v>
      </c>
      <c r="F90" s="21">
        <v>0.03266203703703704</v>
      </c>
      <c r="G90" s="14">
        <v>73</v>
      </c>
      <c r="H90" s="9">
        <f t="shared" si="11"/>
        <v>273</v>
      </c>
      <c r="I90" s="42">
        <f t="shared" si="10"/>
        <v>0.008321759259259261</v>
      </c>
    </row>
    <row r="91" spans="1:9" ht="12.75">
      <c r="A91" s="7">
        <v>82</v>
      </c>
      <c r="B91" s="22" t="s">
        <v>270</v>
      </c>
      <c r="C91" s="22" t="s">
        <v>271</v>
      </c>
      <c r="D91" s="7">
        <v>1973</v>
      </c>
      <c r="E91" s="6">
        <f t="shared" si="9"/>
        <v>29</v>
      </c>
      <c r="F91" s="21">
        <v>0.0328125</v>
      </c>
      <c r="G91" s="14">
        <v>72</v>
      </c>
      <c r="H91" s="9">
        <f t="shared" si="11"/>
        <v>272</v>
      </c>
      <c r="I91" s="42">
        <f t="shared" si="10"/>
        <v>0.008333333333333335</v>
      </c>
    </row>
    <row r="92" spans="1:9" ht="12.75">
      <c r="A92" s="7">
        <v>83</v>
      </c>
      <c r="B92" s="8" t="s">
        <v>105</v>
      </c>
      <c r="C92" s="8" t="s">
        <v>11</v>
      </c>
      <c r="D92" s="7">
        <v>1962</v>
      </c>
      <c r="E92" s="6">
        <f t="shared" si="9"/>
        <v>40</v>
      </c>
      <c r="F92" s="21">
        <v>0.032824074074074075</v>
      </c>
      <c r="G92" s="14">
        <v>71</v>
      </c>
      <c r="H92" s="9">
        <f t="shared" si="11"/>
        <v>271</v>
      </c>
      <c r="I92" s="42">
        <f t="shared" si="10"/>
        <v>0.008576388888888894</v>
      </c>
    </row>
    <row r="93" spans="1:9" ht="12.75">
      <c r="A93" s="7">
        <v>84</v>
      </c>
      <c r="B93" s="8" t="s">
        <v>361</v>
      </c>
      <c r="C93" s="8" t="s">
        <v>82</v>
      </c>
      <c r="D93" s="7">
        <v>1964</v>
      </c>
      <c r="E93" s="6">
        <f t="shared" si="9"/>
        <v>38</v>
      </c>
      <c r="F93" s="21">
        <v>0.033067129629629634</v>
      </c>
      <c r="G93" s="14">
        <v>70</v>
      </c>
      <c r="H93" s="9">
        <f t="shared" si="11"/>
        <v>270</v>
      </c>
      <c r="I93" s="42">
        <f t="shared" si="10"/>
        <v>0.00883101851851852</v>
      </c>
    </row>
    <row r="94" spans="1:9" ht="12.75">
      <c r="A94" s="7">
        <v>85</v>
      </c>
      <c r="B94" s="8" t="s">
        <v>25</v>
      </c>
      <c r="C94" s="8" t="s">
        <v>55</v>
      </c>
      <c r="D94" s="7">
        <v>1990</v>
      </c>
      <c r="E94" s="6">
        <f t="shared" si="9"/>
        <v>12</v>
      </c>
      <c r="F94" s="21">
        <v>0.03332175925925926</v>
      </c>
      <c r="G94" s="14">
        <v>69</v>
      </c>
      <c r="H94" s="9">
        <f t="shared" si="11"/>
        <v>269</v>
      </c>
      <c r="I94" s="42">
        <f t="shared" si="10"/>
        <v>0.00886574074074074</v>
      </c>
    </row>
    <row r="95" spans="1:9" ht="12.75">
      <c r="A95" s="7">
        <v>86</v>
      </c>
      <c r="B95" s="8" t="s">
        <v>85</v>
      </c>
      <c r="C95" s="8" t="s">
        <v>17</v>
      </c>
      <c r="D95" s="7">
        <v>1976</v>
      </c>
      <c r="E95" s="6">
        <f t="shared" si="9"/>
        <v>26</v>
      </c>
      <c r="F95" s="21">
        <v>0.03335648148148148</v>
      </c>
      <c r="G95" s="14">
        <v>68</v>
      </c>
      <c r="H95" s="9">
        <f t="shared" si="11"/>
        <v>268</v>
      </c>
      <c r="I95" s="42">
        <f t="shared" si="10"/>
        <v>0.008958333333333329</v>
      </c>
    </row>
    <row r="96" spans="1:9" ht="12.75">
      <c r="A96" s="7">
        <v>87</v>
      </c>
      <c r="B96" s="8" t="s">
        <v>55</v>
      </c>
      <c r="C96" s="8" t="s">
        <v>8</v>
      </c>
      <c r="D96" s="7">
        <v>1962</v>
      </c>
      <c r="E96" s="6">
        <f t="shared" si="9"/>
        <v>40</v>
      </c>
      <c r="F96" s="21">
        <v>0.03344907407407407</v>
      </c>
      <c r="G96" s="14">
        <v>67</v>
      </c>
      <c r="H96" s="9">
        <f t="shared" si="11"/>
        <v>267</v>
      </c>
      <c r="I96" s="42">
        <f t="shared" si="10"/>
        <v>0.009097222222222225</v>
      </c>
    </row>
    <row r="97" spans="1:9" ht="12.75">
      <c r="A97" s="7">
        <v>88</v>
      </c>
      <c r="B97" s="8" t="s">
        <v>119</v>
      </c>
      <c r="C97" s="8" t="s">
        <v>55</v>
      </c>
      <c r="D97" s="7">
        <v>1969</v>
      </c>
      <c r="E97" s="6">
        <f t="shared" si="9"/>
        <v>33</v>
      </c>
      <c r="F97" s="21">
        <v>0.033587962962962965</v>
      </c>
      <c r="G97" s="14">
        <v>66</v>
      </c>
      <c r="H97" s="9">
        <f t="shared" si="11"/>
        <v>266</v>
      </c>
      <c r="I97" s="42">
        <f t="shared" si="10"/>
        <v>0.009108796296296299</v>
      </c>
    </row>
    <row r="98" spans="1:9" ht="12.75">
      <c r="A98" s="7">
        <v>89</v>
      </c>
      <c r="B98" s="8" t="s">
        <v>60</v>
      </c>
      <c r="C98" s="8" t="s">
        <v>61</v>
      </c>
      <c r="D98" s="7">
        <v>1957</v>
      </c>
      <c r="E98" s="6">
        <f t="shared" si="9"/>
        <v>45</v>
      </c>
      <c r="F98" s="21">
        <v>0.03359953703703704</v>
      </c>
      <c r="G98" s="14">
        <v>65</v>
      </c>
      <c r="H98" s="9">
        <f t="shared" si="11"/>
        <v>265</v>
      </c>
      <c r="I98" s="42">
        <f t="shared" si="10"/>
        <v>0.009155092592592593</v>
      </c>
    </row>
    <row r="99" spans="1:9" ht="12.75">
      <c r="A99" s="7">
        <v>90</v>
      </c>
      <c r="B99" s="8" t="s">
        <v>378</v>
      </c>
      <c r="C99" s="8" t="s">
        <v>21</v>
      </c>
      <c r="D99" s="7">
        <v>1965</v>
      </c>
      <c r="E99" s="6">
        <f t="shared" si="9"/>
        <v>37</v>
      </c>
      <c r="F99" s="21">
        <v>0.03364583333333333</v>
      </c>
      <c r="G99" s="14">
        <v>64</v>
      </c>
      <c r="H99" s="9">
        <f t="shared" si="11"/>
        <v>264</v>
      </c>
      <c r="I99" s="42">
        <f t="shared" si="10"/>
        <v>0.009293981481481483</v>
      </c>
    </row>
    <row r="100" spans="1:9" ht="12.75">
      <c r="A100" s="7">
        <v>91</v>
      </c>
      <c r="B100" s="8" t="s">
        <v>42</v>
      </c>
      <c r="C100" s="8" t="s">
        <v>15</v>
      </c>
      <c r="D100" s="7">
        <v>1978</v>
      </c>
      <c r="E100" s="6">
        <f t="shared" si="9"/>
        <v>24</v>
      </c>
      <c r="F100" s="21">
        <v>0.03378472222222222</v>
      </c>
      <c r="G100" s="14">
        <v>63</v>
      </c>
      <c r="H100" s="9">
        <f t="shared" si="11"/>
        <v>263</v>
      </c>
      <c r="I100" s="42">
        <f t="shared" si="10"/>
        <v>0.009340277777777777</v>
      </c>
    </row>
    <row r="101" spans="1:9" ht="12.75">
      <c r="A101" s="7">
        <v>92</v>
      </c>
      <c r="B101" s="8" t="s">
        <v>273</v>
      </c>
      <c r="C101" s="8" t="s">
        <v>21</v>
      </c>
      <c r="D101" s="7">
        <v>1960</v>
      </c>
      <c r="E101" s="6">
        <f t="shared" si="9"/>
        <v>42</v>
      </c>
      <c r="F101" s="21">
        <v>0.03383101851851852</v>
      </c>
      <c r="G101" s="14">
        <v>62</v>
      </c>
      <c r="H101" s="9">
        <f t="shared" si="11"/>
        <v>262</v>
      </c>
      <c r="I101" s="42">
        <f t="shared" si="10"/>
        <v>0.009583333333333336</v>
      </c>
    </row>
    <row r="102" spans="1:9" ht="12.75">
      <c r="A102" s="7">
        <v>93</v>
      </c>
      <c r="B102" s="8" t="s">
        <v>56</v>
      </c>
      <c r="C102" s="8" t="s">
        <v>124</v>
      </c>
      <c r="D102" s="7">
        <v>1986</v>
      </c>
      <c r="E102" s="6">
        <f aca="true" t="shared" si="12" ref="E102:E133">2002-D102</f>
        <v>16</v>
      </c>
      <c r="F102" s="21">
        <v>0.034074074074074076</v>
      </c>
      <c r="G102" s="14">
        <v>61</v>
      </c>
      <c r="H102" s="9">
        <f t="shared" si="11"/>
        <v>261</v>
      </c>
      <c r="I102" s="42">
        <f aca="true" t="shared" si="13" ref="I102:I133">F103-F$10</f>
        <v>0.00959490740740741</v>
      </c>
    </row>
    <row r="103" spans="1:9" ht="12.75">
      <c r="A103" s="7">
        <v>94</v>
      </c>
      <c r="B103" s="8" t="s">
        <v>14</v>
      </c>
      <c r="C103" s="8" t="s">
        <v>237</v>
      </c>
      <c r="D103" s="7">
        <v>1992</v>
      </c>
      <c r="E103" s="6">
        <f t="shared" si="12"/>
        <v>10</v>
      </c>
      <c r="F103" s="21">
        <v>0.03408564814814815</v>
      </c>
      <c r="G103" s="14">
        <v>60</v>
      </c>
      <c r="H103" s="9">
        <f t="shared" si="11"/>
        <v>260</v>
      </c>
      <c r="I103" s="42">
        <f t="shared" si="13"/>
        <v>0.009826388888888888</v>
      </c>
    </row>
    <row r="104" spans="1:9" ht="12.75">
      <c r="A104" s="7">
        <v>95</v>
      </c>
      <c r="B104" s="8" t="s">
        <v>44</v>
      </c>
      <c r="C104" s="8" t="s">
        <v>19</v>
      </c>
      <c r="D104" s="7">
        <v>1962</v>
      </c>
      <c r="E104" s="6">
        <f t="shared" si="12"/>
        <v>40</v>
      </c>
      <c r="F104" s="21">
        <v>0.03431712962962963</v>
      </c>
      <c r="G104" s="14">
        <v>59</v>
      </c>
      <c r="H104" s="9">
        <f t="shared" si="11"/>
        <v>259</v>
      </c>
      <c r="I104" s="42">
        <f t="shared" si="13"/>
        <v>0.010011574074074072</v>
      </c>
    </row>
    <row r="105" spans="1:9" ht="12.75">
      <c r="A105" s="7">
        <v>96</v>
      </c>
      <c r="B105" s="8" t="s">
        <v>91</v>
      </c>
      <c r="C105" s="8" t="s">
        <v>18</v>
      </c>
      <c r="D105" s="7">
        <v>1972</v>
      </c>
      <c r="E105" s="6">
        <f t="shared" si="12"/>
        <v>30</v>
      </c>
      <c r="F105" s="21">
        <v>0.03450231481481481</v>
      </c>
      <c r="G105" s="14">
        <v>58</v>
      </c>
      <c r="H105" s="9">
        <f t="shared" si="11"/>
        <v>258</v>
      </c>
      <c r="I105" s="42">
        <f t="shared" si="13"/>
        <v>0.010081018518518513</v>
      </c>
    </row>
    <row r="106" spans="1:9" ht="12.75">
      <c r="A106" s="7">
        <v>97</v>
      </c>
      <c r="B106" s="8" t="s">
        <v>14</v>
      </c>
      <c r="C106" s="8" t="s">
        <v>15</v>
      </c>
      <c r="D106" s="7">
        <v>1953</v>
      </c>
      <c r="E106" s="6">
        <f t="shared" si="12"/>
        <v>49</v>
      </c>
      <c r="F106" s="21">
        <v>0.034571759259259253</v>
      </c>
      <c r="G106" s="14">
        <v>57</v>
      </c>
      <c r="H106" s="9">
        <f t="shared" si="11"/>
        <v>257</v>
      </c>
      <c r="I106" s="42">
        <f t="shared" si="13"/>
        <v>0.010162037037037035</v>
      </c>
    </row>
    <row r="107" spans="1:9" ht="12.75">
      <c r="A107" s="7">
        <v>98</v>
      </c>
      <c r="B107" s="8" t="s">
        <v>127</v>
      </c>
      <c r="C107" s="8" t="s">
        <v>24</v>
      </c>
      <c r="D107" s="7">
        <v>1963</v>
      </c>
      <c r="E107" s="6">
        <f t="shared" si="12"/>
        <v>39</v>
      </c>
      <c r="F107" s="21">
        <v>0.034652777777777775</v>
      </c>
      <c r="G107" s="14">
        <v>56</v>
      </c>
      <c r="H107" s="9">
        <f t="shared" si="11"/>
        <v>256</v>
      </c>
      <c r="I107" s="42">
        <f t="shared" si="13"/>
        <v>0.01084490740740741</v>
      </c>
    </row>
    <row r="108" spans="1:9" ht="12.75">
      <c r="A108" s="7">
        <v>99</v>
      </c>
      <c r="B108" s="8" t="s">
        <v>27</v>
      </c>
      <c r="C108" s="8" t="s">
        <v>28</v>
      </c>
      <c r="D108" s="7">
        <v>1954</v>
      </c>
      <c r="E108" s="6">
        <f t="shared" si="12"/>
        <v>48</v>
      </c>
      <c r="F108" s="21">
        <v>0.03533564814814815</v>
      </c>
      <c r="G108" s="14">
        <v>55</v>
      </c>
      <c r="H108" s="9">
        <f t="shared" si="11"/>
        <v>255</v>
      </c>
      <c r="I108" s="42">
        <f t="shared" si="13"/>
        <v>0.011087962962962963</v>
      </c>
    </row>
    <row r="109" spans="1:9" ht="12.75">
      <c r="A109" s="7">
        <v>100</v>
      </c>
      <c r="B109" s="8" t="s">
        <v>286</v>
      </c>
      <c r="C109" s="8" t="s">
        <v>19</v>
      </c>
      <c r="D109" s="7">
        <v>1988</v>
      </c>
      <c r="E109" s="6">
        <f t="shared" si="12"/>
        <v>14</v>
      </c>
      <c r="F109" s="21">
        <v>0.0355787037037037</v>
      </c>
      <c r="G109" s="14">
        <v>54</v>
      </c>
      <c r="H109" s="9">
        <f t="shared" si="11"/>
        <v>254</v>
      </c>
      <c r="I109" s="42">
        <f t="shared" si="13"/>
        <v>0.011145833333333337</v>
      </c>
    </row>
    <row r="110" spans="1:9" ht="12.75">
      <c r="A110" s="7">
        <v>101</v>
      </c>
      <c r="B110" s="8" t="s">
        <v>29</v>
      </c>
      <c r="C110" s="8" t="s">
        <v>88</v>
      </c>
      <c r="D110" s="7">
        <v>1987</v>
      </c>
      <c r="E110" s="6">
        <f t="shared" si="12"/>
        <v>15</v>
      </c>
      <c r="F110" s="21">
        <v>0.03563657407407408</v>
      </c>
      <c r="G110" s="14">
        <v>53</v>
      </c>
      <c r="H110" s="9">
        <f t="shared" si="11"/>
        <v>253</v>
      </c>
      <c r="I110" s="42">
        <f t="shared" si="13"/>
        <v>0.011296296296296294</v>
      </c>
    </row>
    <row r="111" spans="1:9" ht="12.75">
      <c r="A111" s="7">
        <v>102</v>
      </c>
      <c r="B111" s="8" t="s">
        <v>286</v>
      </c>
      <c r="C111" s="8" t="s">
        <v>43</v>
      </c>
      <c r="D111" s="7">
        <v>1958</v>
      </c>
      <c r="E111" s="6">
        <f t="shared" si="12"/>
        <v>44</v>
      </c>
      <c r="F111" s="21">
        <v>0.035787037037037034</v>
      </c>
      <c r="G111" s="14">
        <v>52</v>
      </c>
      <c r="H111" s="9">
        <f t="shared" si="11"/>
        <v>252</v>
      </c>
      <c r="I111" s="42">
        <f t="shared" si="13"/>
        <v>0.011423611111111117</v>
      </c>
    </row>
    <row r="112" spans="1:9" ht="12.75">
      <c r="A112" s="7">
        <v>103</v>
      </c>
      <c r="B112" s="8" t="s">
        <v>55</v>
      </c>
      <c r="C112" s="8" t="s">
        <v>13</v>
      </c>
      <c r="D112" s="7">
        <v>1960</v>
      </c>
      <c r="E112" s="6">
        <f t="shared" si="12"/>
        <v>42</v>
      </c>
      <c r="F112" s="21">
        <v>0.03591435185185186</v>
      </c>
      <c r="G112" s="14">
        <v>51</v>
      </c>
      <c r="H112" s="9">
        <f t="shared" si="11"/>
        <v>251</v>
      </c>
      <c r="I112" s="42">
        <f t="shared" si="13"/>
        <v>0.011550925925925926</v>
      </c>
    </row>
    <row r="113" spans="1:9" ht="12.75">
      <c r="A113" s="7">
        <v>104</v>
      </c>
      <c r="B113" s="22" t="s">
        <v>415</v>
      </c>
      <c r="C113" s="22" t="s">
        <v>319</v>
      </c>
      <c r="D113" s="7">
        <v>1983</v>
      </c>
      <c r="E113" s="6">
        <f t="shared" si="12"/>
        <v>19</v>
      </c>
      <c r="F113" s="21">
        <v>0.036041666666666666</v>
      </c>
      <c r="G113" s="14">
        <v>50</v>
      </c>
      <c r="H113" s="9">
        <f t="shared" si="11"/>
        <v>250</v>
      </c>
      <c r="I113" s="42">
        <f t="shared" si="13"/>
        <v>0.011550925925925926</v>
      </c>
    </row>
    <row r="114" spans="1:9" ht="12.75">
      <c r="A114" s="7">
        <v>105</v>
      </c>
      <c r="B114" s="8" t="s">
        <v>196</v>
      </c>
      <c r="C114" s="8" t="s">
        <v>24</v>
      </c>
      <c r="D114" s="7">
        <v>1988</v>
      </c>
      <c r="E114" s="6">
        <f t="shared" si="12"/>
        <v>14</v>
      </c>
      <c r="F114" s="21">
        <v>0.036041666666666666</v>
      </c>
      <c r="G114" s="14">
        <v>49</v>
      </c>
      <c r="H114" s="9">
        <f t="shared" si="11"/>
        <v>249</v>
      </c>
      <c r="I114" s="42">
        <f t="shared" si="13"/>
        <v>0.011597222222222228</v>
      </c>
    </row>
    <row r="115" spans="1:9" ht="12.75">
      <c r="A115" s="7">
        <v>106</v>
      </c>
      <c r="B115" s="22" t="s">
        <v>414</v>
      </c>
      <c r="C115" s="22" t="s">
        <v>134</v>
      </c>
      <c r="D115" s="7">
        <v>1985</v>
      </c>
      <c r="E115" s="6">
        <f t="shared" si="12"/>
        <v>17</v>
      </c>
      <c r="F115" s="21">
        <v>0.03608796296296297</v>
      </c>
      <c r="G115" s="14">
        <v>48</v>
      </c>
      <c r="H115" s="9">
        <f t="shared" si="11"/>
        <v>248</v>
      </c>
      <c r="I115" s="42">
        <f t="shared" si="13"/>
        <v>0.012025462962962963</v>
      </c>
    </row>
    <row r="116" spans="1:9" ht="12.75">
      <c r="A116" s="7">
        <v>107</v>
      </c>
      <c r="B116" s="22" t="s">
        <v>34</v>
      </c>
      <c r="C116" s="22" t="s">
        <v>134</v>
      </c>
      <c r="D116" s="7">
        <v>1987</v>
      </c>
      <c r="E116" s="6">
        <f t="shared" si="12"/>
        <v>15</v>
      </c>
      <c r="F116" s="21">
        <v>0.036516203703703703</v>
      </c>
      <c r="G116" s="14">
        <v>47</v>
      </c>
      <c r="H116" s="9">
        <f t="shared" si="11"/>
        <v>247</v>
      </c>
      <c r="I116" s="42">
        <f t="shared" si="13"/>
        <v>0.012361111111111111</v>
      </c>
    </row>
    <row r="117" spans="1:9" ht="12.75">
      <c r="A117" s="7">
        <v>108</v>
      </c>
      <c r="B117" s="8" t="s">
        <v>122</v>
      </c>
      <c r="C117" s="8" t="s">
        <v>123</v>
      </c>
      <c r="D117" s="7">
        <v>1970</v>
      </c>
      <c r="E117" s="6">
        <f t="shared" si="12"/>
        <v>32</v>
      </c>
      <c r="F117" s="21">
        <v>0.03685185185185185</v>
      </c>
      <c r="G117" s="14">
        <v>46</v>
      </c>
      <c r="H117" s="9">
        <f t="shared" si="11"/>
        <v>246</v>
      </c>
      <c r="I117" s="42">
        <f t="shared" si="13"/>
        <v>0.012384259259259258</v>
      </c>
    </row>
    <row r="118" spans="1:9" ht="12.75">
      <c r="A118" s="7">
        <v>109</v>
      </c>
      <c r="B118" s="8" t="s">
        <v>162</v>
      </c>
      <c r="C118" s="8" t="s">
        <v>61</v>
      </c>
      <c r="D118" s="7">
        <v>1944</v>
      </c>
      <c r="E118" s="6">
        <f t="shared" si="12"/>
        <v>58</v>
      </c>
      <c r="F118" s="21">
        <v>0.036875</v>
      </c>
      <c r="G118" s="14">
        <v>45</v>
      </c>
      <c r="H118" s="9">
        <f t="shared" si="11"/>
        <v>245</v>
      </c>
      <c r="I118" s="42">
        <f t="shared" si="13"/>
        <v>0.012662037037037038</v>
      </c>
    </row>
    <row r="119" spans="1:9" ht="12.75">
      <c r="A119" s="7">
        <v>110</v>
      </c>
      <c r="B119" s="8" t="s">
        <v>108</v>
      </c>
      <c r="C119" s="8" t="s">
        <v>40</v>
      </c>
      <c r="D119" s="7">
        <v>1988</v>
      </c>
      <c r="E119" s="6">
        <f t="shared" si="12"/>
        <v>14</v>
      </c>
      <c r="F119" s="21">
        <v>0.03715277777777778</v>
      </c>
      <c r="G119" s="14">
        <v>44</v>
      </c>
      <c r="H119" s="9">
        <f t="shared" si="11"/>
        <v>244</v>
      </c>
      <c r="I119" s="42">
        <f t="shared" si="13"/>
        <v>0.012696759259259258</v>
      </c>
    </row>
    <row r="120" spans="1:9" ht="12.75">
      <c r="A120" s="7">
        <v>111</v>
      </c>
      <c r="B120" s="8" t="s">
        <v>86</v>
      </c>
      <c r="C120" s="8" t="s">
        <v>364</v>
      </c>
      <c r="D120" s="7">
        <v>1976</v>
      </c>
      <c r="E120" s="6">
        <f t="shared" si="12"/>
        <v>26</v>
      </c>
      <c r="F120" s="21">
        <v>0.0371875</v>
      </c>
      <c r="G120" s="14">
        <v>43</v>
      </c>
      <c r="H120" s="9">
        <f t="shared" si="11"/>
        <v>243</v>
      </c>
      <c r="I120" s="42">
        <f t="shared" si="13"/>
        <v>0.016307870370370372</v>
      </c>
    </row>
    <row r="121" spans="1:9" ht="12.75">
      <c r="A121" s="7">
        <v>112</v>
      </c>
      <c r="B121" s="22" t="s">
        <v>165</v>
      </c>
      <c r="C121" s="22" t="s">
        <v>166</v>
      </c>
      <c r="D121" s="7">
        <v>1989</v>
      </c>
      <c r="E121" s="6">
        <f t="shared" si="12"/>
        <v>13</v>
      </c>
      <c r="F121" s="21">
        <v>0.04079861111111111</v>
      </c>
      <c r="G121" s="14">
        <v>42</v>
      </c>
      <c r="H121" s="9">
        <f t="shared" si="11"/>
        <v>242</v>
      </c>
      <c r="I121" s="42">
        <f t="shared" si="13"/>
        <v>0.016307870370370372</v>
      </c>
    </row>
    <row r="122" spans="1:9" ht="12.75">
      <c r="A122" s="7">
        <v>113</v>
      </c>
      <c r="B122" s="8" t="s">
        <v>69</v>
      </c>
      <c r="C122" s="8" t="s">
        <v>175</v>
      </c>
      <c r="D122" s="7">
        <v>1988</v>
      </c>
      <c r="E122" s="6">
        <f t="shared" si="12"/>
        <v>14</v>
      </c>
      <c r="F122" s="21">
        <v>0.04079861111111111</v>
      </c>
      <c r="G122" s="14">
        <v>41</v>
      </c>
      <c r="H122" s="9">
        <f t="shared" si="11"/>
        <v>241</v>
      </c>
      <c r="I122" s="42">
        <f t="shared" si="13"/>
        <v>0.016759259259259262</v>
      </c>
    </row>
    <row r="123" spans="1:9" ht="12.75">
      <c r="A123" s="7">
        <v>114</v>
      </c>
      <c r="B123" s="22" t="s">
        <v>427</v>
      </c>
      <c r="C123" s="22" t="s">
        <v>47</v>
      </c>
      <c r="D123" s="7">
        <v>1975</v>
      </c>
      <c r="E123" s="6">
        <f t="shared" si="12"/>
        <v>27</v>
      </c>
      <c r="F123" s="21">
        <v>0.04125</v>
      </c>
      <c r="G123" s="14">
        <v>40</v>
      </c>
      <c r="H123" s="9">
        <f t="shared" si="11"/>
        <v>240</v>
      </c>
      <c r="I123" s="42">
        <f t="shared" si="13"/>
        <v>0.01694444444444444</v>
      </c>
    </row>
    <row r="124" spans="1:9" ht="12.75">
      <c r="A124" s="7">
        <v>115</v>
      </c>
      <c r="B124" s="22" t="s">
        <v>423</v>
      </c>
      <c r="C124" s="22" t="s">
        <v>424</v>
      </c>
      <c r="D124" s="7">
        <v>1960</v>
      </c>
      <c r="E124" s="6">
        <f t="shared" si="12"/>
        <v>42</v>
      </c>
      <c r="F124" s="21">
        <v>0.04143518518518518</v>
      </c>
      <c r="G124" s="14">
        <v>39</v>
      </c>
      <c r="H124" s="9">
        <f t="shared" si="11"/>
        <v>239</v>
      </c>
      <c r="I124" s="42">
        <f t="shared" si="13"/>
        <v>0.016979166666666667</v>
      </c>
    </row>
    <row r="125" spans="1:9" ht="12.75">
      <c r="A125" s="7">
        <v>116</v>
      </c>
      <c r="B125" s="8" t="s">
        <v>90</v>
      </c>
      <c r="C125" s="8" t="s">
        <v>19</v>
      </c>
      <c r="D125" s="7">
        <v>1948</v>
      </c>
      <c r="E125" s="6">
        <f t="shared" si="12"/>
        <v>54</v>
      </c>
      <c r="F125" s="21">
        <v>0.04146990740740741</v>
      </c>
      <c r="G125" s="14">
        <v>38</v>
      </c>
      <c r="H125" s="9">
        <f t="shared" si="11"/>
        <v>238</v>
      </c>
      <c r="I125" s="42">
        <f t="shared" si="13"/>
        <v>0.017037037037037035</v>
      </c>
    </row>
    <row r="126" spans="1:9" ht="12.75">
      <c r="A126" s="7">
        <v>117</v>
      </c>
      <c r="B126" s="22" t="s">
        <v>269</v>
      </c>
      <c r="C126" s="22" t="s">
        <v>169</v>
      </c>
      <c r="D126" s="7">
        <v>1982</v>
      </c>
      <c r="E126" s="6">
        <f t="shared" si="12"/>
        <v>20</v>
      </c>
      <c r="F126" s="21">
        <v>0.041527777777777775</v>
      </c>
      <c r="G126" s="14">
        <v>37</v>
      </c>
      <c r="H126" s="9">
        <f t="shared" si="11"/>
        <v>237</v>
      </c>
      <c r="I126" s="42">
        <f t="shared" si="13"/>
        <v>0.017187500000000005</v>
      </c>
    </row>
    <row r="127" spans="1:9" ht="12.75">
      <c r="A127" s="7">
        <v>118</v>
      </c>
      <c r="B127" s="8" t="s">
        <v>287</v>
      </c>
      <c r="C127" s="8" t="s">
        <v>41</v>
      </c>
      <c r="D127" s="7">
        <v>1974</v>
      </c>
      <c r="E127" s="6">
        <f t="shared" si="12"/>
        <v>28</v>
      </c>
      <c r="F127" s="21">
        <v>0.041678240740740745</v>
      </c>
      <c r="G127" s="14">
        <v>36</v>
      </c>
      <c r="H127" s="9">
        <f t="shared" si="11"/>
        <v>236</v>
      </c>
      <c r="I127" s="42">
        <f t="shared" si="13"/>
        <v>0.017187500000000005</v>
      </c>
    </row>
    <row r="128" spans="1:9" ht="12.75">
      <c r="A128" s="7">
        <v>119</v>
      </c>
      <c r="B128" s="8" t="s">
        <v>176</v>
      </c>
      <c r="C128" s="8" t="s">
        <v>121</v>
      </c>
      <c r="D128" s="7">
        <v>1948</v>
      </c>
      <c r="E128" s="6">
        <f t="shared" si="12"/>
        <v>54</v>
      </c>
      <c r="F128" s="21">
        <v>0.041678240740740745</v>
      </c>
      <c r="G128" s="14">
        <v>35</v>
      </c>
      <c r="H128" s="9">
        <f t="shared" si="11"/>
        <v>235</v>
      </c>
      <c r="I128" s="42">
        <f t="shared" si="13"/>
        <v>0.01719907407407408</v>
      </c>
    </row>
    <row r="129" spans="1:9" ht="12.75">
      <c r="A129" s="7">
        <v>120</v>
      </c>
      <c r="B129" s="22" t="s">
        <v>161</v>
      </c>
      <c r="C129" s="22" t="s">
        <v>67</v>
      </c>
      <c r="D129" s="7">
        <v>1959</v>
      </c>
      <c r="E129" s="6">
        <f t="shared" si="12"/>
        <v>43</v>
      </c>
      <c r="F129" s="21">
        <v>0.04168981481481482</v>
      </c>
      <c r="G129" s="14">
        <v>34</v>
      </c>
      <c r="H129" s="9">
        <f t="shared" si="11"/>
        <v>234</v>
      </c>
      <c r="I129" s="42">
        <f t="shared" si="13"/>
        <v>0.017291666666666667</v>
      </c>
    </row>
    <row r="130" spans="1:9" ht="12.75">
      <c r="A130" s="7">
        <v>121</v>
      </c>
      <c r="B130" s="22" t="s">
        <v>270</v>
      </c>
      <c r="C130" s="22" t="s">
        <v>35</v>
      </c>
      <c r="D130" s="7">
        <v>1981</v>
      </c>
      <c r="E130" s="6">
        <f t="shared" si="12"/>
        <v>21</v>
      </c>
      <c r="F130" s="21">
        <v>0.04178240740740741</v>
      </c>
      <c r="G130" s="14">
        <v>33</v>
      </c>
      <c r="H130" s="9">
        <f t="shared" si="11"/>
        <v>233</v>
      </c>
      <c r="I130" s="42">
        <f t="shared" si="13"/>
        <v>0.017500000000000005</v>
      </c>
    </row>
    <row r="131" spans="1:9" ht="12.75">
      <c r="A131" s="7">
        <v>122</v>
      </c>
      <c r="B131" s="22" t="s">
        <v>284</v>
      </c>
      <c r="C131" s="22" t="s">
        <v>87</v>
      </c>
      <c r="D131" s="7">
        <v>1973</v>
      </c>
      <c r="E131" s="6">
        <f t="shared" si="12"/>
        <v>29</v>
      </c>
      <c r="F131" s="21">
        <v>0.041990740740740745</v>
      </c>
      <c r="G131" s="14">
        <v>32</v>
      </c>
      <c r="H131" s="9">
        <f t="shared" si="11"/>
        <v>232</v>
      </c>
      <c r="I131" s="42">
        <f t="shared" si="13"/>
        <v>0.01765046296296296</v>
      </c>
    </row>
    <row r="132" spans="1:9" ht="12.75">
      <c r="A132" s="7">
        <v>123</v>
      </c>
      <c r="B132" s="8" t="s">
        <v>290</v>
      </c>
      <c r="C132" s="8" t="s">
        <v>160</v>
      </c>
      <c r="D132" s="7">
        <v>1954</v>
      </c>
      <c r="E132" s="6">
        <f t="shared" si="12"/>
        <v>48</v>
      </c>
      <c r="F132" s="21">
        <v>0.0421412037037037</v>
      </c>
      <c r="G132" s="14">
        <v>31</v>
      </c>
      <c r="H132" s="9">
        <f t="shared" si="11"/>
        <v>231</v>
      </c>
      <c r="I132" s="42">
        <f t="shared" si="13"/>
        <v>0.01771990740740741</v>
      </c>
    </row>
    <row r="133" spans="1:9" ht="12.75">
      <c r="A133" s="7">
        <v>124</v>
      </c>
      <c r="B133" s="8" t="s">
        <v>409</v>
      </c>
      <c r="C133" s="8" t="s">
        <v>65</v>
      </c>
      <c r="D133" s="7">
        <v>1989</v>
      </c>
      <c r="E133" s="6">
        <f t="shared" si="12"/>
        <v>13</v>
      </c>
      <c r="F133" s="21">
        <v>0.04221064814814815</v>
      </c>
      <c r="G133" s="14">
        <v>30</v>
      </c>
      <c r="H133" s="9">
        <f t="shared" si="11"/>
        <v>230</v>
      </c>
      <c r="I133" s="42">
        <f t="shared" si="13"/>
        <v>0.01789351851851852</v>
      </c>
    </row>
    <row r="134" spans="1:9" ht="12.75">
      <c r="A134" s="7">
        <v>125</v>
      </c>
      <c r="B134" s="22" t="s">
        <v>292</v>
      </c>
      <c r="C134" s="22" t="s">
        <v>293</v>
      </c>
      <c r="D134" s="7">
        <v>1982</v>
      </c>
      <c r="E134" s="6">
        <f aca="true" t="shared" si="14" ref="E134:E162">2002-D134</f>
        <v>20</v>
      </c>
      <c r="F134" s="21">
        <v>0.04238425925925926</v>
      </c>
      <c r="G134" s="14">
        <v>29</v>
      </c>
      <c r="H134" s="9">
        <f t="shared" si="11"/>
        <v>229</v>
      </c>
      <c r="I134" s="42">
        <f aca="true" t="shared" si="15" ref="I134:I161">F135-F$10</f>
        <v>0.018726851851851852</v>
      </c>
    </row>
    <row r="135" spans="1:9" ht="12.75">
      <c r="A135" s="7">
        <v>126</v>
      </c>
      <c r="B135" s="22" t="s">
        <v>167</v>
      </c>
      <c r="C135" s="22" t="s">
        <v>166</v>
      </c>
      <c r="D135" s="7">
        <v>1960</v>
      </c>
      <c r="E135" s="6">
        <f t="shared" si="14"/>
        <v>42</v>
      </c>
      <c r="F135" s="21">
        <v>0.04321759259259259</v>
      </c>
      <c r="G135" s="14">
        <v>28</v>
      </c>
      <c r="H135" s="9">
        <f t="shared" si="11"/>
        <v>228</v>
      </c>
      <c r="I135" s="42">
        <f t="shared" si="15"/>
        <v>0.018738425925925933</v>
      </c>
    </row>
    <row r="136" spans="1:9" ht="12.75">
      <c r="A136" s="7">
        <v>127</v>
      </c>
      <c r="B136" s="22" t="s">
        <v>178</v>
      </c>
      <c r="C136" s="22" t="s">
        <v>179</v>
      </c>
      <c r="D136" s="7">
        <v>1964</v>
      </c>
      <c r="E136" s="6">
        <f t="shared" si="14"/>
        <v>38</v>
      </c>
      <c r="F136" s="21">
        <v>0.04322916666666667</v>
      </c>
      <c r="G136" s="14">
        <v>27</v>
      </c>
      <c r="H136" s="9">
        <f t="shared" si="11"/>
        <v>227</v>
      </c>
      <c r="I136" s="42">
        <f t="shared" si="15"/>
        <v>0.01875</v>
      </c>
    </row>
    <row r="137" spans="1:9" ht="12.75">
      <c r="A137" s="7">
        <v>128</v>
      </c>
      <c r="B137" s="8" t="s">
        <v>115</v>
      </c>
      <c r="C137" s="8" t="s">
        <v>24</v>
      </c>
      <c r="D137" s="7">
        <v>1958</v>
      </c>
      <c r="E137" s="6">
        <f t="shared" si="14"/>
        <v>44</v>
      </c>
      <c r="F137" s="21">
        <v>0.04324074074074074</v>
      </c>
      <c r="G137" s="14">
        <v>26</v>
      </c>
      <c r="H137" s="9">
        <f t="shared" si="11"/>
        <v>226</v>
      </c>
      <c r="I137" s="42">
        <f t="shared" si="15"/>
        <v>0.019155092592592595</v>
      </c>
    </row>
    <row r="138" spans="1:9" ht="12.75">
      <c r="A138" s="7">
        <v>129</v>
      </c>
      <c r="B138" s="8" t="s">
        <v>122</v>
      </c>
      <c r="C138" s="8" t="s">
        <v>15</v>
      </c>
      <c r="D138" s="7">
        <v>1972</v>
      </c>
      <c r="E138" s="6">
        <f t="shared" si="14"/>
        <v>30</v>
      </c>
      <c r="F138" s="21">
        <v>0.043645833333333335</v>
      </c>
      <c r="G138" s="14">
        <v>25</v>
      </c>
      <c r="H138" s="9">
        <f aca="true" t="shared" si="16" ref="H138:H162">G138+G$3</f>
        <v>225</v>
      </c>
      <c r="I138" s="42">
        <f t="shared" si="15"/>
        <v>0.019768518518518515</v>
      </c>
    </row>
    <row r="139" spans="1:9" ht="12.75">
      <c r="A139" s="7">
        <v>130</v>
      </c>
      <c r="B139" s="8" t="s">
        <v>25</v>
      </c>
      <c r="C139" s="8" t="s">
        <v>15</v>
      </c>
      <c r="D139" s="7">
        <v>1962</v>
      </c>
      <c r="E139" s="6">
        <f t="shared" si="14"/>
        <v>40</v>
      </c>
      <c r="F139" s="21">
        <v>0.044259259259259255</v>
      </c>
      <c r="G139" s="14">
        <v>24</v>
      </c>
      <c r="H139" s="9">
        <f t="shared" si="16"/>
        <v>224</v>
      </c>
      <c r="I139" s="42">
        <f t="shared" si="15"/>
        <v>0.019780092592592596</v>
      </c>
    </row>
    <row r="140" spans="1:9" ht="12.75">
      <c r="A140" s="7">
        <v>131</v>
      </c>
      <c r="B140" s="22" t="s">
        <v>353</v>
      </c>
      <c r="C140" s="22" t="s">
        <v>35</v>
      </c>
      <c r="D140" s="7">
        <v>1969</v>
      </c>
      <c r="E140" s="6">
        <f t="shared" si="14"/>
        <v>33</v>
      </c>
      <c r="F140" s="21">
        <v>0.044270833333333336</v>
      </c>
      <c r="G140" s="14">
        <v>23</v>
      </c>
      <c r="H140" s="9">
        <f t="shared" si="16"/>
        <v>223</v>
      </c>
      <c r="I140" s="42">
        <f t="shared" si="15"/>
        <v>0.019803240740740743</v>
      </c>
    </row>
    <row r="141" spans="1:9" ht="12.75">
      <c r="A141" s="7">
        <v>132</v>
      </c>
      <c r="B141" s="8" t="s">
        <v>227</v>
      </c>
      <c r="C141" s="8" t="s">
        <v>43</v>
      </c>
      <c r="D141" s="7">
        <v>1966</v>
      </c>
      <c r="E141" s="6">
        <f t="shared" si="14"/>
        <v>36</v>
      </c>
      <c r="F141" s="21">
        <v>0.04429398148148148</v>
      </c>
      <c r="G141" s="14">
        <v>22</v>
      </c>
      <c r="H141" s="9">
        <f t="shared" si="16"/>
        <v>222</v>
      </c>
      <c r="I141" s="42">
        <f t="shared" si="15"/>
        <v>0.019884259259259258</v>
      </c>
    </row>
    <row r="142" spans="1:9" ht="12.75">
      <c r="A142" s="7">
        <v>133</v>
      </c>
      <c r="B142" s="22" t="s">
        <v>336</v>
      </c>
      <c r="C142" s="22" t="s">
        <v>99</v>
      </c>
      <c r="D142" s="7">
        <v>1983</v>
      </c>
      <c r="E142" s="6">
        <f t="shared" si="14"/>
        <v>19</v>
      </c>
      <c r="F142" s="21">
        <v>0.044375</v>
      </c>
      <c r="G142" s="14">
        <v>21</v>
      </c>
      <c r="H142" s="9">
        <f t="shared" si="16"/>
        <v>221</v>
      </c>
      <c r="I142" s="42">
        <f t="shared" si="15"/>
        <v>0.01989583333333333</v>
      </c>
    </row>
    <row r="143" spans="1:9" ht="12.75">
      <c r="A143" s="7">
        <v>134</v>
      </c>
      <c r="B143" s="8" t="s">
        <v>162</v>
      </c>
      <c r="C143" s="8" t="s">
        <v>19</v>
      </c>
      <c r="D143" s="7">
        <v>1984</v>
      </c>
      <c r="E143" s="6">
        <f t="shared" si="14"/>
        <v>18</v>
      </c>
      <c r="F143" s="21">
        <v>0.04438657407407407</v>
      </c>
      <c r="G143" s="14">
        <v>20</v>
      </c>
      <c r="H143" s="9">
        <f t="shared" si="16"/>
        <v>220</v>
      </c>
      <c r="I143" s="42">
        <f t="shared" si="15"/>
        <v>0.021157407407407413</v>
      </c>
    </row>
    <row r="144" spans="1:9" ht="12.75">
      <c r="A144" s="7">
        <v>135</v>
      </c>
      <c r="B144" s="8" t="s">
        <v>408</v>
      </c>
      <c r="C144" s="8" t="s">
        <v>15</v>
      </c>
      <c r="D144" s="7">
        <v>1989</v>
      </c>
      <c r="E144" s="6">
        <f t="shared" si="14"/>
        <v>13</v>
      </c>
      <c r="F144" s="21">
        <v>0.04564814814814815</v>
      </c>
      <c r="G144" s="14">
        <v>19</v>
      </c>
      <c r="H144" s="9">
        <f t="shared" si="16"/>
        <v>219</v>
      </c>
      <c r="I144" s="42">
        <f t="shared" si="15"/>
        <v>0.02203703703703704</v>
      </c>
    </row>
    <row r="145" spans="1:9" ht="12.75">
      <c r="A145" s="7">
        <v>136</v>
      </c>
      <c r="B145" s="8" t="s">
        <v>435</v>
      </c>
      <c r="C145" s="8" t="s">
        <v>33</v>
      </c>
      <c r="D145" s="7">
        <v>1972</v>
      </c>
      <c r="E145" s="6">
        <f t="shared" si="14"/>
        <v>30</v>
      </c>
      <c r="F145" s="21">
        <v>0.04652777777777778</v>
      </c>
      <c r="G145" s="14">
        <v>18</v>
      </c>
      <c r="H145" s="9">
        <f t="shared" si="16"/>
        <v>218</v>
      </c>
      <c r="I145" s="42">
        <f t="shared" si="15"/>
        <v>0.02206018518518518</v>
      </c>
    </row>
    <row r="146" spans="1:9" ht="12.75">
      <c r="A146" s="7">
        <v>137</v>
      </c>
      <c r="B146" s="8" t="s">
        <v>10</v>
      </c>
      <c r="C146" s="8" t="s">
        <v>11</v>
      </c>
      <c r="D146" s="7">
        <v>1954</v>
      </c>
      <c r="E146" s="6">
        <f t="shared" si="14"/>
        <v>48</v>
      </c>
      <c r="F146" s="21">
        <v>0.04655092592592592</v>
      </c>
      <c r="G146" s="14">
        <v>17</v>
      </c>
      <c r="H146" s="9">
        <f t="shared" si="16"/>
        <v>217</v>
      </c>
      <c r="I146" s="42">
        <f t="shared" si="15"/>
        <v>0.02207175925925926</v>
      </c>
    </row>
    <row r="147" spans="1:9" ht="12.75">
      <c r="A147" s="7">
        <v>138</v>
      </c>
      <c r="B147" s="22" t="s">
        <v>420</v>
      </c>
      <c r="C147" s="22" t="s">
        <v>244</v>
      </c>
      <c r="D147" s="7">
        <v>1983</v>
      </c>
      <c r="E147" s="6">
        <f t="shared" si="14"/>
        <v>19</v>
      </c>
      <c r="F147" s="21">
        <v>0.0465625</v>
      </c>
      <c r="G147" s="14">
        <v>16</v>
      </c>
      <c r="H147" s="9">
        <f t="shared" si="16"/>
        <v>216</v>
      </c>
      <c r="I147" s="42">
        <f t="shared" si="15"/>
        <v>0.023738425925925923</v>
      </c>
    </row>
    <row r="148" spans="1:9" ht="12.75">
      <c r="A148" s="7">
        <v>139</v>
      </c>
      <c r="B148" s="22" t="s">
        <v>165</v>
      </c>
      <c r="C148" s="22" t="s">
        <v>294</v>
      </c>
      <c r="D148" s="7">
        <v>1992</v>
      </c>
      <c r="E148" s="6">
        <f t="shared" si="14"/>
        <v>10</v>
      </c>
      <c r="F148" s="21">
        <v>0.04822916666666666</v>
      </c>
      <c r="G148" s="14">
        <v>15</v>
      </c>
      <c r="H148" s="9">
        <f t="shared" si="16"/>
        <v>215</v>
      </c>
      <c r="I148" s="42">
        <f t="shared" si="15"/>
        <v>0.025266203703703704</v>
      </c>
    </row>
    <row r="149" spans="1:9" ht="12.75">
      <c r="A149" s="7">
        <v>140</v>
      </c>
      <c r="B149" s="8" t="s">
        <v>136</v>
      </c>
      <c r="C149" s="8" t="s">
        <v>13</v>
      </c>
      <c r="D149" s="7">
        <v>1954</v>
      </c>
      <c r="E149" s="6">
        <f t="shared" si="14"/>
        <v>48</v>
      </c>
      <c r="F149" s="21">
        <v>0.049756944444444444</v>
      </c>
      <c r="G149" s="14">
        <v>14</v>
      </c>
      <c r="H149" s="9">
        <f t="shared" si="16"/>
        <v>214</v>
      </c>
      <c r="I149" s="42">
        <f t="shared" si="15"/>
        <v>0.02570601851851852</v>
      </c>
    </row>
    <row r="150" spans="1:9" ht="12.75">
      <c r="A150" s="7">
        <v>141</v>
      </c>
      <c r="B150" s="8" t="s">
        <v>291</v>
      </c>
      <c r="C150" s="8" t="s">
        <v>43</v>
      </c>
      <c r="D150" s="7">
        <v>1954</v>
      </c>
      <c r="E150" s="6">
        <f t="shared" si="14"/>
        <v>48</v>
      </c>
      <c r="F150" s="21">
        <v>0.05019675925925926</v>
      </c>
      <c r="G150" s="14">
        <v>13</v>
      </c>
      <c r="H150" s="9">
        <f t="shared" si="16"/>
        <v>213</v>
      </c>
      <c r="I150" s="42">
        <f t="shared" si="15"/>
        <v>0.02621527777777778</v>
      </c>
    </row>
    <row r="151" spans="1:9" ht="12.75">
      <c r="A151" s="7">
        <v>142</v>
      </c>
      <c r="B151" s="22" t="s">
        <v>100</v>
      </c>
      <c r="C151" s="22" t="s">
        <v>72</v>
      </c>
      <c r="D151" s="7">
        <v>1983</v>
      </c>
      <c r="E151" s="6">
        <f t="shared" si="14"/>
        <v>19</v>
      </c>
      <c r="F151" s="21">
        <v>0.05070601851851852</v>
      </c>
      <c r="G151" s="14">
        <v>12</v>
      </c>
      <c r="H151" s="9">
        <f t="shared" si="16"/>
        <v>212</v>
      </c>
      <c r="I151" s="42">
        <f t="shared" si="15"/>
        <v>0.02736111111111111</v>
      </c>
    </row>
    <row r="152" spans="1:9" ht="12.75">
      <c r="A152" s="7">
        <v>143</v>
      </c>
      <c r="B152" s="8" t="s">
        <v>152</v>
      </c>
      <c r="C152" s="8" t="s">
        <v>24</v>
      </c>
      <c r="D152" s="7">
        <v>1991</v>
      </c>
      <c r="E152" s="6">
        <f t="shared" si="14"/>
        <v>11</v>
      </c>
      <c r="F152" s="21">
        <v>0.05185185185185185</v>
      </c>
      <c r="G152" s="14">
        <v>11</v>
      </c>
      <c r="H152" s="9">
        <f t="shared" si="16"/>
        <v>211</v>
      </c>
      <c r="I152" s="42">
        <f t="shared" si="15"/>
        <v>0.028148148148148155</v>
      </c>
    </row>
    <row r="153" spans="1:9" ht="12.75">
      <c r="A153" s="7">
        <v>144</v>
      </c>
      <c r="B153" s="22" t="s">
        <v>140</v>
      </c>
      <c r="C153" s="22" t="s">
        <v>107</v>
      </c>
      <c r="D153" s="7">
        <v>1970</v>
      </c>
      <c r="E153" s="6">
        <f t="shared" si="14"/>
        <v>32</v>
      </c>
      <c r="F153" s="21">
        <v>0.052638888888888895</v>
      </c>
      <c r="G153" s="14">
        <v>10</v>
      </c>
      <c r="H153" s="9">
        <f t="shared" si="16"/>
        <v>210</v>
      </c>
      <c r="I153" s="42">
        <f t="shared" si="15"/>
        <v>0.028171296296296295</v>
      </c>
    </row>
    <row r="154" spans="1:9" ht="12.75">
      <c r="A154" s="7">
        <v>145</v>
      </c>
      <c r="B154" s="8" t="s">
        <v>56</v>
      </c>
      <c r="C154" s="8" t="s">
        <v>125</v>
      </c>
      <c r="D154" s="7">
        <v>1956</v>
      </c>
      <c r="E154" s="6">
        <f t="shared" si="14"/>
        <v>46</v>
      </c>
      <c r="F154" s="21">
        <v>0.052662037037037035</v>
      </c>
      <c r="G154" s="14">
        <v>9</v>
      </c>
      <c r="H154" s="9">
        <f t="shared" si="16"/>
        <v>209</v>
      </c>
      <c r="I154" s="42">
        <f t="shared" si="15"/>
        <v>0.03650462962962962</v>
      </c>
    </row>
    <row r="155" spans="1:9" ht="12.75">
      <c r="A155" s="7">
        <v>146</v>
      </c>
      <c r="B155" s="8" t="s">
        <v>153</v>
      </c>
      <c r="C155" s="8" t="s">
        <v>340</v>
      </c>
      <c r="D155" s="7">
        <v>1996</v>
      </c>
      <c r="E155" s="6">
        <f t="shared" si="14"/>
        <v>6</v>
      </c>
      <c r="F155" s="21">
        <v>0.060995370370370366</v>
      </c>
      <c r="G155" s="14">
        <v>8</v>
      </c>
      <c r="H155" s="9">
        <f t="shared" si="16"/>
        <v>208</v>
      </c>
      <c r="I155" s="42">
        <f t="shared" si="15"/>
        <v>0.03988425925925926</v>
      </c>
    </row>
    <row r="156" spans="1:9" ht="12.75">
      <c r="A156" s="7">
        <v>147</v>
      </c>
      <c r="B156" s="22" t="s">
        <v>165</v>
      </c>
      <c r="C156" s="22" t="s">
        <v>274</v>
      </c>
      <c r="D156" s="7">
        <v>1966</v>
      </c>
      <c r="E156" s="6">
        <f t="shared" si="14"/>
        <v>36</v>
      </c>
      <c r="F156" s="21">
        <v>0.064375</v>
      </c>
      <c r="G156" s="14">
        <v>7</v>
      </c>
      <c r="H156" s="9">
        <f t="shared" si="16"/>
        <v>207</v>
      </c>
      <c r="I156" s="42">
        <f t="shared" si="15"/>
        <v>0.039907407407407405</v>
      </c>
    </row>
    <row r="157" spans="1:9" ht="12.75">
      <c r="A157" s="7">
        <v>148</v>
      </c>
      <c r="B157" s="22" t="s">
        <v>178</v>
      </c>
      <c r="C157" s="22" t="s">
        <v>134</v>
      </c>
      <c r="D157" s="7">
        <v>1991</v>
      </c>
      <c r="E157" s="6">
        <f t="shared" si="14"/>
        <v>11</v>
      </c>
      <c r="F157" s="21">
        <v>0.06439814814814815</v>
      </c>
      <c r="G157" s="14">
        <v>6</v>
      </c>
      <c r="H157" s="9">
        <f t="shared" si="16"/>
        <v>206</v>
      </c>
      <c r="I157" s="42">
        <f t="shared" si="15"/>
        <v>0.05039351851851852</v>
      </c>
    </row>
    <row r="158" spans="1:9" ht="12.75">
      <c r="A158" s="7">
        <v>149</v>
      </c>
      <c r="B158" s="22" t="s">
        <v>431</v>
      </c>
      <c r="C158" s="22" t="s">
        <v>47</v>
      </c>
      <c r="D158" s="7">
        <v>1990</v>
      </c>
      <c r="E158" s="6">
        <f t="shared" si="14"/>
        <v>12</v>
      </c>
      <c r="F158" s="21">
        <v>0.07488425925925926</v>
      </c>
      <c r="G158" s="14">
        <v>5</v>
      </c>
      <c r="H158" s="9">
        <f t="shared" si="16"/>
        <v>205</v>
      </c>
      <c r="I158" s="42">
        <f t="shared" si="15"/>
        <v>0.05208333333333333</v>
      </c>
    </row>
    <row r="159" spans="1:9" ht="12.75">
      <c r="A159" s="7">
        <v>150</v>
      </c>
      <c r="B159" s="22" t="s">
        <v>98</v>
      </c>
      <c r="C159" s="22" t="s">
        <v>99</v>
      </c>
      <c r="D159" s="7">
        <v>1984</v>
      </c>
      <c r="E159" s="6">
        <f t="shared" si="14"/>
        <v>18</v>
      </c>
      <c r="F159" s="21">
        <v>0.07657407407407407</v>
      </c>
      <c r="G159" s="14">
        <v>4</v>
      </c>
      <c r="H159" s="9">
        <f t="shared" si="16"/>
        <v>204</v>
      </c>
      <c r="I159" s="42">
        <f t="shared" si="15"/>
        <v>0.07444444444444444</v>
      </c>
    </row>
    <row r="160" spans="1:9" ht="12.75">
      <c r="A160" s="7">
        <v>151</v>
      </c>
      <c r="B160" s="22" t="s">
        <v>377</v>
      </c>
      <c r="C160" s="22" t="s">
        <v>326</v>
      </c>
      <c r="D160" s="7">
        <v>1953</v>
      </c>
      <c r="E160" s="6">
        <f t="shared" si="14"/>
        <v>49</v>
      </c>
      <c r="F160" s="21">
        <v>0.09893518518518518</v>
      </c>
      <c r="G160" s="14">
        <v>3</v>
      </c>
      <c r="H160" s="9">
        <f t="shared" si="16"/>
        <v>203</v>
      </c>
      <c r="I160" s="42">
        <f t="shared" si="15"/>
        <v>0.07446759259259259</v>
      </c>
    </row>
    <row r="161" spans="1:9" ht="12.75">
      <c r="A161" s="7">
        <v>152</v>
      </c>
      <c r="B161" s="22" t="s">
        <v>426</v>
      </c>
      <c r="C161" s="22" t="s">
        <v>240</v>
      </c>
      <c r="D161" s="7">
        <v>1961</v>
      </c>
      <c r="E161" s="6">
        <f t="shared" si="14"/>
        <v>41</v>
      </c>
      <c r="F161" s="21">
        <v>0.09895833333333333</v>
      </c>
      <c r="G161" s="14">
        <v>2</v>
      </c>
      <c r="H161" s="9">
        <f t="shared" si="16"/>
        <v>202</v>
      </c>
      <c r="I161" s="42">
        <f t="shared" si="15"/>
        <v>0.07634259259259259</v>
      </c>
    </row>
    <row r="162" spans="1:9" ht="12.75">
      <c r="A162" s="7">
        <v>153</v>
      </c>
      <c r="B162" s="8" t="s">
        <v>109</v>
      </c>
      <c r="C162" s="8" t="s">
        <v>50</v>
      </c>
      <c r="D162" s="7">
        <v>1952</v>
      </c>
      <c r="E162" s="6">
        <f t="shared" si="14"/>
        <v>50</v>
      </c>
      <c r="F162" s="21">
        <v>0.10083333333333333</v>
      </c>
      <c r="G162" s="14">
        <v>1</v>
      </c>
      <c r="H162" s="9">
        <f t="shared" si="16"/>
        <v>201</v>
      </c>
      <c r="I162" s="42" t="e">
        <f>#REF!-F$10</f>
        <v>#REF!</v>
      </c>
    </row>
  </sheetData>
  <mergeCells count="15">
    <mergeCell ref="A7:I7"/>
    <mergeCell ref="A3:B3"/>
    <mergeCell ref="A1:I1"/>
    <mergeCell ref="A2:F2"/>
    <mergeCell ref="H2:I3"/>
    <mergeCell ref="A8:D8"/>
    <mergeCell ref="F8:I8"/>
    <mergeCell ref="G4:I6"/>
    <mergeCell ref="A5:B5"/>
    <mergeCell ref="C5:E5"/>
    <mergeCell ref="F5:F6"/>
    <mergeCell ref="A6:B6"/>
    <mergeCell ref="D6:E6"/>
    <mergeCell ref="A4:B4"/>
    <mergeCell ref="D3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:I1"/>
    </sheetView>
  </sheetViews>
  <sheetFormatPr defaultColWidth="9.00390625" defaultRowHeight="12.75"/>
  <cols>
    <col min="1" max="1" width="3.625" style="0" bestFit="1" customWidth="1"/>
    <col min="2" max="2" width="15.25390625" style="0" bestFit="1" customWidth="1"/>
    <col min="3" max="3" width="12.25390625" style="0" bestFit="1" customWidth="1"/>
    <col min="4" max="4" width="6.25390625" style="0" bestFit="1" customWidth="1"/>
    <col min="5" max="5" width="6.125" style="0" bestFit="1" customWidth="1"/>
    <col min="7" max="7" width="7.375" style="0" bestFit="1" customWidth="1"/>
    <col min="8" max="8" width="9.75390625" style="0" bestFit="1" customWidth="1"/>
    <col min="9" max="9" width="6.375" style="0" customWidth="1"/>
  </cols>
  <sheetData>
    <row r="1" spans="1:9" ht="30">
      <c r="A1" s="132" t="s">
        <v>155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1"/>
      <c r="B2" s="131"/>
      <c r="C2" s="131"/>
      <c r="D2" s="131"/>
      <c r="E2" s="131"/>
      <c r="F2" s="131"/>
      <c r="G2" s="4" t="s">
        <v>38</v>
      </c>
      <c r="H2" s="129"/>
      <c r="I2" s="129"/>
    </row>
    <row r="3" spans="1:9" ht="12.75">
      <c r="A3" s="124" t="s">
        <v>0</v>
      </c>
      <c r="B3" s="124"/>
      <c r="C3" s="30" t="s">
        <v>156</v>
      </c>
      <c r="D3" s="134"/>
      <c r="E3" s="134"/>
      <c r="F3" s="134"/>
      <c r="G3" s="4">
        <v>40</v>
      </c>
      <c r="H3" s="129"/>
      <c r="I3" s="129"/>
    </row>
    <row r="4" spans="1:9" ht="12.75">
      <c r="A4" s="124" t="s">
        <v>1</v>
      </c>
      <c r="B4" s="124"/>
      <c r="C4" s="43">
        <v>37374</v>
      </c>
      <c r="D4" s="134"/>
      <c r="E4" s="134"/>
      <c r="F4" s="134"/>
      <c r="G4" s="129"/>
      <c r="H4" s="129"/>
      <c r="I4" s="129"/>
    </row>
    <row r="5" spans="1:9" ht="12.75">
      <c r="A5" s="124" t="s">
        <v>2</v>
      </c>
      <c r="B5" s="124"/>
      <c r="C5" s="125" t="s">
        <v>441</v>
      </c>
      <c r="D5" s="125"/>
      <c r="E5" s="125"/>
      <c r="F5" s="133"/>
      <c r="G5" s="129"/>
      <c r="H5" s="129"/>
      <c r="I5" s="129"/>
    </row>
    <row r="6" spans="1:9" ht="12.75">
      <c r="A6" s="124" t="s">
        <v>3</v>
      </c>
      <c r="B6" s="124"/>
      <c r="C6" s="10">
        <f>COUNTA(B10:B195)</f>
        <v>144</v>
      </c>
      <c r="D6" s="128"/>
      <c r="E6" s="128"/>
      <c r="F6" s="133"/>
      <c r="G6" s="129"/>
      <c r="H6" s="129"/>
      <c r="I6" s="129"/>
    </row>
    <row r="7" spans="1:9" ht="12.75">
      <c r="A7" s="12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30"/>
      <c r="B8" s="130"/>
      <c r="C8" s="130"/>
      <c r="D8" s="130"/>
      <c r="E8" s="11">
        <f>AVERAGE(E10:E157)</f>
        <v>28.819444444444443</v>
      </c>
      <c r="F8" s="130"/>
      <c r="G8" s="130"/>
      <c r="H8" s="130"/>
      <c r="I8" s="130"/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13" t="s">
        <v>154</v>
      </c>
    </row>
    <row r="10" spans="1:9" ht="12.75">
      <c r="A10" s="7">
        <v>1</v>
      </c>
      <c r="B10" s="45" t="s">
        <v>410</v>
      </c>
      <c r="C10" s="45" t="s">
        <v>50</v>
      </c>
      <c r="D10" s="7">
        <v>1983</v>
      </c>
      <c r="E10" s="6">
        <f aca="true" t="shared" si="0" ref="E10:E72">2002-D10</f>
        <v>19</v>
      </c>
      <c r="F10" s="21">
        <v>0.0019034722222222222</v>
      </c>
      <c r="G10" s="14">
        <v>816</v>
      </c>
      <c r="H10" s="9">
        <f aca="true" t="shared" si="1" ref="H10:H41">G10+G$3</f>
        <v>856</v>
      </c>
      <c r="I10" s="42"/>
    </row>
    <row r="11" spans="1:9" ht="12.75">
      <c r="A11" s="7">
        <v>2</v>
      </c>
      <c r="B11" s="46" t="s">
        <v>413</v>
      </c>
      <c r="C11" s="46" t="s">
        <v>47</v>
      </c>
      <c r="D11" s="7">
        <v>1987</v>
      </c>
      <c r="E11" s="6">
        <f t="shared" si="0"/>
        <v>15</v>
      </c>
      <c r="F11" s="21">
        <v>0.0020047453703703707</v>
      </c>
      <c r="G11" s="14">
        <v>716</v>
      </c>
      <c r="H11" s="9">
        <f t="shared" si="1"/>
        <v>756</v>
      </c>
      <c r="I11" s="42">
        <f>F11-F$10</f>
        <v>0.00010127314814814851</v>
      </c>
    </row>
    <row r="12" spans="1:9" ht="12.75">
      <c r="A12" s="7">
        <v>3</v>
      </c>
      <c r="B12" s="45" t="s">
        <v>85</v>
      </c>
      <c r="C12" s="45" t="s">
        <v>58</v>
      </c>
      <c r="D12" s="7">
        <v>1973</v>
      </c>
      <c r="E12" s="6">
        <f t="shared" si="0"/>
        <v>29</v>
      </c>
      <c r="F12" s="21">
        <v>0.002151736111111111</v>
      </c>
      <c r="G12" s="14">
        <v>666</v>
      </c>
      <c r="H12" s="9">
        <f t="shared" si="1"/>
        <v>706</v>
      </c>
      <c r="I12" s="42">
        <f aca="true" t="shared" si="2" ref="I12:I75">F12-F$10</f>
        <v>0.000248263888888889</v>
      </c>
    </row>
    <row r="13" spans="1:9" ht="12.75">
      <c r="A13" s="7">
        <v>4</v>
      </c>
      <c r="B13" s="45" t="s">
        <v>85</v>
      </c>
      <c r="C13" s="45" t="s">
        <v>17</v>
      </c>
      <c r="D13" s="7">
        <v>1976</v>
      </c>
      <c r="E13" s="6">
        <f t="shared" si="0"/>
        <v>26</v>
      </c>
      <c r="F13" s="21">
        <v>0.002163310185185185</v>
      </c>
      <c r="G13" s="14">
        <v>616</v>
      </c>
      <c r="H13" s="9">
        <f t="shared" si="1"/>
        <v>656</v>
      </c>
      <c r="I13" s="42">
        <f t="shared" si="2"/>
        <v>0.000259837962962963</v>
      </c>
    </row>
    <row r="14" spans="1:9" ht="12.75">
      <c r="A14" s="7">
        <v>5</v>
      </c>
      <c r="B14" s="45" t="s">
        <v>258</v>
      </c>
      <c r="C14" s="45" t="s">
        <v>33</v>
      </c>
      <c r="D14" s="7">
        <v>1975</v>
      </c>
      <c r="E14" s="6">
        <f t="shared" si="0"/>
        <v>27</v>
      </c>
      <c r="F14" s="21">
        <v>0.002174537037037037</v>
      </c>
      <c r="G14" s="14">
        <v>566</v>
      </c>
      <c r="H14" s="9">
        <f t="shared" si="1"/>
        <v>606</v>
      </c>
      <c r="I14" s="42">
        <f t="shared" si="2"/>
        <v>0.0002710648148148147</v>
      </c>
    </row>
    <row r="15" spans="1:9" ht="12.75">
      <c r="A15" s="7">
        <v>6</v>
      </c>
      <c r="B15" s="45" t="s">
        <v>446</v>
      </c>
      <c r="C15" s="45" t="s">
        <v>186</v>
      </c>
      <c r="D15" s="7">
        <v>1979</v>
      </c>
      <c r="E15" s="6">
        <f t="shared" si="0"/>
        <v>23</v>
      </c>
      <c r="F15" s="21">
        <v>0.0021789351851851852</v>
      </c>
      <c r="G15" s="14">
        <v>546</v>
      </c>
      <c r="H15" s="9">
        <f t="shared" si="1"/>
        <v>586</v>
      </c>
      <c r="I15" s="42">
        <f t="shared" si="2"/>
        <v>0.00027546296296296303</v>
      </c>
    </row>
    <row r="16" spans="1:9" ht="12.75">
      <c r="A16" s="7">
        <v>7</v>
      </c>
      <c r="B16" s="45" t="s">
        <v>54</v>
      </c>
      <c r="C16" s="45" t="s">
        <v>20</v>
      </c>
      <c r="D16" s="7">
        <v>1958</v>
      </c>
      <c r="E16" s="6">
        <f t="shared" si="0"/>
        <v>44</v>
      </c>
      <c r="F16" s="21">
        <v>0.0021875</v>
      </c>
      <c r="G16" s="14">
        <v>526</v>
      </c>
      <c r="H16" s="9">
        <f t="shared" si="1"/>
        <v>566</v>
      </c>
      <c r="I16" s="42">
        <f t="shared" si="2"/>
        <v>0.000284027777777778</v>
      </c>
    </row>
    <row r="17" spans="1:9" ht="12.75">
      <c r="A17" s="7">
        <v>8</v>
      </c>
      <c r="B17" s="45" t="s">
        <v>447</v>
      </c>
      <c r="C17" s="45" t="s">
        <v>11</v>
      </c>
      <c r="D17" s="7">
        <v>1962</v>
      </c>
      <c r="E17" s="6">
        <f t="shared" si="0"/>
        <v>40</v>
      </c>
      <c r="F17" s="21">
        <v>0.002188888888888889</v>
      </c>
      <c r="G17" s="14">
        <v>506</v>
      </c>
      <c r="H17" s="9">
        <f t="shared" si="1"/>
        <v>546</v>
      </c>
      <c r="I17" s="42">
        <f t="shared" si="2"/>
        <v>0.0002854166666666669</v>
      </c>
    </row>
    <row r="18" spans="1:9" ht="12.75">
      <c r="A18" s="7">
        <v>9</v>
      </c>
      <c r="B18" s="46" t="s">
        <v>414</v>
      </c>
      <c r="C18" s="46" t="s">
        <v>134</v>
      </c>
      <c r="D18" s="7">
        <v>1985</v>
      </c>
      <c r="E18" s="6">
        <f t="shared" si="0"/>
        <v>17</v>
      </c>
      <c r="F18" s="21">
        <v>0.0021966435185185183</v>
      </c>
      <c r="G18" s="14">
        <v>486</v>
      </c>
      <c r="H18" s="9">
        <f t="shared" si="1"/>
        <v>526</v>
      </c>
      <c r="I18" s="42">
        <f t="shared" si="2"/>
        <v>0.00029317129629629615</v>
      </c>
    </row>
    <row r="19" spans="1:9" ht="12.75">
      <c r="A19" s="7">
        <v>10</v>
      </c>
      <c r="B19" s="46" t="s">
        <v>415</v>
      </c>
      <c r="C19" s="46" t="s">
        <v>319</v>
      </c>
      <c r="D19" s="7">
        <v>1983</v>
      </c>
      <c r="E19" s="6">
        <f t="shared" si="0"/>
        <v>19</v>
      </c>
      <c r="F19" s="21">
        <v>0.0021998842592592595</v>
      </c>
      <c r="G19" s="14">
        <v>466</v>
      </c>
      <c r="H19" s="9">
        <f t="shared" si="1"/>
        <v>506</v>
      </c>
      <c r="I19" s="42">
        <f t="shared" si="2"/>
        <v>0.0002964120370370373</v>
      </c>
    </row>
    <row r="20" spans="1:9" ht="12.75">
      <c r="A20" s="7">
        <v>11</v>
      </c>
      <c r="B20" s="45" t="s">
        <v>451</v>
      </c>
      <c r="C20" s="45" t="s">
        <v>452</v>
      </c>
      <c r="D20" s="7">
        <v>1976</v>
      </c>
      <c r="E20" s="6">
        <f t="shared" si="0"/>
        <v>26</v>
      </c>
      <c r="F20" s="21">
        <v>0.002209375</v>
      </c>
      <c r="G20" s="14">
        <v>446</v>
      </c>
      <c r="H20" s="9">
        <f t="shared" si="1"/>
        <v>486</v>
      </c>
      <c r="I20" s="42">
        <f t="shared" si="2"/>
        <v>0.00030590277777777777</v>
      </c>
    </row>
    <row r="21" spans="1:9" ht="12.75">
      <c r="A21" s="7">
        <v>12</v>
      </c>
      <c r="B21" s="45" t="s">
        <v>192</v>
      </c>
      <c r="C21" s="45" t="s">
        <v>444</v>
      </c>
      <c r="D21" s="7">
        <v>1979</v>
      </c>
      <c r="E21" s="6">
        <f t="shared" si="0"/>
        <v>23</v>
      </c>
      <c r="F21" s="21">
        <v>0.0022489583333333333</v>
      </c>
      <c r="G21" s="14">
        <v>426</v>
      </c>
      <c r="H21" s="9">
        <f t="shared" si="1"/>
        <v>466</v>
      </c>
      <c r="I21" s="42">
        <f t="shared" si="2"/>
        <v>0.0003454861111111111</v>
      </c>
    </row>
    <row r="22" spans="1:9" ht="12.75">
      <c r="A22" s="7">
        <v>13</v>
      </c>
      <c r="B22" s="24" t="s">
        <v>60</v>
      </c>
      <c r="C22" s="24" t="s">
        <v>61</v>
      </c>
      <c r="D22" s="7">
        <v>1957</v>
      </c>
      <c r="E22" s="6">
        <f t="shared" si="0"/>
        <v>45</v>
      </c>
      <c r="F22" s="21">
        <v>0.002258912037037037</v>
      </c>
      <c r="G22" s="14">
        <v>406</v>
      </c>
      <c r="H22" s="9">
        <f t="shared" si="1"/>
        <v>446</v>
      </c>
      <c r="I22" s="42">
        <f t="shared" si="2"/>
        <v>0.00035543981481481494</v>
      </c>
    </row>
    <row r="23" spans="1:9" ht="12.75">
      <c r="A23" s="7">
        <v>14</v>
      </c>
      <c r="B23" s="24" t="s">
        <v>408</v>
      </c>
      <c r="C23" s="24" t="s">
        <v>15</v>
      </c>
      <c r="D23" s="7">
        <v>1989</v>
      </c>
      <c r="E23" s="6">
        <f t="shared" si="0"/>
        <v>13</v>
      </c>
      <c r="F23" s="21">
        <v>0.0022875</v>
      </c>
      <c r="G23" s="14">
        <v>386</v>
      </c>
      <c r="H23" s="9">
        <f t="shared" si="1"/>
        <v>426</v>
      </c>
      <c r="I23" s="42">
        <f t="shared" si="2"/>
        <v>0.00038402777777777784</v>
      </c>
    </row>
    <row r="24" spans="1:9" ht="12.75">
      <c r="A24" s="7">
        <v>15</v>
      </c>
      <c r="B24" s="24" t="s">
        <v>261</v>
      </c>
      <c r="C24" s="24" t="s">
        <v>21</v>
      </c>
      <c r="D24" s="7">
        <v>1961</v>
      </c>
      <c r="E24" s="6">
        <f t="shared" si="0"/>
        <v>41</v>
      </c>
      <c r="F24" s="21">
        <v>0.0023240740740740743</v>
      </c>
      <c r="G24" s="14">
        <v>366</v>
      </c>
      <c r="H24" s="9">
        <f t="shared" si="1"/>
        <v>406</v>
      </c>
      <c r="I24" s="42">
        <f t="shared" si="2"/>
        <v>0.0004206018518518521</v>
      </c>
    </row>
    <row r="25" spans="1:9" ht="12.75">
      <c r="A25" s="7">
        <v>16</v>
      </c>
      <c r="B25" s="24" t="s">
        <v>71</v>
      </c>
      <c r="C25" s="24" t="s">
        <v>15</v>
      </c>
      <c r="D25" s="7">
        <v>1948</v>
      </c>
      <c r="E25" s="6">
        <f t="shared" si="0"/>
        <v>54</v>
      </c>
      <c r="F25" s="21">
        <v>0.0023347222222222224</v>
      </c>
      <c r="G25" s="14">
        <v>356</v>
      </c>
      <c r="H25" s="9">
        <f t="shared" si="1"/>
        <v>396</v>
      </c>
      <c r="I25" s="42">
        <f t="shared" si="2"/>
        <v>0.0004312500000000002</v>
      </c>
    </row>
    <row r="26" spans="1:9" ht="12.75">
      <c r="A26" s="7">
        <v>17</v>
      </c>
      <c r="B26" s="24" t="s">
        <v>453</v>
      </c>
      <c r="C26" s="24" t="s">
        <v>97</v>
      </c>
      <c r="D26" s="7">
        <v>1972</v>
      </c>
      <c r="E26" s="6">
        <f t="shared" si="0"/>
        <v>30</v>
      </c>
      <c r="F26" s="21">
        <v>0.002344560185185185</v>
      </c>
      <c r="G26" s="14">
        <v>346</v>
      </c>
      <c r="H26" s="9">
        <f t="shared" si="1"/>
        <v>386</v>
      </c>
      <c r="I26" s="42">
        <f t="shared" si="2"/>
        <v>0.000441087962962963</v>
      </c>
    </row>
    <row r="27" spans="1:9" ht="12.75">
      <c r="A27" s="7">
        <v>18</v>
      </c>
      <c r="B27" s="24" t="s">
        <v>251</v>
      </c>
      <c r="C27" s="24" t="s">
        <v>58</v>
      </c>
      <c r="D27" s="7">
        <v>1969</v>
      </c>
      <c r="E27" s="6">
        <f t="shared" si="0"/>
        <v>33</v>
      </c>
      <c r="F27" s="21">
        <v>0.0023543981481481484</v>
      </c>
      <c r="G27" s="14">
        <v>336</v>
      </c>
      <c r="H27" s="9">
        <f t="shared" si="1"/>
        <v>376</v>
      </c>
      <c r="I27" s="42">
        <f t="shared" si="2"/>
        <v>0.00045092592592592623</v>
      </c>
    </row>
    <row r="28" spans="1:9" ht="12.75">
      <c r="A28" s="7">
        <v>19</v>
      </c>
      <c r="B28" s="24" t="s">
        <v>252</v>
      </c>
      <c r="C28" s="24" t="s">
        <v>97</v>
      </c>
      <c r="D28" s="7">
        <v>1980</v>
      </c>
      <c r="E28" s="6">
        <f t="shared" si="0"/>
        <v>22</v>
      </c>
      <c r="F28" s="21">
        <v>0.0023753472222222223</v>
      </c>
      <c r="G28" s="14">
        <v>326</v>
      </c>
      <c r="H28" s="9">
        <f t="shared" si="1"/>
        <v>366</v>
      </c>
      <c r="I28" s="42">
        <f t="shared" si="2"/>
        <v>0.00047187500000000007</v>
      </c>
    </row>
    <row r="29" spans="1:9" ht="12.75">
      <c r="A29" s="7">
        <v>20</v>
      </c>
      <c r="B29" s="24" t="s">
        <v>409</v>
      </c>
      <c r="C29" s="24" t="s">
        <v>65</v>
      </c>
      <c r="D29" s="7">
        <v>1989</v>
      </c>
      <c r="E29" s="6">
        <f t="shared" si="0"/>
        <v>13</v>
      </c>
      <c r="F29" s="21">
        <v>0.0023756944444444446</v>
      </c>
      <c r="G29" s="14">
        <v>316</v>
      </c>
      <c r="H29" s="9">
        <f t="shared" si="1"/>
        <v>356</v>
      </c>
      <c r="I29" s="42">
        <f t="shared" si="2"/>
        <v>0.0004722222222222224</v>
      </c>
    </row>
    <row r="30" spans="1:9" ht="12.75">
      <c r="A30" s="7">
        <v>21</v>
      </c>
      <c r="B30" s="24" t="s">
        <v>29</v>
      </c>
      <c r="C30" s="24" t="s">
        <v>89</v>
      </c>
      <c r="D30" s="7">
        <v>1959</v>
      </c>
      <c r="E30" s="6">
        <f t="shared" si="0"/>
        <v>43</v>
      </c>
      <c r="F30" s="21">
        <v>0.0023967592592592595</v>
      </c>
      <c r="G30" s="14">
        <v>306</v>
      </c>
      <c r="H30" s="9">
        <f t="shared" si="1"/>
        <v>346</v>
      </c>
      <c r="I30" s="42">
        <f t="shared" si="2"/>
        <v>0.0004932870370370373</v>
      </c>
    </row>
    <row r="31" spans="1:9" ht="12.75">
      <c r="A31" s="7">
        <v>22</v>
      </c>
      <c r="B31" s="24" t="s">
        <v>69</v>
      </c>
      <c r="C31" s="24" t="s">
        <v>333</v>
      </c>
      <c r="D31" s="7">
        <v>1981</v>
      </c>
      <c r="E31" s="6">
        <f t="shared" si="0"/>
        <v>21</v>
      </c>
      <c r="F31" s="21">
        <v>0.00240462962962963</v>
      </c>
      <c r="G31" s="14">
        <v>296</v>
      </c>
      <c r="H31" s="9">
        <f t="shared" si="1"/>
        <v>336</v>
      </c>
      <c r="I31" s="42">
        <f t="shared" si="2"/>
        <v>0.0005011574074074076</v>
      </c>
    </row>
    <row r="32" spans="1:9" ht="12.75">
      <c r="A32" s="7">
        <v>23</v>
      </c>
      <c r="B32" s="24" t="s">
        <v>146</v>
      </c>
      <c r="C32" s="24" t="s">
        <v>11</v>
      </c>
      <c r="D32" s="7">
        <v>1955</v>
      </c>
      <c r="E32" s="6">
        <f t="shared" si="0"/>
        <v>47</v>
      </c>
      <c r="F32" s="21">
        <v>0.002412152777777778</v>
      </c>
      <c r="G32" s="14">
        <v>286</v>
      </c>
      <c r="H32" s="9">
        <f t="shared" si="1"/>
        <v>326</v>
      </c>
      <c r="I32" s="42">
        <f t="shared" si="2"/>
        <v>0.0005086805555555556</v>
      </c>
    </row>
    <row r="33" spans="1:9" ht="12.75">
      <c r="A33" s="7">
        <v>24</v>
      </c>
      <c r="B33" s="22" t="s">
        <v>147</v>
      </c>
      <c r="C33" s="22" t="s">
        <v>148</v>
      </c>
      <c r="D33" s="7">
        <v>1975</v>
      </c>
      <c r="E33" s="6">
        <f t="shared" si="0"/>
        <v>27</v>
      </c>
      <c r="F33" s="21">
        <v>0.0024125</v>
      </c>
      <c r="G33" s="14">
        <v>276</v>
      </c>
      <c r="H33" s="9">
        <f t="shared" si="1"/>
        <v>316</v>
      </c>
      <c r="I33" s="42">
        <f t="shared" si="2"/>
        <v>0.000509027777777778</v>
      </c>
    </row>
    <row r="34" spans="1:9" ht="12.75">
      <c r="A34" s="7">
        <v>25</v>
      </c>
      <c r="B34" s="24" t="s">
        <v>108</v>
      </c>
      <c r="C34" s="24" t="s">
        <v>9</v>
      </c>
      <c r="D34" s="7">
        <v>1954</v>
      </c>
      <c r="E34" s="6">
        <f t="shared" si="0"/>
        <v>48</v>
      </c>
      <c r="F34" s="21">
        <v>0.0024444444444444444</v>
      </c>
      <c r="G34" s="14">
        <v>266</v>
      </c>
      <c r="H34" s="9">
        <f t="shared" si="1"/>
        <v>306</v>
      </c>
      <c r="I34" s="42">
        <f t="shared" si="2"/>
        <v>0.0005409722222222222</v>
      </c>
    </row>
    <row r="35" spans="1:9" ht="12.75">
      <c r="A35" s="7">
        <v>26</v>
      </c>
      <c r="B35" s="24" t="s">
        <v>162</v>
      </c>
      <c r="C35" s="24" t="s">
        <v>50</v>
      </c>
      <c r="D35" s="7">
        <v>1973</v>
      </c>
      <c r="E35" s="6">
        <f t="shared" si="0"/>
        <v>29</v>
      </c>
      <c r="F35" s="21">
        <v>0.0024491898148148146</v>
      </c>
      <c r="G35" s="14">
        <v>256</v>
      </c>
      <c r="H35" s="9">
        <f t="shared" si="1"/>
        <v>296</v>
      </c>
      <c r="I35" s="42">
        <f t="shared" si="2"/>
        <v>0.0005457175925925924</v>
      </c>
    </row>
    <row r="36" spans="1:9" ht="12.75">
      <c r="A36" s="7">
        <v>27</v>
      </c>
      <c r="B36" s="24" t="s">
        <v>384</v>
      </c>
      <c r="C36" s="24" t="s">
        <v>24</v>
      </c>
      <c r="D36" s="7">
        <v>1959</v>
      </c>
      <c r="E36" s="6">
        <f t="shared" si="0"/>
        <v>43</v>
      </c>
      <c r="F36" s="21">
        <v>0.002451273148148148</v>
      </c>
      <c r="G36" s="14">
        <v>246</v>
      </c>
      <c r="H36" s="9">
        <f t="shared" si="1"/>
        <v>286</v>
      </c>
      <c r="I36" s="42">
        <f t="shared" si="2"/>
        <v>0.000547800925925926</v>
      </c>
    </row>
    <row r="37" spans="1:9" ht="12.75">
      <c r="A37" s="7">
        <v>28</v>
      </c>
      <c r="B37" s="24" t="s">
        <v>122</v>
      </c>
      <c r="C37" s="24" t="s">
        <v>123</v>
      </c>
      <c r="D37" s="7">
        <v>1970</v>
      </c>
      <c r="E37" s="6">
        <f t="shared" si="0"/>
        <v>32</v>
      </c>
      <c r="F37" s="21">
        <v>0.002455324074074074</v>
      </c>
      <c r="G37" s="14">
        <v>236</v>
      </c>
      <c r="H37" s="9">
        <f t="shared" si="1"/>
        <v>276</v>
      </c>
      <c r="I37" s="42">
        <f t="shared" si="2"/>
        <v>0.000551851851851852</v>
      </c>
    </row>
    <row r="38" spans="1:9" ht="12.75">
      <c r="A38" s="7">
        <v>29</v>
      </c>
      <c r="B38" s="24" t="s">
        <v>90</v>
      </c>
      <c r="C38" s="24" t="s">
        <v>19</v>
      </c>
      <c r="D38" s="7">
        <v>1948</v>
      </c>
      <c r="E38" s="6">
        <f t="shared" si="0"/>
        <v>54</v>
      </c>
      <c r="F38" s="21">
        <v>0.002470833333333333</v>
      </c>
      <c r="G38" s="14">
        <v>226</v>
      </c>
      <c r="H38" s="9">
        <f t="shared" si="1"/>
        <v>266</v>
      </c>
      <c r="I38" s="42">
        <f t="shared" si="2"/>
        <v>0.0005673611111111109</v>
      </c>
    </row>
    <row r="39" spans="1:9" ht="12.75">
      <c r="A39" s="7">
        <v>30</v>
      </c>
      <c r="B39" s="24" t="s">
        <v>449</v>
      </c>
      <c r="C39" s="24" t="s">
        <v>45</v>
      </c>
      <c r="D39" s="7">
        <v>1952</v>
      </c>
      <c r="E39" s="6">
        <f t="shared" si="0"/>
        <v>50</v>
      </c>
      <c r="F39" s="21">
        <v>0.0024863425925925925</v>
      </c>
      <c r="G39" s="14">
        <v>216</v>
      </c>
      <c r="H39" s="9">
        <f t="shared" si="1"/>
        <v>256</v>
      </c>
      <c r="I39" s="42">
        <f t="shared" si="2"/>
        <v>0.0005828703703703703</v>
      </c>
    </row>
    <row r="40" spans="1:9" ht="12.75">
      <c r="A40" s="7">
        <v>31</v>
      </c>
      <c r="B40" s="24" t="s">
        <v>434</v>
      </c>
      <c r="C40" s="24" t="s">
        <v>24</v>
      </c>
      <c r="D40" s="7">
        <v>1960</v>
      </c>
      <c r="E40" s="6">
        <f t="shared" si="0"/>
        <v>42</v>
      </c>
      <c r="F40" s="21">
        <v>0.0025163194444444443</v>
      </c>
      <c r="G40" s="14">
        <v>211</v>
      </c>
      <c r="H40" s="9">
        <f t="shared" si="1"/>
        <v>251</v>
      </c>
      <c r="I40" s="42">
        <f t="shared" si="2"/>
        <v>0.0006128472222222221</v>
      </c>
    </row>
    <row r="41" spans="1:9" ht="12.75">
      <c r="A41" s="7">
        <v>32</v>
      </c>
      <c r="B41" s="24" t="s">
        <v>347</v>
      </c>
      <c r="C41" s="24" t="s">
        <v>131</v>
      </c>
      <c r="D41" s="7">
        <v>1970</v>
      </c>
      <c r="E41" s="6">
        <f t="shared" si="0"/>
        <v>32</v>
      </c>
      <c r="F41" s="21">
        <v>0.002533101851851852</v>
      </c>
      <c r="G41" s="14">
        <v>206</v>
      </c>
      <c r="H41" s="9">
        <f t="shared" si="1"/>
        <v>246</v>
      </c>
      <c r="I41" s="42">
        <f t="shared" si="2"/>
        <v>0.0006296296296296297</v>
      </c>
    </row>
    <row r="42" spans="1:9" ht="12.75">
      <c r="A42" s="7">
        <v>33</v>
      </c>
      <c r="B42" s="24" t="s">
        <v>368</v>
      </c>
      <c r="C42" s="24" t="s">
        <v>82</v>
      </c>
      <c r="D42" s="7">
        <v>1973</v>
      </c>
      <c r="E42" s="6">
        <f t="shared" si="0"/>
        <v>29</v>
      </c>
      <c r="F42" s="21">
        <v>0.0025372685185185186</v>
      </c>
      <c r="G42" s="14">
        <v>201</v>
      </c>
      <c r="H42" s="9">
        <f aca="true" t="shared" si="3" ref="H42:H73">G42+G$3</f>
        <v>241</v>
      </c>
      <c r="I42" s="42">
        <f t="shared" si="2"/>
        <v>0.0006337962962962964</v>
      </c>
    </row>
    <row r="43" spans="1:9" ht="12.75">
      <c r="A43" s="7">
        <v>34</v>
      </c>
      <c r="B43" s="24" t="s">
        <v>189</v>
      </c>
      <c r="C43" s="24" t="s">
        <v>22</v>
      </c>
      <c r="D43" s="7">
        <v>1969</v>
      </c>
      <c r="E43" s="6">
        <f t="shared" si="0"/>
        <v>33</v>
      </c>
      <c r="F43" s="21">
        <v>0.002540972222222222</v>
      </c>
      <c r="G43" s="14">
        <v>196</v>
      </c>
      <c r="H43" s="9">
        <f t="shared" si="3"/>
        <v>236</v>
      </c>
      <c r="I43" s="42">
        <f t="shared" si="2"/>
        <v>0.0006374999999999996</v>
      </c>
    </row>
    <row r="44" spans="1:9" ht="12.75">
      <c r="A44" s="7">
        <v>35</v>
      </c>
      <c r="B44" s="24" t="s">
        <v>454</v>
      </c>
      <c r="C44" s="24" t="s">
        <v>45</v>
      </c>
      <c r="D44" s="7">
        <v>1991</v>
      </c>
      <c r="E44" s="6">
        <f t="shared" si="0"/>
        <v>11</v>
      </c>
      <c r="F44" s="21">
        <v>0.0025425925925925924</v>
      </c>
      <c r="G44" s="14">
        <v>191</v>
      </c>
      <c r="H44" s="9">
        <f t="shared" si="3"/>
        <v>231</v>
      </c>
      <c r="I44" s="42">
        <f t="shared" si="2"/>
        <v>0.0006391203703703702</v>
      </c>
    </row>
    <row r="45" spans="1:9" ht="12.75">
      <c r="A45" s="7">
        <v>36</v>
      </c>
      <c r="B45" s="24" t="s">
        <v>189</v>
      </c>
      <c r="C45" s="24" t="s">
        <v>24</v>
      </c>
      <c r="D45" s="7">
        <v>1969</v>
      </c>
      <c r="E45" s="6">
        <f t="shared" si="0"/>
        <v>33</v>
      </c>
      <c r="F45" s="21">
        <v>0.0025667824074074074</v>
      </c>
      <c r="G45" s="14">
        <v>186</v>
      </c>
      <c r="H45" s="9">
        <f t="shared" si="3"/>
        <v>226</v>
      </c>
      <c r="I45" s="42">
        <f t="shared" si="2"/>
        <v>0.0006633101851851852</v>
      </c>
    </row>
    <row r="46" spans="1:9" ht="12.75">
      <c r="A46" s="7">
        <v>37</v>
      </c>
      <c r="B46" s="24" t="s">
        <v>14</v>
      </c>
      <c r="C46" s="24" t="s">
        <v>15</v>
      </c>
      <c r="D46" s="7">
        <v>1953</v>
      </c>
      <c r="E46" s="6">
        <f t="shared" si="0"/>
        <v>49</v>
      </c>
      <c r="F46" s="21">
        <v>0.0025712962962962964</v>
      </c>
      <c r="G46" s="14">
        <v>181</v>
      </c>
      <c r="H46" s="9">
        <f t="shared" si="3"/>
        <v>221</v>
      </c>
      <c r="I46" s="42">
        <f t="shared" si="2"/>
        <v>0.0006678240740740742</v>
      </c>
    </row>
    <row r="47" spans="1:9" ht="12.75">
      <c r="A47" s="7">
        <v>38</v>
      </c>
      <c r="B47" s="24" t="s">
        <v>69</v>
      </c>
      <c r="C47" s="24" t="s">
        <v>24</v>
      </c>
      <c r="D47" s="7">
        <v>1959</v>
      </c>
      <c r="E47" s="6">
        <f t="shared" si="0"/>
        <v>43</v>
      </c>
      <c r="F47" s="21">
        <v>0.0025875</v>
      </c>
      <c r="G47" s="14">
        <v>176</v>
      </c>
      <c r="H47" s="9">
        <f t="shared" si="3"/>
        <v>216</v>
      </c>
      <c r="I47" s="42">
        <f t="shared" si="2"/>
        <v>0.0006840277777777778</v>
      </c>
    </row>
    <row r="48" spans="1:9" ht="12.75">
      <c r="A48" s="7">
        <v>39</v>
      </c>
      <c r="B48" s="24" t="s">
        <v>149</v>
      </c>
      <c r="C48" s="24" t="s">
        <v>15</v>
      </c>
      <c r="D48" s="7">
        <v>1965</v>
      </c>
      <c r="E48" s="6">
        <f t="shared" si="0"/>
        <v>37</v>
      </c>
      <c r="F48" s="21">
        <v>0.002626851851851852</v>
      </c>
      <c r="G48" s="14">
        <v>171</v>
      </c>
      <c r="H48" s="9">
        <f t="shared" si="3"/>
        <v>211</v>
      </c>
      <c r="I48" s="42">
        <f t="shared" si="2"/>
        <v>0.0007233796296296298</v>
      </c>
    </row>
    <row r="49" spans="1:9" ht="12.75">
      <c r="A49" s="7">
        <v>40</v>
      </c>
      <c r="B49" s="24" t="s">
        <v>149</v>
      </c>
      <c r="C49" s="24" t="s">
        <v>150</v>
      </c>
      <c r="D49" s="7">
        <v>1989</v>
      </c>
      <c r="E49" s="6">
        <f t="shared" si="0"/>
        <v>13</v>
      </c>
      <c r="F49" s="21">
        <v>0.002626851851851852</v>
      </c>
      <c r="G49" s="14">
        <v>166</v>
      </c>
      <c r="H49" s="9">
        <f t="shared" si="3"/>
        <v>206</v>
      </c>
      <c r="I49" s="42">
        <f t="shared" si="2"/>
        <v>0.0007233796296296298</v>
      </c>
    </row>
    <row r="50" spans="1:9" ht="12.75">
      <c r="A50" s="7">
        <v>41</v>
      </c>
      <c r="B50" s="24" t="s">
        <v>51</v>
      </c>
      <c r="C50" s="24" t="s">
        <v>11</v>
      </c>
      <c r="D50" s="7">
        <v>1958</v>
      </c>
      <c r="E50" s="6">
        <f t="shared" si="0"/>
        <v>44</v>
      </c>
      <c r="F50" s="21">
        <v>0.0026354166666666665</v>
      </c>
      <c r="G50" s="14">
        <v>161</v>
      </c>
      <c r="H50" s="9">
        <f t="shared" si="3"/>
        <v>201</v>
      </c>
      <c r="I50" s="42">
        <f t="shared" si="2"/>
        <v>0.0007319444444444444</v>
      </c>
    </row>
    <row r="51" spans="1:9" ht="12.75">
      <c r="A51" s="7">
        <v>42</v>
      </c>
      <c r="B51" s="24" t="s">
        <v>250</v>
      </c>
      <c r="C51" s="24" t="s">
        <v>381</v>
      </c>
      <c r="D51" s="7">
        <v>1984</v>
      </c>
      <c r="E51" s="6">
        <f t="shared" si="0"/>
        <v>18</v>
      </c>
      <c r="F51" s="21">
        <v>0.00264375</v>
      </c>
      <c r="G51" s="14">
        <v>156</v>
      </c>
      <c r="H51" s="9">
        <f t="shared" si="3"/>
        <v>196</v>
      </c>
      <c r="I51" s="42">
        <f t="shared" si="2"/>
        <v>0.0007402777777777776</v>
      </c>
    </row>
    <row r="52" spans="1:9" ht="12.75">
      <c r="A52" s="7">
        <v>43</v>
      </c>
      <c r="B52" s="24" t="s">
        <v>42</v>
      </c>
      <c r="C52" s="24" t="s">
        <v>15</v>
      </c>
      <c r="D52" s="7">
        <v>1978</v>
      </c>
      <c r="E52" s="6">
        <f t="shared" si="0"/>
        <v>24</v>
      </c>
      <c r="F52" s="21">
        <v>0.0026625</v>
      </c>
      <c r="G52" s="14">
        <v>151</v>
      </c>
      <c r="H52" s="9">
        <f t="shared" si="3"/>
        <v>191</v>
      </c>
      <c r="I52" s="42">
        <f t="shared" si="2"/>
        <v>0.0007590277777777777</v>
      </c>
    </row>
    <row r="53" spans="1:9" ht="12.75">
      <c r="A53" s="7">
        <v>44</v>
      </c>
      <c r="B53" s="24" t="s">
        <v>173</v>
      </c>
      <c r="C53" s="24" t="s">
        <v>19</v>
      </c>
      <c r="D53" s="7">
        <v>1964</v>
      </c>
      <c r="E53" s="6">
        <f t="shared" si="0"/>
        <v>38</v>
      </c>
      <c r="F53" s="21">
        <v>0.002668287037037037</v>
      </c>
      <c r="G53" s="14">
        <v>146</v>
      </c>
      <c r="H53" s="9">
        <f t="shared" si="3"/>
        <v>186</v>
      </c>
      <c r="I53" s="42">
        <f t="shared" si="2"/>
        <v>0.000764814814814815</v>
      </c>
    </row>
    <row r="54" spans="1:9" ht="12.75">
      <c r="A54" s="7">
        <v>45</v>
      </c>
      <c r="B54" s="24" t="s">
        <v>49</v>
      </c>
      <c r="C54" s="24" t="s">
        <v>50</v>
      </c>
      <c r="D54" s="7">
        <v>1980</v>
      </c>
      <c r="E54" s="6">
        <f t="shared" si="0"/>
        <v>22</v>
      </c>
      <c r="F54" s="21">
        <v>0.0026719907407407404</v>
      </c>
      <c r="G54" s="14">
        <v>141</v>
      </c>
      <c r="H54" s="9">
        <f t="shared" si="3"/>
        <v>181</v>
      </c>
      <c r="I54" s="42">
        <f t="shared" si="2"/>
        <v>0.0007685185185185182</v>
      </c>
    </row>
    <row r="55" spans="1:9" ht="12.75">
      <c r="A55" s="7">
        <v>46</v>
      </c>
      <c r="B55" s="24" t="s">
        <v>126</v>
      </c>
      <c r="C55" s="24" t="s">
        <v>65</v>
      </c>
      <c r="D55" s="7">
        <v>1962</v>
      </c>
      <c r="E55" s="6">
        <f t="shared" si="0"/>
        <v>40</v>
      </c>
      <c r="F55" s="21">
        <v>0.0026753472222222226</v>
      </c>
      <c r="G55" s="14">
        <v>136</v>
      </c>
      <c r="H55" s="9">
        <f t="shared" si="3"/>
        <v>176</v>
      </c>
      <c r="I55" s="42">
        <f t="shared" si="2"/>
        <v>0.0007718750000000004</v>
      </c>
    </row>
    <row r="56" spans="1:9" ht="12.75">
      <c r="A56" s="7">
        <v>47</v>
      </c>
      <c r="B56" s="24" t="s">
        <v>417</v>
      </c>
      <c r="C56" s="24" t="s">
        <v>43</v>
      </c>
      <c r="D56" s="7">
        <v>1972</v>
      </c>
      <c r="E56" s="6">
        <f t="shared" si="0"/>
        <v>30</v>
      </c>
      <c r="F56" s="21">
        <v>0.0026922453703703705</v>
      </c>
      <c r="G56" s="14">
        <v>131</v>
      </c>
      <c r="H56" s="9">
        <f t="shared" si="3"/>
        <v>171</v>
      </c>
      <c r="I56" s="42">
        <f t="shared" si="2"/>
        <v>0.0007887731481481483</v>
      </c>
    </row>
    <row r="57" spans="1:9" ht="12.75">
      <c r="A57" s="7">
        <v>48</v>
      </c>
      <c r="B57" s="24" t="s">
        <v>277</v>
      </c>
      <c r="C57" s="24" t="s">
        <v>114</v>
      </c>
      <c r="D57" s="7">
        <v>1974</v>
      </c>
      <c r="E57" s="6">
        <f t="shared" si="0"/>
        <v>28</v>
      </c>
      <c r="F57" s="21">
        <v>0.0027322916666666663</v>
      </c>
      <c r="G57" s="14">
        <v>126</v>
      </c>
      <c r="H57" s="9">
        <f t="shared" si="3"/>
        <v>166</v>
      </c>
      <c r="I57" s="42">
        <f t="shared" si="2"/>
        <v>0.0008288194444444441</v>
      </c>
    </row>
    <row r="58" spans="1:9" ht="12.75">
      <c r="A58" s="7">
        <v>49</v>
      </c>
      <c r="B58" s="24" t="s">
        <v>445</v>
      </c>
      <c r="C58" s="24" t="s">
        <v>11</v>
      </c>
      <c r="D58" s="7">
        <v>1970</v>
      </c>
      <c r="E58" s="6">
        <f t="shared" si="0"/>
        <v>32</v>
      </c>
      <c r="F58" s="21">
        <v>0.0027370370370370365</v>
      </c>
      <c r="G58" s="14">
        <v>121</v>
      </c>
      <c r="H58" s="9">
        <f t="shared" si="3"/>
        <v>161</v>
      </c>
      <c r="I58" s="42">
        <f t="shared" si="2"/>
        <v>0.0008335648148148143</v>
      </c>
    </row>
    <row r="59" spans="1:9" ht="12.75">
      <c r="A59" s="7">
        <v>50</v>
      </c>
      <c r="B59" s="24" t="s">
        <v>27</v>
      </c>
      <c r="C59" s="24" t="s">
        <v>28</v>
      </c>
      <c r="D59" s="7">
        <v>1954</v>
      </c>
      <c r="E59" s="6">
        <f t="shared" si="0"/>
        <v>48</v>
      </c>
      <c r="F59" s="21">
        <v>0.0027409722222222223</v>
      </c>
      <c r="G59" s="14">
        <v>116</v>
      </c>
      <c r="H59" s="9">
        <f t="shared" si="3"/>
        <v>156</v>
      </c>
      <c r="I59" s="42">
        <f t="shared" si="2"/>
        <v>0.0008375000000000001</v>
      </c>
    </row>
    <row r="60" spans="1:9" ht="12.75">
      <c r="A60" s="7">
        <v>51</v>
      </c>
      <c r="B60" s="24" t="s">
        <v>277</v>
      </c>
      <c r="C60" s="24" t="s">
        <v>24</v>
      </c>
      <c r="D60" s="7">
        <v>1978</v>
      </c>
      <c r="E60" s="6">
        <f t="shared" si="0"/>
        <v>24</v>
      </c>
      <c r="F60" s="21">
        <v>0.002746527777777778</v>
      </c>
      <c r="G60" s="14">
        <v>114</v>
      </c>
      <c r="H60" s="9">
        <f t="shared" si="3"/>
        <v>154</v>
      </c>
      <c r="I60" s="42">
        <f t="shared" si="2"/>
        <v>0.0008430555555555557</v>
      </c>
    </row>
    <row r="61" spans="1:9" ht="12.75">
      <c r="A61" s="7">
        <v>52</v>
      </c>
      <c r="B61" s="22" t="s">
        <v>46</v>
      </c>
      <c r="C61" s="22" t="s">
        <v>35</v>
      </c>
      <c r="D61" s="7">
        <v>1977</v>
      </c>
      <c r="E61" s="6">
        <f t="shared" si="0"/>
        <v>25</v>
      </c>
      <c r="F61" s="21">
        <v>0.002760763888888889</v>
      </c>
      <c r="G61" s="14">
        <v>112</v>
      </c>
      <c r="H61" s="9">
        <f t="shared" si="3"/>
        <v>152</v>
      </c>
      <c r="I61" s="42">
        <f t="shared" si="2"/>
        <v>0.0008572916666666668</v>
      </c>
    </row>
    <row r="62" spans="1:9" ht="12.75">
      <c r="A62" s="7">
        <v>53</v>
      </c>
      <c r="B62" s="24" t="s">
        <v>162</v>
      </c>
      <c r="C62" s="24" t="s">
        <v>24</v>
      </c>
      <c r="D62" s="7">
        <v>1977</v>
      </c>
      <c r="E62" s="6">
        <f t="shared" si="0"/>
        <v>25</v>
      </c>
      <c r="F62" s="21">
        <v>0.002762384259259259</v>
      </c>
      <c r="G62" s="14">
        <v>110</v>
      </c>
      <c r="H62" s="9">
        <f t="shared" si="3"/>
        <v>150</v>
      </c>
      <c r="I62" s="42">
        <f t="shared" si="2"/>
        <v>0.0008589120370370369</v>
      </c>
    </row>
    <row r="63" spans="1:9" ht="12.75">
      <c r="A63" s="7">
        <v>54</v>
      </c>
      <c r="B63" s="24" t="s">
        <v>361</v>
      </c>
      <c r="C63" s="24" t="s">
        <v>82</v>
      </c>
      <c r="D63" s="7">
        <v>1964</v>
      </c>
      <c r="E63" s="6">
        <f t="shared" si="0"/>
        <v>38</v>
      </c>
      <c r="F63" s="21">
        <v>0.0027638888888888886</v>
      </c>
      <c r="G63" s="14">
        <v>108</v>
      </c>
      <c r="H63" s="9">
        <f t="shared" si="3"/>
        <v>148</v>
      </c>
      <c r="I63" s="42">
        <f t="shared" si="2"/>
        <v>0.0008604166666666664</v>
      </c>
    </row>
    <row r="64" spans="1:9" ht="12.75">
      <c r="A64" s="7">
        <v>55</v>
      </c>
      <c r="B64" s="24" t="s">
        <v>29</v>
      </c>
      <c r="C64" s="24" t="s">
        <v>88</v>
      </c>
      <c r="D64" s="7">
        <v>1987</v>
      </c>
      <c r="E64" s="6">
        <f t="shared" si="0"/>
        <v>15</v>
      </c>
      <c r="F64" s="21">
        <v>0.002767476851851852</v>
      </c>
      <c r="G64" s="14">
        <v>106</v>
      </c>
      <c r="H64" s="9">
        <f t="shared" si="3"/>
        <v>146</v>
      </c>
      <c r="I64" s="42">
        <f t="shared" si="2"/>
        <v>0.0008640046296296299</v>
      </c>
    </row>
    <row r="65" spans="1:9" ht="12.75">
      <c r="A65" s="7">
        <v>56</v>
      </c>
      <c r="B65" s="24" t="s">
        <v>73</v>
      </c>
      <c r="C65" s="24" t="s">
        <v>163</v>
      </c>
      <c r="D65" s="7">
        <v>1985</v>
      </c>
      <c r="E65" s="6">
        <f t="shared" si="0"/>
        <v>17</v>
      </c>
      <c r="F65" s="21">
        <v>0.0027930555555555556</v>
      </c>
      <c r="G65" s="14">
        <v>104</v>
      </c>
      <c r="H65" s="9">
        <f t="shared" si="3"/>
        <v>144</v>
      </c>
      <c r="I65" s="42">
        <f t="shared" si="2"/>
        <v>0.0008895833333333334</v>
      </c>
    </row>
    <row r="66" spans="1:9" ht="12.75">
      <c r="A66" s="7">
        <v>57</v>
      </c>
      <c r="B66" s="24" t="s">
        <v>162</v>
      </c>
      <c r="C66" s="24" t="s">
        <v>61</v>
      </c>
      <c r="D66" s="7">
        <v>1944</v>
      </c>
      <c r="E66" s="6">
        <f t="shared" si="0"/>
        <v>58</v>
      </c>
      <c r="F66" s="21">
        <v>0.0028274305555555557</v>
      </c>
      <c r="G66" s="14">
        <v>102</v>
      </c>
      <c r="H66" s="9">
        <f t="shared" si="3"/>
        <v>142</v>
      </c>
      <c r="I66" s="42">
        <f t="shared" si="2"/>
        <v>0.0009239583333333335</v>
      </c>
    </row>
    <row r="67" spans="1:9" ht="12.75">
      <c r="A67" s="7">
        <v>58</v>
      </c>
      <c r="B67" s="24" t="s">
        <v>39</v>
      </c>
      <c r="C67" s="24" t="s">
        <v>40</v>
      </c>
      <c r="D67" s="7">
        <v>1952</v>
      </c>
      <c r="E67" s="6">
        <f t="shared" si="0"/>
        <v>50</v>
      </c>
      <c r="F67" s="21">
        <v>0.0028484953703703706</v>
      </c>
      <c r="G67" s="14">
        <v>100</v>
      </c>
      <c r="H67" s="9">
        <f t="shared" si="3"/>
        <v>140</v>
      </c>
      <c r="I67" s="42">
        <f t="shared" si="2"/>
        <v>0.0009450231481481484</v>
      </c>
    </row>
    <row r="68" spans="1:9" ht="12.75">
      <c r="A68" s="7">
        <v>59</v>
      </c>
      <c r="B68" s="24" t="s">
        <v>55</v>
      </c>
      <c r="C68" s="24" t="s">
        <v>13</v>
      </c>
      <c r="D68" s="7">
        <v>1960</v>
      </c>
      <c r="E68" s="6">
        <f t="shared" si="0"/>
        <v>42</v>
      </c>
      <c r="F68" s="21">
        <v>0.0028597222222222223</v>
      </c>
      <c r="G68" s="14">
        <v>98</v>
      </c>
      <c r="H68" s="9">
        <f t="shared" si="3"/>
        <v>138</v>
      </c>
      <c r="I68" s="42">
        <f t="shared" si="2"/>
        <v>0.0009562500000000001</v>
      </c>
    </row>
    <row r="69" spans="1:9" ht="12.75">
      <c r="A69" s="7">
        <v>60</v>
      </c>
      <c r="B69" s="24" t="s">
        <v>44</v>
      </c>
      <c r="C69" s="24" t="s">
        <v>97</v>
      </c>
      <c r="D69" s="7">
        <v>1987</v>
      </c>
      <c r="E69" s="6">
        <f t="shared" si="0"/>
        <v>15</v>
      </c>
      <c r="F69" s="21">
        <v>0.002862962962962963</v>
      </c>
      <c r="G69" s="14">
        <v>96</v>
      </c>
      <c r="H69" s="9">
        <f t="shared" si="3"/>
        <v>136</v>
      </c>
      <c r="I69" s="42">
        <f t="shared" si="2"/>
        <v>0.0009594907407407408</v>
      </c>
    </row>
    <row r="70" spans="1:9" ht="12.75">
      <c r="A70" s="7">
        <v>61</v>
      </c>
      <c r="B70" s="24" t="s">
        <v>105</v>
      </c>
      <c r="C70" s="24" t="s">
        <v>11</v>
      </c>
      <c r="D70" s="7">
        <v>1962</v>
      </c>
      <c r="E70" s="6">
        <f t="shared" si="0"/>
        <v>40</v>
      </c>
      <c r="F70" s="21">
        <v>0.0028859953703703704</v>
      </c>
      <c r="G70" s="14">
        <v>94</v>
      </c>
      <c r="H70" s="9">
        <f t="shared" si="3"/>
        <v>134</v>
      </c>
      <c r="I70" s="42">
        <f t="shared" si="2"/>
        <v>0.0009825231481481482</v>
      </c>
    </row>
    <row r="71" spans="1:9" ht="12.75">
      <c r="A71" s="7">
        <v>62</v>
      </c>
      <c r="B71" s="24" t="s">
        <v>254</v>
      </c>
      <c r="C71" s="24" t="s">
        <v>24</v>
      </c>
      <c r="D71" s="7">
        <v>1972</v>
      </c>
      <c r="E71" s="6">
        <f t="shared" si="0"/>
        <v>30</v>
      </c>
      <c r="F71" s="21">
        <v>0.002907638888888889</v>
      </c>
      <c r="G71" s="14">
        <v>92</v>
      </c>
      <c r="H71" s="9">
        <f t="shared" si="3"/>
        <v>132</v>
      </c>
      <c r="I71" s="42">
        <f t="shared" si="2"/>
        <v>0.0010041666666666667</v>
      </c>
    </row>
    <row r="72" spans="1:9" ht="12.75">
      <c r="A72" s="7">
        <v>63</v>
      </c>
      <c r="B72" s="24" t="s">
        <v>259</v>
      </c>
      <c r="C72" s="24" t="s">
        <v>11</v>
      </c>
      <c r="D72" s="7">
        <v>1973</v>
      </c>
      <c r="E72" s="6">
        <f t="shared" si="0"/>
        <v>29</v>
      </c>
      <c r="F72" s="21">
        <v>0.0029261574074074073</v>
      </c>
      <c r="G72" s="14">
        <v>90</v>
      </c>
      <c r="H72" s="9">
        <f t="shared" si="3"/>
        <v>130</v>
      </c>
      <c r="I72" s="42">
        <f t="shared" si="2"/>
        <v>0.001022685185185185</v>
      </c>
    </row>
    <row r="73" spans="1:9" ht="12.75">
      <c r="A73" s="7">
        <v>64</v>
      </c>
      <c r="B73" s="24" t="s">
        <v>37</v>
      </c>
      <c r="C73" s="24" t="s">
        <v>21</v>
      </c>
      <c r="D73" s="7">
        <v>1959</v>
      </c>
      <c r="E73" s="6">
        <f aca="true" t="shared" si="4" ref="E73:E101">2002-D73</f>
        <v>43</v>
      </c>
      <c r="F73" s="21">
        <v>0.0029327546296296293</v>
      </c>
      <c r="G73" s="14">
        <v>88</v>
      </c>
      <c r="H73" s="9">
        <f t="shared" si="3"/>
        <v>128</v>
      </c>
      <c r="I73" s="42">
        <f t="shared" si="2"/>
        <v>0.0010292824074074071</v>
      </c>
    </row>
    <row r="74" spans="1:9" ht="12.75">
      <c r="A74" s="7">
        <v>65</v>
      </c>
      <c r="B74" s="24" t="s">
        <v>463</v>
      </c>
      <c r="C74" s="24" t="s">
        <v>82</v>
      </c>
      <c r="D74" s="7">
        <v>1971</v>
      </c>
      <c r="E74" s="6">
        <f t="shared" si="4"/>
        <v>31</v>
      </c>
      <c r="F74" s="21">
        <v>0.00293599537037037</v>
      </c>
      <c r="G74" s="14">
        <v>86</v>
      </c>
      <c r="H74" s="9">
        <f aca="true" t="shared" si="5" ref="H74:H105">G74+G$3</f>
        <v>126</v>
      </c>
      <c r="I74" s="42">
        <f t="shared" si="2"/>
        <v>0.0010325231481481479</v>
      </c>
    </row>
    <row r="75" spans="1:9" ht="12.75">
      <c r="A75" s="7">
        <v>66</v>
      </c>
      <c r="B75" s="24" t="s">
        <v>56</v>
      </c>
      <c r="C75" s="24" t="s">
        <v>57</v>
      </c>
      <c r="D75" s="7">
        <v>1986</v>
      </c>
      <c r="E75" s="6">
        <f t="shared" si="4"/>
        <v>16</v>
      </c>
      <c r="F75" s="21">
        <v>0.002962384259259259</v>
      </c>
      <c r="G75" s="14">
        <v>84</v>
      </c>
      <c r="H75" s="9">
        <f t="shared" si="5"/>
        <v>124</v>
      </c>
      <c r="I75" s="42">
        <f t="shared" si="2"/>
        <v>0.0010589120370370366</v>
      </c>
    </row>
    <row r="76" spans="1:9" ht="12.75">
      <c r="A76" s="24" t="s">
        <v>182</v>
      </c>
      <c r="C76" s="24" t="s">
        <v>19</v>
      </c>
      <c r="D76" s="7">
        <v>1964</v>
      </c>
      <c r="E76" s="6">
        <f t="shared" si="4"/>
        <v>38</v>
      </c>
      <c r="F76" s="21">
        <v>0.0029668981481481478</v>
      </c>
      <c r="G76" s="14">
        <v>82</v>
      </c>
      <c r="H76" s="9">
        <f t="shared" si="5"/>
        <v>122</v>
      </c>
      <c r="I76" s="42">
        <f aca="true" t="shared" si="6" ref="I76:I107">F76-F$10</f>
        <v>0.0010634259259259256</v>
      </c>
    </row>
    <row r="77" spans="1:9" ht="12.75">
      <c r="A77" s="7">
        <v>68</v>
      </c>
      <c r="B77" s="24" t="s">
        <v>255</v>
      </c>
      <c r="C77" s="24" t="s">
        <v>50</v>
      </c>
      <c r="D77" s="7">
        <v>1958</v>
      </c>
      <c r="E77" s="6">
        <f t="shared" si="4"/>
        <v>44</v>
      </c>
      <c r="F77" s="21">
        <v>0.003012615740740741</v>
      </c>
      <c r="G77" s="14">
        <v>80</v>
      </c>
      <c r="H77" s="9">
        <f t="shared" si="5"/>
        <v>120</v>
      </c>
      <c r="I77" s="42">
        <f t="shared" si="6"/>
        <v>0.0011091435185185189</v>
      </c>
    </row>
    <row r="78" spans="1:9" ht="12.75">
      <c r="A78" s="7">
        <v>69</v>
      </c>
      <c r="B78" s="24" t="s">
        <v>44</v>
      </c>
      <c r="C78" s="24" t="s">
        <v>19</v>
      </c>
      <c r="D78" s="7">
        <v>1962</v>
      </c>
      <c r="E78" s="6">
        <f t="shared" si="4"/>
        <v>40</v>
      </c>
      <c r="F78" s="21">
        <v>0.003015972222222222</v>
      </c>
      <c r="G78" s="14">
        <v>78</v>
      </c>
      <c r="H78" s="9">
        <f t="shared" si="5"/>
        <v>118</v>
      </c>
      <c r="I78" s="42">
        <f t="shared" si="6"/>
        <v>0.0011124999999999998</v>
      </c>
    </row>
    <row r="79" spans="1:9" ht="12.75">
      <c r="A79" s="7">
        <v>70</v>
      </c>
      <c r="B79" s="24" t="s">
        <v>280</v>
      </c>
      <c r="C79" s="24" t="s">
        <v>65</v>
      </c>
      <c r="D79" s="7">
        <v>1977</v>
      </c>
      <c r="E79" s="6">
        <f t="shared" si="4"/>
        <v>25</v>
      </c>
      <c r="F79" s="21">
        <v>0.0030260416666666665</v>
      </c>
      <c r="G79" s="14">
        <v>76</v>
      </c>
      <c r="H79" s="9">
        <f t="shared" si="5"/>
        <v>116</v>
      </c>
      <c r="I79" s="42">
        <f t="shared" si="6"/>
        <v>0.0011225694444444443</v>
      </c>
    </row>
    <row r="80" spans="1:9" ht="12.75">
      <c r="A80" s="7">
        <v>71</v>
      </c>
      <c r="B80" s="24" t="s">
        <v>10</v>
      </c>
      <c r="C80" s="24" t="s">
        <v>11</v>
      </c>
      <c r="D80" s="7">
        <v>1954</v>
      </c>
      <c r="E80" s="6">
        <f t="shared" si="4"/>
        <v>48</v>
      </c>
      <c r="F80" s="21">
        <v>0.0030351851851851855</v>
      </c>
      <c r="G80" s="14">
        <v>74</v>
      </c>
      <c r="H80" s="9">
        <f t="shared" si="5"/>
        <v>114</v>
      </c>
      <c r="I80" s="42">
        <f t="shared" si="6"/>
        <v>0.0011317129629629633</v>
      </c>
    </row>
    <row r="81" spans="1:9" ht="12.75">
      <c r="A81" s="7">
        <v>72</v>
      </c>
      <c r="B81" s="24" t="s">
        <v>153</v>
      </c>
      <c r="C81" s="24" t="s">
        <v>33</v>
      </c>
      <c r="D81" s="7">
        <v>1966</v>
      </c>
      <c r="E81" s="6">
        <f t="shared" si="4"/>
        <v>36</v>
      </c>
      <c r="F81" s="21">
        <v>0.003042013888888889</v>
      </c>
      <c r="G81" s="14">
        <v>73</v>
      </c>
      <c r="H81" s="9">
        <f t="shared" si="5"/>
        <v>113</v>
      </c>
      <c r="I81" s="42">
        <f t="shared" si="6"/>
        <v>0.0011385416666666666</v>
      </c>
    </row>
    <row r="82" spans="1:9" ht="12.75">
      <c r="A82" s="7">
        <v>73</v>
      </c>
      <c r="B82" s="24" t="s">
        <v>262</v>
      </c>
      <c r="C82" s="24" t="s">
        <v>55</v>
      </c>
      <c r="D82" s="7">
        <v>1988</v>
      </c>
      <c r="E82" s="6">
        <f t="shared" si="4"/>
        <v>14</v>
      </c>
      <c r="F82" s="21">
        <v>0.003044675925925926</v>
      </c>
      <c r="G82" s="14">
        <v>72</v>
      </c>
      <c r="H82" s="9">
        <f t="shared" si="5"/>
        <v>112</v>
      </c>
      <c r="I82" s="42">
        <f t="shared" si="6"/>
        <v>0.0011412037037037037</v>
      </c>
    </row>
    <row r="83" spans="1:9" ht="12.75">
      <c r="A83" s="7">
        <v>74</v>
      </c>
      <c r="B83" s="24" t="s">
        <v>172</v>
      </c>
      <c r="C83" s="24" t="s">
        <v>58</v>
      </c>
      <c r="D83" s="7">
        <v>1986</v>
      </c>
      <c r="E83" s="6">
        <f t="shared" si="4"/>
        <v>16</v>
      </c>
      <c r="F83" s="21">
        <v>0.003045833333333333</v>
      </c>
      <c r="G83" s="14">
        <v>71</v>
      </c>
      <c r="H83" s="9">
        <f t="shared" si="5"/>
        <v>111</v>
      </c>
      <c r="I83" s="42">
        <f t="shared" si="6"/>
        <v>0.001142361111111111</v>
      </c>
    </row>
    <row r="84" spans="1:9" ht="12.75">
      <c r="A84" s="7">
        <v>75</v>
      </c>
      <c r="B84" s="24" t="s">
        <v>31</v>
      </c>
      <c r="C84" s="24" t="s">
        <v>24</v>
      </c>
      <c r="D84" s="7">
        <v>1986</v>
      </c>
      <c r="E84" s="6">
        <f t="shared" si="4"/>
        <v>16</v>
      </c>
      <c r="F84" s="21">
        <v>0.003088194444444444</v>
      </c>
      <c r="G84" s="14">
        <v>70</v>
      </c>
      <c r="H84" s="9">
        <f t="shared" si="5"/>
        <v>110</v>
      </c>
      <c r="I84" s="42">
        <f t="shared" si="6"/>
        <v>0.001184722222222222</v>
      </c>
    </row>
    <row r="85" spans="1:9" ht="12.75">
      <c r="A85" s="7">
        <v>76</v>
      </c>
      <c r="B85" s="24" t="s">
        <v>183</v>
      </c>
      <c r="C85" s="24" t="s">
        <v>141</v>
      </c>
      <c r="D85" s="7">
        <v>1984</v>
      </c>
      <c r="E85" s="6">
        <f t="shared" si="4"/>
        <v>18</v>
      </c>
      <c r="F85" s="21">
        <v>0.003100578703703703</v>
      </c>
      <c r="G85" s="14">
        <v>69</v>
      </c>
      <c r="H85" s="9">
        <f t="shared" si="5"/>
        <v>109</v>
      </c>
      <c r="I85" s="42">
        <f t="shared" si="6"/>
        <v>0.0011971064814814809</v>
      </c>
    </row>
    <row r="86" spans="1:9" ht="12.75">
      <c r="A86" s="7">
        <v>77</v>
      </c>
      <c r="B86" s="24" t="s">
        <v>188</v>
      </c>
      <c r="C86" s="24" t="s">
        <v>121</v>
      </c>
      <c r="D86" s="7">
        <v>1976</v>
      </c>
      <c r="E86" s="6">
        <f t="shared" si="4"/>
        <v>26</v>
      </c>
      <c r="F86" s="21">
        <v>0.003118865740740741</v>
      </c>
      <c r="G86" s="14">
        <v>68</v>
      </c>
      <c r="H86" s="9">
        <f t="shared" si="5"/>
        <v>108</v>
      </c>
      <c r="I86" s="42">
        <f t="shared" si="6"/>
        <v>0.0012153935185185189</v>
      </c>
    </row>
    <row r="87" spans="1:9" ht="12.75">
      <c r="A87" s="7">
        <v>78</v>
      </c>
      <c r="B87" s="24" t="s">
        <v>256</v>
      </c>
      <c r="C87" s="24" t="s">
        <v>13</v>
      </c>
      <c r="D87" s="7">
        <v>1978</v>
      </c>
      <c r="E87" s="6">
        <f t="shared" si="4"/>
        <v>24</v>
      </c>
      <c r="F87" s="21">
        <v>0.003137847222222222</v>
      </c>
      <c r="G87" s="14">
        <v>67</v>
      </c>
      <c r="H87" s="9">
        <f t="shared" si="5"/>
        <v>107</v>
      </c>
      <c r="I87" s="42">
        <f t="shared" si="6"/>
        <v>0.0012343749999999998</v>
      </c>
    </row>
    <row r="88" spans="1:9" ht="12.75">
      <c r="A88" s="7">
        <v>79</v>
      </c>
      <c r="B88" s="24" t="s">
        <v>343</v>
      </c>
      <c r="C88" s="24" t="s">
        <v>19</v>
      </c>
      <c r="D88" s="7">
        <v>1971</v>
      </c>
      <c r="E88" s="6">
        <f t="shared" si="4"/>
        <v>31</v>
      </c>
      <c r="F88" s="21">
        <v>0.0031439814814814815</v>
      </c>
      <c r="G88" s="14">
        <v>66</v>
      </c>
      <c r="H88" s="9">
        <f t="shared" si="5"/>
        <v>106</v>
      </c>
      <c r="I88" s="42">
        <f t="shared" si="6"/>
        <v>0.0012405092592592593</v>
      </c>
    </row>
    <row r="89" spans="1:9" ht="12.75">
      <c r="A89" s="7">
        <v>80</v>
      </c>
      <c r="B89" s="24" t="s">
        <v>363</v>
      </c>
      <c r="C89" s="24" t="s">
        <v>328</v>
      </c>
      <c r="D89" s="7">
        <v>1976</v>
      </c>
      <c r="E89" s="6">
        <f t="shared" si="4"/>
        <v>26</v>
      </c>
      <c r="F89" s="21">
        <v>0.00317824074074074</v>
      </c>
      <c r="G89" s="14">
        <v>65</v>
      </c>
      <c r="H89" s="9">
        <f t="shared" si="5"/>
        <v>105</v>
      </c>
      <c r="I89" s="42">
        <f t="shared" si="6"/>
        <v>0.001274768518518518</v>
      </c>
    </row>
    <row r="90" spans="1:9" ht="12.75">
      <c r="A90" s="7">
        <v>81</v>
      </c>
      <c r="B90" s="22" t="s">
        <v>270</v>
      </c>
      <c r="C90" s="22" t="s">
        <v>271</v>
      </c>
      <c r="D90" s="7">
        <v>1973</v>
      </c>
      <c r="E90" s="6">
        <f t="shared" si="4"/>
        <v>29</v>
      </c>
      <c r="F90" s="21">
        <v>0.0031893518518518516</v>
      </c>
      <c r="G90" s="14">
        <v>64</v>
      </c>
      <c r="H90" s="9">
        <f t="shared" si="5"/>
        <v>104</v>
      </c>
      <c r="I90" s="42">
        <f t="shared" si="6"/>
        <v>0.0012858796296296294</v>
      </c>
    </row>
    <row r="91" spans="1:9" ht="12.75">
      <c r="A91" s="7">
        <v>82</v>
      </c>
      <c r="B91" s="24" t="s">
        <v>162</v>
      </c>
      <c r="C91" s="24" t="s">
        <v>19</v>
      </c>
      <c r="D91" s="7">
        <v>1983</v>
      </c>
      <c r="E91" s="6">
        <f t="shared" si="4"/>
        <v>19</v>
      </c>
      <c r="F91" s="21">
        <v>0.0032002314814814814</v>
      </c>
      <c r="G91" s="14">
        <v>63</v>
      </c>
      <c r="H91" s="9">
        <f t="shared" si="5"/>
        <v>103</v>
      </c>
      <c r="I91" s="42">
        <f t="shared" si="6"/>
        <v>0.0012967592592592592</v>
      </c>
    </row>
    <row r="92" spans="1:9" ht="12.75">
      <c r="A92" s="7">
        <v>83</v>
      </c>
      <c r="B92" s="24" t="s">
        <v>286</v>
      </c>
      <c r="C92" s="24" t="s">
        <v>43</v>
      </c>
      <c r="D92" s="7">
        <v>1958</v>
      </c>
      <c r="E92" s="6">
        <f t="shared" si="4"/>
        <v>44</v>
      </c>
      <c r="F92" s="21">
        <v>0.003209375</v>
      </c>
      <c r="G92" s="14">
        <v>62</v>
      </c>
      <c r="H92" s="9">
        <f t="shared" si="5"/>
        <v>102</v>
      </c>
      <c r="I92" s="42">
        <f t="shared" si="6"/>
        <v>0.0013059027777777778</v>
      </c>
    </row>
    <row r="93" spans="1:9" ht="12.75">
      <c r="A93" s="7">
        <v>84</v>
      </c>
      <c r="B93" s="24" t="s">
        <v>60</v>
      </c>
      <c r="C93" s="24" t="s">
        <v>33</v>
      </c>
      <c r="D93" s="7">
        <v>1978</v>
      </c>
      <c r="E93" s="6">
        <f t="shared" si="4"/>
        <v>24</v>
      </c>
      <c r="F93" s="21">
        <v>0.0032155092592592595</v>
      </c>
      <c r="G93" s="14">
        <v>61</v>
      </c>
      <c r="H93" s="9">
        <f t="shared" si="5"/>
        <v>101</v>
      </c>
      <c r="I93" s="42">
        <f t="shared" si="6"/>
        <v>0.0013120370370370373</v>
      </c>
    </row>
    <row r="94" spans="1:9" ht="12.75">
      <c r="A94" s="7">
        <v>85</v>
      </c>
      <c r="B94" s="22" t="s">
        <v>106</v>
      </c>
      <c r="C94" s="22" t="s">
        <v>107</v>
      </c>
      <c r="D94" s="7">
        <v>1967</v>
      </c>
      <c r="E94" s="6">
        <f t="shared" si="4"/>
        <v>35</v>
      </c>
      <c r="F94" s="21">
        <v>0.0032179398148148145</v>
      </c>
      <c r="G94" s="14">
        <v>60</v>
      </c>
      <c r="H94" s="9">
        <f t="shared" si="5"/>
        <v>100</v>
      </c>
      <c r="I94" s="42">
        <f t="shared" si="6"/>
        <v>0.0013144675925925923</v>
      </c>
    </row>
    <row r="95" spans="1:9" ht="12.75">
      <c r="A95" s="7">
        <v>86</v>
      </c>
      <c r="B95" s="24" t="s">
        <v>417</v>
      </c>
      <c r="C95" s="24" t="s">
        <v>55</v>
      </c>
      <c r="D95" s="7">
        <v>1988</v>
      </c>
      <c r="E95" s="6">
        <f t="shared" si="4"/>
        <v>14</v>
      </c>
      <c r="F95" s="21">
        <v>0.003228587962962963</v>
      </c>
      <c r="G95" s="14">
        <v>59</v>
      </c>
      <c r="H95" s="9">
        <f t="shared" si="5"/>
        <v>99</v>
      </c>
      <c r="I95" s="42">
        <f t="shared" si="6"/>
        <v>0.0013251157407407409</v>
      </c>
    </row>
    <row r="96" spans="1:9" ht="12.75">
      <c r="A96" s="7">
        <v>87</v>
      </c>
      <c r="B96" s="24" t="s">
        <v>94</v>
      </c>
      <c r="C96" s="24" t="s">
        <v>19</v>
      </c>
      <c r="D96" s="7">
        <v>1985</v>
      </c>
      <c r="E96" s="6">
        <f t="shared" si="4"/>
        <v>17</v>
      </c>
      <c r="F96" s="21">
        <v>0.0032533564814814816</v>
      </c>
      <c r="G96" s="14">
        <v>58</v>
      </c>
      <c r="H96" s="9">
        <f t="shared" si="5"/>
        <v>98</v>
      </c>
      <c r="I96" s="42">
        <f t="shared" si="6"/>
        <v>0.0013498842592592594</v>
      </c>
    </row>
    <row r="97" spans="1:9" ht="12.75">
      <c r="A97" s="7">
        <v>88</v>
      </c>
      <c r="B97" s="24" t="s">
        <v>32</v>
      </c>
      <c r="C97" s="24" t="s">
        <v>19</v>
      </c>
      <c r="D97" s="7">
        <v>1978</v>
      </c>
      <c r="E97" s="6">
        <f t="shared" si="4"/>
        <v>24</v>
      </c>
      <c r="F97" s="21">
        <v>0.0032534722222222223</v>
      </c>
      <c r="G97" s="14">
        <v>57</v>
      </c>
      <c r="H97" s="9">
        <f t="shared" si="5"/>
        <v>97</v>
      </c>
      <c r="I97" s="42">
        <f t="shared" si="6"/>
        <v>0.00135</v>
      </c>
    </row>
    <row r="98" spans="1:9" ht="12.75">
      <c r="A98" s="7">
        <v>89</v>
      </c>
      <c r="B98" s="24" t="s">
        <v>73</v>
      </c>
      <c r="C98" s="24" t="s">
        <v>333</v>
      </c>
      <c r="D98" s="7">
        <v>1986</v>
      </c>
      <c r="E98" s="6">
        <f t="shared" si="4"/>
        <v>16</v>
      </c>
      <c r="F98" s="21">
        <v>0.003265162037037037</v>
      </c>
      <c r="G98" s="14">
        <v>56</v>
      </c>
      <c r="H98" s="9">
        <f t="shared" si="5"/>
        <v>96</v>
      </c>
      <c r="I98" s="42">
        <f t="shared" si="6"/>
        <v>0.0013616898148148147</v>
      </c>
    </row>
    <row r="99" spans="1:9" ht="12.75">
      <c r="A99" s="7">
        <v>90</v>
      </c>
      <c r="B99" s="24" t="s">
        <v>36</v>
      </c>
      <c r="C99" s="24" t="s">
        <v>24</v>
      </c>
      <c r="D99" s="7">
        <v>1962</v>
      </c>
      <c r="E99" s="6">
        <f t="shared" si="4"/>
        <v>40</v>
      </c>
      <c r="F99" s="21">
        <v>0.0032871527777777777</v>
      </c>
      <c r="G99" s="14">
        <v>55</v>
      </c>
      <c r="H99" s="9">
        <f t="shared" si="5"/>
        <v>95</v>
      </c>
      <c r="I99" s="42">
        <f t="shared" si="6"/>
        <v>0.0013836805555555555</v>
      </c>
    </row>
    <row r="100" spans="1:9" ht="12.75">
      <c r="A100" s="7">
        <v>91</v>
      </c>
      <c r="B100" s="24" t="s">
        <v>279</v>
      </c>
      <c r="C100" s="24" t="s">
        <v>15</v>
      </c>
      <c r="D100" s="7">
        <v>1960</v>
      </c>
      <c r="E100" s="6">
        <f t="shared" si="4"/>
        <v>42</v>
      </c>
      <c r="F100" s="21">
        <v>0.0033019675925925925</v>
      </c>
      <c r="G100" s="14">
        <v>54</v>
      </c>
      <c r="H100" s="9">
        <f t="shared" si="5"/>
        <v>94</v>
      </c>
      <c r="I100" s="42">
        <f t="shared" si="6"/>
        <v>0.0013984953703703703</v>
      </c>
    </row>
    <row r="101" spans="1:9" ht="12.75">
      <c r="A101" s="7">
        <v>92</v>
      </c>
      <c r="B101" s="24" t="s">
        <v>14</v>
      </c>
      <c r="C101" s="24" t="s">
        <v>237</v>
      </c>
      <c r="D101" s="7">
        <v>1992</v>
      </c>
      <c r="E101" s="6">
        <f t="shared" si="4"/>
        <v>10</v>
      </c>
      <c r="F101" s="21">
        <v>0.003330555555555556</v>
      </c>
      <c r="G101" s="14">
        <v>53</v>
      </c>
      <c r="H101" s="9">
        <f t="shared" si="5"/>
        <v>93</v>
      </c>
      <c r="I101" s="42">
        <f t="shared" si="6"/>
        <v>0.0014270833333333336</v>
      </c>
    </row>
    <row r="102" spans="1:9" ht="12.75">
      <c r="A102" s="7">
        <v>93</v>
      </c>
      <c r="B102" s="22" t="s">
        <v>276</v>
      </c>
      <c r="C102" s="22" t="s">
        <v>130</v>
      </c>
      <c r="D102" s="7">
        <v>1977</v>
      </c>
      <c r="E102" s="6">
        <f aca="true" t="shared" si="7" ref="E102:E133">2002-D102</f>
        <v>25</v>
      </c>
      <c r="F102" s="21">
        <v>0.003338310185185185</v>
      </c>
      <c r="G102" s="14">
        <v>52</v>
      </c>
      <c r="H102" s="9">
        <f t="shared" si="5"/>
        <v>92</v>
      </c>
      <c r="I102" s="42">
        <f t="shared" si="6"/>
        <v>0.0014348379629629628</v>
      </c>
    </row>
    <row r="103" spans="1:9" ht="12.75">
      <c r="A103" s="7">
        <v>94</v>
      </c>
      <c r="B103" s="22" t="s">
        <v>168</v>
      </c>
      <c r="C103" s="22" t="s">
        <v>169</v>
      </c>
      <c r="D103" s="7">
        <v>1977</v>
      </c>
      <c r="E103" s="6">
        <f t="shared" si="7"/>
        <v>25</v>
      </c>
      <c r="F103" s="21">
        <v>0.003350462962962963</v>
      </c>
      <c r="G103" s="14">
        <v>51</v>
      </c>
      <c r="H103" s="9">
        <f t="shared" si="5"/>
        <v>91</v>
      </c>
      <c r="I103" s="42">
        <f t="shared" si="6"/>
        <v>0.0014469907407407409</v>
      </c>
    </row>
    <row r="104" spans="1:9" ht="12.75">
      <c r="A104" s="7">
        <v>95</v>
      </c>
      <c r="B104" s="24" t="s">
        <v>112</v>
      </c>
      <c r="C104" s="24" t="s">
        <v>13</v>
      </c>
      <c r="D104" s="7">
        <v>1991</v>
      </c>
      <c r="E104" s="6">
        <f t="shared" si="7"/>
        <v>11</v>
      </c>
      <c r="F104" s="21">
        <v>0.0033752314814814812</v>
      </c>
      <c r="G104" s="14">
        <v>50</v>
      </c>
      <c r="H104" s="9">
        <f t="shared" si="5"/>
        <v>90</v>
      </c>
      <c r="I104" s="42">
        <f t="shared" si="6"/>
        <v>0.001471759259259259</v>
      </c>
    </row>
    <row r="105" spans="1:9" ht="12.75">
      <c r="A105" s="7">
        <v>96</v>
      </c>
      <c r="B105" s="24" t="s">
        <v>31</v>
      </c>
      <c r="C105" s="24" t="s">
        <v>131</v>
      </c>
      <c r="D105" s="7">
        <v>1964</v>
      </c>
      <c r="E105" s="6">
        <f t="shared" si="7"/>
        <v>38</v>
      </c>
      <c r="F105" s="21">
        <v>0.0033775462962962965</v>
      </c>
      <c r="G105" s="14">
        <v>49</v>
      </c>
      <c r="H105" s="9">
        <f t="shared" si="5"/>
        <v>89</v>
      </c>
      <c r="I105" s="42">
        <f t="shared" si="6"/>
        <v>0.0014740740740740743</v>
      </c>
    </row>
    <row r="106" spans="1:9" ht="12.75">
      <c r="A106" s="7">
        <v>97</v>
      </c>
      <c r="B106" s="24" t="s">
        <v>112</v>
      </c>
      <c r="C106" s="24" t="s">
        <v>18</v>
      </c>
      <c r="D106" s="7">
        <v>1963</v>
      </c>
      <c r="E106" s="6">
        <f t="shared" si="7"/>
        <v>39</v>
      </c>
      <c r="F106" s="21">
        <v>0.003380902777777778</v>
      </c>
      <c r="G106" s="14">
        <v>48</v>
      </c>
      <c r="H106" s="9">
        <f aca="true" t="shared" si="8" ref="H106:H137">G106+G$3</f>
        <v>88</v>
      </c>
      <c r="I106" s="42">
        <f t="shared" si="6"/>
        <v>0.0014774305555555556</v>
      </c>
    </row>
    <row r="107" spans="1:9" ht="12.75">
      <c r="A107" s="7">
        <v>98</v>
      </c>
      <c r="B107" s="24" t="s">
        <v>23</v>
      </c>
      <c r="C107" s="24" t="s">
        <v>24</v>
      </c>
      <c r="D107" s="7">
        <v>1964</v>
      </c>
      <c r="E107" s="6">
        <f t="shared" si="7"/>
        <v>38</v>
      </c>
      <c r="F107" s="21">
        <v>0.003391550925925926</v>
      </c>
      <c r="G107" s="14">
        <v>47</v>
      </c>
      <c r="H107" s="9">
        <f t="shared" si="8"/>
        <v>87</v>
      </c>
      <c r="I107" s="42">
        <f t="shared" si="6"/>
        <v>0.0014880787037037037</v>
      </c>
    </row>
    <row r="108" spans="1:9" ht="12.75">
      <c r="A108" s="7">
        <v>99</v>
      </c>
      <c r="B108" s="24" t="s">
        <v>245</v>
      </c>
      <c r="C108" s="24" t="s">
        <v>33</v>
      </c>
      <c r="D108" s="7">
        <v>1977</v>
      </c>
      <c r="E108" s="6">
        <f t="shared" si="7"/>
        <v>25</v>
      </c>
      <c r="F108" s="21">
        <v>0.003396643518518519</v>
      </c>
      <c r="G108" s="14">
        <v>46</v>
      </c>
      <c r="H108" s="9">
        <f t="shared" si="8"/>
        <v>86</v>
      </c>
      <c r="I108" s="42">
        <f aca="true" t="shared" si="9" ref="I108:I139">F108-F$10</f>
        <v>0.0014931712962962967</v>
      </c>
    </row>
    <row r="109" spans="1:9" ht="12.75">
      <c r="A109" s="7">
        <v>100</v>
      </c>
      <c r="B109" s="24" t="s">
        <v>119</v>
      </c>
      <c r="C109" s="24" t="s">
        <v>55</v>
      </c>
      <c r="D109" s="7">
        <v>1969</v>
      </c>
      <c r="E109" s="6">
        <f t="shared" si="7"/>
        <v>33</v>
      </c>
      <c r="F109" s="21">
        <v>0.0034027777777777784</v>
      </c>
      <c r="G109" s="14">
        <v>45</v>
      </c>
      <c r="H109" s="9">
        <f t="shared" si="8"/>
        <v>85</v>
      </c>
      <c r="I109" s="42">
        <f t="shared" si="9"/>
        <v>0.0014993055555555562</v>
      </c>
    </row>
    <row r="110" spans="1:9" ht="12.75">
      <c r="A110" s="7">
        <v>101</v>
      </c>
      <c r="B110" s="24" t="s">
        <v>442</v>
      </c>
      <c r="C110" s="24" t="s">
        <v>21</v>
      </c>
      <c r="D110" s="7">
        <v>1952</v>
      </c>
      <c r="E110" s="6">
        <f t="shared" si="7"/>
        <v>50</v>
      </c>
      <c r="F110" s="21">
        <v>0.003405324074074074</v>
      </c>
      <c r="G110" s="14">
        <v>44</v>
      </c>
      <c r="H110" s="9">
        <f t="shared" si="8"/>
        <v>84</v>
      </c>
      <c r="I110" s="42">
        <f t="shared" si="9"/>
        <v>0.0015018518518518519</v>
      </c>
    </row>
    <row r="111" spans="1:9" ht="12.75">
      <c r="A111" s="7">
        <v>102</v>
      </c>
      <c r="B111" s="22" t="s">
        <v>266</v>
      </c>
      <c r="C111" s="22" t="s">
        <v>267</v>
      </c>
      <c r="D111" s="7">
        <v>1980</v>
      </c>
      <c r="E111" s="6">
        <f t="shared" si="7"/>
        <v>22</v>
      </c>
      <c r="F111" s="21">
        <v>0.003422800925925926</v>
      </c>
      <c r="G111" s="14">
        <v>43</v>
      </c>
      <c r="H111" s="9">
        <f t="shared" si="8"/>
        <v>83</v>
      </c>
      <c r="I111" s="42">
        <f t="shared" si="9"/>
        <v>0.0015193287037037037</v>
      </c>
    </row>
    <row r="112" spans="1:9" ht="12.75">
      <c r="A112" s="7">
        <v>103</v>
      </c>
      <c r="B112" s="24" t="s">
        <v>55</v>
      </c>
      <c r="C112" s="24" t="s">
        <v>8</v>
      </c>
      <c r="D112" s="7">
        <v>1962</v>
      </c>
      <c r="E112" s="6">
        <f t="shared" si="7"/>
        <v>40</v>
      </c>
      <c r="F112" s="21">
        <v>0.0034333333333333334</v>
      </c>
      <c r="G112" s="14">
        <v>42</v>
      </c>
      <c r="H112" s="9">
        <f t="shared" si="8"/>
        <v>82</v>
      </c>
      <c r="I112" s="42">
        <f t="shared" si="9"/>
        <v>0.0015298611111111112</v>
      </c>
    </row>
    <row r="113" spans="1:9" ht="12.75">
      <c r="A113" s="7">
        <v>104</v>
      </c>
      <c r="B113" s="24" t="s">
        <v>286</v>
      </c>
      <c r="C113" s="24" t="s">
        <v>121</v>
      </c>
      <c r="D113" s="7">
        <v>1986</v>
      </c>
      <c r="E113" s="6">
        <f t="shared" si="7"/>
        <v>16</v>
      </c>
      <c r="F113" s="21">
        <v>0.003437037037037037</v>
      </c>
      <c r="G113" s="14">
        <v>41</v>
      </c>
      <c r="H113" s="9">
        <f t="shared" si="8"/>
        <v>81</v>
      </c>
      <c r="I113" s="42">
        <f t="shared" si="9"/>
        <v>0.0015335648148148149</v>
      </c>
    </row>
    <row r="114" spans="1:9" ht="12.75">
      <c r="A114" s="7">
        <v>105</v>
      </c>
      <c r="B114" s="24" t="s">
        <v>122</v>
      </c>
      <c r="C114" s="24" t="s">
        <v>15</v>
      </c>
      <c r="D114" s="7">
        <v>1972</v>
      </c>
      <c r="E114" s="6">
        <f t="shared" si="7"/>
        <v>30</v>
      </c>
      <c r="F114" s="21">
        <v>0.0034403935185185184</v>
      </c>
      <c r="G114" s="14">
        <v>40</v>
      </c>
      <c r="H114" s="9">
        <f t="shared" si="8"/>
        <v>80</v>
      </c>
      <c r="I114" s="42">
        <f t="shared" si="9"/>
        <v>0.0015369212962962962</v>
      </c>
    </row>
    <row r="115" spans="1:9" ht="12.75">
      <c r="A115" s="7">
        <v>106</v>
      </c>
      <c r="B115" s="22" t="s">
        <v>34</v>
      </c>
      <c r="C115" s="22" t="s">
        <v>134</v>
      </c>
      <c r="D115" s="7">
        <v>1987</v>
      </c>
      <c r="E115" s="6">
        <f t="shared" si="7"/>
        <v>15</v>
      </c>
      <c r="F115" s="21">
        <v>0.0034755787037037034</v>
      </c>
      <c r="G115" s="14">
        <v>39</v>
      </c>
      <c r="H115" s="9">
        <f t="shared" si="8"/>
        <v>79</v>
      </c>
      <c r="I115" s="42">
        <f t="shared" si="9"/>
        <v>0.0015721064814814812</v>
      </c>
    </row>
    <row r="116" spans="1:9" ht="12.75">
      <c r="A116" s="7">
        <v>107</v>
      </c>
      <c r="B116" s="24" t="s">
        <v>151</v>
      </c>
      <c r="C116" s="24" t="s">
        <v>24</v>
      </c>
      <c r="D116" s="7">
        <v>1990</v>
      </c>
      <c r="E116" s="6">
        <f t="shared" si="7"/>
        <v>12</v>
      </c>
      <c r="F116" s="21">
        <v>0.0035069444444444445</v>
      </c>
      <c r="G116" s="14">
        <v>38</v>
      </c>
      <c r="H116" s="9">
        <f t="shared" si="8"/>
        <v>78</v>
      </c>
      <c r="I116" s="42">
        <f t="shared" si="9"/>
        <v>0.0016034722222222223</v>
      </c>
    </row>
    <row r="117" spans="1:9" ht="12.75">
      <c r="A117" s="7">
        <v>108</v>
      </c>
      <c r="B117" s="24" t="s">
        <v>255</v>
      </c>
      <c r="C117" s="24" t="s">
        <v>24</v>
      </c>
      <c r="D117" s="7">
        <v>1984</v>
      </c>
      <c r="E117" s="6">
        <f t="shared" si="7"/>
        <v>18</v>
      </c>
      <c r="F117" s="21">
        <v>0.003511921296296296</v>
      </c>
      <c r="G117" s="14">
        <v>37</v>
      </c>
      <c r="H117" s="9">
        <f t="shared" si="8"/>
        <v>77</v>
      </c>
      <c r="I117" s="42">
        <f t="shared" si="9"/>
        <v>0.0016084490740740738</v>
      </c>
    </row>
    <row r="118" spans="1:9" ht="12.75">
      <c r="A118" s="7">
        <v>109</v>
      </c>
      <c r="B118" s="24" t="s">
        <v>25</v>
      </c>
      <c r="C118" s="24" t="s">
        <v>15</v>
      </c>
      <c r="D118" s="7">
        <v>1962</v>
      </c>
      <c r="E118" s="6">
        <f t="shared" si="7"/>
        <v>40</v>
      </c>
      <c r="F118" s="21">
        <v>0.0035149305555555554</v>
      </c>
      <c r="G118" s="14">
        <v>36</v>
      </c>
      <c r="H118" s="9">
        <f t="shared" si="8"/>
        <v>76</v>
      </c>
      <c r="I118" s="42">
        <f t="shared" si="9"/>
        <v>0.0016114583333333332</v>
      </c>
    </row>
    <row r="119" spans="1:9" ht="12.75">
      <c r="A119" s="7">
        <v>110</v>
      </c>
      <c r="B119" s="22" t="s">
        <v>46</v>
      </c>
      <c r="C119" s="22" t="s">
        <v>47</v>
      </c>
      <c r="D119" s="7">
        <v>1988</v>
      </c>
      <c r="E119" s="6">
        <f t="shared" si="7"/>
        <v>14</v>
      </c>
      <c r="F119" s="21">
        <v>0.0035252314814814816</v>
      </c>
      <c r="G119" s="14">
        <v>35</v>
      </c>
      <c r="H119" s="9">
        <f t="shared" si="8"/>
        <v>75</v>
      </c>
      <c r="I119" s="42">
        <f t="shared" si="9"/>
        <v>0.0016217592592592594</v>
      </c>
    </row>
    <row r="120" spans="1:9" ht="12.75">
      <c r="A120" s="7">
        <v>111</v>
      </c>
      <c r="B120" s="24" t="s">
        <v>132</v>
      </c>
      <c r="C120" s="24" t="s">
        <v>133</v>
      </c>
      <c r="D120" s="7">
        <v>1986</v>
      </c>
      <c r="E120" s="6">
        <f t="shared" si="7"/>
        <v>16</v>
      </c>
      <c r="F120" s="21">
        <v>0.003608680555555556</v>
      </c>
      <c r="G120" s="14">
        <v>34</v>
      </c>
      <c r="H120" s="9">
        <f t="shared" si="8"/>
        <v>74</v>
      </c>
      <c r="I120" s="42">
        <f t="shared" si="9"/>
        <v>0.0017052083333333337</v>
      </c>
    </row>
    <row r="121" spans="1:9" ht="12.75">
      <c r="A121" s="7">
        <v>112</v>
      </c>
      <c r="B121" s="22" t="s">
        <v>178</v>
      </c>
      <c r="C121" s="22" t="s">
        <v>134</v>
      </c>
      <c r="D121" s="7">
        <v>1990</v>
      </c>
      <c r="E121" s="6">
        <f t="shared" si="7"/>
        <v>12</v>
      </c>
      <c r="F121" s="21">
        <v>0.0036340277777777777</v>
      </c>
      <c r="G121" s="14">
        <v>33</v>
      </c>
      <c r="H121" s="9">
        <f t="shared" si="8"/>
        <v>73</v>
      </c>
      <c r="I121" s="42">
        <f t="shared" si="9"/>
        <v>0.0017305555555555555</v>
      </c>
    </row>
    <row r="122" spans="1:9" ht="12.75">
      <c r="A122" s="7">
        <v>113</v>
      </c>
      <c r="B122" s="24" t="s">
        <v>25</v>
      </c>
      <c r="C122" s="24" t="s">
        <v>55</v>
      </c>
      <c r="D122" s="7">
        <v>1990</v>
      </c>
      <c r="E122" s="6">
        <f t="shared" si="7"/>
        <v>12</v>
      </c>
      <c r="F122" s="21">
        <v>0.0036414351851851855</v>
      </c>
      <c r="G122" s="14">
        <v>32</v>
      </c>
      <c r="H122" s="9">
        <f t="shared" si="8"/>
        <v>72</v>
      </c>
      <c r="I122" s="42">
        <f t="shared" si="9"/>
        <v>0.0017379629629629633</v>
      </c>
    </row>
    <row r="123" spans="1:9" ht="12.75">
      <c r="A123" s="7">
        <v>114</v>
      </c>
      <c r="B123" s="24" t="s">
        <v>182</v>
      </c>
      <c r="C123" s="24" t="s">
        <v>13</v>
      </c>
      <c r="D123" s="7">
        <v>1990</v>
      </c>
      <c r="E123" s="6">
        <f t="shared" si="7"/>
        <v>12</v>
      </c>
      <c r="F123" s="21">
        <v>0.003642013888888889</v>
      </c>
      <c r="G123" s="14">
        <v>31</v>
      </c>
      <c r="H123" s="9">
        <f t="shared" si="8"/>
        <v>71</v>
      </c>
      <c r="I123" s="42">
        <f t="shared" si="9"/>
        <v>0.0017385416666666669</v>
      </c>
    </row>
    <row r="124" spans="1:9" ht="12.75">
      <c r="A124" s="7">
        <v>115</v>
      </c>
      <c r="B124" s="24" t="s">
        <v>164</v>
      </c>
      <c r="C124" s="24" t="s">
        <v>163</v>
      </c>
      <c r="D124" s="7">
        <v>1954</v>
      </c>
      <c r="E124" s="6">
        <f t="shared" si="7"/>
        <v>48</v>
      </c>
      <c r="F124" s="21">
        <v>0.003694560185185185</v>
      </c>
      <c r="G124" s="14">
        <v>30</v>
      </c>
      <c r="H124" s="9">
        <f t="shared" si="8"/>
        <v>70</v>
      </c>
      <c r="I124" s="42">
        <f t="shared" si="9"/>
        <v>0.0017910879629629626</v>
      </c>
    </row>
    <row r="125" spans="1:9" ht="12.75">
      <c r="A125" s="7">
        <v>116</v>
      </c>
      <c r="B125" s="24" t="s">
        <v>286</v>
      </c>
      <c r="C125" s="24" t="s">
        <v>19</v>
      </c>
      <c r="D125" s="7">
        <v>1988</v>
      </c>
      <c r="E125" s="6">
        <f t="shared" si="7"/>
        <v>14</v>
      </c>
      <c r="F125" s="21">
        <v>0.0037002314814814814</v>
      </c>
      <c r="G125" s="14">
        <v>29</v>
      </c>
      <c r="H125" s="9">
        <f t="shared" si="8"/>
        <v>69</v>
      </c>
      <c r="I125" s="42">
        <f t="shared" si="9"/>
        <v>0.0017967592592592592</v>
      </c>
    </row>
    <row r="126" spans="1:9" ht="12.75">
      <c r="A126" s="7">
        <v>117</v>
      </c>
      <c r="B126" s="24" t="s">
        <v>428</v>
      </c>
      <c r="C126" s="24" t="s">
        <v>58</v>
      </c>
      <c r="D126" s="7">
        <v>1974</v>
      </c>
      <c r="E126" s="6">
        <f t="shared" si="7"/>
        <v>28</v>
      </c>
      <c r="F126" s="21">
        <v>0.0037136574074074073</v>
      </c>
      <c r="G126" s="14">
        <v>28</v>
      </c>
      <c r="H126" s="9">
        <f t="shared" si="8"/>
        <v>68</v>
      </c>
      <c r="I126" s="42">
        <f t="shared" si="9"/>
        <v>0.001810185185185185</v>
      </c>
    </row>
    <row r="127" spans="1:9" ht="12.75">
      <c r="A127" s="7">
        <v>118</v>
      </c>
      <c r="B127" s="24" t="s">
        <v>378</v>
      </c>
      <c r="C127" s="24" t="s">
        <v>21</v>
      </c>
      <c r="D127" s="7">
        <v>1965</v>
      </c>
      <c r="E127" s="6">
        <f t="shared" si="7"/>
        <v>37</v>
      </c>
      <c r="F127" s="21">
        <v>0.0037429398148148153</v>
      </c>
      <c r="G127" s="14">
        <v>27</v>
      </c>
      <c r="H127" s="9">
        <f t="shared" si="8"/>
        <v>67</v>
      </c>
      <c r="I127" s="42">
        <f t="shared" si="9"/>
        <v>0.001839467592592593</v>
      </c>
    </row>
    <row r="128" spans="1:9" ht="12.75">
      <c r="A128" s="7">
        <v>119</v>
      </c>
      <c r="B128" s="22" t="s">
        <v>161</v>
      </c>
      <c r="C128" s="22" t="s">
        <v>67</v>
      </c>
      <c r="D128" s="7">
        <v>1959</v>
      </c>
      <c r="E128" s="6">
        <f t="shared" si="7"/>
        <v>43</v>
      </c>
      <c r="F128" s="21">
        <v>0.0037761574074074073</v>
      </c>
      <c r="G128" s="14">
        <v>26</v>
      </c>
      <c r="H128" s="9">
        <f t="shared" si="8"/>
        <v>66</v>
      </c>
      <c r="I128" s="42">
        <f t="shared" si="9"/>
        <v>0.0018726851851851851</v>
      </c>
    </row>
    <row r="129" spans="1:9" ht="12.75">
      <c r="A129" s="7">
        <v>120</v>
      </c>
      <c r="B129" s="24" t="s">
        <v>324</v>
      </c>
      <c r="C129" s="24" t="s">
        <v>33</v>
      </c>
      <c r="D129" s="7">
        <v>1969</v>
      </c>
      <c r="E129" s="6">
        <f t="shared" si="7"/>
        <v>33</v>
      </c>
      <c r="F129" s="21">
        <v>0.0038033564814814818</v>
      </c>
      <c r="G129" s="14">
        <v>25</v>
      </c>
      <c r="H129" s="9">
        <f t="shared" si="8"/>
        <v>65</v>
      </c>
      <c r="I129" s="42">
        <f t="shared" si="9"/>
        <v>0.0018998842592592596</v>
      </c>
    </row>
    <row r="130" spans="1:9" ht="12.75">
      <c r="A130" s="7">
        <v>121</v>
      </c>
      <c r="B130" s="22" t="s">
        <v>292</v>
      </c>
      <c r="C130" s="22" t="s">
        <v>293</v>
      </c>
      <c r="D130" s="7">
        <v>1982</v>
      </c>
      <c r="E130" s="6">
        <f t="shared" si="7"/>
        <v>20</v>
      </c>
      <c r="F130" s="21">
        <v>0.0038589120370370374</v>
      </c>
      <c r="G130" s="14">
        <v>24</v>
      </c>
      <c r="H130" s="9">
        <f t="shared" si="8"/>
        <v>64</v>
      </c>
      <c r="I130" s="42">
        <f t="shared" si="9"/>
        <v>0.0019554398148148152</v>
      </c>
    </row>
    <row r="131" spans="1:9" ht="12.75">
      <c r="A131" s="7">
        <v>122</v>
      </c>
      <c r="B131" s="24" t="s">
        <v>290</v>
      </c>
      <c r="C131" s="24" t="s">
        <v>160</v>
      </c>
      <c r="D131" s="7">
        <v>1954</v>
      </c>
      <c r="E131" s="6">
        <f t="shared" si="7"/>
        <v>48</v>
      </c>
      <c r="F131" s="21">
        <v>0.003891898148148148</v>
      </c>
      <c r="G131" s="14">
        <v>23</v>
      </c>
      <c r="H131" s="9">
        <f t="shared" si="8"/>
        <v>63</v>
      </c>
      <c r="I131" s="42">
        <f t="shared" si="9"/>
        <v>0.0019884259259259256</v>
      </c>
    </row>
    <row r="132" spans="1:9" ht="12.75">
      <c r="A132" s="7">
        <v>123</v>
      </c>
      <c r="B132" s="24" t="s">
        <v>69</v>
      </c>
      <c r="C132" s="24" t="s">
        <v>19</v>
      </c>
      <c r="D132" s="7">
        <v>1988</v>
      </c>
      <c r="E132" s="6">
        <f t="shared" si="7"/>
        <v>14</v>
      </c>
      <c r="F132" s="21">
        <v>0.003950347222222222</v>
      </c>
      <c r="G132" s="14">
        <v>22</v>
      </c>
      <c r="H132" s="9">
        <f t="shared" si="8"/>
        <v>62</v>
      </c>
      <c r="I132" s="42">
        <f t="shared" si="9"/>
        <v>0.002046875</v>
      </c>
    </row>
    <row r="133" spans="1:9" ht="12.75">
      <c r="A133" s="7">
        <v>124</v>
      </c>
      <c r="B133" s="22" t="s">
        <v>167</v>
      </c>
      <c r="C133" s="22" t="s">
        <v>448</v>
      </c>
      <c r="D133" s="7">
        <v>1960</v>
      </c>
      <c r="E133" s="6">
        <f t="shared" si="7"/>
        <v>42</v>
      </c>
      <c r="F133" s="21">
        <v>0.00398761574074074</v>
      </c>
      <c r="G133" s="14">
        <v>21</v>
      </c>
      <c r="H133" s="9">
        <f t="shared" si="8"/>
        <v>61</v>
      </c>
      <c r="I133" s="42">
        <f t="shared" si="9"/>
        <v>0.002084143518518518</v>
      </c>
    </row>
    <row r="134" spans="1:9" ht="12.75">
      <c r="A134" s="7">
        <v>125</v>
      </c>
      <c r="B134" s="22" t="s">
        <v>165</v>
      </c>
      <c r="C134" s="22" t="s">
        <v>166</v>
      </c>
      <c r="D134" s="7">
        <v>1989</v>
      </c>
      <c r="E134" s="6">
        <f aca="true" t="shared" si="10" ref="E134:E153">2002-D134</f>
        <v>13</v>
      </c>
      <c r="F134" s="21">
        <v>0.004008333333333333</v>
      </c>
      <c r="G134" s="14">
        <v>20</v>
      </c>
      <c r="H134" s="9">
        <f t="shared" si="8"/>
        <v>60</v>
      </c>
      <c r="I134" s="42">
        <f t="shared" si="9"/>
        <v>0.002104861111111111</v>
      </c>
    </row>
    <row r="135" spans="1:9" ht="12.75">
      <c r="A135" s="7">
        <v>126</v>
      </c>
      <c r="B135" s="24" t="s">
        <v>443</v>
      </c>
      <c r="C135" s="24" t="s">
        <v>33</v>
      </c>
      <c r="D135" s="7">
        <v>1988</v>
      </c>
      <c r="E135" s="6">
        <f t="shared" si="10"/>
        <v>14</v>
      </c>
      <c r="F135" s="21">
        <v>0.00402025462962963</v>
      </c>
      <c r="G135" s="14">
        <v>19</v>
      </c>
      <c r="H135" s="9">
        <f t="shared" si="8"/>
        <v>59</v>
      </c>
      <c r="I135" s="42">
        <f t="shared" si="9"/>
        <v>0.0021167824074074075</v>
      </c>
    </row>
    <row r="136" spans="1:9" ht="12.75">
      <c r="A136" s="7">
        <v>127</v>
      </c>
      <c r="B136" s="22" t="s">
        <v>354</v>
      </c>
      <c r="C136" s="22" t="s">
        <v>355</v>
      </c>
      <c r="D136" s="7">
        <v>1966</v>
      </c>
      <c r="E136" s="6">
        <f t="shared" si="10"/>
        <v>36</v>
      </c>
      <c r="F136" s="21">
        <v>0.004020949074074074</v>
      </c>
      <c r="G136" s="14">
        <v>18</v>
      </c>
      <c r="H136" s="9">
        <f t="shared" si="8"/>
        <v>58</v>
      </c>
      <c r="I136" s="42">
        <f t="shared" si="9"/>
        <v>0.002117476851851852</v>
      </c>
    </row>
    <row r="137" spans="1:9" ht="12.75">
      <c r="A137" s="7">
        <v>128</v>
      </c>
      <c r="B137" s="24" t="s">
        <v>176</v>
      </c>
      <c r="C137" s="24" t="s">
        <v>121</v>
      </c>
      <c r="D137" s="7">
        <v>1948</v>
      </c>
      <c r="E137" s="6">
        <f t="shared" si="10"/>
        <v>54</v>
      </c>
      <c r="F137" s="21">
        <v>0.004189699074074074</v>
      </c>
      <c r="G137" s="14">
        <v>17</v>
      </c>
      <c r="H137" s="9">
        <f t="shared" si="8"/>
        <v>57</v>
      </c>
      <c r="I137" s="42">
        <f t="shared" si="9"/>
        <v>0.002286226851851852</v>
      </c>
    </row>
    <row r="138" spans="1:9" ht="12.75">
      <c r="A138" s="7">
        <v>129</v>
      </c>
      <c r="B138" s="22" t="s">
        <v>165</v>
      </c>
      <c r="C138" s="22" t="s">
        <v>294</v>
      </c>
      <c r="D138" s="7">
        <v>1992</v>
      </c>
      <c r="E138" s="6">
        <f t="shared" si="10"/>
        <v>10</v>
      </c>
      <c r="F138" s="21">
        <v>0.004322800925925926</v>
      </c>
      <c r="G138" s="14">
        <v>16</v>
      </c>
      <c r="H138" s="9">
        <f aca="true" t="shared" si="11" ref="H138:H153">G138+G$3</f>
        <v>56</v>
      </c>
      <c r="I138" s="42">
        <f t="shared" si="9"/>
        <v>0.002419328703703704</v>
      </c>
    </row>
    <row r="139" spans="1:9" ht="12.75">
      <c r="A139" s="7">
        <v>130</v>
      </c>
      <c r="B139" s="24" t="s">
        <v>152</v>
      </c>
      <c r="C139" s="24" t="s">
        <v>24</v>
      </c>
      <c r="D139" s="7">
        <v>1991</v>
      </c>
      <c r="E139" s="6">
        <f t="shared" si="10"/>
        <v>11</v>
      </c>
      <c r="F139" s="21">
        <v>0.0044907407407407405</v>
      </c>
      <c r="G139" s="14">
        <v>15</v>
      </c>
      <c r="H139" s="9">
        <f t="shared" si="11"/>
        <v>55</v>
      </c>
      <c r="I139" s="42">
        <f t="shared" si="9"/>
        <v>0.0025872685185185183</v>
      </c>
    </row>
    <row r="140" spans="1:9" ht="12.75">
      <c r="A140" s="7">
        <v>131</v>
      </c>
      <c r="B140" s="22" t="s">
        <v>170</v>
      </c>
      <c r="C140" s="22" t="s">
        <v>134</v>
      </c>
      <c r="D140" s="7">
        <v>1986</v>
      </c>
      <c r="E140" s="6">
        <f t="shared" si="10"/>
        <v>16</v>
      </c>
      <c r="F140" s="21">
        <v>0.004496296296296296</v>
      </c>
      <c r="G140" s="14">
        <v>14</v>
      </c>
      <c r="H140" s="9">
        <f t="shared" si="11"/>
        <v>54</v>
      </c>
      <c r="I140" s="42">
        <f aca="true" t="shared" si="12" ref="I140:I153">F140-F$10</f>
        <v>0.0025928240740740738</v>
      </c>
    </row>
    <row r="141" spans="1:9" ht="12.75">
      <c r="A141" s="7">
        <v>132</v>
      </c>
      <c r="B141" s="24" t="s">
        <v>450</v>
      </c>
      <c r="C141" s="24" t="s">
        <v>58</v>
      </c>
      <c r="D141" s="7">
        <v>1991</v>
      </c>
      <c r="E141" s="6">
        <f t="shared" si="10"/>
        <v>11</v>
      </c>
      <c r="F141" s="21">
        <v>0.004527430555555555</v>
      </c>
      <c r="G141" s="14">
        <v>13</v>
      </c>
      <c r="H141" s="9">
        <f t="shared" si="11"/>
        <v>53</v>
      </c>
      <c r="I141" s="42">
        <f t="shared" si="12"/>
        <v>0.002623958333333333</v>
      </c>
    </row>
    <row r="142" spans="1:9" ht="12.75">
      <c r="A142" s="7">
        <v>133</v>
      </c>
      <c r="B142" s="22" t="s">
        <v>140</v>
      </c>
      <c r="C142" s="22" t="s">
        <v>107</v>
      </c>
      <c r="D142" s="7">
        <v>1970</v>
      </c>
      <c r="E142" s="6">
        <f t="shared" si="10"/>
        <v>32</v>
      </c>
      <c r="F142" s="21">
        <v>0.00459849537037037</v>
      </c>
      <c r="G142" s="14">
        <v>12</v>
      </c>
      <c r="H142" s="9">
        <f t="shared" si="11"/>
        <v>52</v>
      </c>
      <c r="I142" s="42">
        <f t="shared" si="12"/>
        <v>0.0026950231481481478</v>
      </c>
    </row>
    <row r="143" spans="1:9" ht="12.75">
      <c r="A143" s="7">
        <v>134</v>
      </c>
      <c r="B143" s="22" t="s">
        <v>139</v>
      </c>
      <c r="C143" s="22" t="s">
        <v>241</v>
      </c>
      <c r="D143" s="7">
        <v>1992</v>
      </c>
      <c r="E143" s="6">
        <f t="shared" si="10"/>
        <v>10</v>
      </c>
      <c r="F143" s="21">
        <v>0.004710185185185185</v>
      </c>
      <c r="G143" s="14">
        <v>11</v>
      </c>
      <c r="H143" s="9">
        <f t="shared" si="11"/>
        <v>51</v>
      </c>
      <c r="I143" s="42">
        <f t="shared" si="12"/>
        <v>0.002806712962962963</v>
      </c>
    </row>
    <row r="144" spans="1:9" ht="12.75">
      <c r="A144" s="7">
        <v>135</v>
      </c>
      <c r="B144" s="24" t="s">
        <v>257</v>
      </c>
      <c r="C144" s="24" t="s">
        <v>15</v>
      </c>
      <c r="D144" s="7">
        <v>1959</v>
      </c>
      <c r="E144" s="6">
        <f t="shared" si="10"/>
        <v>43</v>
      </c>
      <c r="F144" s="21">
        <v>0.004725231481481481</v>
      </c>
      <c r="G144" s="14">
        <v>10</v>
      </c>
      <c r="H144" s="9">
        <f t="shared" si="11"/>
        <v>50</v>
      </c>
      <c r="I144" s="42">
        <f t="shared" si="12"/>
        <v>0.002821759259259259</v>
      </c>
    </row>
    <row r="145" spans="1:9" ht="12.75">
      <c r="A145" s="7">
        <v>136</v>
      </c>
      <c r="B145" s="22" t="s">
        <v>431</v>
      </c>
      <c r="C145" s="22" t="s">
        <v>47</v>
      </c>
      <c r="D145" s="7">
        <v>1990</v>
      </c>
      <c r="E145" s="6">
        <f t="shared" si="10"/>
        <v>12</v>
      </c>
      <c r="F145" s="21">
        <v>0.004849537037037037</v>
      </c>
      <c r="G145" s="14">
        <v>9</v>
      </c>
      <c r="H145" s="9">
        <f t="shared" si="11"/>
        <v>49</v>
      </c>
      <c r="I145" s="42">
        <f t="shared" si="12"/>
        <v>0.0029460648148148146</v>
      </c>
    </row>
    <row r="146" spans="1:9" ht="12.75">
      <c r="A146" s="7">
        <v>137</v>
      </c>
      <c r="B146" s="22" t="s">
        <v>165</v>
      </c>
      <c r="C146" s="22" t="s">
        <v>274</v>
      </c>
      <c r="D146" s="7">
        <v>1966</v>
      </c>
      <c r="E146" s="6">
        <f t="shared" si="10"/>
        <v>36</v>
      </c>
      <c r="F146" s="21">
        <v>0.004873726851851852</v>
      </c>
      <c r="G146" s="14">
        <v>8</v>
      </c>
      <c r="H146" s="9">
        <f t="shared" si="11"/>
        <v>48</v>
      </c>
      <c r="I146" s="42">
        <f t="shared" si="12"/>
        <v>0.00297025462962963</v>
      </c>
    </row>
    <row r="147" spans="1:9" ht="12.75">
      <c r="A147" s="7">
        <v>138</v>
      </c>
      <c r="B147" s="22" t="s">
        <v>391</v>
      </c>
      <c r="C147" s="22" t="s">
        <v>319</v>
      </c>
      <c r="D147" s="7">
        <v>1977</v>
      </c>
      <c r="E147" s="6">
        <f t="shared" si="10"/>
        <v>25</v>
      </c>
      <c r="F147" s="21">
        <v>0.005008564814814815</v>
      </c>
      <c r="G147" s="14">
        <v>7</v>
      </c>
      <c r="H147" s="9">
        <f t="shared" si="11"/>
        <v>47</v>
      </c>
      <c r="I147" s="42">
        <f t="shared" si="12"/>
        <v>0.0031050925925925925</v>
      </c>
    </row>
    <row r="148" spans="1:9" ht="12.75">
      <c r="A148" s="7">
        <v>139</v>
      </c>
      <c r="B148" s="22" t="s">
        <v>367</v>
      </c>
      <c r="C148" s="22" t="s">
        <v>117</v>
      </c>
      <c r="D148" s="7">
        <v>1968</v>
      </c>
      <c r="E148" s="6">
        <f t="shared" si="10"/>
        <v>34</v>
      </c>
      <c r="F148" s="21">
        <v>0.00510474537037037</v>
      </c>
      <c r="G148" s="14">
        <v>6</v>
      </c>
      <c r="H148" s="9">
        <f t="shared" si="11"/>
        <v>46</v>
      </c>
      <c r="I148" s="42">
        <f t="shared" si="12"/>
        <v>0.0032012731481481475</v>
      </c>
    </row>
    <row r="149" spans="1:9" ht="12.75">
      <c r="A149" s="7">
        <v>140</v>
      </c>
      <c r="B149" s="22" t="s">
        <v>139</v>
      </c>
      <c r="C149" s="22" t="s">
        <v>67</v>
      </c>
      <c r="D149" s="7">
        <v>1970</v>
      </c>
      <c r="E149" s="6">
        <f t="shared" si="10"/>
        <v>32</v>
      </c>
      <c r="F149" s="21">
        <v>0.00542349537037037</v>
      </c>
      <c r="G149" s="14">
        <v>5</v>
      </c>
      <c r="H149" s="9">
        <f t="shared" si="11"/>
        <v>45</v>
      </c>
      <c r="I149" s="42">
        <f t="shared" si="12"/>
        <v>0.003520023148148148</v>
      </c>
    </row>
    <row r="150" spans="1:9" ht="12.75">
      <c r="A150" s="7">
        <v>141</v>
      </c>
      <c r="B150" s="22" t="s">
        <v>178</v>
      </c>
      <c r="C150" s="22" t="s">
        <v>179</v>
      </c>
      <c r="D150" s="7">
        <v>1964</v>
      </c>
      <c r="E150" s="6">
        <f t="shared" si="10"/>
        <v>38</v>
      </c>
      <c r="F150" s="21">
        <v>0.005787037037037038</v>
      </c>
      <c r="G150" s="14">
        <v>4</v>
      </c>
      <c r="H150" s="9">
        <f t="shared" si="11"/>
        <v>44</v>
      </c>
      <c r="I150" s="42">
        <f t="shared" si="12"/>
        <v>0.0038835648148148154</v>
      </c>
    </row>
    <row r="151" spans="1:9" ht="12.75">
      <c r="A151" s="7">
        <v>142</v>
      </c>
      <c r="B151" s="22" t="s">
        <v>246</v>
      </c>
      <c r="C151" s="22" t="s">
        <v>166</v>
      </c>
      <c r="D151" s="7">
        <v>1975</v>
      </c>
      <c r="E151" s="6">
        <f t="shared" si="10"/>
        <v>27</v>
      </c>
      <c r="F151" s="21">
        <v>0.006556018518518519</v>
      </c>
      <c r="G151" s="14">
        <v>3</v>
      </c>
      <c r="H151" s="9">
        <f t="shared" si="11"/>
        <v>43</v>
      </c>
      <c r="I151" s="42">
        <f t="shared" si="12"/>
        <v>0.004652546296296297</v>
      </c>
    </row>
    <row r="152" spans="1:9" ht="12.75">
      <c r="A152" s="7">
        <v>143</v>
      </c>
      <c r="B152" s="22" t="s">
        <v>246</v>
      </c>
      <c r="C152" s="22" t="s">
        <v>41</v>
      </c>
      <c r="D152" s="7">
        <v>1995</v>
      </c>
      <c r="E152" s="6">
        <f t="shared" si="10"/>
        <v>7</v>
      </c>
      <c r="F152" s="21">
        <v>0.006768865740740741</v>
      </c>
      <c r="G152" s="14">
        <v>2</v>
      </c>
      <c r="H152" s="9">
        <f t="shared" si="11"/>
        <v>42</v>
      </c>
      <c r="I152" s="42">
        <f t="shared" si="12"/>
        <v>0.004865393518518519</v>
      </c>
    </row>
    <row r="153" spans="1:9" ht="12.75">
      <c r="A153" s="7">
        <v>144</v>
      </c>
      <c r="B153" s="24" t="s">
        <v>153</v>
      </c>
      <c r="C153" s="24" t="s">
        <v>33</v>
      </c>
      <c r="D153" s="7">
        <v>1996</v>
      </c>
      <c r="E153" s="6">
        <f t="shared" si="10"/>
        <v>6</v>
      </c>
      <c r="F153" s="21">
        <v>0.009873842592592592</v>
      </c>
      <c r="G153" s="14">
        <v>1</v>
      </c>
      <c r="H153" s="9">
        <f t="shared" si="11"/>
        <v>41</v>
      </c>
      <c r="I153" s="42">
        <f t="shared" si="12"/>
        <v>0.00797037037037037</v>
      </c>
    </row>
  </sheetData>
  <mergeCells count="15">
    <mergeCell ref="A8:D8"/>
    <mergeCell ref="F8:I8"/>
    <mergeCell ref="G4:I6"/>
    <mergeCell ref="A5:B5"/>
    <mergeCell ref="C5:E5"/>
    <mergeCell ref="F5:F6"/>
    <mergeCell ref="A6:B6"/>
    <mergeCell ref="D6:E6"/>
    <mergeCell ref="A4:B4"/>
    <mergeCell ref="D3:F4"/>
    <mergeCell ref="A7:I7"/>
    <mergeCell ref="A3:B3"/>
    <mergeCell ref="A1:I1"/>
    <mergeCell ref="A2:F2"/>
    <mergeCell ref="H2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A8" sqref="A8:D8"/>
    </sheetView>
  </sheetViews>
  <sheetFormatPr defaultColWidth="9.00390625" defaultRowHeight="12.75"/>
  <cols>
    <col min="1" max="1" width="2.75390625" style="0" bestFit="1" customWidth="1"/>
    <col min="2" max="2" width="12.25390625" style="0" bestFit="1" customWidth="1"/>
    <col min="3" max="3" width="11.625" style="0" bestFit="1" customWidth="1"/>
    <col min="4" max="4" width="6.25390625" style="0" bestFit="1" customWidth="1"/>
    <col min="5" max="5" width="4.875" style="0" bestFit="1" customWidth="1"/>
    <col min="6" max="6" width="5.125" style="0" bestFit="1" customWidth="1"/>
    <col min="7" max="7" width="6.125" style="0" bestFit="1" customWidth="1"/>
    <col min="8" max="8" width="5.625" style="0" bestFit="1" customWidth="1"/>
    <col min="9" max="9" width="5.125" style="0" bestFit="1" customWidth="1"/>
    <col min="10" max="10" width="5.75390625" style="0" bestFit="1" customWidth="1"/>
    <col min="11" max="11" width="5.625" style="0" bestFit="1" customWidth="1"/>
    <col min="12" max="12" width="8.125" style="0" customWidth="1"/>
    <col min="13" max="13" width="3.375" style="0" bestFit="1" customWidth="1"/>
    <col min="14" max="14" width="7.625" style="0" customWidth="1"/>
  </cols>
  <sheetData>
    <row r="1" spans="1:14" ht="30">
      <c r="A1" s="132" t="s">
        <v>440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2.75">
      <c r="A3" s="131"/>
      <c r="B3" s="131"/>
      <c r="C3" s="131"/>
      <c r="D3" s="131"/>
      <c r="E3" s="131"/>
      <c r="F3" s="131"/>
      <c r="G3" s="4" t="s">
        <v>38</v>
      </c>
      <c r="H3" s="129"/>
      <c r="I3" s="129"/>
      <c r="J3" s="129"/>
      <c r="K3" s="129"/>
      <c r="L3" s="129"/>
      <c r="M3" s="129"/>
      <c r="N3" s="129"/>
    </row>
    <row r="4" spans="1:14" ht="12.75">
      <c r="A4" s="124" t="s">
        <v>0</v>
      </c>
      <c r="B4" s="124"/>
      <c r="C4" s="2" t="s">
        <v>156</v>
      </c>
      <c r="D4" s="134"/>
      <c r="E4" s="134"/>
      <c r="F4" s="134"/>
      <c r="G4" s="4">
        <v>100</v>
      </c>
      <c r="H4" s="129"/>
      <c r="I4" s="129"/>
      <c r="J4" s="129"/>
      <c r="K4" s="129"/>
      <c r="L4" s="129"/>
      <c r="M4" s="129"/>
      <c r="N4" s="129"/>
    </row>
    <row r="5" spans="1:14" ht="12.75">
      <c r="A5" s="124" t="s">
        <v>1</v>
      </c>
      <c r="B5" s="124"/>
      <c r="C5" s="3">
        <v>37402</v>
      </c>
      <c r="D5" s="134"/>
      <c r="E5" s="134"/>
      <c r="F5" s="134"/>
      <c r="G5" s="129"/>
      <c r="H5" s="129"/>
      <c r="I5" s="129"/>
      <c r="J5" s="129"/>
      <c r="K5" s="129"/>
      <c r="L5" s="129"/>
      <c r="M5" s="129"/>
      <c r="N5" s="129"/>
    </row>
    <row r="6" spans="1:14" ht="12.75">
      <c r="A6" s="124" t="s">
        <v>2</v>
      </c>
      <c r="B6" s="124"/>
      <c r="C6" s="125" t="s">
        <v>464</v>
      </c>
      <c r="D6" s="125"/>
      <c r="E6" s="125"/>
      <c r="F6" s="133"/>
      <c r="G6" s="129"/>
      <c r="H6" s="129"/>
      <c r="I6" s="129"/>
      <c r="J6" s="129"/>
      <c r="K6" s="129"/>
      <c r="L6" s="129"/>
      <c r="M6" s="129"/>
      <c r="N6" s="129"/>
    </row>
    <row r="7" spans="1:14" ht="12.75">
      <c r="A7" s="124" t="s">
        <v>3</v>
      </c>
      <c r="B7" s="124"/>
      <c r="C7" s="10">
        <f>COUNTA(B10:B161)</f>
        <v>97</v>
      </c>
      <c r="D7" s="128"/>
      <c r="E7" s="128"/>
      <c r="F7" s="133"/>
      <c r="G7" s="129"/>
      <c r="H7" s="129"/>
      <c r="I7" s="129"/>
      <c r="J7" s="129"/>
      <c r="K7" s="129"/>
      <c r="L7" s="129"/>
      <c r="M7" s="129"/>
      <c r="N7" s="129"/>
    </row>
    <row r="8" spans="1:14" ht="12.75">
      <c r="A8" s="130"/>
      <c r="B8" s="130"/>
      <c r="C8" s="130"/>
      <c r="D8" s="130"/>
      <c r="E8" s="11">
        <f>AVERAGE(E10:E62)</f>
        <v>31.0188679245283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" customHeight="1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466</v>
      </c>
      <c r="G9" s="5" t="s">
        <v>467</v>
      </c>
      <c r="H9" s="5" t="s">
        <v>468</v>
      </c>
      <c r="I9" s="5" t="s">
        <v>466</v>
      </c>
      <c r="J9" s="5" t="s">
        <v>467</v>
      </c>
      <c r="K9" s="5" t="s">
        <v>468</v>
      </c>
      <c r="L9" s="13" t="s">
        <v>79</v>
      </c>
      <c r="M9" s="13" t="s">
        <v>465</v>
      </c>
      <c r="N9" s="64" t="s">
        <v>469</v>
      </c>
    </row>
    <row r="10" spans="1:14" ht="12.75">
      <c r="A10" s="7">
        <v>1</v>
      </c>
      <c r="B10" s="45" t="s">
        <v>73</v>
      </c>
      <c r="C10" s="45" t="s">
        <v>58</v>
      </c>
      <c r="D10" s="7">
        <v>1978</v>
      </c>
      <c r="E10" s="6">
        <f>2002-D10</f>
        <v>24</v>
      </c>
      <c r="F10" s="59">
        <v>556</v>
      </c>
      <c r="G10" s="29">
        <v>39.27</v>
      </c>
      <c r="H10" s="18">
        <v>0.0008562500000000001</v>
      </c>
      <c r="I10" s="60">
        <v>100</v>
      </c>
      <c r="J10" s="60">
        <v>95.31</v>
      </c>
      <c r="K10" s="60">
        <v>96.99</v>
      </c>
      <c r="L10" s="28">
        <f aca="true" t="shared" si="0" ref="L10:L74">SUM(I10:K10)</f>
        <v>292.3</v>
      </c>
      <c r="M10" s="14">
        <v>800</v>
      </c>
      <c r="N10" s="9">
        <f>M10+G$4</f>
        <v>900</v>
      </c>
    </row>
    <row r="11" spans="1:14" ht="12.75">
      <c r="A11" s="7">
        <v>2</v>
      </c>
      <c r="B11" s="45" t="s">
        <v>251</v>
      </c>
      <c r="C11" s="45" t="s">
        <v>58</v>
      </c>
      <c r="D11" s="7">
        <v>1969</v>
      </c>
      <c r="E11" s="6">
        <f aca="true" t="shared" si="1" ref="E11:E74">2002-D11</f>
        <v>33</v>
      </c>
      <c r="F11" s="59">
        <v>501</v>
      </c>
      <c r="G11" s="29">
        <v>36.73</v>
      </c>
      <c r="H11" s="18">
        <v>0.0008305555555555556</v>
      </c>
      <c r="I11" s="60">
        <v>90.1</v>
      </c>
      <c r="J11" s="60">
        <v>89.15</v>
      </c>
      <c r="K11" s="60">
        <v>100</v>
      </c>
      <c r="L11" s="28">
        <f t="shared" si="0"/>
        <v>279.25</v>
      </c>
      <c r="M11" s="14">
        <v>700</v>
      </c>
      <c r="N11" s="9">
        <f aca="true" t="shared" si="2" ref="N11:N74">M11+G$4</f>
        <v>800</v>
      </c>
    </row>
    <row r="12" spans="1:14" ht="12.75">
      <c r="A12" s="7">
        <v>3</v>
      </c>
      <c r="B12" s="45" t="s">
        <v>55</v>
      </c>
      <c r="C12" s="45" t="s">
        <v>13</v>
      </c>
      <c r="D12" s="7">
        <v>1960</v>
      </c>
      <c r="E12" s="6">
        <f t="shared" si="1"/>
        <v>42</v>
      </c>
      <c r="F12" s="59">
        <v>451</v>
      </c>
      <c r="G12" s="29">
        <v>41.2</v>
      </c>
      <c r="H12" s="18">
        <v>0.000995138888888889</v>
      </c>
      <c r="I12" s="60">
        <v>81.11</v>
      </c>
      <c r="J12" s="60">
        <v>100</v>
      </c>
      <c r="K12" s="60">
        <v>83.46</v>
      </c>
      <c r="L12" s="28">
        <f t="shared" si="0"/>
        <v>264.57</v>
      </c>
      <c r="M12" s="14">
        <v>650</v>
      </c>
      <c r="N12" s="9">
        <f t="shared" si="2"/>
        <v>750</v>
      </c>
    </row>
    <row r="13" spans="1:14" ht="12.75">
      <c r="A13" s="7">
        <v>4</v>
      </c>
      <c r="B13" s="45" t="s">
        <v>85</v>
      </c>
      <c r="C13" s="45" t="s">
        <v>58</v>
      </c>
      <c r="D13" s="7">
        <v>1973</v>
      </c>
      <c r="E13" s="6">
        <f t="shared" si="1"/>
        <v>29</v>
      </c>
      <c r="F13" s="59">
        <v>482</v>
      </c>
      <c r="G13" s="29">
        <v>32.75</v>
      </c>
      <c r="H13" s="18">
        <v>0.0009166666666666668</v>
      </c>
      <c r="I13" s="60">
        <v>86.69</v>
      </c>
      <c r="J13" s="60">
        <v>79.49</v>
      </c>
      <c r="K13" s="60">
        <v>90.6</v>
      </c>
      <c r="L13" s="28">
        <f t="shared" si="0"/>
        <v>256.78</v>
      </c>
      <c r="M13" s="14">
        <v>600</v>
      </c>
      <c r="N13" s="9">
        <f t="shared" si="2"/>
        <v>700</v>
      </c>
    </row>
    <row r="14" spans="1:14" ht="12.75">
      <c r="A14" s="7">
        <v>5</v>
      </c>
      <c r="B14" s="45" t="s">
        <v>277</v>
      </c>
      <c r="C14" s="45" t="s">
        <v>24</v>
      </c>
      <c r="D14" s="7">
        <v>1978</v>
      </c>
      <c r="E14" s="6">
        <f t="shared" si="1"/>
        <v>24</v>
      </c>
      <c r="F14" s="59">
        <v>449</v>
      </c>
      <c r="G14" s="29">
        <v>32.82</v>
      </c>
      <c r="H14" s="18">
        <v>0.0009831018518518518</v>
      </c>
      <c r="I14" s="60">
        <v>80.75</v>
      </c>
      <c r="J14" s="60">
        <v>79.66</v>
      </c>
      <c r="K14" s="60">
        <v>84.48</v>
      </c>
      <c r="L14" s="28">
        <f t="shared" si="0"/>
        <v>244.89</v>
      </c>
      <c r="M14" s="14">
        <v>550</v>
      </c>
      <c r="N14" s="9">
        <f t="shared" si="2"/>
        <v>650</v>
      </c>
    </row>
    <row r="15" spans="1:14" ht="12.75">
      <c r="A15" s="7">
        <v>6</v>
      </c>
      <c r="B15" s="45" t="s">
        <v>445</v>
      </c>
      <c r="C15" s="45" t="s">
        <v>11</v>
      </c>
      <c r="D15" s="7">
        <v>1970</v>
      </c>
      <c r="E15" s="6">
        <f t="shared" si="1"/>
        <v>32</v>
      </c>
      <c r="F15" s="59">
        <v>439</v>
      </c>
      <c r="G15" s="29">
        <v>32.64</v>
      </c>
      <c r="H15" s="18">
        <v>0.001028125</v>
      </c>
      <c r="I15" s="60">
        <v>78.95</v>
      </c>
      <c r="J15" s="60">
        <v>79.22</v>
      </c>
      <c r="K15" s="60">
        <v>80.78</v>
      </c>
      <c r="L15" s="28">
        <f t="shared" si="0"/>
        <v>238.95000000000002</v>
      </c>
      <c r="M15" s="14">
        <v>530</v>
      </c>
      <c r="N15" s="9">
        <f t="shared" si="2"/>
        <v>630</v>
      </c>
    </row>
    <row r="16" spans="1:14" ht="12.75">
      <c r="A16" s="7">
        <v>7</v>
      </c>
      <c r="B16" s="45" t="s">
        <v>277</v>
      </c>
      <c r="C16" s="45" t="s">
        <v>114</v>
      </c>
      <c r="D16" s="7">
        <v>1974</v>
      </c>
      <c r="E16" s="6">
        <f t="shared" si="1"/>
        <v>28</v>
      </c>
      <c r="F16" s="59">
        <v>435</v>
      </c>
      <c r="G16" s="29">
        <v>30.29</v>
      </c>
      <c r="H16" s="18">
        <v>0.0009675925925925925</v>
      </c>
      <c r="I16" s="60">
        <v>78.23</v>
      </c>
      <c r="J16" s="60">
        <v>73.51</v>
      </c>
      <c r="K16" s="60">
        <v>85.83</v>
      </c>
      <c r="L16" s="28">
        <f t="shared" si="0"/>
        <v>237.57</v>
      </c>
      <c r="M16" s="14">
        <v>490</v>
      </c>
      <c r="N16" s="9">
        <f t="shared" si="2"/>
        <v>590</v>
      </c>
    </row>
    <row r="17" spans="1:14" ht="12.75">
      <c r="A17" s="7">
        <v>8</v>
      </c>
      <c r="B17" s="45" t="s">
        <v>60</v>
      </c>
      <c r="C17" s="45" t="s">
        <v>61</v>
      </c>
      <c r="D17" s="7">
        <v>1957</v>
      </c>
      <c r="E17" s="6">
        <f t="shared" si="1"/>
        <v>45</v>
      </c>
      <c r="F17" s="59">
        <v>425</v>
      </c>
      <c r="G17" s="29">
        <v>32.84</v>
      </c>
      <c r="H17" s="18">
        <v>0.0010363425925925926</v>
      </c>
      <c r="I17" s="60">
        <v>76.43</v>
      </c>
      <c r="J17" s="60">
        <v>79.7</v>
      </c>
      <c r="K17" s="60">
        <v>80.14</v>
      </c>
      <c r="L17" s="28">
        <f t="shared" si="0"/>
        <v>236.26999999999998</v>
      </c>
      <c r="M17" s="14">
        <v>470</v>
      </c>
      <c r="N17" s="9">
        <f t="shared" si="2"/>
        <v>570</v>
      </c>
    </row>
    <row r="18" spans="1:14" ht="12.75">
      <c r="A18" s="7">
        <v>9</v>
      </c>
      <c r="B18" s="45" t="s">
        <v>261</v>
      </c>
      <c r="C18" s="45" t="s">
        <v>21</v>
      </c>
      <c r="D18" s="7">
        <v>1971</v>
      </c>
      <c r="E18" s="6">
        <f t="shared" si="1"/>
        <v>31</v>
      </c>
      <c r="F18" s="59">
        <v>437</v>
      </c>
      <c r="G18" s="29">
        <v>28.51</v>
      </c>
      <c r="H18" s="18">
        <v>0.0009484953703703703</v>
      </c>
      <c r="I18" s="60">
        <v>78.59</v>
      </c>
      <c r="J18" s="60">
        <v>69.19</v>
      </c>
      <c r="K18" s="60">
        <v>87.56</v>
      </c>
      <c r="L18" s="28">
        <f t="shared" si="0"/>
        <v>235.34</v>
      </c>
      <c r="M18" s="14">
        <v>450</v>
      </c>
      <c r="N18" s="9">
        <f t="shared" si="2"/>
        <v>550</v>
      </c>
    </row>
    <row r="19" spans="1:14" ht="12.75">
      <c r="A19" s="7">
        <v>10</v>
      </c>
      <c r="B19" s="45" t="s">
        <v>475</v>
      </c>
      <c r="C19" s="45" t="s">
        <v>476</v>
      </c>
      <c r="D19" s="7">
        <v>1967</v>
      </c>
      <c r="E19" s="6">
        <f t="shared" si="1"/>
        <v>35</v>
      </c>
      <c r="F19" s="59">
        <v>431</v>
      </c>
      <c r="G19" s="29">
        <v>29.8</v>
      </c>
      <c r="H19" s="18">
        <v>0.0009987268518518518</v>
      </c>
      <c r="I19" s="60">
        <v>77.51</v>
      </c>
      <c r="J19" s="60">
        <v>72.33</v>
      </c>
      <c r="K19" s="60">
        <v>83.16</v>
      </c>
      <c r="L19" s="28">
        <f t="shared" si="0"/>
        <v>233</v>
      </c>
      <c r="M19" s="14">
        <v>430</v>
      </c>
      <c r="N19" s="9">
        <f t="shared" si="2"/>
        <v>530</v>
      </c>
    </row>
    <row r="20" spans="1:14" ht="12.75">
      <c r="A20" s="7">
        <v>11</v>
      </c>
      <c r="B20" s="45" t="s">
        <v>32</v>
      </c>
      <c r="C20" s="45" t="s">
        <v>19</v>
      </c>
      <c r="D20" s="7">
        <v>1978</v>
      </c>
      <c r="E20" s="6">
        <f t="shared" si="1"/>
        <v>24</v>
      </c>
      <c r="F20" s="59">
        <v>442</v>
      </c>
      <c r="G20" s="29">
        <v>28.74</v>
      </c>
      <c r="H20" s="18">
        <v>0.0009964120370370372</v>
      </c>
      <c r="I20" s="60">
        <v>79.49</v>
      </c>
      <c r="J20" s="60">
        <v>69.75</v>
      </c>
      <c r="K20" s="60">
        <v>83.35</v>
      </c>
      <c r="L20" s="28">
        <f t="shared" si="0"/>
        <v>232.59</v>
      </c>
      <c r="M20" s="14">
        <v>410</v>
      </c>
      <c r="N20" s="9">
        <f t="shared" si="2"/>
        <v>510</v>
      </c>
    </row>
    <row r="21" spans="1:14" ht="12.75">
      <c r="A21" s="7">
        <v>12</v>
      </c>
      <c r="B21" s="45" t="s">
        <v>146</v>
      </c>
      <c r="C21" s="45" t="s">
        <v>11</v>
      </c>
      <c r="D21" s="7">
        <v>1955</v>
      </c>
      <c r="E21" s="6">
        <f t="shared" si="1"/>
        <v>47</v>
      </c>
      <c r="F21" s="59">
        <v>459</v>
      </c>
      <c r="G21" s="29">
        <v>27.01</v>
      </c>
      <c r="H21" s="18">
        <v>0.0010031250000000001</v>
      </c>
      <c r="I21" s="60">
        <v>82.55</v>
      </c>
      <c r="J21" s="60">
        <v>65.55</v>
      </c>
      <c r="K21" s="60">
        <v>82.79</v>
      </c>
      <c r="L21" s="28">
        <f t="shared" si="0"/>
        <v>230.89</v>
      </c>
      <c r="M21" s="14">
        <v>390</v>
      </c>
      <c r="N21" s="9">
        <f t="shared" si="2"/>
        <v>490</v>
      </c>
    </row>
    <row r="22" spans="1:14" ht="12.75">
      <c r="A22" s="7">
        <v>13</v>
      </c>
      <c r="B22" s="8" t="s">
        <v>368</v>
      </c>
      <c r="C22" s="8" t="s">
        <v>82</v>
      </c>
      <c r="D22" s="7">
        <v>1974</v>
      </c>
      <c r="E22" s="6">
        <f t="shared" si="1"/>
        <v>28</v>
      </c>
      <c r="F22" s="59">
        <v>428</v>
      </c>
      <c r="G22" s="29">
        <v>30.22</v>
      </c>
      <c r="H22" s="18">
        <v>0.0010385416666666666</v>
      </c>
      <c r="I22" s="60">
        <v>76.97</v>
      </c>
      <c r="J22" s="60">
        <v>73.34</v>
      </c>
      <c r="K22" s="60">
        <v>79.97</v>
      </c>
      <c r="L22" s="28">
        <f t="shared" si="0"/>
        <v>230.28</v>
      </c>
      <c r="M22" s="14">
        <v>370</v>
      </c>
      <c r="N22" s="9">
        <f t="shared" si="2"/>
        <v>470</v>
      </c>
    </row>
    <row r="23" spans="1:14" ht="12.75">
      <c r="A23" s="7">
        <v>14</v>
      </c>
      <c r="B23" s="8" t="s">
        <v>254</v>
      </c>
      <c r="C23" s="8" t="s">
        <v>24</v>
      </c>
      <c r="D23" s="7">
        <v>1972</v>
      </c>
      <c r="E23" s="6">
        <f t="shared" si="1"/>
        <v>30</v>
      </c>
      <c r="F23" s="59">
        <v>436</v>
      </c>
      <c r="G23" s="29">
        <v>23.52</v>
      </c>
      <c r="H23" s="18">
        <v>0.0008851851851851851</v>
      </c>
      <c r="I23" s="60">
        <v>78.41</v>
      </c>
      <c r="J23" s="60">
        <v>57.08</v>
      </c>
      <c r="K23" s="60">
        <v>93.82</v>
      </c>
      <c r="L23" s="28">
        <f t="shared" si="0"/>
        <v>229.31</v>
      </c>
      <c r="M23" s="14">
        <v>350</v>
      </c>
      <c r="N23" s="9">
        <f t="shared" si="2"/>
        <v>450</v>
      </c>
    </row>
    <row r="24" spans="1:14" ht="12.75">
      <c r="A24" s="7">
        <v>15</v>
      </c>
      <c r="B24" s="8" t="s">
        <v>471</v>
      </c>
      <c r="C24" s="8" t="s">
        <v>50</v>
      </c>
      <c r="D24" s="7">
        <v>1973</v>
      </c>
      <c r="E24" s="6">
        <f t="shared" si="1"/>
        <v>29</v>
      </c>
      <c r="F24" s="59">
        <v>396</v>
      </c>
      <c r="G24" s="29">
        <v>28.18</v>
      </c>
      <c r="H24" s="18">
        <v>0.0009362268518518518</v>
      </c>
      <c r="I24" s="60">
        <v>71.22</v>
      </c>
      <c r="J24" s="60">
        <v>68.39</v>
      </c>
      <c r="K24" s="60">
        <v>88.71</v>
      </c>
      <c r="L24" s="28">
        <f t="shared" si="0"/>
        <v>228.32</v>
      </c>
      <c r="M24" s="14">
        <v>340</v>
      </c>
      <c r="N24" s="9">
        <f t="shared" si="2"/>
        <v>440</v>
      </c>
    </row>
    <row r="25" spans="1:14" ht="12.75">
      <c r="A25" s="7">
        <v>16</v>
      </c>
      <c r="B25" s="8" t="s">
        <v>256</v>
      </c>
      <c r="C25" s="8" t="s">
        <v>13</v>
      </c>
      <c r="D25" s="7">
        <v>1978</v>
      </c>
      <c r="E25" s="6">
        <f t="shared" si="1"/>
        <v>24</v>
      </c>
      <c r="F25" s="59">
        <v>451</v>
      </c>
      <c r="G25" s="29">
        <v>26.72</v>
      </c>
      <c r="H25" s="18">
        <v>0.0010103009259259258</v>
      </c>
      <c r="I25" s="60">
        <v>81.11</v>
      </c>
      <c r="J25" s="60">
        <v>64.85</v>
      </c>
      <c r="K25" s="60">
        <v>82.2</v>
      </c>
      <c r="L25" s="28">
        <f t="shared" si="0"/>
        <v>228.15999999999997</v>
      </c>
      <c r="M25" s="14">
        <v>330</v>
      </c>
      <c r="N25" s="9">
        <f t="shared" si="2"/>
        <v>430</v>
      </c>
    </row>
    <row r="26" spans="1:14" ht="12.75">
      <c r="A26" s="7">
        <v>17</v>
      </c>
      <c r="B26" s="8" t="s">
        <v>153</v>
      </c>
      <c r="C26" s="8" t="s">
        <v>477</v>
      </c>
      <c r="D26" s="7">
        <v>1966</v>
      </c>
      <c r="E26" s="6">
        <f t="shared" si="1"/>
        <v>36</v>
      </c>
      <c r="F26" s="59">
        <v>462</v>
      </c>
      <c r="G26" s="29">
        <v>20.98</v>
      </c>
      <c r="H26" s="18">
        <v>0.000900462962962963</v>
      </c>
      <c r="I26" s="60">
        <v>83.09</v>
      </c>
      <c r="J26" s="60">
        <v>50.92</v>
      </c>
      <c r="K26" s="60">
        <v>92.23</v>
      </c>
      <c r="L26" s="28">
        <f t="shared" si="0"/>
        <v>226.24</v>
      </c>
      <c r="M26" s="14">
        <v>320</v>
      </c>
      <c r="N26" s="9">
        <f t="shared" si="2"/>
        <v>420</v>
      </c>
    </row>
    <row r="27" spans="1:14" ht="12.75">
      <c r="A27" s="7">
        <v>18</v>
      </c>
      <c r="B27" s="8" t="s">
        <v>384</v>
      </c>
      <c r="C27" s="8" t="s">
        <v>24</v>
      </c>
      <c r="D27" s="7">
        <v>1959</v>
      </c>
      <c r="E27" s="6">
        <f t="shared" si="1"/>
        <v>43</v>
      </c>
      <c r="F27" s="59">
        <v>343</v>
      </c>
      <c r="G27" s="29">
        <v>33.32</v>
      </c>
      <c r="H27" s="18">
        <v>0.0010027777777777778</v>
      </c>
      <c r="I27" s="60">
        <v>61.69</v>
      </c>
      <c r="J27" s="60">
        <v>80.87</v>
      </c>
      <c r="K27" s="60">
        <v>82.82</v>
      </c>
      <c r="L27" s="28">
        <f>SUM(I27:K27)</f>
        <v>225.38</v>
      </c>
      <c r="M27" s="14">
        <v>310</v>
      </c>
      <c r="N27" s="9">
        <f t="shared" si="2"/>
        <v>410</v>
      </c>
    </row>
    <row r="28" spans="1:14" ht="12.75">
      <c r="A28" s="7">
        <v>19</v>
      </c>
      <c r="B28" s="8" t="s">
        <v>31</v>
      </c>
      <c r="C28" s="8" t="s">
        <v>131</v>
      </c>
      <c r="D28" s="7">
        <v>1964</v>
      </c>
      <c r="E28" s="6">
        <f t="shared" si="1"/>
        <v>38</v>
      </c>
      <c r="F28" s="59">
        <v>401</v>
      </c>
      <c r="G28" s="29">
        <v>29.73</v>
      </c>
      <c r="H28" s="18">
        <v>0.001053935185185185</v>
      </c>
      <c r="I28" s="60">
        <v>72.12</v>
      </c>
      <c r="J28" s="60">
        <v>72.16</v>
      </c>
      <c r="K28" s="60">
        <v>78.8</v>
      </c>
      <c r="L28" s="28">
        <f t="shared" si="0"/>
        <v>223.07999999999998</v>
      </c>
      <c r="M28" s="14">
        <v>300</v>
      </c>
      <c r="N28" s="9">
        <f t="shared" si="2"/>
        <v>400</v>
      </c>
    </row>
    <row r="29" spans="1:14" ht="12.75">
      <c r="A29" s="7">
        <v>20</v>
      </c>
      <c r="B29" s="8" t="s">
        <v>363</v>
      </c>
      <c r="C29" s="8" t="s">
        <v>328</v>
      </c>
      <c r="D29" s="7">
        <v>1976</v>
      </c>
      <c r="E29" s="6">
        <f t="shared" si="1"/>
        <v>26</v>
      </c>
      <c r="F29" s="59">
        <v>422</v>
      </c>
      <c r="G29" s="29">
        <v>25.45</v>
      </c>
      <c r="H29" s="18">
        <v>0.001001273148148148</v>
      </c>
      <c r="I29" s="60">
        <v>75.89</v>
      </c>
      <c r="J29" s="60">
        <v>61.77</v>
      </c>
      <c r="K29" s="60">
        <v>82.94</v>
      </c>
      <c r="L29" s="28">
        <f t="shared" si="0"/>
        <v>220.6</v>
      </c>
      <c r="M29" s="14">
        <v>290</v>
      </c>
      <c r="N29" s="9">
        <f t="shared" si="2"/>
        <v>390</v>
      </c>
    </row>
    <row r="30" spans="1:14" ht="12.75">
      <c r="A30" s="7">
        <v>21</v>
      </c>
      <c r="B30" s="8" t="s">
        <v>257</v>
      </c>
      <c r="C30" s="8" t="s">
        <v>15</v>
      </c>
      <c r="D30" s="7">
        <v>1959</v>
      </c>
      <c r="E30" s="6">
        <f t="shared" si="1"/>
        <v>43</v>
      </c>
      <c r="F30" s="59">
        <v>380</v>
      </c>
      <c r="G30" s="29">
        <v>25.55</v>
      </c>
      <c r="H30" s="18">
        <v>0.0009694444444444443</v>
      </c>
      <c r="I30" s="60">
        <v>68.34</v>
      </c>
      <c r="J30" s="60">
        <v>64.44</v>
      </c>
      <c r="K30" s="60">
        <v>85.67</v>
      </c>
      <c r="L30" s="28">
        <f t="shared" si="0"/>
        <v>218.45</v>
      </c>
      <c r="M30" s="14">
        <v>280</v>
      </c>
      <c r="N30" s="9">
        <f t="shared" si="2"/>
        <v>380</v>
      </c>
    </row>
    <row r="31" spans="1:14" ht="12.75">
      <c r="A31" s="7">
        <v>22</v>
      </c>
      <c r="B31" s="8" t="s">
        <v>44</v>
      </c>
      <c r="C31" s="8" t="s">
        <v>97</v>
      </c>
      <c r="D31" s="7">
        <v>1987</v>
      </c>
      <c r="E31" s="6">
        <f t="shared" si="1"/>
        <v>15</v>
      </c>
      <c r="F31" s="59">
        <v>439</v>
      </c>
      <c r="G31" s="29">
        <v>26</v>
      </c>
      <c r="H31" s="18">
        <v>0.0010921296296296297</v>
      </c>
      <c r="I31" s="60">
        <v>78.95</v>
      </c>
      <c r="J31" s="60">
        <v>63.1</v>
      </c>
      <c r="K31" s="60">
        <v>76.04</v>
      </c>
      <c r="L31" s="28">
        <f t="shared" si="0"/>
        <v>218.09000000000003</v>
      </c>
      <c r="M31" s="14">
        <v>270</v>
      </c>
      <c r="N31" s="9">
        <f t="shared" si="2"/>
        <v>370</v>
      </c>
    </row>
    <row r="32" spans="1:14" ht="12.75">
      <c r="A32" s="7">
        <v>23</v>
      </c>
      <c r="B32" s="8" t="s">
        <v>73</v>
      </c>
      <c r="C32" s="8" t="s">
        <v>333</v>
      </c>
      <c r="D32" s="7">
        <v>1986</v>
      </c>
      <c r="E32" s="6">
        <f t="shared" si="1"/>
        <v>16</v>
      </c>
      <c r="F32" s="59">
        <v>390</v>
      </c>
      <c r="G32" s="29">
        <v>27.28</v>
      </c>
      <c r="H32" s="18">
        <v>0.0010215277777777779</v>
      </c>
      <c r="I32" s="60">
        <v>70.14</v>
      </c>
      <c r="J32" s="60">
        <v>66.21</v>
      </c>
      <c r="K32" s="60">
        <v>81.3</v>
      </c>
      <c r="L32" s="28">
        <f t="shared" si="0"/>
        <v>217.64999999999998</v>
      </c>
      <c r="M32" s="14">
        <v>260</v>
      </c>
      <c r="N32" s="9">
        <f t="shared" si="2"/>
        <v>360</v>
      </c>
    </row>
    <row r="33" spans="1:14" ht="12.75">
      <c r="A33" s="7">
        <v>24</v>
      </c>
      <c r="B33" s="8" t="s">
        <v>172</v>
      </c>
      <c r="C33" s="8" t="s">
        <v>58</v>
      </c>
      <c r="D33" s="7">
        <v>1986</v>
      </c>
      <c r="E33" s="6">
        <f t="shared" si="1"/>
        <v>16</v>
      </c>
      <c r="F33" s="59">
        <v>398</v>
      </c>
      <c r="G33" s="29">
        <v>24.67</v>
      </c>
      <c r="H33" s="18">
        <v>0.0009784722222222224</v>
      </c>
      <c r="I33" s="60">
        <v>71.58</v>
      </c>
      <c r="J33" s="60">
        <v>59.87</v>
      </c>
      <c r="K33" s="60">
        <v>84.88</v>
      </c>
      <c r="L33" s="28">
        <f t="shared" si="0"/>
        <v>216.32999999999998</v>
      </c>
      <c r="M33" s="14">
        <v>250</v>
      </c>
      <c r="N33" s="9">
        <f t="shared" si="2"/>
        <v>350</v>
      </c>
    </row>
    <row r="34" spans="1:14" ht="12.75">
      <c r="A34" s="7">
        <v>25</v>
      </c>
      <c r="B34" s="8" t="s">
        <v>347</v>
      </c>
      <c r="C34" s="8" t="s">
        <v>131</v>
      </c>
      <c r="D34" s="7">
        <v>1970</v>
      </c>
      <c r="E34" s="6">
        <f t="shared" si="1"/>
        <v>32</v>
      </c>
      <c r="F34" s="59">
        <v>411</v>
      </c>
      <c r="G34" s="29">
        <v>22.85</v>
      </c>
      <c r="H34" s="18">
        <v>0.0009651620370370369</v>
      </c>
      <c r="I34" s="60">
        <v>73.92</v>
      </c>
      <c r="J34" s="60">
        <v>55.46</v>
      </c>
      <c r="K34" s="60">
        <v>86.05</v>
      </c>
      <c r="L34" s="28">
        <f t="shared" si="0"/>
        <v>215.43</v>
      </c>
      <c r="M34" s="14">
        <v>240</v>
      </c>
      <c r="N34" s="9">
        <f t="shared" si="2"/>
        <v>340</v>
      </c>
    </row>
    <row r="35" spans="1:14" ht="12.75">
      <c r="A35" s="7">
        <v>26</v>
      </c>
      <c r="B35" s="8" t="s">
        <v>255</v>
      </c>
      <c r="C35" s="8" t="s">
        <v>50</v>
      </c>
      <c r="D35" s="7">
        <v>1958</v>
      </c>
      <c r="E35" s="6">
        <f t="shared" si="1"/>
        <v>44</v>
      </c>
      <c r="F35" s="59">
        <v>423</v>
      </c>
      <c r="G35" s="29">
        <v>22.51</v>
      </c>
      <c r="H35" s="18">
        <v>0.0009806712962962963</v>
      </c>
      <c r="I35" s="60">
        <v>76.07</v>
      </c>
      <c r="J35" s="60">
        <v>54.61</v>
      </c>
      <c r="K35" s="60">
        <v>84.69</v>
      </c>
      <c r="L35" s="28">
        <f t="shared" si="0"/>
        <v>215.37</v>
      </c>
      <c r="M35" s="14">
        <v>230</v>
      </c>
      <c r="N35" s="9">
        <f t="shared" si="2"/>
        <v>330</v>
      </c>
    </row>
    <row r="36" spans="1:14" ht="12.75">
      <c r="A36" s="7">
        <v>27</v>
      </c>
      <c r="B36" s="8" t="s">
        <v>49</v>
      </c>
      <c r="C36" s="8" t="s">
        <v>50</v>
      </c>
      <c r="D36" s="7">
        <v>1980</v>
      </c>
      <c r="E36" s="6">
        <f t="shared" si="1"/>
        <v>22</v>
      </c>
      <c r="F36" s="59">
        <v>419</v>
      </c>
      <c r="G36" s="29">
        <v>24.1</v>
      </c>
      <c r="H36" s="18">
        <v>0.0009497685185185185</v>
      </c>
      <c r="I36" s="60">
        <v>75.35</v>
      </c>
      <c r="J36" s="60">
        <v>58.49</v>
      </c>
      <c r="K36" s="60">
        <v>80.57</v>
      </c>
      <c r="L36" s="28">
        <f t="shared" si="0"/>
        <v>214.41</v>
      </c>
      <c r="M36" s="14">
        <v>220</v>
      </c>
      <c r="N36" s="9">
        <f t="shared" si="2"/>
        <v>320</v>
      </c>
    </row>
    <row r="37" spans="1:14" ht="12.75">
      <c r="A37" s="7">
        <v>28</v>
      </c>
      <c r="B37" s="8" t="s">
        <v>29</v>
      </c>
      <c r="C37" s="8" t="s">
        <v>89</v>
      </c>
      <c r="D37" s="7">
        <v>1959</v>
      </c>
      <c r="E37" s="6">
        <f t="shared" si="1"/>
        <v>43</v>
      </c>
      <c r="F37" s="59">
        <v>407</v>
      </c>
      <c r="G37" s="29">
        <v>22.27</v>
      </c>
      <c r="H37" s="18">
        <v>0.0009561342592592593</v>
      </c>
      <c r="I37" s="60">
        <v>73.2</v>
      </c>
      <c r="J37" s="60">
        <v>54.05</v>
      </c>
      <c r="K37" s="60">
        <v>86.86</v>
      </c>
      <c r="L37" s="28">
        <f t="shared" si="0"/>
        <v>214.11</v>
      </c>
      <c r="M37" s="14">
        <v>210</v>
      </c>
      <c r="N37" s="9">
        <f t="shared" si="2"/>
        <v>310</v>
      </c>
    </row>
    <row r="38" spans="1:14" ht="12.75">
      <c r="A38" s="7">
        <v>29</v>
      </c>
      <c r="B38" s="8" t="s">
        <v>335</v>
      </c>
      <c r="C38" s="8" t="s">
        <v>11</v>
      </c>
      <c r="D38" s="7">
        <v>1979</v>
      </c>
      <c r="E38" s="6">
        <f t="shared" si="1"/>
        <v>23</v>
      </c>
      <c r="F38" s="59">
        <v>335</v>
      </c>
      <c r="G38" s="29">
        <v>36.4</v>
      </c>
      <c r="H38" s="18">
        <v>0.0013062500000000001</v>
      </c>
      <c r="I38" s="60">
        <v>60.25</v>
      </c>
      <c r="J38" s="60">
        <v>88.34</v>
      </c>
      <c r="K38" s="60">
        <v>63.58</v>
      </c>
      <c r="L38" s="28">
        <f t="shared" si="0"/>
        <v>212.17000000000002</v>
      </c>
      <c r="M38" s="14">
        <v>200</v>
      </c>
      <c r="N38" s="9">
        <f t="shared" si="2"/>
        <v>300</v>
      </c>
    </row>
    <row r="39" spans="1:14" ht="12.75">
      <c r="A39" s="7">
        <v>30</v>
      </c>
      <c r="B39" s="8" t="s">
        <v>434</v>
      </c>
      <c r="C39" s="8" t="s">
        <v>24</v>
      </c>
      <c r="D39" s="7">
        <v>1960</v>
      </c>
      <c r="E39" s="6">
        <f t="shared" si="1"/>
        <v>42</v>
      </c>
      <c r="F39" s="59">
        <v>355</v>
      </c>
      <c r="G39" s="29">
        <v>25.79</v>
      </c>
      <c r="H39" s="18">
        <v>0.0009769675925925926</v>
      </c>
      <c r="I39" s="60">
        <v>63.86</v>
      </c>
      <c r="J39" s="60">
        <v>62.59</v>
      </c>
      <c r="K39" s="60">
        <v>85.01</v>
      </c>
      <c r="L39" s="28">
        <f t="shared" si="0"/>
        <v>211.46</v>
      </c>
      <c r="M39" s="14">
        <v>195</v>
      </c>
      <c r="N39" s="9">
        <f t="shared" si="2"/>
        <v>295</v>
      </c>
    </row>
    <row r="40" spans="1:14" ht="12.75">
      <c r="A40" s="7">
        <v>31</v>
      </c>
      <c r="B40" s="8" t="s">
        <v>85</v>
      </c>
      <c r="C40" s="8" t="s">
        <v>17</v>
      </c>
      <c r="D40" s="7">
        <v>1976</v>
      </c>
      <c r="E40" s="6">
        <f t="shared" si="1"/>
        <v>26</v>
      </c>
      <c r="F40" s="59">
        <v>436</v>
      </c>
      <c r="G40" s="29">
        <v>20.58</v>
      </c>
      <c r="H40" s="18">
        <v>0.0010114583333333334</v>
      </c>
      <c r="I40" s="60">
        <v>78.41</v>
      </c>
      <c r="J40" s="60">
        <v>49.95</v>
      </c>
      <c r="K40" s="60">
        <v>82.11</v>
      </c>
      <c r="L40" s="28">
        <f t="shared" si="0"/>
        <v>210.47000000000003</v>
      </c>
      <c r="M40" s="14">
        <v>190</v>
      </c>
      <c r="N40" s="9">
        <f t="shared" si="2"/>
        <v>290</v>
      </c>
    </row>
    <row r="41" spans="1:14" ht="12.75">
      <c r="A41" s="7">
        <v>32</v>
      </c>
      <c r="B41" s="8" t="s">
        <v>192</v>
      </c>
      <c r="C41" s="8" t="s">
        <v>21</v>
      </c>
      <c r="D41" s="7">
        <v>1979</v>
      </c>
      <c r="E41" s="6">
        <f t="shared" si="1"/>
        <v>23</v>
      </c>
      <c r="F41" s="59">
        <v>373</v>
      </c>
      <c r="G41" s="29">
        <v>23.38</v>
      </c>
      <c r="H41" s="18">
        <v>0.000995138888888889</v>
      </c>
      <c r="I41" s="60">
        <v>67.08</v>
      </c>
      <c r="J41" s="60">
        <v>56.74</v>
      </c>
      <c r="K41" s="60">
        <v>83.46</v>
      </c>
      <c r="L41" s="28">
        <f t="shared" si="0"/>
        <v>207.27999999999997</v>
      </c>
      <c r="M41" s="14">
        <v>185</v>
      </c>
      <c r="N41" s="9">
        <f t="shared" si="2"/>
        <v>285</v>
      </c>
    </row>
    <row r="42" spans="1:14" ht="12.75">
      <c r="A42" s="7">
        <v>33</v>
      </c>
      <c r="B42" s="8" t="s">
        <v>86</v>
      </c>
      <c r="C42" s="8" t="s">
        <v>364</v>
      </c>
      <c r="D42" s="7">
        <v>1976</v>
      </c>
      <c r="E42" s="6">
        <f t="shared" si="1"/>
        <v>26</v>
      </c>
      <c r="F42" s="59">
        <v>423</v>
      </c>
      <c r="G42" s="29">
        <v>22.14</v>
      </c>
      <c r="H42" s="18">
        <v>0.0010809027777777776</v>
      </c>
      <c r="I42" s="60">
        <v>76.07</v>
      </c>
      <c r="J42" s="60">
        <v>53.73</v>
      </c>
      <c r="K42" s="60">
        <v>76.83</v>
      </c>
      <c r="L42" s="28">
        <f t="shared" si="0"/>
        <v>206.63</v>
      </c>
      <c r="M42" s="14">
        <v>180</v>
      </c>
      <c r="N42" s="9">
        <f t="shared" si="2"/>
        <v>280</v>
      </c>
    </row>
    <row r="43" spans="1:14" ht="12.75">
      <c r="A43" s="7">
        <v>34</v>
      </c>
      <c r="B43" s="8" t="s">
        <v>173</v>
      </c>
      <c r="C43" s="8" t="s">
        <v>19</v>
      </c>
      <c r="D43" s="7">
        <v>1964</v>
      </c>
      <c r="E43" s="6">
        <f t="shared" si="1"/>
        <v>38</v>
      </c>
      <c r="F43" s="59">
        <v>343</v>
      </c>
      <c r="G43" s="29">
        <v>26.06</v>
      </c>
      <c r="H43" s="18">
        <v>0.0010658564814814814</v>
      </c>
      <c r="I43" s="60">
        <v>61.69</v>
      </c>
      <c r="J43" s="60">
        <v>63.25</v>
      </c>
      <c r="K43" s="60">
        <v>77.92</v>
      </c>
      <c r="L43" s="28">
        <f t="shared" si="0"/>
        <v>202.86</v>
      </c>
      <c r="M43" s="14">
        <v>175</v>
      </c>
      <c r="N43" s="9">
        <f t="shared" si="2"/>
        <v>275</v>
      </c>
    </row>
    <row r="44" spans="1:14" ht="12.75">
      <c r="A44" s="7">
        <v>35</v>
      </c>
      <c r="B44" s="8" t="s">
        <v>182</v>
      </c>
      <c r="C44" s="8" t="s">
        <v>19</v>
      </c>
      <c r="D44" s="7">
        <v>1964</v>
      </c>
      <c r="E44" s="6">
        <f t="shared" si="1"/>
        <v>38</v>
      </c>
      <c r="F44" s="59">
        <v>336</v>
      </c>
      <c r="G44" s="29">
        <v>26.67</v>
      </c>
      <c r="H44" s="18">
        <v>0.0010789351851851852</v>
      </c>
      <c r="I44" s="60">
        <v>60.43</v>
      </c>
      <c r="J44" s="60">
        <v>64.73</v>
      </c>
      <c r="K44" s="60">
        <v>76.97</v>
      </c>
      <c r="L44" s="28">
        <f t="shared" si="0"/>
        <v>202.13</v>
      </c>
      <c r="M44" s="14">
        <v>170</v>
      </c>
      <c r="N44" s="9">
        <f t="shared" si="2"/>
        <v>270</v>
      </c>
    </row>
    <row r="45" spans="1:14" ht="12.75">
      <c r="A45" s="7">
        <v>36</v>
      </c>
      <c r="B45" s="8" t="s">
        <v>55</v>
      </c>
      <c r="C45" s="8" t="s">
        <v>8</v>
      </c>
      <c r="D45" s="7">
        <v>1962</v>
      </c>
      <c r="E45" s="6">
        <f t="shared" si="1"/>
        <v>40</v>
      </c>
      <c r="F45" s="59">
        <v>356</v>
      </c>
      <c r="G45" s="29">
        <v>25.08</v>
      </c>
      <c r="H45" s="18">
        <v>0.0010805555555555555</v>
      </c>
      <c r="I45" s="60">
        <v>64.02</v>
      </c>
      <c r="J45" s="60">
        <v>60.87</v>
      </c>
      <c r="K45" s="60">
        <v>76.86</v>
      </c>
      <c r="L45" s="28">
        <f t="shared" si="0"/>
        <v>201.75</v>
      </c>
      <c r="M45" s="14">
        <v>165</v>
      </c>
      <c r="N45" s="9">
        <f t="shared" si="2"/>
        <v>265</v>
      </c>
    </row>
    <row r="46" spans="1:14" ht="12.75">
      <c r="A46" s="7">
        <v>37</v>
      </c>
      <c r="B46" s="8" t="s">
        <v>119</v>
      </c>
      <c r="C46" s="8" t="s">
        <v>55</v>
      </c>
      <c r="D46" s="7">
        <v>1969</v>
      </c>
      <c r="E46" s="6">
        <f t="shared" si="1"/>
        <v>33</v>
      </c>
      <c r="F46" s="59">
        <v>388</v>
      </c>
      <c r="G46" s="29">
        <v>22.14</v>
      </c>
      <c r="H46" s="18">
        <v>0.0010702546296296298</v>
      </c>
      <c r="I46" s="60">
        <v>69.78</v>
      </c>
      <c r="J46" s="60">
        <v>53.73</v>
      </c>
      <c r="K46" s="60">
        <v>77.6</v>
      </c>
      <c r="L46" s="28">
        <f t="shared" si="0"/>
        <v>201.10999999999999</v>
      </c>
      <c r="M46" s="14">
        <v>160</v>
      </c>
      <c r="N46" s="9">
        <f t="shared" si="2"/>
        <v>260</v>
      </c>
    </row>
    <row r="47" spans="1:14" ht="12.75">
      <c r="A47" s="7">
        <v>38</v>
      </c>
      <c r="B47" s="8" t="s">
        <v>361</v>
      </c>
      <c r="C47" s="8" t="s">
        <v>82</v>
      </c>
      <c r="D47" s="7">
        <v>1964</v>
      </c>
      <c r="E47" s="6">
        <f t="shared" si="1"/>
        <v>38</v>
      </c>
      <c r="F47" s="59">
        <v>383</v>
      </c>
      <c r="G47" s="29">
        <v>21.99</v>
      </c>
      <c r="H47" s="18">
        <v>0.001054513888888889</v>
      </c>
      <c r="I47" s="60">
        <v>68.88</v>
      </c>
      <c r="J47" s="60">
        <v>53.37</v>
      </c>
      <c r="K47" s="60">
        <v>78.76</v>
      </c>
      <c r="L47" s="28">
        <f t="shared" si="0"/>
        <v>201.01</v>
      </c>
      <c r="M47" s="14">
        <v>155</v>
      </c>
      <c r="N47" s="9">
        <f t="shared" si="2"/>
        <v>255</v>
      </c>
    </row>
    <row r="48" spans="1:14" ht="12.75">
      <c r="A48" s="7">
        <v>39</v>
      </c>
      <c r="B48" s="8" t="s">
        <v>417</v>
      </c>
      <c r="C48" s="8" t="s">
        <v>43</v>
      </c>
      <c r="D48" s="7">
        <v>1972</v>
      </c>
      <c r="E48" s="6">
        <f t="shared" si="1"/>
        <v>30</v>
      </c>
      <c r="F48" s="59">
        <v>354</v>
      </c>
      <c r="G48" s="29">
        <v>22.36</v>
      </c>
      <c r="H48" s="18">
        <v>0.0010027777777777778</v>
      </c>
      <c r="I48" s="60">
        <v>63.66</v>
      </c>
      <c r="J48" s="60">
        <v>54.27</v>
      </c>
      <c r="K48" s="60">
        <v>82.82</v>
      </c>
      <c r="L48" s="28">
        <f t="shared" si="0"/>
        <v>200.75</v>
      </c>
      <c r="M48" s="14">
        <v>150</v>
      </c>
      <c r="N48" s="9">
        <f t="shared" si="2"/>
        <v>250</v>
      </c>
    </row>
    <row r="49" spans="1:14" ht="12.75">
      <c r="A49" s="7">
        <v>40</v>
      </c>
      <c r="B49" s="8" t="s">
        <v>474</v>
      </c>
      <c r="C49" s="8" t="s">
        <v>123</v>
      </c>
      <c r="D49" s="7">
        <v>1970</v>
      </c>
      <c r="E49" s="6">
        <f t="shared" si="1"/>
        <v>32</v>
      </c>
      <c r="F49" s="59">
        <v>313</v>
      </c>
      <c r="G49" s="29">
        <v>28.5</v>
      </c>
      <c r="H49" s="18">
        <v>0.0011094907407407405</v>
      </c>
      <c r="I49" s="60">
        <v>56.29</v>
      </c>
      <c r="J49" s="60">
        <v>69.17</v>
      </c>
      <c r="K49" s="60">
        <v>74.85</v>
      </c>
      <c r="L49" s="28">
        <f t="shared" si="0"/>
        <v>200.31</v>
      </c>
      <c r="M49" s="14">
        <v>145</v>
      </c>
      <c r="N49" s="9">
        <f t="shared" si="2"/>
        <v>245</v>
      </c>
    </row>
    <row r="50" spans="1:14" ht="12.75">
      <c r="A50" s="7">
        <v>41</v>
      </c>
      <c r="B50" s="8" t="s">
        <v>42</v>
      </c>
      <c r="C50" s="8" t="s">
        <v>15</v>
      </c>
      <c r="D50" s="7">
        <v>1978</v>
      </c>
      <c r="E50" s="6">
        <f t="shared" si="1"/>
        <v>24</v>
      </c>
      <c r="F50" s="59">
        <v>388</v>
      </c>
      <c r="G50" s="29">
        <v>22.28</v>
      </c>
      <c r="H50" s="18">
        <v>0.0010894675925925926</v>
      </c>
      <c r="I50" s="60">
        <v>69.78</v>
      </c>
      <c r="J50" s="60">
        <v>54.07</v>
      </c>
      <c r="K50" s="60">
        <v>76.23</v>
      </c>
      <c r="L50" s="28">
        <f t="shared" si="0"/>
        <v>200.07999999999998</v>
      </c>
      <c r="M50" s="14">
        <v>140</v>
      </c>
      <c r="N50" s="9">
        <f t="shared" si="2"/>
        <v>240</v>
      </c>
    </row>
    <row r="51" spans="1:14" ht="12.75">
      <c r="A51" s="7">
        <v>42</v>
      </c>
      <c r="B51" s="8" t="s">
        <v>227</v>
      </c>
      <c r="C51" s="8" t="s">
        <v>43</v>
      </c>
      <c r="D51" s="7">
        <v>1966</v>
      </c>
      <c r="E51" s="6">
        <f t="shared" si="1"/>
        <v>36</v>
      </c>
      <c r="F51" s="59">
        <v>360</v>
      </c>
      <c r="G51" s="29">
        <v>28.84</v>
      </c>
      <c r="H51" s="18">
        <v>0.0012725694444444444</v>
      </c>
      <c r="I51" s="60">
        <v>64.74</v>
      </c>
      <c r="J51" s="60">
        <v>70</v>
      </c>
      <c r="K51" s="60">
        <v>65.26</v>
      </c>
      <c r="L51" s="28">
        <f t="shared" si="0"/>
        <v>200</v>
      </c>
      <c r="M51" s="14">
        <v>135</v>
      </c>
      <c r="N51" s="9">
        <f t="shared" si="2"/>
        <v>235</v>
      </c>
    </row>
    <row r="52" spans="1:14" ht="12.75">
      <c r="A52" s="7">
        <v>43</v>
      </c>
      <c r="B52" s="8" t="s">
        <v>37</v>
      </c>
      <c r="C52" s="8" t="s">
        <v>21</v>
      </c>
      <c r="D52" s="7">
        <v>1959</v>
      </c>
      <c r="E52" s="6">
        <f t="shared" si="1"/>
        <v>43</v>
      </c>
      <c r="F52" s="59">
        <v>341</v>
      </c>
      <c r="G52" s="29">
        <v>24.91</v>
      </c>
      <c r="H52" s="18">
        <v>0.0011010416666666666</v>
      </c>
      <c r="I52" s="60">
        <v>61.33</v>
      </c>
      <c r="J52" s="60">
        <v>60.46</v>
      </c>
      <c r="K52" s="60">
        <v>75.43</v>
      </c>
      <c r="L52" s="28">
        <f t="shared" si="0"/>
        <v>197.22</v>
      </c>
      <c r="M52" s="14">
        <v>130</v>
      </c>
      <c r="N52" s="9">
        <f t="shared" si="2"/>
        <v>230</v>
      </c>
    </row>
    <row r="53" spans="1:14" ht="12.75">
      <c r="A53" s="7">
        <v>44</v>
      </c>
      <c r="B53" s="8" t="s">
        <v>378</v>
      </c>
      <c r="C53" s="8" t="s">
        <v>21</v>
      </c>
      <c r="D53" s="7">
        <v>1965</v>
      </c>
      <c r="E53" s="6">
        <f t="shared" si="1"/>
        <v>37</v>
      </c>
      <c r="F53" s="59">
        <v>381</v>
      </c>
      <c r="G53" s="29">
        <v>22.76</v>
      </c>
      <c r="H53" s="18">
        <v>0.0011350694444444444</v>
      </c>
      <c r="I53" s="60">
        <v>68.52</v>
      </c>
      <c r="J53" s="60">
        <v>55.24</v>
      </c>
      <c r="K53" s="60">
        <v>73.17</v>
      </c>
      <c r="L53" s="28">
        <f t="shared" si="0"/>
        <v>196.93</v>
      </c>
      <c r="M53" s="14">
        <v>125</v>
      </c>
      <c r="N53" s="9">
        <f t="shared" si="2"/>
        <v>225</v>
      </c>
    </row>
    <row r="54" spans="1:14" ht="12.75">
      <c r="A54" s="7">
        <v>45</v>
      </c>
      <c r="B54" s="8" t="s">
        <v>108</v>
      </c>
      <c r="C54" s="8" t="s">
        <v>9</v>
      </c>
      <c r="D54" s="7">
        <v>1954</v>
      </c>
      <c r="E54" s="6">
        <f t="shared" si="1"/>
        <v>48</v>
      </c>
      <c r="F54" s="59">
        <v>336</v>
      </c>
      <c r="G54" s="29">
        <v>23.86</v>
      </c>
      <c r="H54" s="18">
        <v>0.0010673611111111112</v>
      </c>
      <c r="I54" s="60">
        <v>60.43</v>
      </c>
      <c r="J54" s="60">
        <v>57.91</v>
      </c>
      <c r="K54" s="60">
        <v>77.81</v>
      </c>
      <c r="L54" s="28">
        <f t="shared" si="0"/>
        <v>196.15</v>
      </c>
      <c r="M54" s="14">
        <v>120</v>
      </c>
      <c r="N54" s="9">
        <f t="shared" si="2"/>
        <v>220</v>
      </c>
    </row>
    <row r="55" spans="1:14" ht="12.75">
      <c r="A55" s="7">
        <v>46</v>
      </c>
      <c r="B55" s="22" t="s">
        <v>266</v>
      </c>
      <c r="C55" s="22" t="s">
        <v>267</v>
      </c>
      <c r="D55" s="7">
        <v>1980</v>
      </c>
      <c r="E55" s="6">
        <f t="shared" si="1"/>
        <v>22</v>
      </c>
      <c r="F55" s="59">
        <v>394</v>
      </c>
      <c r="G55" s="29">
        <v>16.79</v>
      </c>
      <c r="H55" s="18">
        <v>0.0009831018518518518</v>
      </c>
      <c r="I55" s="60">
        <v>70.86</v>
      </c>
      <c r="J55" s="60">
        <v>40.75</v>
      </c>
      <c r="K55" s="60">
        <v>84.48</v>
      </c>
      <c r="L55" s="28">
        <f t="shared" si="0"/>
        <v>196.09</v>
      </c>
      <c r="M55" s="14">
        <v>115</v>
      </c>
      <c r="N55" s="9">
        <f t="shared" si="2"/>
        <v>215</v>
      </c>
    </row>
    <row r="56" spans="1:14" ht="12.75">
      <c r="A56" s="7">
        <v>47</v>
      </c>
      <c r="B56" s="8" t="s">
        <v>112</v>
      </c>
      <c r="C56" s="8" t="s">
        <v>18</v>
      </c>
      <c r="D56" s="7">
        <v>1963</v>
      </c>
      <c r="E56" s="6">
        <f t="shared" si="1"/>
        <v>39</v>
      </c>
      <c r="F56" s="59">
        <v>384</v>
      </c>
      <c r="G56" s="29">
        <v>20.41</v>
      </c>
      <c r="H56" s="18">
        <v>0.0010834490740740741</v>
      </c>
      <c r="I56" s="60">
        <v>69.06</v>
      </c>
      <c r="J56" s="60">
        <v>49.53</v>
      </c>
      <c r="K56" s="60">
        <v>76.65</v>
      </c>
      <c r="L56" s="28">
        <f t="shared" si="0"/>
        <v>195.24</v>
      </c>
      <c r="M56" s="14">
        <v>110</v>
      </c>
      <c r="N56" s="9">
        <f t="shared" si="2"/>
        <v>210</v>
      </c>
    </row>
    <row r="57" spans="1:14" ht="12.75">
      <c r="A57" s="7">
        <v>48</v>
      </c>
      <c r="B57" s="22" t="s">
        <v>481</v>
      </c>
      <c r="C57" s="22" t="s">
        <v>35</v>
      </c>
      <c r="D57" s="7">
        <v>1985</v>
      </c>
      <c r="E57" s="6">
        <f t="shared" si="1"/>
        <v>17</v>
      </c>
      <c r="F57" s="59">
        <v>424</v>
      </c>
      <c r="G57" s="29">
        <v>13.82</v>
      </c>
      <c r="H57" s="18">
        <v>0.0010137731481481482</v>
      </c>
      <c r="I57" s="60">
        <v>76.25</v>
      </c>
      <c r="J57" s="60">
        <v>33.54</v>
      </c>
      <c r="K57" s="60">
        <v>81.92</v>
      </c>
      <c r="L57" s="28">
        <f t="shared" si="0"/>
        <v>191.70999999999998</v>
      </c>
      <c r="M57" s="14">
        <v>105</v>
      </c>
      <c r="N57" s="9">
        <f t="shared" si="2"/>
        <v>205</v>
      </c>
    </row>
    <row r="58" spans="1:14" ht="12.75">
      <c r="A58" s="7">
        <v>49</v>
      </c>
      <c r="B58" s="8" t="s">
        <v>29</v>
      </c>
      <c r="C58" s="8" t="s">
        <v>88</v>
      </c>
      <c r="D58" s="7">
        <v>1987</v>
      </c>
      <c r="E58" s="6">
        <f t="shared" si="1"/>
        <v>15</v>
      </c>
      <c r="F58" s="59">
        <v>419</v>
      </c>
      <c r="G58" s="29">
        <v>16.33</v>
      </c>
      <c r="H58" s="18">
        <v>0.0011050925925925926</v>
      </c>
      <c r="I58" s="60">
        <v>75.35</v>
      </c>
      <c r="J58" s="60">
        <v>39.63</v>
      </c>
      <c r="K58" s="60">
        <v>75.15</v>
      </c>
      <c r="L58" s="28">
        <f t="shared" si="0"/>
        <v>190.13</v>
      </c>
      <c r="M58" s="14">
        <v>100</v>
      </c>
      <c r="N58" s="9">
        <f t="shared" si="2"/>
        <v>200</v>
      </c>
    </row>
    <row r="59" spans="1:14" ht="12.75">
      <c r="A59" s="7">
        <v>50</v>
      </c>
      <c r="B59" s="8" t="s">
        <v>474</v>
      </c>
      <c r="C59" s="8" t="s">
        <v>15</v>
      </c>
      <c r="D59" s="7">
        <v>1972</v>
      </c>
      <c r="E59" s="6">
        <f t="shared" si="1"/>
        <v>30</v>
      </c>
      <c r="F59" s="59">
        <v>367</v>
      </c>
      <c r="G59" s="29">
        <v>23.32</v>
      </c>
      <c r="H59" s="18">
        <v>0.001233912037037037</v>
      </c>
      <c r="I59" s="60">
        <v>66</v>
      </c>
      <c r="J59" s="60">
        <v>56.6</v>
      </c>
      <c r="K59" s="60">
        <v>67.31</v>
      </c>
      <c r="L59" s="28">
        <f t="shared" si="0"/>
        <v>189.91</v>
      </c>
      <c r="M59" s="14">
        <v>98</v>
      </c>
      <c r="N59" s="9">
        <f t="shared" si="2"/>
        <v>198</v>
      </c>
    </row>
    <row r="60" spans="1:14" ht="12.75">
      <c r="A60" s="7">
        <v>51</v>
      </c>
      <c r="B60" s="22" t="s">
        <v>147</v>
      </c>
      <c r="C60" s="22" t="s">
        <v>148</v>
      </c>
      <c r="D60" s="7">
        <v>1975</v>
      </c>
      <c r="E60" s="6">
        <f t="shared" si="1"/>
        <v>27</v>
      </c>
      <c r="F60" s="59">
        <v>332</v>
      </c>
      <c r="G60" s="29">
        <v>20.57</v>
      </c>
      <c r="H60" s="18">
        <v>0.001036689814814815</v>
      </c>
      <c r="I60" s="60">
        <v>59.71</v>
      </c>
      <c r="J60" s="60">
        <v>49.92</v>
      </c>
      <c r="K60" s="60">
        <v>80.11</v>
      </c>
      <c r="L60" s="28">
        <f t="shared" si="0"/>
        <v>189.74</v>
      </c>
      <c r="M60" s="14">
        <v>96</v>
      </c>
      <c r="N60" s="9">
        <f t="shared" si="2"/>
        <v>196</v>
      </c>
    </row>
    <row r="61" spans="1:14" ht="12.75">
      <c r="A61" s="7">
        <v>52</v>
      </c>
      <c r="B61" s="8" t="s">
        <v>149</v>
      </c>
      <c r="C61" s="8" t="s">
        <v>150</v>
      </c>
      <c r="D61" s="7">
        <v>1989</v>
      </c>
      <c r="E61" s="6">
        <f t="shared" si="1"/>
        <v>13</v>
      </c>
      <c r="F61" s="59">
        <v>315</v>
      </c>
      <c r="G61" s="29">
        <v>19.42</v>
      </c>
      <c r="H61" s="18">
        <v>0.001077662037037037</v>
      </c>
      <c r="I61" s="60">
        <v>56.65</v>
      </c>
      <c r="J61" s="60">
        <v>47.13</v>
      </c>
      <c r="K61" s="60">
        <v>77.07</v>
      </c>
      <c r="L61" s="28">
        <f t="shared" si="0"/>
        <v>180.85</v>
      </c>
      <c r="M61" s="14">
        <v>94</v>
      </c>
      <c r="N61" s="9">
        <f t="shared" si="2"/>
        <v>194</v>
      </c>
    </row>
    <row r="62" spans="1:14" ht="12.75">
      <c r="A62" s="7">
        <v>53</v>
      </c>
      <c r="B62" s="22" t="s">
        <v>46</v>
      </c>
      <c r="C62" s="22" t="s">
        <v>35</v>
      </c>
      <c r="D62" s="7">
        <v>1977</v>
      </c>
      <c r="E62" s="6">
        <f t="shared" si="1"/>
        <v>25</v>
      </c>
      <c r="F62" s="59">
        <v>367</v>
      </c>
      <c r="G62" s="29">
        <v>15.63</v>
      </c>
      <c r="H62" s="18">
        <v>0.0010913194444444445</v>
      </c>
      <c r="I62" s="60">
        <v>66</v>
      </c>
      <c r="J62" s="60">
        <v>37.93</v>
      </c>
      <c r="K62" s="60">
        <v>76.1</v>
      </c>
      <c r="L62" s="28">
        <f t="shared" si="0"/>
        <v>180.03</v>
      </c>
      <c r="M62" s="14">
        <v>92</v>
      </c>
      <c r="N62" s="9">
        <f t="shared" si="2"/>
        <v>192</v>
      </c>
    </row>
    <row r="63" spans="1:14" ht="12.75">
      <c r="A63" s="7">
        <v>54</v>
      </c>
      <c r="B63" s="8" t="s">
        <v>263</v>
      </c>
      <c r="C63" s="8" t="s">
        <v>45</v>
      </c>
      <c r="D63" s="7">
        <v>1952</v>
      </c>
      <c r="E63" s="6">
        <f t="shared" si="1"/>
        <v>50</v>
      </c>
      <c r="F63" s="59">
        <v>216</v>
      </c>
      <c r="G63" s="29">
        <v>26.07</v>
      </c>
      <c r="H63" s="18">
        <v>0.001077662037037037</v>
      </c>
      <c r="I63" s="60">
        <v>38.84</v>
      </c>
      <c r="J63" s="60">
        <v>63.27</v>
      </c>
      <c r="K63" s="60">
        <v>77.07</v>
      </c>
      <c r="L63" s="28">
        <f t="shared" si="0"/>
        <v>179.18</v>
      </c>
      <c r="M63" s="14">
        <v>90</v>
      </c>
      <c r="N63" s="9">
        <f t="shared" si="2"/>
        <v>190</v>
      </c>
    </row>
    <row r="64" spans="1:14" ht="12.75">
      <c r="A64" s="7">
        <v>55</v>
      </c>
      <c r="B64" s="8" t="s">
        <v>471</v>
      </c>
      <c r="C64" s="8" t="s">
        <v>61</v>
      </c>
      <c r="D64" s="7">
        <v>1944</v>
      </c>
      <c r="E64" s="6">
        <f t="shared" si="1"/>
        <v>58</v>
      </c>
      <c r="F64" s="59">
        <v>317</v>
      </c>
      <c r="G64" s="29">
        <v>21.87</v>
      </c>
      <c r="H64" s="18">
        <v>0.0012047453703703706</v>
      </c>
      <c r="I64" s="60">
        <v>57.01</v>
      </c>
      <c r="J64" s="60">
        <v>53.08</v>
      </c>
      <c r="K64" s="60">
        <v>68.94</v>
      </c>
      <c r="L64" s="28">
        <f t="shared" si="0"/>
        <v>179.03</v>
      </c>
      <c r="M64" s="14">
        <v>88</v>
      </c>
      <c r="N64" s="9">
        <f t="shared" si="2"/>
        <v>188</v>
      </c>
    </row>
    <row r="65" spans="1:14" ht="12.75">
      <c r="A65" s="7">
        <v>56</v>
      </c>
      <c r="B65" s="22" t="s">
        <v>161</v>
      </c>
      <c r="C65" s="22" t="s">
        <v>138</v>
      </c>
      <c r="D65" s="7">
        <v>1985</v>
      </c>
      <c r="E65" s="6">
        <f t="shared" si="1"/>
        <v>17</v>
      </c>
      <c r="F65" s="59">
        <v>372</v>
      </c>
      <c r="G65" s="29">
        <v>16.6</v>
      </c>
      <c r="H65" s="18">
        <v>0.0011802083333333332</v>
      </c>
      <c r="I65" s="60">
        <v>66.9</v>
      </c>
      <c r="J65" s="60">
        <v>40.29</v>
      </c>
      <c r="K65" s="60">
        <v>70.37</v>
      </c>
      <c r="L65" s="28">
        <f t="shared" si="0"/>
        <v>177.56</v>
      </c>
      <c r="M65" s="14">
        <v>86</v>
      </c>
      <c r="N65" s="9">
        <f t="shared" si="2"/>
        <v>186</v>
      </c>
    </row>
    <row r="66" spans="1:14" ht="12.75">
      <c r="A66" s="7">
        <v>57</v>
      </c>
      <c r="B66" s="8" t="s">
        <v>115</v>
      </c>
      <c r="C66" s="8" t="s">
        <v>24</v>
      </c>
      <c r="D66" s="7">
        <v>1958</v>
      </c>
      <c r="E66" s="6">
        <f t="shared" si="1"/>
        <v>44</v>
      </c>
      <c r="F66" s="59">
        <v>344</v>
      </c>
      <c r="G66" s="29">
        <v>22.56</v>
      </c>
      <c r="H66" s="18">
        <v>0.001397337962962963</v>
      </c>
      <c r="I66" s="60">
        <v>61.87</v>
      </c>
      <c r="J66" s="60">
        <v>54.75</v>
      </c>
      <c r="K66" s="60">
        <v>59.43</v>
      </c>
      <c r="L66" s="28">
        <f t="shared" si="0"/>
        <v>176.05</v>
      </c>
      <c r="M66" s="14">
        <v>84</v>
      </c>
      <c r="N66" s="9">
        <f t="shared" si="2"/>
        <v>184</v>
      </c>
    </row>
    <row r="67" spans="1:14" ht="12.75">
      <c r="A67" s="7">
        <v>58</v>
      </c>
      <c r="B67" s="8" t="s">
        <v>31</v>
      </c>
      <c r="C67" s="8" t="s">
        <v>24</v>
      </c>
      <c r="D67" s="7">
        <v>1986</v>
      </c>
      <c r="E67" s="6">
        <f t="shared" si="1"/>
        <v>16</v>
      </c>
      <c r="F67" s="59">
        <v>332</v>
      </c>
      <c r="G67" s="29">
        <v>13.7</v>
      </c>
      <c r="H67" s="18">
        <v>0.0010153935185185186</v>
      </c>
      <c r="I67" s="60">
        <v>59.71</v>
      </c>
      <c r="J67" s="60">
        <v>33.25</v>
      </c>
      <c r="K67" s="60">
        <v>81.79</v>
      </c>
      <c r="L67" s="28">
        <f t="shared" si="0"/>
        <v>174.75</v>
      </c>
      <c r="M67" s="14">
        <v>82</v>
      </c>
      <c r="N67" s="9">
        <f t="shared" si="2"/>
        <v>182</v>
      </c>
    </row>
    <row r="68" spans="1:14" ht="12.75">
      <c r="A68" s="7">
        <v>59</v>
      </c>
      <c r="B68" s="8" t="s">
        <v>56</v>
      </c>
      <c r="C68" s="8" t="s">
        <v>125</v>
      </c>
      <c r="D68" s="7">
        <v>1956</v>
      </c>
      <c r="E68" s="6">
        <f t="shared" si="1"/>
        <v>46</v>
      </c>
      <c r="F68" s="59">
        <v>268</v>
      </c>
      <c r="G68" s="29">
        <v>18.52</v>
      </c>
      <c r="H68" s="18">
        <v>0.0017258101851851853</v>
      </c>
      <c r="I68" s="60">
        <v>48.2</v>
      </c>
      <c r="J68" s="60">
        <v>44.95</v>
      </c>
      <c r="K68" s="60">
        <v>80.52</v>
      </c>
      <c r="L68" s="28">
        <f t="shared" si="0"/>
        <v>173.67000000000002</v>
      </c>
      <c r="M68" s="14">
        <v>80</v>
      </c>
      <c r="N68" s="9">
        <f t="shared" si="2"/>
        <v>180</v>
      </c>
    </row>
    <row r="69" spans="1:14" ht="12.75">
      <c r="A69" s="7">
        <v>60</v>
      </c>
      <c r="B69" s="8" t="s">
        <v>71</v>
      </c>
      <c r="C69" s="8" t="s">
        <v>15</v>
      </c>
      <c r="D69" s="7">
        <v>1948</v>
      </c>
      <c r="E69" s="6">
        <f t="shared" si="1"/>
        <v>54</v>
      </c>
      <c r="F69" s="59">
        <v>319</v>
      </c>
      <c r="G69" s="29">
        <v>16.92</v>
      </c>
      <c r="H69" s="18">
        <v>0.0011239583333333334</v>
      </c>
      <c r="I69" s="60">
        <v>57.37</v>
      </c>
      <c r="J69" s="60">
        <v>41.06</v>
      </c>
      <c r="K69" s="60">
        <v>73.89</v>
      </c>
      <c r="L69" s="28">
        <f t="shared" si="0"/>
        <v>172.32</v>
      </c>
      <c r="M69" s="14">
        <v>78</v>
      </c>
      <c r="N69" s="9">
        <f t="shared" si="2"/>
        <v>178</v>
      </c>
    </row>
    <row r="70" spans="1:14" ht="12.75">
      <c r="A70" s="7">
        <v>61</v>
      </c>
      <c r="B70" s="22" t="s">
        <v>276</v>
      </c>
      <c r="C70" s="22" t="s">
        <v>130</v>
      </c>
      <c r="D70" s="7">
        <v>1977</v>
      </c>
      <c r="E70" s="6">
        <f t="shared" si="1"/>
        <v>25</v>
      </c>
      <c r="F70" s="59">
        <v>338</v>
      </c>
      <c r="G70" s="29">
        <v>12.33</v>
      </c>
      <c r="H70" s="18">
        <v>0.001077662037037037</v>
      </c>
      <c r="I70" s="60">
        <v>60.79</v>
      </c>
      <c r="J70" s="60">
        <v>29.92</v>
      </c>
      <c r="K70" s="60">
        <v>77.07</v>
      </c>
      <c r="L70" s="28">
        <f t="shared" si="0"/>
        <v>167.78</v>
      </c>
      <c r="M70" s="14">
        <v>76</v>
      </c>
      <c r="N70" s="9">
        <f t="shared" si="2"/>
        <v>176</v>
      </c>
    </row>
    <row r="71" spans="1:14" ht="12.75">
      <c r="A71" s="7">
        <v>62</v>
      </c>
      <c r="B71" s="22" t="s">
        <v>34</v>
      </c>
      <c r="C71" s="22" t="s">
        <v>134</v>
      </c>
      <c r="D71" s="7">
        <v>1987</v>
      </c>
      <c r="E71" s="6">
        <f t="shared" si="1"/>
        <v>15</v>
      </c>
      <c r="F71" s="59">
        <v>319</v>
      </c>
      <c r="G71" s="29">
        <v>17.42</v>
      </c>
      <c r="H71" s="18">
        <v>0.0012378472222222224</v>
      </c>
      <c r="I71" s="60">
        <v>57.37</v>
      </c>
      <c r="J71" s="60">
        <v>42.28</v>
      </c>
      <c r="K71" s="60">
        <v>67.09</v>
      </c>
      <c r="L71" s="28">
        <f t="shared" si="0"/>
        <v>166.74</v>
      </c>
      <c r="M71" s="14">
        <v>74</v>
      </c>
      <c r="N71" s="9">
        <f t="shared" si="2"/>
        <v>174</v>
      </c>
    </row>
    <row r="72" spans="1:14" ht="12.75">
      <c r="A72" s="7">
        <v>63</v>
      </c>
      <c r="B72" s="8" t="s">
        <v>250</v>
      </c>
      <c r="C72" s="8" t="s">
        <v>381</v>
      </c>
      <c r="D72" s="7">
        <v>1984</v>
      </c>
      <c r="E72" s="6">
        <f t="shared" si="1"/>
        <v>18</v>
      </c>
      <c r="F72" s="59">
        <v>407</v>
      </c>
      <c r="G72" s="29" t="s">
        <v>470</v>
      </c>
      <c r="H72" s="18">
        <v>0.000905787037037037</v>
      </c>
      <c r="I72" s="60">
        <v>73.2</v>
      </c>
      <c r="J72" s="60">
        <v>0</v>
      </c>
      <c r="K72" s="60">
        <v>91.69</v>
      </c>
      <c r="L72" s="28">
        <f t="shared" si="0"/>
        <v>164.89</v>
      </c>
      <c r="M72" s="14">
        <v>72</v>
      </c>
      <c r="N72" s="9">
        <f t="shared" si="2"/>
        <v>172</v>
      </c>
    </row>
    <row r="73" spans="1:14" ht="12.75">
      <c r="A73" s="7">
        <v>64</v>
      </c>
      <c r="B73" s="8" t="s">
        <v>69</v>
      </c>
      <c r="C73" s="8" t="s">
        <v>19</v>
      </c>
      <c r="D73" s="7">
        <v>1988</v>
      </c>
      <c r="E73" s="6">
        <f t="shared" si="1"/>
        <v>14</v>
      </c>
      <c r="F73" s="59">
        <v>337</v>
      </c>
      <c r="G73" s="29">
        <v>12.01</v>
      </c>
      <c r="H73" s="18">
        <v>0.0011126157407407408</v>
      </c>
      <c r="I73" s="60">
        <v>60.61</v>
      </c>
      <c r="J73" s="60">
        <v>29.15</v>
      </c>
      <c r="K73" s="60">
        <v>74.64</v>
      </c>
      <c r="L73" s="28">
        <f t="shared" si="0"/>
        <v>164.39999999999998</v>
      </c>
      <c r="M73" s="14">
        <v>70</v>
      </c>
      <c r="N73" s="9">
        <f t="shared" si="2"/>
        <v>170</v>
      </c>
    </row>
    <row r="74" spans="1:14" ht="12.75">
      <c r="A74" s="7">
        <v>65</v>
      </c>
      <c r="B74" s="8" t="s">
        <v>177</v>
      </c>
      <c r="C74" s="8" t="s">
        <v>28</v>
      </c>
      <c r="D74" s="7">
        <v>1954</v>
      </c>
      <c r="E74" s="6">
        <f t="shared" si="1"/>
        <v>48</v>
      </c>
      <c r="F74" s="59">
        <v>341</v>
      </c>
      <c r="G74" s="29">
        <v>16.98</v>
      </c>
      <c r="H74" s="18">
        <v>0.001352662037037037</v>
      </c>
      <c r="I74" s="60">
        <v>61.33</v>
      </c>
      <c r="J74" s="60">
        <v>41.21</v>
      </c>
      <c r="K74" s="60">
        <v>61.4</v>
      </c>
      <c r="L74" s="28">
        <f t="shared" si="0"/>
        <v>163.94</v>
      </c>
      <c r="M74" s="14">
        <v>68</v>
      </c>
      <c r="N74" s="9">
        <f t="shared" si="2"/>
        <v>168</v>
      </c>
    </row>
    <row r="75" spans="1:14" ht="12.75">
      <c r="A75" s="7">
        <v>66</v>
      </c>
      <c r="B75" s="22" t="s">
        <v>106</v>
      </c>
      <c r="C75" s="22" t="s">
        <v>271</v>
      </c>
      <c r="D75" s="7">
        <v>1962</v>
      </c>
      <c r="E75" s="6">
        <f aca="true" t="shared" si="3" ref="E75:E106">2002-D75</f>
        <v>40</v>
      </c>
      <c r="F75" s="59">
        <v>329</v>
      </c>
      <c r="G75" s="29">
        <v>13.24</v>
      </c>
      <c r="H75" s="18">
        <v>0.0011575231481481482</v>
      </c>
      <c r="I75" s="60">
        <v>59.17</v>
      </c>
      <c r="J75" s="60">
        <v>32.13</v>
      </c>
      <c r="K75" s="60">
        <v>71.75</v>
      </c>
      <c r="L75" s="28">
        <f aca="true" t="shared" si="4" ref="L75:L103">SUM(I75:K75)</f>
        <v>163.05</v>
      </c>
      <c r="M75" s="14">
        <v>66</v>
      </c>
      <c r="N75" s="9">
        <f aca="true" t="shared" si="5" ref="N75:N103">M75+G$4</f>
        <v>166</v>
      </c>
    </row>
    <row r="76" spans="1:14" ht="12.75">
      <c r="A76" s="7">
        <v>67</v>
      </c>
      <c r="B76" s="22" t="s">
        <v>270</v>
      </c>
      <c r="C76" s="22" t="s">
        <v>271</v>
      </c>
      <c r="D76" s="7">
        <v>1973</v>
      </c>
      <c r="E76" s="6">
        <f t="shared" si="3"/>
        <v>29</v>
      </c>
      <c r="F76" s="59">
        <v>332</v>
      </c>
      <c r="G76" s="29">
        <v>11.02</v>
      </c>
      <c r="H76" s="18">
        <v>0.0010938657407407407</v>
      </c>
      <c r="I76" s="60">
        <v>59.71</v>
      </c>
      <c r="J76" s="60">
        <v>26.74</v>
      </c>
      <c r="K76" s="60">
        <v>75.92</v>
      </c>
      <c r="L76" s="28">
        <f t="shared" si="4"/>
        <v>162.37</v>
      </c>
      <c r="M76" s="14">
        <v>64</v>
      </c>
      <c r="N76" s="9">
        <f t="shared" si="5"/>
        <v>164</v>
      </c>
    </row>
    <row r="77" spans="1:14" ht="12.75">
      <c r="A77" s="7">
        <v>68</v>
      </c>
      <c r="B77" s="22" t="s">
        <v>116</v>
      </c>
      <c r="C77" s="22" t="s">
        <v>117</v>
      </c>
      <c r="D77" s="7">
        <v>1959</v>
      </c>
      <c r="E77" s="6">
        <f t="shared" si="3"/>
        <v>43</v>
      </c>
      <c r="F77" s="59">
        <v>359</v>
      </c>
      <c r="G77" s="29">
        <v>14.94</v>
      </c>
      <c r="H77" s="18">
        <v>0.0013518518518518521</v>
      </c>
      <c r="I77" s="60">
        <v>64.56</v>
      </c>
      <c r="J77" s="60">
        <v>36.26</v>
      </c>
      <c r="K77" s="60">
        <v>61.43</v>
      </c>
      <c r="L77" s="28">
        <f t="shared" si="4"/>
        <v>162.25</v>
      </c>
      <c r="M77" s="14">
        <v>62</v>
      </c>
      <c r="N77" s="9">
        <f t="shared" si="5"/>
        <v>162</v>
      </c>
    </row>
    <row r="78" spans="1:14" ht="12.75">
      <c r="A78" s="7">
        <v>69</v>
      </c>
      <c r="B78" s="8" t="s">
        <v>56</v>
      </c>
      <c r="C78" s="8" t="s">
        <v>124</v>
      </c>
      <c r="D78" s="7">
        <v>1986</v>
      </c>
      <c r="E78" s="6">
        <f t="shared" si="3"/>
        <v>16</v>
      </c>
      <c r="F78" s="59">
        <v>322</v>
      </c>
      <c r="G78" s="29">
        <v>11.03</v>
      </c>
      <c r="H78" s="18">
        <v>0.0010950231481481481</v>
      </c>
      <c r="I78" s="60">
        <v>57.91</v>
      </c>
      <c r="J78" s="60">
        <v>26.77</v>
      </c>
      <c r="K78" s="60">
        <v>75.84</v>
      </c>
      <c r="L78" s="28">
        <f t="shared" si="4"/>
        <v>160.51999999999998</v>
      </c>
      <c r="M78" s="14">
        <v>60</v>
      </c>
      <c r="N78" s="9">
        <f t="shared" si="5"/>
        <v>160</v>
      </c>
    </row>
    <row r="79" spans="1:14" ht="12.75">
      <c r="A79" s="7">
        <v>70</v>
      </c>
      <c r="B79" s="8" t="s">
        <v>10</v>
      </c>
      <c r="C79" s="8" t="s">
        <v>11</v>
      </c>
      <c r="D79" s="7">
        <v>1954</v>
      </c>
      <c r="E79" s="6">
        <f t="shared" si="3"/>
        <v>48</v>
      </c>
      <c r="F79" s="59">
        <v>277</v>
      </c>
      <c r="G79" s="29">
        <v>20.29</v>
      </c>
      <c r="H79" s="18">
        <v>0.0013644675925925927</v>
      </c>
      <c r="I79" s="60">
        <v>49.82</v>
      </c>
      <c r="J79" s="60">
        <v>49.24</v>
      </c>
      <c r="K79" s="60">
        <v>60.87</v>
      </c>
      <c r="L79" s="28">
        <f t="shared" si="4"/>
        <v>159.93</v>
      </c>
      <c r="M79" s="14">
        <v>58</v>
      </c>
      <c r="N79" s="9">
        <f t="shared" si="5"/>
        <v>158</v>
      </c>
    </row>
    <row r="80" spans="1:14" ht="12.75">
      <c r="A80" s="7">
        <v>71</v>
      </c>
      <c r="B80" s="22" t="s">
        <v>269</v>
      </c>
      <c r="C80" s="22" t="s">
        <v>169</v>
      </c>
      <c r="D80" s="7">
        <v>1982</v>
      </c>
      <c r="E80" s="6">
        <f t="shared" si="3"/>
        <v>20</v>
      </c>
      <c r="F80" s="59">
        <v>263</v>
      </c>
      <c r="G80" s="29">
        <v>17.21</v>
      </c>
      <c r="H80" s="18">
        <v>0.0011936342592592593</v>
      </c>
      <c r="I80" s="60">
        <v>47.3</v>
      </c>
      <c r="J80" s="60">
        <v>41.77</v>
      </c>
      <c r="K80" s="60">
        <v>69.58</v>
      </c>
      <c r="L80" s="28">
        <f t="shared" si="4"/>
        <v>158.64999999999998</v>
      </c>
      <c r="M80" s="14">
        <v>57</v>
      </c>
      <c r="N80" s="9">
        <f t="shared" si="5"/>
        <v>157</v>
      </c>
    </row>
    <row r="81" spans="1:14" ht="12.75">
      <c r="A81" s="7">
        <v>72</v>
      </c>
      <c r="B81" s="8" t="s">
        <v>60</v>
      </c>
      <c r="C81" s="8" t="s">
        <v>59</v>
      </c>
      <c r="D81" s="7">
        <v>1949</v>
      </c>
      <c r="E81" s="6">
        <f t="shared" si="3"/>
        <v>53</v>
      </c>
      <c r="F81" s="59">
        <v>332</v>
      </c>
      <c r="G81" s="29">
        <v>12.29</v>
      </c>
      <c r="H81" s="18">
        <v>0.0012378472222222224</v>
      </c>
      <c r="I81" s="60">
        <v>59.71</v>
      </c>
      <c r="J81" s="60">
        <v>29.83</v>
      </c>
      <c r="K81" s="60">
        <v>67.09</v>
      </c>
      <c r="L81" s="28">
        <f t="shared" si="4"/>
        <v>156.63</v>
      </c>
      <c r="M81" s="14">
        <v>56</v>
      </c>
      <c r="N81" s="9">
        <f t="shared" si="5"/>
        <v>156</v>
      </c>
    </row>
    <row r="82" spans="1:14" ht="12.75">
      <c r="A82" s="7">
        <v>73</v>
      </c>
      <c r="B82" s="22" t="s">
        <v>284</v>
      </c>
      <c r="C82" s="22" t="s">
        <v>87</v>
      </c>
      <c r="D82" s="7">
        <v>1973</v>
      </c>
      <c r="E82" s="6">
        <f t="shared" si="3"/>
        <v>29</v>
      </c>
      <c r="F82" s="59">
        <v>310</v>
      </c>
      <c r="G82" s="29">
        <v>15.39</v>
      </c>
      <c r="H82" s="18">
        <v>0.0013335648148148146</v>
      </c>
      <c r="I82" s="60">
        <v>56.83</v>
      </c>
      <c r="J82" s="60">
        <v>37.16</v>
      </c>
      <c r="K82" s="60">
        <v>62.28</v>
      </c>
      <c r="L82" s="28">
        <f t="shared" si="4"/>
        <v>156.26999999999998</v>
      </c>
      <c r="M82" s="14">
        <v>55</v>
      </c>
      <c r="N82" s="9">
        <f t="shared" si="5"/>
        <v>155</v>
      </c>
    </row>
    <row r="83" spans="1:14" ht="12.75">
      <c r="A83" s="7">
        <v>74</v>
      </c>
      <c r="B83" s="8" t="s">
        <v>478</v>
      </c>
      <c r="C83" s="8" t="s">
        <v>33</v>
      </c>
      <c r="D83" s="7">
        <v>1969</v>
      </c>
      <c r="E83" s="6">
        <f t="shared" si="3"/>
        <v>33</v>
      </c>
      <c r="F83" s="59">
        <v>348</v>
      </c>
      <c r="G83" s="29">
        <v>11.9</v>
      </c>
      <c r="H83" s="18">
        <v>0.0013054398148148148</v>
      </c>
      <c r="I83" s="60">
        <v>62.58</v>
      </c>
      <c r="J83" s="60">
        <v>28.88</v>
      </c>
      <c r="K83" s="60">
        <v>63.62</v>
      </c>
      <c r="L83" s="28">
        <f t="shared" si="4"/>
        <v>155.07999999999998</v>
      </c>
      <c r="M83" s="14">
        <v>54</v>
      </c>
      <c r="N83" s="9">
        <f t="shared" si="5"/>
        <v>154</v>
      </c>
    </row>
    <row r="84" spans="1:14" ht="12.75">
      <c r="A84" s="7">
        <v>75</v>
      </c>
      <c r="B84" s="8" t="s">
        <v>73</v>
      </c>
      <c r="C84" s="8" t="s">
        <v>163</v>
      </c>
      <c r="D84" s="7">
        <v>1985</v>
      </c>
      <c r="E84" s="6">
        <f t="shared" si="3"/>
        <v>17</v>
      </c>
      <c r="F84" s="59">
        <v>400</v>
      </c>
      <c r="G84" s="29" t="s">
        <v>470</v>
      </c>
      <c r="H84" s="18">
        <v>0.001016435185185185</v>
      </c>
      <c r="I84" s="60">
        <v>71.94</v>
      </c>
      <c r="J84" s="60">
        <v>0</v>
      </c>
      <c r="K84" s="60">
        <v>81.71</v>
      </c>
      <c r="L84" s="28">
        <f t="shared" si="4"/>
        <v>153.64999999999998</v>
      </c>
      <c r="M84" s="14">
        <v>53</v>
      </c>
      <c r="N84" s="9">
        <f t="shared" si="5"/>
        <v>153</v>
      </c>
    </row>
    <row r="85" spans="1:14" ht="12.75">
      <c r="A85" s="7">
        <v>76</v>
      </c>
      <c r="B85" s="22" t="s">
        <v>482</v>
      </c>
      <c r="C85" s="22" t="s">
        <v>355</v>
      </c>
      <c r="D85" s="7">
        <v>1966</v>
      </c>
      <c r="E85" s="6">
        <f t="shared" si="3"/>
        <v>36</v>
      </c>
      <c r="F85" s="59">
        <v>283</v>
      </c>
      <c r="G85" s="29">
        <v>15.62</v>
      </c>
      <c r="H85" s="18">
        <v>0.0013525462962962964</v>
      </c>
      <c r="I85" s="60">
        <v>50.89</v>
      </c>
      <c r="J85" s="60">
        <v>37.91</v>
      </c>
      <c r="K85" s="60">
        <v>61.4</v>
      </c>
      <c r="L85" s="28">
        <f t="shared" si="4"/>
        <v>150.2</v>
      </c>
      <c r="M85" s="14">
        <v>52</v>
      </c>
      <c r="N85" s="9">
        <f t="shared" si="5"/>
        <v>152</v>
      </c>
    </row>
    <row r="86" spans="1:14" ht="12.75">
      <c r="A86" s="7">
        <v>77</v>
      </c>
      <c r="B86" s="8" t="s">
        <v>463</v>
      </c>
      <c r="C86" s="8" t="s">
        <v>82</v>
      </c>
      <c r="D86" s="7">
        <v>1971</v>
      </c>
      <c r="E86" s="6">
        <f t="shared" si="3"/>
        <v>31</v>
      </c>
      <c r="F86" s="59">
        <v>370</v>
      </c>
      <c r="G86" s="29" t="s">
        <v>470</v>
      </c>
      <c r="H86" s="18">
        <v>0.001005324074074074</v>
      </c>
      <c r="I86" s="60">
        <v>66.54</v>
      </c>
      <c r="J86" s="60">
        <v>0</v>
      </c>
      <c r="K86" s="60">
        <v>82.61</v>
      </c>
      <c r="L86" s="28">
        <f t="shared" si="4"/>
        <v>149.15</v>
      </c>
      <c r="M86" s="14">
        <v>51</v>
      </c>
      <c r="N86" s="9">
        <f t="shared" si="5"/>
        <v>151</v>
      </c>
    </row>
    <row r="87" spans="1:14" ht="12.75">
      <c r="A87" s="7">
        <v>78</v>
      </c>
      <c r="B87" s="22" t="s">
        <v>479</v>
      </c>
      <c r="C87" s="22" t="s">
        <v>271</v>
      </c>
      <c r="D87" s="7">
        <v>1970</v>
      </c>
      <c r="E87" s="6">
        <f t="shared" si="3"/>
        <v>32</v>
      </c>
      <c r="F87" s="59">
        <v>297</v>
      </c>
      <c r="G87" s="29">
        <v>17.28</v>
      </c>
      <c r="H87" s="18">
        <v>0.0017474537037037035</v>
      </c>
      <c r="I87" s="60">
        <v>53.41</v>
      </c>
      <c r="J87" s="60">
        <v>41.94</v>
      </c>
      <c r="K87" s="60">
        <v>47.52</v>
      </c>
      <c r="L87" s="28">
        <f t="shared" si="4"/>
        <v>142.87</v>
      </c>
      <c r="M87" s="14">
        <v>50</v>
      </c>
      <c r="N87" s="9">
        <f t="shared" si="5"/>
        <v>150</v>
      </c>
    </row>
    <row r="88" spans="1:14" ht="12.75">
      <c r="A88" s="7">
        <v>79</v>
      </c>
      <c r="B88" s="8" t="s">
        <v>165</v>
      </c>
      <c r="C88" s="8" t="s">
        <v>166</v>
      </c>
      <c r="D88" s="7">
        <v>1989</v>
      </c>
      <c r="E88" s="6">
        <f t="shared" si="3"/>
        <v>13</v>
      </c>
      <c r="F88" s="59">
        <v>301</v>
      </c>
      <c r="G88" s="29">
        <v>8.37</v>
      </c>
      <c r="H88" s="18">
        <v>0.0012189814814814813</v>
      </c>
      <c r="I88" s="60">
        <v>54.13</v>
      </c>
      <c r="J88" s="60">
        <v>20.31</v>
      </c>
      <c r="K88" s="60">
        <v>68.13</v>
      </c>
      <c r="L88" s="28">
        <f t="shared" si="4"/>
        <v>142.57</v>
      </c>
      <c r="M88" s="14">
        <v>49</v>
      </c>
      <c r="N88" s="9">
        <f t="shared" si="5"/>
        <v>149</v>
      </c>
    </row>
    <row r="89" spans="1:14" ht="12.75">
      <c r="A89" s="7">
        <v>80</v>
      </c>
      <c r="B89" s="8" t="s">
        <v>291</v>
      </c>
      <c r="C89" s="8" t="s">
        <v>43</v>
      </c>
      <c r="D89" s="7">
        <v>1954</v>
      </c>
      <c r="E89" s="6">
        <f t="shared" si="3"/>
        <v>48</v>
      </c>
      <c r="F89" s="59">
        <v>307</v>
      </c>
      <c r="G89" s="29">
        <v>16.53</v>
      </c>
      <c r="H89" s="18">
        <v>0.0017702546296296297</v>
      </c>
      <c r="I89" s="60">
        <v>55.21</v>
      </c>
      <c r="J89" s="60">
        <v>40.12</v>
      </c>
      <c r="K89" s="60">
        <v>46.91</v>
      </c>
      <c r="L89" s="28">
        <f t="shared" si="4"/>
        <v>142.24</v>
      </c>
      <c r="M89" s="14">
        <v>48</v>
      </c>
      <c r="N89" s="9">
        <f t="shared" si="5"/>
        <v>148</v>
      </c>
    </row>
    <row r="90" spans="1:14" ht="12.75">
      <c r="A90" s="7">
        <v>81</v>
      </c>
      <c r="B90" s="8" t="s">
        <v>112</v>
      </c>
      <c r="C90" s="8" t="s">
        <v>13</v>
      </c>
      <c r="D90" s="7">
        <v>1991</v>
      </c>
      <c r="E90" s="6">
        <f t="shared" si="3"/>
        <v>11</v>
      </c>
      <c r="F90" s="59">
        <v>304</v>
      </c>
      <c r="G90" s="29">
        <v>6.51</v>
      </c>
      <c r="H90" s="18">
        <v>0.001197685185185185</v>
      </c>
      <c r="I90" s="60">
        <v>54.67</v>
      </c>
      <c r="J90" s="60">
        <v>15.8</v>
      </c>
      <c r="K90" s="60">
        <v>69.34</v>
      </c>
      <c r="L90" s="28">
        <f t="shared" si="4"/>
        <v>139.81</v>
      </c>
      <c r="M90" s="14">
        <v>47</v>
      </c>
      <c r="N90" s="9">
        <f t="shared" si="5"/>
        <v>147</v>
      </c>
    </row>
    <row r="91" spans="1:14" ht="12.75">
      <c r="A91" s="7">
        <v>82</v>
      </c>
      <c r="B91" s="8" t="s">
        <v>286</v>
      </c>
      <c r="C91" s="8" t="s">
        <v>19</v>
      </c>
      <c r="D91" s="7">
        <v>1988</v>
      </c>
      <c r="E91" s="6">
        <f t="shared" si="3"/>
        <v>14</v>
      </c>
      <c r="F91" s="59">
        <v>285</v>
      </c>
      <c r="G91" s="29">
        <v>9</v>
      </c>
      <c r="H91" s="18">
        <v>0.001262384259259259</v>
      </c>
      <c r="I91" s="60">
        <v>51.25</v>
      </c>
      <c r="J91" s="60">
        <v>21.84</v>
      </c>
      <c r="K91" s="60">
        <v>65.79</v>
      </c>
      <c r="L91" s="28">
        <f t="shared" si="4"/>
        <v>138.88</v>
      </c>
      <c r="M91" s="14">
        <v>46</v>
      </c>
      <c r="N91" s="9">
        <f t="shared" si="5"/>
        <v>146</v>
      </c>
    </row>
    <row r="92" spans="1:14" ht="12.75">
      <c r="A92" s="7">
        <v>83</v>
      </c>
      <c r="B92" s="22" t="s">
        <v>139</v>
      </c>
      <c r="C92" s="22" t="s">
        <v>67</v>
      </c>
      <c r="D92" s="7">
        <v>1970</v>
      </c>
      <c r="E92" s="6">
        <f t="shared" si="3"/>
        <v>32</v>
      </c>
      <c r="F92" s="59">
        <v>298</v>
      </c>
      <c r="G92" s="29">
        <v>11.11</v>
      </c>
      <c r="H92" s="18">
        <v>0.0014351851851851854</v>
      </c>
      <c r="I92" s="60">
        <v>53.59</v>
      </c>
      <c r="J92" s="60">
        <v>26.96</v>
      </c>
      <c r="K92" s="60">
        <v>57.87</v>
      </c>
      <c r="L92" s="28">
        <f t="shared" si="4"/>
        <v>138.42000000000002</v>
      </c>
      <c r="M92" s="14">
        <v>45</v>
      </c>
      <c r="N92" s="9">
        <f t="shared" si="5"/>
        <v>145</v>
      </c>
    </row>
    <row r="93" spans="1:14" ht="12.75">
      <c r="A93" s="7">
        <v>84</v>
      </c>
      <c r="B93" s="8" t="s">
        <v>189</v>
      </c>
      <c r="C93" s="8" t="s">
        <v>22</v>
      </c>
      <c r="D93" s="7">
        <v>1969</v>
      </c>
      <c r="E93" s="6">
        <f t="shared" si="3"/>
        <v>33</v>
      </c>
      <c r="F93" s="59">
        <v>357</v>
      </c>
      <c r="G93" s="29" t="s">
        <v>470</v>
      </c>
      <c r="H93" s="18">
        <v>0.0011390046296296296</v>
      </c>
      <c r="I93" s="60">
        <v>64.2</v>
      </c>
      <c r="J93" s="60">
        <v>0</v>
      </c>
      <c r="K93" s="60">
        <v>72.91</v>
      </c>
      <c r="L93" s="28">
        <f t="shared" si="4"/>
        <v>137.11</v>
      </c>
      <c r="M93" s="14">
        <v>44</v>
      </c>
      <c r="N93" s="9">
        <f t="shared" si="5"/>
        <v>144</v>
      </c>
    </row>
    <row r="94" spans="1:14" ht="12.75">
      <c r="A94" s="7">
        <v>85</v>
      </c>
      <c r="B94" s="8" t="s">
        <v>255</v>
      </c>
      <c r="C94" s="8" t="s">
        <v>24</v>
      </c>
      <c r="D94" s="7">
        <v>1984</v>
      </c>
      <c r="E94" s="6">
        <f t="shared" si="3"/>
        <v>18</v>
      </c>
      <c r="F94" s="59">
        <v>347</v>
      </c>
      <c r="G94" s="29" t="s">
        <v>470</v>
      </c>
      <c r="H94" s="18">
        <v>0.0011304398148148148</v>
      </c>
      <c r="I94" s="60">
        <v>62.41</v>
      </c>
      <c r="J94" s="60">
        <v>0</v>
      </c>
      <c r="K94" s="60">
        <v>73.47</v>
      </c>
      <c r="L94" s="28">
        <f t="shared" si="4"/>
        <v>135.88</v>
      </c>
      <c r="M94" s="14">
        <v>43</v>
      </c>
      <c r="N94" s="9">
        <f t="shared" si="5"/>
        <v>143</v>
      </c>
    </row>
    <row r="95" spans="1:14" ht="12.75">
      <c r="A95" s="7">
        <v>86</v>
      </c>
      <c r="B95" s="22" t="s">
        <v>246</v>
      </c>
      <c r="C95" s="22" t="s">
        <v>166</v>
      </c>
      <c r="D95" s="7">
        <v>1975</v>
      </c>
      <c r="E95" s="6">
        <f t="shared" si="3"/>
        <v>27</v>
      </c>
      <c r="F95" s="59">
        <v>230</v>
      </c>
      <c r="G95" s="29">
        <v>15.92</v>
      </c>
      <c r="H95" s="18">
        <v>0.0014993055555555556</v>
      </c>
      <c r="I95" s="60">
        <v>41.36</v>
      </c>
      <c r="J95" s="60">
        <v>38.64</v>
      </c>
      <c r="K95" s="60">
        <v>55.39</v>
      </c>
      <c r="L95" s="28">
        <f t="shared" si="4"/>
        <v>135.39</v>
      </c>
      <c r="M95" s="14">
        <v>42</v>
      </c>
      <c r="N95" s="9">
        <f t="shared" si="5"/>
        <v>142</v>
      </c>
    </row>
    <row r="96" spans="1:14" ht="12.75">
      <c r="A96" s="7">
        <v>87</v>
      </c>
      <c r="B96" s="22" t="s">
        <v>165</v>
      </c>
      <c r="C96" s="22" t="s">
        <v>274</v>
      </c>
      <c r="D96" s="7">
        <v>1966</v>
      </c>
      <c r="E96" s="6">
        <f t="shared" si="3"/>
        <v>36</v>
      </c>
      <c r="F96" s="59">
        <v>277</v>
      </c>
      <c r="G96" s="29">
        <v>10.66</v>
      </c>
      <c r="H96" s="18">
        <v>0.0015156250000000003</v>
      </c>
      <c r="I96" s="60">
        <v>49.82</v>
      </c>
      <c r="J96" s="60">
        <v>25.87</v>
      </c>
      <c r="K96" s="60">
        <v>54.79</v>
      </c>
      <c r="L96" s="28">
        <f t="shared" si="4"/>
        <v>130.48</v>
      </c>
      <c r="M96" s="14">
        <v>41</v>
      </c>
      <c r="N96" s="9">
        <f t="shared" si="5"/>
        <v>141</v>
      </c>
    </row>
    <row r="97" spans="1:14" ht="12.75">
      <c r="A97" s="7">
        <v>88</v>
      </c>
      <c r="B97" s="8" t="s">
        <v>471</v>
      </c>
      <c r="C97" s="8" t="s">
        <v>19</v>
      </c>
      <c r="D97" s="7">
        <v>1983</v>
      </c>
      <c r="E97" s="6">
        <f t="shared" si="3"/>
        <v>19</v>
      </c>
      <c r="F97" s="59">
        <v>227</v>
      </c>
      <c r="G97" s="29">
        <v>11.28</v>
      </c>
      <c r="H97" s="18">
        <v>0.0013872685185185186</v>
      </c>
      <c r="I97" s="60">
        <v>40.82</v>
      </c>
      <c r="J97" s="60">
        <v>27.37</v>
      </c>
      <c r="K97" s="60">
        <v>59.86</v>
      </c>
      <c r="L97" s="28">
        <f t="shared" si="4"/>
        <v>128.05</v>
      </c>
      <c r="M97" s="14">
        <v>40</v>
      </c>
      <c r="N97" s="9">
        <f t="shared" si="5"/>
        <v>140</v>
      </c>
    </row>
    <row r="98" spans="1:14" ht="12.75">
      <c r="A98" s="7">
        <v>89</v>
      </c>
      <c r="B98" s="8" t="s">
        <v>14</v>
      </c>
      <c r="C98" s="8" t="s">
        <v>237</v>
      </c>
      <c r="D98" s="7">
        <v>1992</v>
      </c>
      <c r="E98" s="6">
        <f t="shared" si="3"/>
        <v>10</v>
      </c>
      <c r="F98" s="59">
        <v>259</v>
      </c>
      <c r="G98" s="29">
        <v>5.44</v>
      </c>
      <c r="H98" s="18">
        <v>0.0012368055555555557</v>
      </c>
      <c r="I98" s="60">
        <v>46.58</v>
      </c>
      <c r="J98" s="60">
        <v>13.2</v>
      </c>
      <c r="K98" s="60">
        <v>67.15</v>
      </c>
      <c r="L98" s="28">
        <f t="shared" si="4"/>
        <v>126.93</v>
      </c>
      <c r="M98" s="14">
        <v>39</v>
      </c>
      <c r="N98" s="9">
        <f t="shared" si="5"/>
        <v>139</v>
      </c>
    </row>
    <row r="99" spans="1:14" ht="12.75">
      <c r="A99" s="7">
        <v>90</v>
      </c>
      <c r="B99" s="22" t="s">
        <v>165</v>
      </c>
      <c r="C99" s="22" t="s">
        <v>294</v>
      </c>
      <c r="D99" s="7">
        <v>1992</v>
      </c>
      <c r="E99" s="6">
        <f t="shared" si="3"/>
        <v>10</v>
      </c>
      <c r="F99" s="59">
        <v>276</v>
      </c>
      <c r="G99" s="29">
        <v>5.82</v>
      </c>
      <c r="H99" s="18">
        <v>0.0013171296296296297</v>
      </c>
      <c r="I99" s="60">
        <v>49.64</v>
      </c>
      <c r="J99" s="60">
        <v>14.2</v>
      </c>
      <c r="K99" s="60">
        <v>63.05</v>
      </c>
      <c r="L99" s="28">
        <f t="shared" si="4"/>
        <v>126.89</v>
      </c>
      <c r="M99" s="14">
        <v>38</v>
      </c>
      <c r="N99" s="9">
        <f t="shared" si="5"/>
        <v>138</v>
      </c>
    </row>
    <row r="100" spans="1:14" ht="12.75">
      <c r="A100" s="7">
        <v>91</v>
      </c>
      <c r="B100" s="22" t="s">
        <v>161</v>
      </c>
      <c r="C100" s="22" t="s">
        <v>67</v>
      </c>
      <c r="D100" s="7">
        <v>1959</v>
      </c>
      <c r="E100" s="6">
        <f t="shared" si="3"/>
        <v>43</v>
      </c>
      <c r="F100" s="59">
        <v>296</v>
      </c>
      <c r="G100" s="29">
        <v>7.73</v>
      </c>
      <c r="H100" s="18">
        <v>0.0017158564814814814</v>
      </c>
      <c r="I100" s="60">
        <v>53.23</v>
      </c>
      <c r="J100" s="60">
        <v>18.76</v>
      </c>
      <c r="K100" s="60">
        <v>48.4</v>
      </c>
      <c r="L100" s="28">
        <f t="shared" si="4"/>
        <v>120.38999999999999</v>
      </c>
      <c r="M100" s="14">
        <v>37</v>
      </c>
      <c r="N100" s="9">
        <f t="shared" si="5"/>
        <v>137</v>
      </c>
    </row>
    <row r="101" spans="1:14" ht="12.75">
      <c r="A101" s="7">
        <v>92</v>
      </c>
      <c r="B101" s="22" t="s">
        <v>480</v>
      </c>
      <c r="C101" s="22" t="s">
        <v>117</v>
      </c>
      <c r="D101" s="7">
        <v>1968</v>
      </c>
      <c r="E101" s="6">
        <f t="shared" si="3"/>
        <v>34</v>
      </c>
      <c r="F101" s="59">
        <v>202</v>
      </c>
      <c r="G101" s="29">
        <v>9.85</v>
      </c>
      <c r="H101" s="18">
        <v>0.0016087962962962963</v>
      </c>
      <c r="I101" s="60">
        <v>36.33</v>
      </c>
      <c r="J101" s="60">
        <v>23.9</v>
      </c>
      <c r="K101" s="60">
        <v>51.61</v>
      </c>
      <c r="L101" s="28">
        <f t="shared" si="4"/>
        <v>111.84</v>
      </c>
      <c r="M101" s="14">
        <v>36</v>
      </c>
      <c r="N101" s="9">
        <f t="shared" si="5"/>
        <v>136</v>
      </c>
    </row>
    <row r="102" spans="1:14" ht="12.75">
      <c r="A102" s="7">
        <v>93</v>
      </c>
      <c r="B102" s="8" t="s">
        <v>153</v>
      </c>
      <c r="C102" s="8" t="s">
        <v>340</v>
      </c>
      <c r="D102" s="7">
        <v>1996</v>
      </c>
      <c r="E102" s="6">
        <f t="shared" si="3"/>
        <v>6</v>
      </c>
      <c r="F102" s="59">
        <v>187</v>
      </c>
      <c r="G102" s="29">
        <v>1.66</v>
      </c>
      <c r="H102" s="18">
        <v>0.0017043981481481482</v>
      </c>
      <c r="I102" s="60">
        <v>33.63</v>
      </c>
      <c r="J102" s="60">
        <v>4.02</v>
      </c>
      <c r="K102" s="60">
        <v>48.73</v>
      </c>
      <c r="L102" s="28">
        <f t="shared" si="4"/>
        <v>86.38</v>
      </c>
      <c r="M102" s="14">
        <v>35</v>
      </c>
      <c r="N102" s="9">
        <f t="shared" si="5"/>
        <v>135</v>
      </c>
    </row>
    <row r="103" spans="1:14" ht="13.5" thickBot="1">
      <c r="A103" s="51">
        <v>94</v>
      </c>
      <c r="B103" s="57" t="s">
        <v>98</v>
      </c>
      <c r="C103" s="57" t="s">
        <v>99</v>
      </c>
      <c r="D103" s="51">
        <v>1984</v>
      </c>
      <c r="E103" s="52">
        <f t="shared" si="3"/>
        <v>18</v>
      </c>
      <c r="F103" s="61">
        <v>111</v>
      </c>
      <c r="G103" s="62">
        <v>12.06</v>
      </c>
      <c r="H103" s="54">
        <v>0.002860416666666667</v>
      </c>
      <c r="I103" s="63">
        <v>19.96</v>
      </c>
      <c r="J103" s="63">
        <v>29.27</v>
      </c>
      <c r="K103" s="63">
        <v>29.03</v>
      </c>
      <c r="L103" s="55">
        <f t="shared" si="4"/>
        <v>78.26</v>
      </c>
      <c r="M103" s="56">
        <v>34</v>
      </c>
      <c r="N103" s="53">
        <f t="shared" si="5"/>
        <v>134</v>
      </c>
    </row>
    <row r="104" spans="1:14" ht="12.75">
      <c r="A104" s="49">
        <v>95</v>
      </c>
      <c r="B104" s="58" t="s">
        <v>472</v>
      </c>
      <c r="C104" s="58" t="s">
        <v>473</v>
      </c>
      <c r="D104" s="49">
        <v>1972</v>
      </c>
      <c r="E104" s="50">
        <f t="shared" si="3"/>
        <v>30</v>
      </c>
      <c r="F104" s="135" t="s">
        <v>483</v>
      </c>
      <c r="G104" s="135"/>
      <c r="H104" s="135"/>
      <c r="I104" s="135"/>
      <c r="J104" s="135"/>
      <c r="K104" s="135"/>
      <c r="L104" s="135"/>
      <c r="M104" s="135"/>
      <c r="N104" s="135"/>
    </row>
    <row r="105" spans="1:14" ht="12.75">
      <c r="A105" s="7">
        <v>96</v>
      </c>
      <c r="B105" s="8" t="s">
        <v>151</v>
      </c>
      <c r="C105" s="8" t="s">
        <v>24</v>
      </c>
      <c r="D105" s="7">
        <v>1990</v>
      </c>
      <c r="E105" s="6">
        <f t="shared" si="3"/>
        <v>12</v>
      </c>
      <c r="F105" s="136" t="s">
        <v>483</v>
      </c>
      <c r="G105" s="136"/>
      <c r="H105" s="136"/>
      <c r="I105" s="136"/>
      <c r="J105" s="136"/>
      <c r="K105" s="136"/>
      <c r="L105" s="136"/>
      <c r="M105" s="136"/>
      <c r="N105" s="136"/>
    </row>
    <row r="106" spans="1:14" ht="12.75">
      <c r="A106" s="7">
        <v>97</v>
      </c>
      <c r="B106" s="22" t="s">
        <v>388</v>
      </c>
      <c r="C106" s="22" t="s">
        <v>366</v>
      </c>
      <c r="D106" s="7">
        <v>1991</v>
      </c>
      <c r="E106" s="6">
        <f t="shared" si="3"/>
        <v>11</v>
      </c>
      <c r="F106" s="136" t="s">
        <v>483</v>
      </c>
      <c r="G106" s="136"/>
      <c r="H106" s="136"/>
      <c r="I106" s="136"/>
      <c r="J106" s="136"/>
      <c r="K106" s="136"/>
      <c r="L106" s="136"/>
      <c r="M106" s="136"/>
      <c r="N106" s="136"/>
    </row>
  </sheetData>
  <mergeCells count="18">
    <mergeCell ref="A2:N2"/>
    <mergeCell ref="A3:F3"/>
    <mergeCell ref="D4:F5"/>
    <mergeCell ref="H3:N4"/>
    <mergeCell ref="D7:E7"/>
    <mergeCell ref="G5:N7"/>
    <mergeCell ref="A4:B4"/>
    <mergeCell ref="A5:B5"/>
    <mergeCell ref="F104:N104"/>
    <mergeCell ref="F105:N105"/>
    <mergeCell ref="F106:N106"/>
    <mergeCell ref="A1:N1"/>
    <mergeCell ref="F8:N8"/>
    <mergeCell ref="A8:D8"/>
    <mergeCell ref="A6:B6"/>
    <mergeCell ref="A7:B7"/>
    <mergeCell ref="C6:E6"/>
    <mergeCell ref="F6:F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Footer>&amp;L&amp;8&amp;D&amp;R&amp;8http://zrliga.zrnet.cz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A8" sqref="A8:C8"/>
    </sheetView>
  </sheetViews>
  <sheetFormatPr defaultColWidth="9.00390625" defaultRowHeight="12.75"/>
  <cols>
    <col min="1" max="1" width="3.625" style="0" bestFit="1" customWidth="1"/>
    <col min="2" max="3" width="12.25390625" style="0" bestFit="1" customWidth="1"/>
    <col min="5" max="5" width="7.375" style="0" bestFit="1" customWidth="1"/>
    <col min="6" max="6" width="9.75390625" style="0" bestFit="1" customWidth="1"/>
    <col min="7" max="7" width="5.25390625" style="0" bestFit="1" customWidth="1"/>
  </cols>
  <sheetData>
    <row r="1" spans="1:7" ht="30">
      <c r="A1" s="132" t="s">
        <v>171</v>
      </c>
      <c r="B1" s="132"/>
      <c r="C1" s="132"/>
      <c r="D1" s="132"/>
      <c r="E1" s="132"/>
      <c r="F1" s="132"/>
      <c r="G1" s="132"/>
    </row>
    <row r="2" spans="1:7" ht="12.75">
      <c r="A2" s="131"/>
      <c r="B2" s="131"/>
      <c r="C2" s="131"/>
      <c r="D2" s="131"/>
      <c r="E2" s="4" t="s">
        <v>38</v>
      </c>
      <c r="F2" s="129"/>
      <c r="G2" s="129"/>
    </row>
    <row r="3" spans="1:7" ht="12.75">
      <c r="A3" s="124" t="s">
        <v>0</v>
      </c>
      <c r="B3" s="124"/>
      <c r="C3" s="30" t="s">
        <v>156</v>
      </c>
      <c r="D3" s="134"/>
      <c r="E3" s="4">
        <v>100</v>
      </c>
      <c r="F3" s="129"/>
      <c r="G3" s="129"/>
    </row>
    <row r="4" spans="1:7" ht="12.75">
      <c r="A4" s="124" t="s">
        <v>1</v>
      </c>
      <c r="B4" s="124"/>
      <c r="C4" s="20">
        <v>37423</v>
      </c>
      <c r="D4" s="134"/>
      <c r="E4" s="129"/>
      <c r="F4" s="129"/>
      <c r="G4" s="129"/>
    </row>
    <row r="5" spans="1:7" ht="12.75">
      <c r="A5" s="124" t="s">
        <v>2</v>
      </c>
      <c r="B5" s="124"/>
      <c r="C5" s="48" t="s">
        <v>501</v>
      </c>
      <c r="D5" s="133"/>
      <c r="E5" s="129"/>
      <c r="F5" s="129"/>
      <c r="G5" s="129"/>
    </row>
    <row r="6" spans="1:7" ht="12.75">
      <c r="A6" s="124" t="s">
        <v>3</v>
      </c>
      <c r="B6" s="124"/>
      <c r="C6" s="10">
        <f>COUNTA(B10:B180)</f>
        <v>129</v>
      </c>
      <c r="D6" s="133"/>
      <c r="E6" s="129"/>
      <c r="F6" s="129"/>
      <c r="G6" s="129"/>
    </row>
    <row r="7" spans="1:7" ht="12.75">
      <c r="A7" s="127" t="s">
        <v>4</v>
      </c>
      <c r="B7" s="127"/>
      <c r="C7" s="127"/>
      <c r="D7" s="127"/>
      <c r="E7" s="127"/>
      <c r="F7" s="127"/>
      <c r="G7" s="127"/>
    </row>
    <row r="8" spans="1:7" ht="12.75">
      <c r="A8" s="130"/>
      <c r="B8" s="130"/>
      <c r="C8" s="130"/>
      <c r="D8" s="130"/>
      <c r="E8" s="130"/>
      <c r="F8" s="130"/>
      <c r="G8" s="130"/>
    </row>
    <row r="9" spans="1:7" ht="12.75">
      <c r="A9" s="5" t="s">
        <v>5</v>
      </c>
      <c r="B9" s="5" t="s">
        <v>7</v>
      </c>
      <c r="C9" s="5" t="s">
        <v>6</v>
      </c>
      <c r="D9" s="5" t="s">
        <v>102</v>
      </c>
      <c r="E9" s="13" t="s">
        <v>12</v>
      </c>
      <c r="F9" s="13" t="s">
        <v>101</v>
      </c>
      <c r="G9" s="13" t="s">
        <v>154</v>
      </c>
    </row>
    <row r="10" spans="1:7" ht="12.75">
      <c r="A10" s="7">
        <v>1</v>
      </c>
      <c r="B10" s="24" t="s">
        <v>425</v>
      </c>
      <c r="C10" s="24" t="s">
        <v>21</v>
      </c>
      <c r="D10" s="21">
        <v>0.009955787037037037</v>
      </c>
      <c r="E10" s="14">
        <v>801</v>
      </c>
      <c r="F10" s="9">
        <f aca="true" t="shared" si="0" ref="F10:F73">E10+E$3</f>
        <v>901</v>
      </c>
      <c r="G10" s="18"/>
    </row>
    <row r="11" spans="1:7" ht="12.75">
      <c r="A11" s="7">
        <v>2</v>
      </c>
      <c r="B11" s="24" t="s">
        <v>192</v>
      </c>
      <c r="C11" s="24" t="s">
        <v>21</v>
      </c>
      <c r="D11" s="21">
        <v>0.010307870370370372</v>
      </c>
      <c r="E11" s="14">
        <v>701</v>
      </c>
      <c r="F11" s="9">
        <f t="shared" si="0"/>
        <v>801</v>
      </c>
      <c r="G11" s="18">
        <f aca="true" t="shared" si="1" ref="G11:G74">D11-D$10</f>
        <v>0.00035208333333333446</v>
      </c>
    </row>
    <row r="12" spans="1:7" ht="12.75">
      <c r="A12" s="7">
        <v>3</v>
      </c>
      <c r="B12" s="24" t="s">
        <v>495</v>
      </c>
      <c r="C12" s="24" t="s">
        <v>19</v>
      </c>
      <c r="D12" s="21">
        <v>0.010662384259259259</v>
      </c>
      <c r="E12" s="14">
        <v>651</v>
      </c>
      <c r="F12" s="9">
        <f t="shared" si="0"/>
        <v>751</v>
      </c>
      <c r="G12" s="18">
        <f t="shared" si="1"/>
        <v>0.0007065972222222213</v>
      </c>
    </row>
    <row r="13" spans="1:7" ht="12.75">
      <c r="A13" s="7">
        <v>4</v>
      </c>
      <c r="B13" s="24" t="s">
        <v>51</v>
      </c>
      <c r="C13" s="24" t="s">
        <v>19</v>
      </c>
      <c r="D13" s="21">
        <v>0.010805208333333332</v>
      </c>
      <c r="E13" s="14">
        <v>601</v>
      </c>
      <c r="F13" s="9">
        <f t="shared" si="0"/>
        <v>701</v>
      </c>
      <c r="G13" s="18">
        <f t="shared" si="1"/>
        <v>0.0008494212962962943</v>
      </c>
    </row>
    <row r="14" spans="1:7" ht="12.75">
      <c r="A14" s="7">
        <v>5</v>
      </c>
      <c r="B14" s="24" t="s">
        <v>275</v>
      </c>
      <c r="C14" s="24" t="s">
        <v>58</v>
      </c>
      <c r="D14" s="21">
        <v>0.011016203703703703</v>
      </c>
      <c r="E14" s="14">
        <v>551</v>
      </c>
      <c r="F14" s="9">
        <f t="shared" si="0"/>
        <v>651</v>
      </c>
      <c r="G14" s="18">
        <f t="shared" si="1"/>
        <v>0.001060416666666666</v>
      </c>
    </row>
    <row r="15" spans="1:7" ht="12.75">
      <c r="A15" s="7">
        <v>6</v>
      </c>
      <c r="B15" s="24" t="s">
        <v>49</v>
      </c>
      <c r="C15" s="24" t="s">
        <v>50</v>
      </c>
      <c r="D15" s="21">
        <v>0.011327893518518518</v>
      </c>
      <c r="E15" s="14">
        <v>531</v>
      </c>
      <c r="F15" s="9">
        <f t="shared" si="0"/>
        <v>631</v>
      </c>
      <c r="G15" s="18">
        <f t="shared" si="1"/>
        <v>0.001372106481481481</v>
      </c>
    </row>
    <row r="16" spans="1:7" ht="12.75">
      <c r="A16" s="7">
        <v>7</v>
      </c>
      <c r="B16" s="24" t="s">
        <v>188</v>
      </c>
      <c r="C16" s="24" t="s">
        <v>121</v>
      </c>
      <c r="D16" s="21">
        <v>0.011466782407407406</v>
      </c>
      <c r="E16" s="14">
        <v>511</v>
      </c>
      <c r="F16" s="9">
        <f t="shared" si="0"/>
        <v>611</v>
      </c>
      <c r="G16" s="18">
        <f t="shared" si="1"/>
        <v>0.0015109953703703691</v>
      </c>
    </row>
    <row r="17" spans="1:7" ht="12.75">
      <c r="A17" s="7">
        <v>8</v>
      </c>
      <c r="B17" s="24" t="s">
        <v>29</v>
      </c>
      <c r="C17" s="24" t="s">
        <v>89</v>
      </c>
      <c r="D17" s="21">
        <v>0.011479398148148148</v>
      </c>
      <c r="E17" s="14">
        <v>491</v>
      </c>
      <c r="F17" s="9">
        <f t="shared" si="0"/>
        <v>591</v>
      </c>
      <c r="G17" s="18">
        <f t="shared" si="1"/>
        <v>0.001523611111111111</v>
      </c>
    </row>
    <row r="18" spans="1:7" ht="12.75">
      <c r="A18" s="7">
        <v>9</v>
      </c>
      <c r="B18" s="24" t="s">
        <v>69</v>
      </c>
      <c r="C18" s="24" t="s">
        <v>24</v>
      </c>
      <c r="D18" s="21">
        <v>0.01158113425925926</v>
      </c>
      <c r="E18" s="14">
        <v>471</v>
      </c>
      <c r="F18" s="9">
        <f t="shared" si="0"/>
        <v>571</v>
      </c>
      <c r="G18" s="18">
        <f t="shared" si="1"/>
        <v>0.0016253472222222225</v>
      </c>
    </row>
    <row r="19" spans="1:7" ht="12.75">
      <c r="A19" s="7">
        <v>10</v>
      </c>
      <c r="B19" s="24" t="s">
        <v>69</v>
      </c>
      <c r="C19" s="24" t="s">
        <v>333</v>
      </c>
      <c r="D19" s="21">
        <v>0.011582523148148149</v>
      </c>
      <c r="E19" s="14">
        <v>451</v>
      </c>
      <c r="F19" s="9">
        <f t="shared" si="0"/>
        <v>551</v>
      </c>
      <c r="G19" s="18">
        <f t="shared" si="1"/>
        <v>0.0016267361111111118</v>
      </c>
    </row>
    <row r="20" spans="1:7" ht="12.75">
      <c r="A20" s="7">
        <v>11</v>
      </c>
      <c r="B20" s="24" t="s">
        <v>387</v>
      </c>
      <c r="C20" s="24" t="s">
        <v>43</v>
      </c>
      <c r="D20" s="21">
        <v>0.011595601851851852</v>
      </c>
      <c r="E20" s="14">
        <v>431</v>
      </c>
      <c r="F20" s="9">
        <f t="shared" si="0"/>
        <v>531</v>
      </c>
      <c r="G20" s="18">
        <f t="shared" si="1"/>
        <v>0.0016398148148148144</v>
      </c>
    </row>
    <row r="21" spans="1:7" ht="12.75">
      <c r="A21" s="7">
        <v>12</v>
      </c>
      <c r="B21" s="24" t="s">
        <v>56</v>
      </c>
      <c r="C21" s="24" t="s">
        <v>124</v>
      </c>
      <c r="D21" s="21">
        <v>0.01171550925925926</v>
      </c>
      <c r="E21" s="14">
        <v>411</v>
      </c>
      <c r="F21" s="9">
        <f t="shared" si="0"/>
        <v>511</v>
      </c>
      <c r="G21" s="18">
        <f t="shared" si="1"/>
        <v>0.0017597222222222233</v>
      </c>
    </row>
    <row r="22" spans="1:7" ht="12.75">
      <c r="A22" s="7">
        <v>13</v>
      </c>
      <c r="B22" s="24" t="s">
        <v>251</v>
      </c>
      <c r="C22" s="24" t="s">
        <v>58</v>
      </c>
      <c r="D22" s="21">
        <v>0.011836805555555557</v>
      </c>
      <c r="E22" s="14">
        <v>391</v>
      </c>
      <c r="F22" s="9">
        <f t="shared" si="0"/>
        <v>491</v>
      </c>
      <c r="G22" s="18">
        <f t="shared" si="1"/>
        <v>0.0018810185185185197</v>
      </c>
    </row>
    <row r="23" spans="1:7" ht="12.75">
      <c r="A23" s="7">
        <v>14</v>
      </c>
      <c r="B23" s="24" t="s">
        <v>32</v>
      </c>
      <c r="C23" s="24" t="s">
        <v>19</v>
      </c>
      <c r="D23" s="21">
        <v>0.011976851851851851</v>
      </c>
      <c r="E23" s="14">
        <v>371</v>
      </c>
      <c r="F23" s="9">
        <f t="shared" si="0"/>
        <v>471</v>
      </c>
      <c r="G23" s="18">
        <f t="shared" si="1"/>
        <v>0.002021064814814814</v>
      </c>
    </row>
    <row r="24" spans="1:7" ht="12.75">
      <c r="A24" s="7">
        <v>15</v>
      </c>
      <c r="B24" s="24" t="s">
        <v>173</v>
      </c>
      <c r="C24" s="24" t="s">
        <v>19</v>
      </c>
      <c r="D24" s="21">
        <v>0.012153472222222223</v>
      </c>
      <c r="E24" s="14">
        <v>351</v>
      </c>
      <c r="F24" s="9">
        <f t="shared" si="0"/>
        <v>451</v>
      </c>
      <c r="G24" s="18">
        <f t="shared" si="1"/>
        <v>0.002197685185185186</v>
      </c>
    </row>
    <row r="25" spans="1:7" ht="12.75">
      <c r="A25" s="7">
        <v>16</v>
      </c>
      <c r="B25" s="24" t="s">
        <v>283</v>
      </c>
      <c r="C25" s="24" t="s">
        <v>21</v>
      </c>
      <c r="D25" s="21">
        <v>0.012181134259259258</v>
      </c>
      <c r="E25" s="14">
        <v>341</v>
      </c>
      <c r="F25" s="9">
        <f t="shared" si="0"/>
        <v>441</v>
      </c>
      <c r="G25" s="18">
        <f t="shared" si="1"/>
        <v>0.0022253472222222206</v>
      </c>
    </row>
    <row r="26" spans="1:7" ht="12.75">
      <c r="A26" s="7">
        <v>17</v>
      </c>
      <c r="B26" s="24" t="s">
        <v>85</v>
      </c>
      <c r="C26" s="24" t="s">
        <v>58</v>
      </c>
      <c r="D26" s="21">
        <v>0.012193055555555556</v>
      </c>
      <c r="E26" s="14">
        <v>331</v>
      </c>
      <c r="F26" s="9">
        <f t="shared" si="0"/>
        <v>431</v>
      </c>
      <c r="G26" s="18">
        <f t="shared" si="1"/>
        <v>0.0022372685185185186</v>
      </c>
    </row>
    <row r="27" spans="1:7" ht="12.75">
      <c r="A27" s="7">
        <v>18</v>
      </c>
      <c r="B27" s="24" t="s">
        <v>153</v>
      </c>
      <c r="C27" s="24" t="s">
        <v>477</v>
      </c>
      <c r="D27" s="21">
        <v>0.01222638888888889</v>
      </c>
      <c r="E27" s="14">
        <v>321</v>
      </c>
      <c r="F27" s="9">
        <f t="shared" si="0"/>
        <v>421</v>
      </c>
      <c r="G27" s="18">
        <f t="shared" si="1"/>
        <v>0.0022706018518518535</v>
      </c>
    </row>
    <row r="28" spans="1:7" ht="12.75">
      <c r="A28" s="7">
        <v>19</v>
      </c>
      <c r="B28" s="24" t="s">
        <v>194</v>
      </c>
      <c r="C28" s="24" t="s">
        <v>8</v>
      </c>
      <c r="D28" s="21">
        <v>0.012273726851851853</v>
      </c>
      <c r="E28" s="14">
        <v>311</v>
      </c>
      <c r="F28" s="9">
        <f t="shared" si="0"/>
        <v>411</v>
      </c>
      <c r="G28" s="18">
        <f t="shared" si="1"/>
        <v>0.002317939814814816</v>
      </c>
    </row>
    <row r="29" spans="1:7" ht="12.75">
      <c r="A29" s="7">
        <v>20</v>
      </c>
      <c r="B29" s="24" t="s">
        <v>189</v>
      </c>
      <c r="C29" s="24" t="s">
        <v>24</v>
      </c>
      <c r="D29" s="21">
        <v>0.012294212962962963</v>
      </c>
      <c r="E29" s="14">
        <v>301</v>
      </c>
      <c r="F29" s="9">
        <f t="shared" si="0"/>
        <v>401</v>
      </c>
      <c r="G29" s="18">
        <f t="shared" si="1"/>
        <v>0.002338425925925926</v>
      </c>
    </row>
    <row r="30" spans="1:7" ht="12.75">
      <c r="A30" s="7">
        <v>21</v>
      </c>
      <c r="B30" s="24" t="s">
        <v>254</v>
      </c>
      <c r="C30" s="24" t="s">
        <v>24</v>
      </c>
      <c r="D30" s="21">
        <v>0.012300925925925925</v>
      </c>
      <c r="E30" s="14">
        <v>291</v>
      </c>
      <c r="F30" s="9">
        <f t="shared" si="0"/>
        <v>391</v>
      </c>
      <c r="G30" s="18">
        <f t="shared" si="1"/>
        <v>0.002345138888888888</v>
      </c>
    </row>
    <row r="31" spans="1:7" ht="12.75">
      <c r="A31" s="7">
        <v>22</v>
      </c>
      <c r="B31" s="24" t="s">
        <v>261</v>
      </c>
      <c r="C31" s="24" t="s">
        <v>21</v>
      </c>
      <c r="D31" s="21">
        <v>0.012303009259259262</v>
      </c>
      <c r="E31" s="14">
        <v>281</v>
      </c>
      <c r="F31" s="9">
        <f t="shared" si="0"/>
        <v>381</v>
      </c>
      <c r="G31" s="18">
        <f t="shared" si="1"/>
        <v>0.0023472222222222245</v>
      </c>
    </row>
    <row r="32" spans="1:7" ht="12.75">
      <c r="A32" s="7">
        <v>23</v>
      </c>
      <c r="B32" s="24" t="s">
        <v>259</v>
      </c>
      <c r="C32" s="24" t="s">
        <v>11</v>
      </c>
      <c r="D32" s="21">
        <v>0.012304282407407406</v>
      </c>
      <c r="E32" s="14">
        <v>271</v>
      </c>
      <c r="F32" s="9">
        <f t="shared" si="0"/>
        <v>371</v>
      </c>
      <c r="G32" s="18">
        <f t="shared" si="1"/>
        <v>0.002348495370370369</v>
      </c>
    </row>
    <row r="33" spans="1:7" ht="12.75">
      <c r="A33" s="7">
        <v>24</v>
      </c>
      <c r="B33" s="24" t="s">
        <v>85</v>
      </c>
      <c r="C33" s="24" t="s">
        <v>17</v>
      </c>
      <c r="D33" s="21">
        <v>0.012480555555555557</v>
      </c>
      <c r="E33" s="14">
        <v>261</v>
      </c>
      <c r="F33" s="9">
        <f t="shared" si="0"/>
        <v>361</v>
      </c>
      <c r="G33" s="18">
        <f t="shared" si="1"/>
        <v>0.00252476851851852</v>
      </c>
    </row>
    <row r="34" spans="1:7" ht="12.75">
      <c r="A34" s="7">
        <v>25</v>
      </c>
      <c r="B34" s="24" t="s">
        <v>172</v>
      </c>
      <c r="C34" s="24" t="s">
        <v>58</v>
      </c>
      <c r="D34" s="21">
        <v>0.012522222222222221</v>
      </c>
      <c r="E34" s="14">
        <v>251</v>
      </c>
      <c r="F34" s="9">
        <f t="shared" si="0"/>
        <v>351</v>
      </c>
      <c r="G34" s="18">
        <f t="shared" si="1"/>
        <v>0.0025664351851851838</v>
      </c>
    </row>
    <row r="35" spans="1:7" ht="12.75">
      <c r="A35" s="7">
        <v>26</v>
      </c>
      <c r="B35" s="24" t="s">
        <v>71</v>
      </c>
      <c r="C35" s="24" t="s">
        <v>15</v>
      </c>
      <c r="D35" s="21">
        <v>0.012530555555555557</v>
      </c>
      <c r="E35" s="14">
        <v>241</v>
      </c>
      <c r="F35" s="9">
        <f t="shared" si="0"/>
        <v>341</v>
      </c>
      <c r="G35" s="18">
        <f t="shared" si="1"/>
        <v>0.0025747685185185196</v>
      </c>
    </row>
    <row r="36" spans="1:7" ht="12.75">
      <c r="A36" s="7">
        <v>27</v>
      </c>
      <c r="B36" s="24" t="s">
        <v>51</v>
      </c>
      <c r="C36" s="24" t="s">
        <v>11</v>
      </c>
      <c r="D36" s="21">
        <v>0.012533912037037036</v>
      </c>
      <c r="E36" s="14">
        <v>231</v>
      </c>
      <c r="F36" s="9">
        <f t="shared" si="0"/>
        <v>331</v>
      </c>
      <c r="G36" s="18">
        <f t="shared" si="1"/>
        <v>0.002578124999999999</v>
      </c>
    </row>
    <row r="37" spans="1:7" ht="12.75">
      <c r="A37" s="7">
        <v>28</v>
      </c>
      <c r="B37" s="24" t="s">
        <v>496</v>
      </c>
      <c r="C37" s="24" t="s">
        <v>24</v>
      </c>
      <c r="D37" s="21">
        <v>0.012670833333333333</v>
      </c>
      <c r="E37" s="14">
        <v>221</v>
      </c>
      <c r="F37" s="9">
        <f t="shared" si="0"/>
        <v>321</v>
      </c>
      <c r="G37" s="18">
        <f t="shared" si="1"/>
        <v>0.0027150462962962953</v>
      </c>
    </row>
    <row r="38" spans="1:7" ht="12.75">
      <c r="A38" s="7">
        <v>29</v>
      </c>
      <c r="B38" s="24" t="s">
        <v>182</v>
      </c>
      <c r="C38" s="24" t="s">
        <v>19</v>
      </c>
      <c r="D38" s="21">
        <v>0.012753472222222222</v>
      </c>
      <c r="E38" s="14">
        <v>210</v>
      </c>
      <c r="F38" s="9">
        <v>311</v>
      </c>
      <c r="G38" s="18">
        <f t="shared" si="1"/>
        <v>0.0027976851851851843</v>
      </c>
    </row>
    <row r="39" spans="1:7" ht="12.75">
      <c r="A39" s="7">
        <v>30</v>
      </c>
      <c r="B39" s="24" t="s">
        <v>263</v>
      </c>
      <c r="C39" s="24" t="s">
        <v>45</v>
      </c>
      <c r="D39" s="21">
        <v>0.01275925925925926</v>
      </c>
      <c r="E39" s="14">
        <v>200</v>
      </c>
      <c r="F39" s="9">
        <v>301</v>
      </c>
      <c r="G39" s="18">
        <f t="shared" si="1"/>
        <v>0.002803472222222223</v>
      </c>
    </row>
    <row r="40" spans="1:7" ht="12.75">
      <c r="A40" s="7">
        <v>31</v>
      </c>
      <c r="B40" s="24" t="s">
        <v>255</v>
      </c>
      <c r="C40" s="24" t="s">
        <v>50</v>
      </c>
      <c r="D40" s="21">
        <v>0.012809722222222222</v>
      </c>
      <c r="E40" s="14">
        <v>196</v>
      </c>
      <c r="F40" s="9">
        <f t="shared" si="0"/>
        <v>296</v>
      </c>
      <c r="G40" s="18">
        <f t="shared" si="1"/>
        <v>0.002853935185185185</v>
      </c>
    </row>
    <row r="41" spans="1:7" ht="12.75">
      <c r="A41" s="7">
        <v>32</v>
      </c>
      <c r="B41" s="24" t="s">
        <v>37</v>
      </c>
      <c r="C41" s="24" t="s">
        <v>21</v>
      </c>
      <c r="D41" s="21">
        <v>0.01283101851851852</v>
      </c>
      <c r="E41" s="14">
        <v>191</v>
      </c>
      <c r="F41" s="9">
        <f t="shared" si="0"/>
        <v>291</v>
      </c>
      <c r="G41" s="18">
        <f t="shared" si="1"/>
        <v>0.002875231481481482</v>
      </c>
    </row>
    <row r="42" spans="1:7" ht="12.75">
      <c r="A42" s="7">
        <v>33</v>
      </c>
      <c r="B42" s="24" t="s">
        <v>417</v>
      </c>
      <c r="C42" s="24" t="s">
        <v>43</v>
      </c>
      <c r="D42" s="21">
        <v>0.012871643518518517</v>
      </c>
      <c r="E42" s="14">
        <v>186</v>
      </c>
      <c r="F42" s="9">
        <f t="shared" si="0"/>
        <v>286</v>
      </c>
      <c r="G42" s="18">
        <f t="shared" si="1"/>
        <v>0.0029158564814814793</v>
      </c>
    </row>
    <row r="43" spans="1:7" ht="12.75">
      <c r="A43" s="7">
        <v>34</v>
      </c>
      <c r="B43" s="24" t="s">
        <v>29</v>
      </c>
      <c r="C43" s="24" t="s">
        <v>88</v>
      </c>
      <c r="D43" s="21">
        <v>0.012905208333333335</v>
      </c>
      <c r="E43" s="14">
        <v>181</v>
      </c>
      <c r="F43" s="9">
        <f t="shared" si="0"/>
        <v>281</v>
      </c>
      <c r="G43" s="18">
        <f t="shared" si="1"/>
        <v>0.002949421296296297</v>
      </c>
    </row>
    <row r="44" spans="1:7" ht="12.75">
      <c r="A44" s="7">
        <v>35</v>
      </c>
      <c r="B44" s="24" t="s">
        <v>487</v>
      </c>
      <c r="C44" s="24" t="s">
        <v>19</v>
      </c>
      <c r="D44" s="21">
        <v>0.012972222222222224</v>
      </c>
      <c r="E44" s="14">
        <v>176</v>
      </c>
      <c r="F44" s="9">
        <f t="shared" si="0"/>
        <v>276</v>
      </c>
      <c r="G44" s="18">
        <f t="shared" si="1"/>
        <v>0.0030164351851851862</v>
      </c>
    </row>
    <row r="45" spans="1:7" ht="12.75">
      <c r="A45" s="7">
        <v>36</v>
      </c>
      <c r="B45" s="24" t="s">
        <v>60</v>
      </c>
      <c r="C45" s="24" t="s">
        <v>61</v>
      </c>
      <c r="D45" s="21">
        <v>0.013015162037037037</v>
      </c>
      <c r="E45" s="14">
        <v>171</v>
      </c>
      <c r="F45" s="9">
        <f t="shared" si="0"/>
        <v>271</v>
      </c>
      <c r="G45" s="18">
        <f t="shared" si="1"/>
        <v>0.0030593749999999996</v>
      </c>
    </row>
    <row r="46" spans="1:7" ht="12.75">
      <c r="A46" s="7">
        <v>37</v>
      </c>
      <c r="B46" s="24" t="s">
        <v>229</v>
      </c>
      <c r="C46" s="24" t="s">
        <v>13</v>
      </c>
      <c r="D46" s="21">
        <v>0.013026736111111112</v>
      </c>
      <c r="E46" s="14">
        <v>166</v>
      </c>
      <c r="F46" s="9">
        <f t="shared" si="0"/>
        <v>266</v>
      </c>
      <c r="G46" s="18">
        <f t="shared" si="1"/>
        <v>0.003070949074074075</v>
      </c>
    </row>
    <row r="47" spans="1:7" ht="12.75">
      <c r="A47" s="7">
        <v>38</v>
      </c>
      <c r="B47" s="24" t="s">
        <v>277</v>
      </c>
      <c r="C47" s="24" t="s">
        <v>114</v>
      </c>
      <c r="D47" s="21">
        <v>0.013067939814814813</v>
      </c>
      <c r="E47" s="14">
        <v>161</v>
      </c>
      <c r="F47" s="9">
        <f t="shared" si="0"/>
        <v>261</v>
      </c>
      <c r="G47" s="18">
        <f t="shared" si="1"/>
        <v>0.003112152777777776</v>
      </c>
    </row>
    <row r="48" spans="1:7" ht="12.75">
      <c r="A48" s="7">
        <v>39</v>
      </c>
      <c r="B48" s="24" t="s">
        <v>105</v>
      </c>
      <c r="C48" s="24" t="s">
        <v>11</v>
      </c>
      <c r="D48" s="21">
        <v>0.013082407407407409</v>
      </c>
      <c r="E48" s="14">
        <v>156</v>
      </c>
      <c r="F48" s="9">
        <f t="shared" si="0"/>
        <v>256</v>
      </c>
      <c r="G48" s="18">
        <f t="shared" si="1"/>
        <v>0.0031266203703703716</v>
      </c>
    </row>
    <row r="49" spans="1:7" ht="12.75">
      <c r="A49" s="7">
        <v>40</v>
      </c>
      <c r="B49" s="24" t="s">
        <v>493</v>
      </c>
      <c r="C49" s="24" t="s">
        <v>43</v>
      </c>
      <c r="D49" s="21">
        <v>0.013100925925925926</v>
      </c>
      <c r="E49" s="14">
        <v>151</v>
      </c>
      <c r="F49" s="9">
        <f t="shared" si="0"/>
        <v>251</v>
      </c>
      <c r="G49" s="18">
        <f t="shared" si="1"/>
        <v>0.0031451388888888883</v>
      </c>
    </row>
    <row r="50" spans="1:7" ht="12.75">
      <c r="A50" s="7">
        <v>41</v>
      </c>
      <c r="B50" s="22" t="s">
        <v>147</v>
      </c>
      <c r="C50" s="22" t="s">
        <v>148</v>
      </c>
      <c r="D50" s="21">
        <v>0.013150694444444446</v>
      </c>
      <c r="E50" s="14">
        <v>146</v>
      </c>
      <c r="F50" s="9">
        <f t="shared" si="0"/>
        <v>246</v>
      </c>
      <c r="G50" s="18">
        <f t="shared" si="1"/>
        <v>0.0031949074074074085</v>
      </c>
    </row>
    <row r="51" spans="1:7" ht="12.75">
      <c r="A51" s="7">
        <v>42</v>
      </c>
      <c r="B51" s="24" t="s">
        <v>384</v>
      </c>
      <c r="C51" s="24" t="s">
        <v>24</v>
      </c>
      <c r="D51" s="21">
        <v>0.013167129629629631</v>
      </c>
      <c r="E51" s="14">
        <v>141</v>
      </c>
      <c r="F51" s="9">
        <f t="shared" si="0"/>
        <v>241</v>
      </c>
      <c r="G51" s="18">
        <f t="shared" si="1"/>
        <v>0.0032113425925925938</v>
      </c>
    </row>
    <row r="52" spans="1:7" ht="12.75">
      <c r="A52" s="7">
        <v>43</v>
      </c>
      <c r="B52" s="39" t="s">
        <v>266</v>
      </c>
      <c r="C52" s="39" t="s">
        <v>267</v>
      </c>
      <c r="D52" s="21">
        <v>0.01319386574074074</v>
      </c>
      <c r="E52" s="14">
        <v>136</v>
      </c>
      <c r="F52" s="9">
        <f t="shared" si="0"/>
        <v>236</v>
      </c>
      <c r="G52" s="18">
        <f t="shared" si="1"/>
        <v>0.003238078703703703</v>
      </c>
    </row>
    <row r="53" spans="1:7" ht="12.75">
      <c r="A53" s="7">
        <v>44</v>
      </c>
      <c r="B53" s="24" t="s">
        <v>146</v>
      </c>
      <c r="C53" s="24" t="s">
        <v>11</v>
      </c>
      <c r="D53" s="21">
        <v>0.013195949074074073</v>
      </c>
      <c r="E53" s="14">
        <v>131</v>
      </c>
      <c r="F53" s="9">
        <f t="shared" si="0"/>
        <v>231</v>
      </c>
      <c r="G53" s="18">
        <f t="shared" si="1"/>
        <v>0.003240162037037036</v>
      </c>
    </row>
    <row r="54" spans="1:7" ht="12.75">
      <c r="A54" s="7">
        <v>45</v>
      </c>
      <c r="B54" s="24" t="s">
        <v>488</v>
      </c>
      <c r="C54" s="24" t="s">
        <v>21</v>
      </c>
      <c r="D54" s="21">
        <v>0.013214120370370369</v>
      </c>
      <c r="E54" s="14">
        <v>126</v>
      </c>
      <c r="F54" s="9">
        <f t="shared" si="0"/>
        <v>226</v>
      </c>
      <c r="G54" s="18">
        <f t="shared" si="1"/>
        <v>0.003258333333333332</v>
      </c>
    </row>
    <row r="55" spans="1:7" ht="12.75">
      <c r="A55" s="7">
        <v>46</v>
      </c>
      <c r="B55" s="24" t="s">
        <v>172</v>
      </c>
      <c r="C55" s="24" t="s">
        <v>18</v>
      </c>
      <c r="D55" s="21">
        <v>0.013262268518518519</v>
      </c>
      <c r="E55" s="14">
        <v>121</v>
      </c>
      <c r="F55" s="9">
        <f t="shared" si="0"/>
        <v>221</v>
      </c>
      <c r="G55" s="18">
        <f t="shared" si="1"/>
        <v>0.0033064814814814814</v>
      </c>
    </row>
    <row r="56" spans="1:7" ht="12.75">
      <c r="A56" s="7">
        <v>47</v>
      </c>
      <c r="B56" s="24" t="s">
        <v>122</v>
      </c>
      <c r="C56" s="24" t="s">
        <v>141</v>
      </c>
      <c r="D56" s="21">
        <v>0.013273148148148147</v>
      </c>
      <c r="E56" s="14">
        <v>116</v>
      </c>
      <c r="F56" s="9">
        <f t="shared" si="0"/>
        <v>216</v>
      </c>
      <c r="G56" s="18">
        <f t="shared" si="1"/>
        <v>0.0033173611111111095</v>
      </c>
    </row>
    <row r="57" spans="1:7" ht="12.75">
      <c r="A57" s="7">
        <v>48</v>
      </c>
      <c r="B57" s="24" t="s">
        <v>162</v>
      </c>
      <c r="C57" s="24" t="s">
        <v>50</v>
      </c>
      <c r="D57" s="21">
        <v>0.013306712962962963</v>
      </c>
      <c r="E57" s="14">
        <v>111</v>
      </c>
      <c r="F57" s="9">
        <f t="shared" si="0"/>
        <v>211</v>
      </c>
      <c r="G57" s="18">
        <f t="shared" si="1"/>
        <v>0.0033509259259259256</v>
      </c>
    </row>
    <row r="58" spans="1:7" ht="12.75">
      <c r="A58" s="7">
        <v>49</v>
      </c>
      <c r="B58" s="24" t="s">
        <v>463</v>
      </c>
      <c r="C58" s="24" t="s">
        <v>82</v>
      </c>
      <c r="D58" s="21">
        <v>0.013350462962962965</v>
      </c>
      <c r="E58" s="14">
        <v>106</v>
      </c>
      <c r="F58" s="9">
        <f t="shared" si="0"/>
        <v>206</v>
      </c>
      <c r="G58" s="18">
        <f t="shared" si="1"/>
        <v>0.0033946759259259277</v>
      </c>
    </row>
    <row r="59" spans="1:7" ht="12.75">
      <c r="A59" s="7">
        <v>50</v>
      </c>
      <c r="B59" s="24" t="s">
        <v>164</v>
      </c>
      <c r="C59" s="24" t="s">
        <v>163</v>
      </c>
      <c r="D59" s="21">
        <v>0.013367476851851851</v>
      </c>
      <c r="E59" s="14">
        <v>101</v>
      </c>
      <c r="F59" s="9">
        <f t="shared" si="0"/>
        <v>201</v>
      </c>
      <c r="G59" s="18">
        <f t="shared" si="1"/>
        <v>0.0034116898148148136</v>
      </c>
    </row>
    <row r="60" spans="1:7" ht="12.75">
      <c r="A60" s="7">
        <v>51</v>
      </c>
      <c r="B60" s="24" t="s">
        <v>245</v>
      </c>
      <c r="C60" s="24" t="s">
        <v>33</v>
      </c>
      <c r="D60" s="21">
        <v>0.013379050925925924</v>
      </c>
      <c r="E60" s="14">
        <v>99</v>
      </c>
      <c r="F60" s="9">
        <f t="shared" si="0"/>
        <v>199</v>
      </c>
      <c r="G60" s="18">
        <f t="shared" si="1"/>
        <v>0.003423263888888887</v>
      </c>
    </row>
    <row r="61" spans="1:7" ht="12.75">
      <c r="A61" s="7">
        <v>52</v>
      </c>
      <c r="B61" s="24" t="s">
        <v>368</v>
      </c>
      <c r="C61" s="24" t="s">
        <v>82</v>
      </c>
      <c r="D61" s="21">
        <v>0.013579861111111112</v>
      </c>
      <c r="E61" s="14">
        <v>97</v>
      </c>
      <c r="F61" s="9">
        <f t="shared" si="0"/>
        <v>197</v>
      </c>
      <c r="G61" s="18">
        <f t="shared" si="1"/>
        <v>0.0036240740740740747</v>
      </c>
    </row>
    <row r="62" spans="1:7" ht="12.75">
      <c r="A62" s="7">
        <v>53</v>
      </c>
      <c r="B62" s="24" t="s">
        <v>108</v>
      </c>
      <c r="C62" s="24" t="s">
        <v>9</v>
      </c>
      <c r="D62" s="21">
        <v>0.013585879629629628</v>
      </c>
      <c r="E62" s="14">
        <v>95</v>
      </c>
      <c r="F62" s="9">
        <f t="shared" si="0"/>
        <v>195</v>
      </c>
      <c r="G62" s="18">
        <f t="shared" si="1"/>
        <v>0.003630092592592591</v>
      </c>
    </row>
    <row r="63" spans="1:7" ht="12.75">
      <c r="A63" s="7">
        <v>54</v>
      </c>
      <c r="B63" s="24" t="s">
        <v>31</v>
      </c>
      <c r="C63" s="24" t="s">
        <v>131</v>
      </c>
      <c r="D63" s="21">
        <v>0.013586342592592593</v>
      </c>
      <c r="E63" s="14">
        <v>93</v>
      </c>
      <c r="F63" s="9">
        <f t="shared" si="0"/>
        <v>193</v>
      </c>
      <c r="G63" s="18">
        <f t="shared" si="1"/>
        <v>0.0036305555555555553</v>
      </c>
    </row>
    <row r="64" spans="1:7" ht="12.75">
      <c r="A64" s="7">
        <v>55</v>
      </c>
      <c r="B64" s="24" t="s">
        <v>494</v>
      </c>
      <c r="C64" s="24" t="s">
        <v>11</v>
      </c>
      <c r="D64" s="21">
        <v>0.013598611111111112</v>
      </c>
      <c r="E64" s="14">
        <v>91</v>
      </c>
      <c r="F64" s="9">
        <f t="shared" si="0"/>
        <v>191</v>
      </c>
      <c r="G64" s="18">
        <f t="shared" si="1"/>
        <v>0.0036428240740740744</v>
      </c>
    </row>
    <row r="65" spans="1:7" ht="12.75">
      <c r="A65" s="7">
        <v>56</v>
      </c>
      <c r="B65" s="24" t="s">
        <v>434</v>
      </c>
      <c r="C65" s="24" t="s">
        <v>24</v>
      </c>
      <c r="D65" s="21">
        <v>0.01364351851851852</v>
      </c>
      <c r="E65" s="14">
        <v>89</v>
      </c>
      <c r="F65" s="9">
        <f t="shared" si="0"/>
        <v>189</v>
      </c>
      <c r="G65" s="18">
        <f t="shared" si="1"/>
        <v>0.003687731481481483</v>
      </c>
    </row>
    <row r="66" spans="1:7" ht="12.75">
      <c r="A66" s="7">
        <v>57</v>
      </c>
      <c r="B66" s="24" t="s">
        <v>361</v>
      </c>
      <c r="C66" s="24" t="s">
        <v>82</v>
      </c>
      <c r="D66" s="21">
        <v>0.013648842592592593</v>
      </c>
      <c r="E66" s="14">
        <v>87</v>
      </c>
      <c r="F66" s="9">
        <f t="shared" si="0"/>
        <v>187</v>
      </c>
      <c r="G66" s="18">
        <f t="shared" si="1"/>
        <v>0.0036930555555555553</v>
      </c>
    </row>
    <row r="67" spans="1:7" ht="12.75">
      <c r="A67" s="7">
        <v>58</v>
      </c>
      <c r="B67" s="24" t="s">
        <v>347</v>
      </c>
      <c r="C67" s="24" t="s">
        <v>131</v>
      </c>
      <c r="D67" s="21">
        <v>0.01365925925925926</v>
      </c>
      <c r="E67" s="14">
        <v>85</v>
      </c>
      <c r="F67" s="9">
        <f t="shared" si="0"/>
        <v>185</v>
      </c>
      <c r="G67" s="18">
        <f t="shared" si="1"/>
        <v>0.0037034722222222226</v>
      </c>
    </row>
    <row r="68" spans="1:7" ht="12.75">
      <c r="A68" s="7">
        <v>59</v>
      </c>
      <c r="B68" s="24" t="s">
        <v>126</v>
      </c>
      <c r="C68" s="24" t="s">
        <v>65</v>
      </c>
      <c r="D68" s="21">
        <v>0.013664814814814815</v>
      </c>
      <c r="E68" s="14">
        <v>83</v>
      </c>
      <c r="F68" s="9">
        <f t="shared" si="0"/>
        <v>183</v>
      </c>
      <c r="G68" s="18">
        <f t="shared" si="1"/>
        <v>0.003709027777777778</v>
      </c>
    </row>
    <row r="69" spans="1:7" ht="12.75">
      <c r="A69" s="7">
        <v>60</v>
      </c>
      <c r="B69" s="24" t="s">
        <v>115</v>
      </c>
      <c r="C69" s="24" t="s">
        <v>11</v>
      </c>
      <c r="D69" s="21">
        <v>0.013707175925925926</v>
      </c>
      <c r="E69" s="14">
        <v>81</v>
      </c>
      <c r="F69" s="9">
        <f t="shared" si="0"/>
        <v>181</v>
      </c>
      <c r="G69" s="18">
        <f t="shared" si="1"/>
        <v>0.003751388888888889</v>
      </c>
    </row>
    <row r="70" spans="1:7" ht="12.75">
      <c r="A70" s="7">
        <v>61</v>
      </c>
      <c r="B70" s="24" t="s">
        <v>23</v>
      </c>
      <c r="C70" s="24" t="s">
        <v>24</v>
      </c>
      <c r="D70" s="21">
        <v>0.013707407407407406</v>
      </c>
      <c r="E70" s="14">
        <v>79</v>
      </c>
      <c r="F70" s="9">
        <f t="shared" si="0"/>
        <v>179</v>
      </c>
      <c r="G70" s="18">
        <f t="shared" si="1"/>
        <v>0.0037516203703703687</v>
      </c>
    </row>
    <row r="71" spans="1:7" ht="12.75">
      <c r="A71" s="7">
        <v>62</v>
      </c>
      <c r="B71" s="22" t="s">
        <v>46</v>
      </c>
      <c r="C71" s="22" t="s">
        <v>35</v>
      </c>
      <c r="D71" s="21">
        <v>0.013726273148148149</v>
      </c>
      <c r="E71" s="14">
        <v>77</v>
      </c>
      <c r="F71" s="9">
        <f t="shared" si="0"/>
        <v>177</v>
      </c>
      <c r="G71" s="18">
        <f t="shared" si="1"/>
        <v>0.0037704861111111116</v>
      </c>
    </row>
    <row r="72" spans="1:7" ht="12.75">
      <c r="A72" s="7">
        <v>63</v>
      </c>
      <c r="B72" s="24" t="s">
        <v>51</v>
      </c>
      <c r="C72" s="24" t="s">
        <v>50</v>
      </c>
      <c r="D72" s="21">
        <v>0.013754629629629629</v>
      </c>
      <c r="E72" s="14">
        <v>75</v>
      </c>
      <c r="F72" s="9">
        <f t="shared" si="0"/>
        <v>175</v>
      </c>
      <c r="G72" s="18">
        <f t="shared" si="1"/>
        <v>0.0037988425925925915</v>
      </c>
    </row>
    <row r="73" spans="1:7" ht="12.75">
      <c r="A73" s="7">
        <v>64</v>
      </c>
      <c r="B73" s="24" t="s">
        <v>277</v>
      </c>
      <c r="C73" s="24" t="s">
        <v>24</v>
      </c>
      <c r="D73" s="21">
        <v>0.01389664351851852</v>
      </c>
      <c r="E73" s="14">
        <v>73</v>
      </c>
      <c r="F73" s="9">
        <f t="shared" si="0"/>
        <v>173</v>
      </c>
      <c r="G73" s="18">
        <f t="shared" si="1"/>
        <v>0.003940856481481483</v>
      </c>
    </row>
    <row r="74" spans="1:7" ht="12.75">
      <c r="A74" s="7">
        <v>65</v>
      </c>
      <c r="B74" s="24" t="s">
        <v>283</v>
      </c>
      <c r="C74" s="24" t="s">
        <v>19</v>
      </c>
      <c r="D74" s="21">
        <v>0.013921527777777777</v>
      </c>
      <c r="E74" s="14">
        <v>71</v>
      </c>
      <c r="F74" s="9">
        <f aca="true" t="shared" si="2" ref="F74:F137">E74+E$3</f>
        <v>171</v>
      </c>
      <c r="G74" s="18">
        <f t="shared" si="1"/>
        <v>0.00396574074074074</v>
      </c>
    </row>
    <row r="75" spans="1:7" ht="12.75">
      <c r="A75" s="7">
        <v>66</v>
      </c>
      <c r="B75" s="24" t="s">
        <v>491</v>
      </c>
      <c r="C75" s="24" t="s">
        <v>492</v>
      </c>
      <c r="D75" s="21">
        <v>0.013941782407407406</v>
      </c>
      <c r="E75" s="14">
        <v>69</v>
      </c>
      <c r="F75" s="9">
        <f t="shared" si="2"/>
        <v>169</v>
      </c>
      <c r="G75" s="18">
        <f aca="true" t="shared" si="3" ref="G75:G138">D75-D$10</f>
        <v>0.003985995370370369</v>
      </c>
    </row>
    <row r="76" spans="1:7" ht="12.75">
      <c r="A76" s="7">
        <v>67</v>
      </c>
      <c r="B76" s="22" t="s">
        <v>276</v>
      </c>
      <c r="C76" s="22" t="s">
        <v>130</v>
      </c>
      <c r="D76" s="21">
        <v>0.013955208333333335</v>
      </c>
      <c r="E76" s="14">
        <v>67</v>
      </c>
      <c r="F76" s="9">
        <f t="shared" si="2"/>
        <v>167</v>
      </c>
      <c r="G76" s="18">
        <f t="shared" si="3"/>
        <v>0.003999421296296298</v>
      </c>
    </row>
    <row r="77" spans="1:7" ht="12.75">
      <c r="A77" s="7">
        <v>68</v>
      </c>
      <c r="B77" s="24" t="s">
        <v>257</v>
      </c>
      <c r="C77" s="24" t="s">
        <v>15</v>
      </c>
      <c r="D77" s="21">
        <v>0.014059374999999999</v>
      </c>
      <c r="E77" s="14">
        <v>65</v>
      </c>
      <c r="F77" s="9">
        <f t="shared" si="2"/>
        <v>165</v>
      </c>
      <c r="G77" s="18">
        <f t="shared" si="3"/>
        <v>0.004103587962962962</v>
      </c>
    </row>
    <row r="78" spans="1:7" ht="12.75">
      <c r="A78" s="7">
        <v>69</v>
      </c>
      <c r="B78" s="24" t="s">
        <v>490</v>
      </c>
      <c r="C78" s="24" t="s">
        <v>333</v>
      </c>
      <c r="D78" s="21">
        <v>0.014119444444444447</v>
      </c>
      <c r="E78" s="14">
        <v>63</v>
      </c>
      <c r="F78" s="9">
        <f t="shared" si="2"/>
        <v>163</v>
      </c>
      <c r="G78" s="18">
        <f t="shared" si="3"/>
        <v>0.004163657407407409</v>
      </c>
    </row>
    <row r="79" spans="1:7" ht="12.75">
      <c r="A79" s="7">
        <v>70</v>
      </c>
      <c r="B79" s="24" t="s">
        <v>255</v>
      </c>
      <c r="C79" s="24" t="s">
        <v>24</v>
      </c>
      <c r="D79" s="21">
        <v>0.014175462962962964</v>
      </c>
      <c r="E79" s="14">
        <v>61</v>
      </c>
      <c r="F79" s="9">
        <f t="shared" si="2"/>
        <v>161</v>
      </c>
      <c r="G79" s="18">
        <f t="shared" si="3"/>
        <v>0.004219675925925927</v>
      </c>
    </row>
    <row r="80" spans="1:7" ht="12.75">
      <c r="A80" s="7">
        <v>71</v>
      </c>
      <c r="B80" s="24" t="s">
        <v>363</v>
      </c>
      <c r="C80" s="24" t="s">
        <v>328</v>
      </c>
      <c r="D80" s="21">
        <v>0.014221064814814813</v>
      </c>
      <c r="E80" s="14">
        <v>59</v>
      </c>
      <c r="F80" s="9">
        <f t="shared" si="2"/>
        <v>159</v>
      </c>
      <c r="G80" s="18">
        <f t="shared" si="3"/>
        <v>0.004265277777777776</v>
      </c>
    </row>
    <row r="81" spans="1:7" ht="12.75">
      <c r="A81" s="7">
        <v>72</v>
      </c>
      <c r="B81" s="24" t="s">
        <v>279</v>
      </c>
      <c r="C81" s="24" t="s">
        <v>15</v>
      </c>
      <c r="D81" s="21">
        <v>0.014237962962962964</v>
      </c>
      <c r="E81" s="14">
        <v>58</v>
      </c>
      <c r="F81" s="9">
        <f t="shared" si="2"/>
        <v>158</v>
      </c>
      <c r="G81" s="18">
        <f t="shared" si="3"/>
        <v>0.004282175925925927</v>
      </c>
    </row>
    <row r="82" spans="1:7" ht="12.75">
      <c r="A82" s="7">
        <v>73</v>
      </c>
      <c r="B82" s="24" t="s">
        <v>256</v>
      </c>
      <c r="C82" s="24" t="s">
        <v>13</v>
      </c>
      <c r="D82" s="21">
        <v>0.014342592592592593</v>
      </c>
      <c r="E82" s="14">
        <v>57</v>
      </c>
      <c r="F82" s="9">
        <f t="shared" si="2"/>
        <v>157</v>
      </c>
      <c r="G82" s="18">
        <f t="shared" si="3"/>
        <v>0.004386805555555555</v>
      </c>
    </row>
    <row r="83" spans="1:7" ht="12.75">
      <c r="A83" s="7">
        <v>74</v>
      </c>
      <c r="B83" s="22" t="s">
        <v>270</v>
      </c>
      <c r="C83" s="22" t="s">
        <v>271</v>
      </c>
      <c r="D83" s="21">
        <v>0.014364467592592592</v>
      </c>
      <c r="E83" s="14">
        <v>56</v>
      </c>
      <c r="F83" s="9">
        <f t="shared" si="2"/>
        <v>156</v>
      </c>
      <c r="G83" s="18">
        <f t="shared" si="3"/>
        <v>0.004408680555555555</v>
      </c>
    </row>
    <row r="84" spans="1:7" ht="12.75">
      <c r="A84" s="7">
        <v>75</v>
      </c>
      <c r="B84" s="22" t="s">
        <v>106</v>
      </c>
      <c r="C84" s="22" t="s">
        <v>107</v>
      </c>
      <c r="D84" s="21">
        <v>0.014458333333333335</v>
      </c>
      <c r="E84" s="14">
        <v>55</v>
      </c>
      <c r="F84" s="9">
        <f t="shared" si="2"/>
        <v>155</v>
      </c>
      <c r="G84" s="18">
        <f t="shared" si="3"/>
        <v>0.004502546296296298</v>
      </c>
    </row>
    <row r="85" spans="1:7" ht="12.75">
      <c r="A85" s="7">
        <v>76</v>
      </c>
      <c r="B85" s="24" t="s">
        <v>127</v>
      </c>
      <c r="C85" s="24" t="s">
        <v>24</v>
      </c>
      <c r="D85" s="21">
        <v>0.014682175925925925</v>
      </c>
      <c r="E85" s="14">
        <v>54</v>
      </c>
      <c r="F85" s="9">
        <f t="shared" si="2"/>
        <v>154</v>
      </c>
      <c r="G85" s="18">
        <f t="shared" si="3"/>
        <v>0.004726388888888888</v>
      </c>
    </row>
    <row r="86" spans="1:7" ht="12.75">
      <c r="A86" s="7">
        <v>77</v>
      </c>
      <c r="B86" s="24" t="s">
        <v>182</v>
      </c>
      <c r="C86" s="24" t="s">
        <v>13</v>
      </c>
      <c r="D86" s="21">
        <v>0.014702777777777778</v>
      </c>
      <c r="E86" s="14">
        <v>53</v>
      </c>
      <c r="F86" s="9">
        <f t="shared" si="2"/>
        <v>153</v>
      </c>
      <c r="G86" s="18">
        <f t="shared" si="3"/>
        <v>0.004746990740740741</v>
      </c>
    </row>
    <row r="87" spans="1:7" ht="12.75">
      <c r="A87" s="7">
        <v>78</v>
      </c>
      <c r="B87" s="24" t="s">
        <v>55</v>
      </c>
      <c r="C87" s="24" t="s">
        <v>13</v>
      </c>
      <c r="D87" s="21">
        <v>0.014762847222222222</v>
      </c>
      <c r="E87" s="14">
        <v>52</v>
      </c>
      <c r="F87" s="9">
        <f t="shared" si="2"/>
        <v>152</v>
      </c>
      <c r="G87" s="18">
        <f t="shared" si="3"/>
        <v>0.004807060185185185</v>
      </c>
    </row>
    <row r="88" spans="1:7" ht="12.75">
      <c r="A88" s="7">
        <v>79</v>
      </c>
      <c r="B88" s="24" t="s">
        <v>273</v>
      </c>
      <c r="C88" s="24" t="s">
        <v>21</v>
      </c>
      <c r="D88" s="21">
        <v>0.014864583333333334</v>
      </c>
      <c r="E88" s="14">
        <v>51</v>
      </c>
      <c r="F88" s="9">
        <f t="shared" si="2"/>
        <v>151</v>
      </c>
      <c r="G88" s="18">
        <f t="shared" si="3"/>
        <v>0.0049087962962962965</v>
      </c>
    </row>
    <row r="89" spans="1:7" ht="12.75">
      <c r="A89" s="7">
        <v>80</v>
      </c>
      <c r="B89" s="24" t="s">
        <v>189</v>
      </c>
      <c r="C89" s="24" t="s">
        <v>22</v>
      </c>
      <c r="D89" s="21">
        <v>0.01487523148148148</v>
      </c>
      <c r="E89" s="14">
        <v>50</v>
      </c>
      <c r="F89" s="9">
        <f t="shared" si="2"/>
        <v>150</v>
      </c>
      <c r="G89" s="18">
        <f t="shared" si="3"/>
        <v>0.004919444444444443</v>
      </c>
    </row>
    <row r="90" spans="1:7" ht="12.75">
      <c r="A90" s="7">
        <v>81</v>
      </c>
      <c r="B90" s="24" t="s">
        <v>69</v>
      </c>
      <c r="C90" s="24" t="s">
        <v>19</v>
      </c>
      <c r="D90" s="21">
        <v>0.01491400462962963</v>
      </c>
      <c r="E90" s="14">
        <v>49</v>
      </c>
      <c r="F90" s="9">
        <f t="shared" si="2"/>
        <v>149</v>
      </c>
      <c r="G90" s="18">
        <f t="shared" si="3"/>
        <v>0.004958217592592592</v>
      </c>
    </row>
    <row r="91" spans="1:7" ht="12.75">
      <c r="A91" s="7">
        <v>82</v>
      </c>
      <c r="B91" s="24" t="s">
        <v>31</v>
      </c>
      <c r="C91" s="24" t="s">
        <v>24</v>
      </c>
      <c r="D91" s="21">
        <v>0.014960300925925927</v>
      </c>
      <c r="E91" s="14">
        <v>48</v>
      </c>
      <c r="F91" s="9">
        <f t="shared" si="2"/>
        <v>148</v>
      </c>
      <c r="G91" s="18">
        <f t="shared" si="3"/>
        <v>0.00500451388888889</v>
      </c>
    </row>
    <row r="92" spans="1:7" ht="12.75">
      <c r="A92" s="7">
        <v>83</v>
      </c>
      <c r="B92" s="24" t="s">
        <v>60</v>
      </c>
      <c r="C92" s="24" t="s">
        <v>33</v>
      </c>
      <c r="D92" s="21">
        <v>0.014998379629629627</v>
      </c>
      <c r="E92" s="14">
        <v>47</v>
      </c>
      <c r="F92" s="9">
        <f t="shared" si="2"/>
        <v>147</v>
      </c>
      <c r="G92" s="18">
        <f t="shared" si="3"/>
        <v>0.00504259259259259</v>
      </c>
    </row>
    <row r="93" spans="1:7" ht="12.75">
      <c r="A93" s="7">
        <v>84</v>
      </c>
      <c r="B93" s="24" t="s">
        <v>42</v>
      </c>
      <c r="C93" s="24" t="s">
        <v>15</v>
      </c>
      <c r="D93" s="21">
        <v>0.015038194444444444</v>
      </c>
      <c r="E93" s="14">
        <v>46</v>
      </c>
      <c r="F93" s="9">
        <f t="shared" si="2"/>
        <v>146</v>
      </c>
      <c r="G93" s="18">
        <f t="shared" si="3"/>
        <v>0.005082407407407407</v>
      </c>
    </row>
    <row r="94" spans="1:7" ht="12.75">
      <c r="A94" s="7">
        <v>85</v>
      </c>
      <c r="B94" s="24" t="s">
        <v>122</v>
      </c>
      <c r="C94" s="24" t="s">
        <v>123</v>
      </c>
      <c r="D94" s="21">
        <v>0.015177314814814815</v>
      </c>
      <c r="E94" s="14">
        <v>45</v>
      </c>
      <c r="F94" s="9">
        <f t="shared" si="2"/>
        <v>145</v>
      </c>
      <c r="G94" s="18">
        <f t="shared" si="3"/>
        <v>0.005221527777777778</v>
      </c>
    </row>
    <row r="95" spans="1:7" ht="12.75">
      <c r="A95" s="7">
        <v>86</v>
      </c>
      <c r="B95" s="22" t="s">
        <v>284</v>
      </c>
      <c r="C95" s="22" t="s">
        <v>87</v>
      </c>
      <c r="D95" s="21">
        <v>0.015313194444444444</v>
      </c>
      <c r="E95" s="14">
        <v>44</v>
      </c>
      <c r="F95" s="9">
        <f t="shared" si="2"/>
        <v>144</v>
      </c>
      <c r="G95" s="18">
        <f t="shared" si="3"/>
        <v>0.005357407407407406</v>
      </c>
    </row>
    <row r="96" spans="1:7" ht="12.75">
      <c r="A96" s="7">
        <v>87</v>
      </c>
      <c r="B96" s="24" t="s">
        <v>489</v>
      </c>
      <c r="C96" s="24" t="s">
        <v>58</v>
      </c>
      <c r="D96" s="21">
        <v>0.01557638888888889</v>
      </c>
      <c r="E96" s="14">
        <v>43</v>
      </c>
      <c r="F96" s="9">
        <f t="shared" si="2"/>
        <v>143</v>
      </c>
      <c r="G96" s="18">
        <f t="shared" si="3"/>
        <v>0.005620601851851852</v>
      </c>
    </row>
    <row r="97" spans="1:7" ht="12.75">
      <c r="A97" s="7">
        <v>88</v>
      </c>
      <c r="B97" s="24" t="s">
        <v>44</v>
      </c>
      <c r="C97" s="24" t="s">
        <v>97</v>
      </c>
      <c r="D97" s="21">
        <v>0.015607407407407408</v>
      </c>
      <c r="E97" s="14">
        <v>42</v>
      </c>
      <c r="F97" s="9">
        <f t="shared" si="2"/>
        <v>142</v>
      </c>
      <c r="G97" s="18">
        <f t="shared" si="3"/>
        <v>0.005651620370370371</v>
      </c>
    </row>
    <row r="98" spans="1:7" ht="12.75">
      <c r="A98" s="7">
        <v>89</v>
      </c>
      <c r="B98" s="22" t="s">
        <v>269</v>
      </c>
      <c r="C98" s="22" t="s">
        <v>169</v>
      </c>
      <c r="D98" s="21">
        <v>0.015854166666666666</v>
      </c>
      <c r="E98" s="14">
        <v>41</v>
      </c>
      <c r="F98" s="9">
        <f t="shared" si="2"/>
        <v>141</v>
      </c>
      <c r="G98" s="18">
        <f t="shared" si="3"/>
        <v>0.005898379629629628</v>
      </c>
    </row>
    <row r="99" spans="1:7" ht="12.75">
      <c r="A99" s="7">
        <v>90</v>
      </c>
      <c r="B99" s="24" t="s">
        <v>27</v>
      </c>
      <c r="C99" s="24" t="s">
        <v>28</v>
      </c>
      <c r="D99" s="21">
        <v>0.015883101851851853</v>
      </c>
      <c r="E99" s="14">
        <v>40</v>
      </c>
      <c r="F99" s="9">
        <f t="shared" si="2"/>
        <v>140</v>
      </c>
      <c r="G99" s="18">
        <f t="shared" si="3"/>
        <v>0.005927314814814816</v>
      </c>
    </row>
    <row r="100" spans="1:7" ht="12.75">
      <c r="A100" s="7">
        <v>91</v>
      </c>
      <c r="B100" s="24" t="s">
        <v>162</v>
      </c>
      <c r="C100" s="24" t="s">
        <v>61</v>
      </c>
      <c r="D100" s="21">
        <v>0.015883796296296295</v>
      </c>
      <c r="E100" s="14">
        <v>39</v>
      </c>
      <c r="F100" s="9">
        <f t="shared" si="2"/>
        <v>139</v>
      </c>
      <c r="G100" s="18">
        <f t="shared" si="3"/>
        <v>0.005928009259259258</v>
      </c>
    </row>
    <row r="101" spans="1:7" ht="12.75">
      <c r="A101" s="7">
        <v>92</v>
      </c>
      <c r="B101" s="24" t="s">
        <v>485</v>
      </c>
      <c r="C101" s="24" t="s">
        <v>486</v>
      </c>
      <c r="D101" s="21">
        <v>0.01594525462962963</v>
      </c>
      <c r="E101" s="14">
        <v>38</v>
      </c>
      <c r="F101" s="9">
        <f t="shared" si="2"/>
        <v>138</v>
      </c>
      <c r="G101" s="18">
        <f t="shared" si="3"/>
        <v>0.005989467592592591</v>
      </c>
    </row>
    <row r="102" spans="1:7" ht="12.75">
      <c r="A102" s="7">
        <v>93</v>
      </c>
      <c r="B102" s="66" t="s">
        <v>286</v>
      </c>
      <c r="C102" s="66" t="s">
        <v>121</v>
      </c>
      <c r="D102" s="65">
        <v>0.016042708333333332</v>
      </c>
      <c r="E102" s="14">
        <v>37</v>
      </c>
      <c r="F102" s="9">
        <f t="shared" si="2"/>
        <v>137</v>
      </c>
      <c r="G102" s="18">
        <f t="shared" si="3"/>
        <v>0.006086921296296295</v>
      </c>
    </row>
    <row r="103" spans="1:7" ht="12.75">
      <c r="A103" s="7">
        <v>94</v>
      </c>
      <c r="B103" s="24" t="s">
        <v>176</v>
      </c>
      <c r="C103" s="24" t="s">
        <v>121</v>
      </c>
      <c r="D103" s="21">
        <v>0.01606898148148148</v>
      </c>
      <c r="E103" s="14">
        <v>36</v>
      </c>
      <c r="F103" s="9">
        <f t="shared" si="2"/>
        <v>136</v>
      </c>
      <c r="G103" s="18">
        <f t="shared" si="3"/>
        <v>0.006113194444444442</v>
      </c>
    </row>
    <row r="104" spans="1:7" ht="12.75">
      <c r="A104" s="7">
        <v>95</v>
      </c>
      <c r="B104" s="22" t="s">
        <v>34</v>
      </c>
      <c r="C104" s="22" t="s">
        <v>134</v>
      </c>
      <c r="D104" s="21">
        <v>0.01612523148148148</v>
      </c>
      <c r="E104" s="14">
        <v>35</v>
      </c>
      <c r="F104" s="9">
        <f t="shared" si="2"/>
        <v>135</v>
      </c>
      <c r="G104" s="18">
        <f t="shared" si="3"/>
        <v>0.006169444444444443</v>
      </c>
    </row>
    <row r="105" spans="1:7" ht="12.75">
      <c r="A105" s="7">
        <v>96</v>
      </c>
      <c r="B105" s="24" t="s">
        <v>363</v>
      </c>
      <c r="C105" s="24" t="s">
        <v>43</v>
      </c>
      <c r="D105" s="21">
        <v>0.01616446759259259</v>
      </c>
      <c r="E105" s="14">
        <v>34</v>
      </c>
      <c r="F105" s="9">
        <f t="shared" si="2"/>
        <v>134</v>
      </c>
      <c r="G105" s="18">
        <f t="shared" si="3"/>
        <v>0.006208680555555554</v>
      </c>
    </row>
    <row r="106" spans="1:7" ht="12.75">
      <c r="A106" s="7">
        <v>97</v>
      </c>
      <c r="B106" s="24" t="s">
        <v>95</v>
      </c>
      <c r="C106" s="24" t="s">
        <v>96</v>
      </c>
      <c r="D106" s="21">
        <v>0.016278356481481484</v>
      </c>
      <c r="E106" s="14">
        <v>33</v>
      </c>
      <c r="F106" s="9">
        <f t="shared" si="2"/>
        <v>133</v>
      </c>
      <c r="G106" s="18">
        <f t="shared" si="3"/>
        <v>0.006322569444444447</v>
      </c>
    </row>
    <row r="107" spans="1:7" ht="12.75">
      <c r="A107" s="7">
        <v>98</v>
      </c>
      <c r="B107" s="24" t="s">
        <v>378</v>
      </c>
      <c r="C107" s="24" t="s">
        <v>21</v>
      </c>
      <c r="D107" s="21">
        <v>0.016528587962962964</v>
      </c>
      <c r="E107" s="14">
        <v>32</v>
      </c>
      <c r="F107" s="9">
        <f t="shared" si="2"/>
        <v>132</v>
      </c>
      <c r="G107" s="18">
        <f t="shared" si="3"/>
        <v>0.006572800925925926</v>
      </c>
    </row>
    <row r="108" spans="1:7" ht="12.75">
      <c r="A108" s="7">
        <v>99</v>
      </c>
      <c r="B108" s="24" t="s">
        <v>497</v>
      </c>
      <c r="C108" s="24" t="s">
        <v>498</v>
      </c>
      <c r="D108" s="21">
        <v>0.01688599537037037</v>
      </c>
      <c r="E108" s="14">
        <v>31</v>
      </c>
      <c r="F108" s="9">
        <f t="shared" si="2"/>
        <v>131</v>
      </c>
      <c r="G108" s="18">
        <f t="shared" si="3"/>
        <v>0.006930208333333333</v>
      </c>
    </row>
    <row r="109" spans="1:7" ht="12.75">
      <c r="A109" s="7">
        <v>100</v>
      </c>
      <c r="B109" s="24" t="s">
        <v>122</v>
      </c>
      <c r="C109" s="24" t="s">
        <v>15</v>
      </c>
      <c r="D109" s="21">
        <v>0.016900694444444444</v>
      </c>
      <c r="E109" s="14">
        <v>30</v>
      </c>
      <c r="F109" s="9">
        <f t="shared" si="2"/>
        <v>130</v>
      </c>
      <c r="G109" s="18">
        <f t="shared" si="3"/>
        <v>0.006944907407407407</v>
      </c>
    </row>
    <row r="110" spans="1:7" ht="12.75">
      <c r="A110" s="7">
        <v>101</v>
      </c>
      <c r="B110" s="24" t="s">
        <v>363</v>
      </c>
      <c r="C110" s="24" t="s">
        <v>150</v>
      </c>
      <c r="D110" s="21">
        <v>0.016991782407407407</v>
      </c>
      <c r="E110" s="14">
        <v>29</v>
      </c>
      <c r="F110" s="9">
        <f t="shared" si="2"/>
        <v>129</v>
      </c>
      <c r="G110" s="18">
        <f t="shared" si="3"/>
        <v>0.0070359953703703695</v>
      </c>
    </row>
    <row r="111" spans="1:7" ht="12.75">
      <c r="A111" s="7">
        <v>102</v>
      </c>
      <c r="B111" s="24" t="s">
        <v>10</v>
      </c>
      <c r="C111" s="24" t="s">
        <v>11</v>
      </c>
      <c r="D111" s="21">
        <v>0.017011574074074075</v>
      </c>
      <c r="E111" s="14">
        <v>28</v>
      </c>
      <c r="F111" s="9">
        <f t="shared" si="2"/>
        <v>128</v>
      </c>
      <c r="G111" s="18">
        <f t="shared" si="3"/>
        <v>0.0070557870370370375</v>
      </c>
    </row>
    <row r="112" spans="1:7" ht="12.75">
      <c r="A112" s="7">
        <v>103</v>
      </c>
      <c r="B112" s="24" t="s">
        <v>162</v>
      </c>
      <c r="C112" s="24" t="s">
        <v>19</v>
      </c>
      <c r="D112" s="21">
        <v>0.017058564814814815</v>
      </c>
      <c r="E112" s="14">
        <v>27</v>
      </c>
      <c r="F112" s="9">
        <f t="shared" si="2"/>
        <v>127</v>
      </c>
      <c r="G112" s="18">
        <f t="shared" si="3"/>
        <v>0.007102777777777777</v>
      </c>
    </row>
    <row r="113" spans="1:7" ht="12.75">
      <c r="A113" s="7">
        <v>104</v>
      </c>
      <c r="B113" s="24" t="s">
        <v>484</v>
      </c>
      <c r="C113" s="24" t="s">
        <v>65</v>
      </c>
      <c r="D113" s="21">
        <v>0.017209027777777778</v>
      </c>
      <c r="E113" s="14">
        <v>26</v>
      </c>
      <c r="F113" s="9">
        <f t="shared" si="2"/>
        <v>126</v>
      </c>
      <c r="G113" s="18">
        <f t="shared" si="3"/>
        <v>0.007253240740740741</v>
      </c>
    </row>
    <row r="114" spans="1:7" ht="12.75">
      <c r="A114" s="7">
        <v>105</v>
      </c>
      <c r="B114" s="24" t="s">
        <v>108</v>
      </c>
      <c r="C114" s="24" t="s">
        <v>40</v>
      </c>
      <c r="D114" s="21">
        <v>0.017239699074074074</v>
      </c>
      <c r="E114" s="14">
        <v>25</v>
      </c>
      <c r="F114" s="9">
        <f t="shared" si="2"/>
        <v>125</v>
      </c>
      <c r="G114" s="18">
        <f t="shared" si="3"/>
        <v>0.007283912037037037</v>
      </c>
    </row>
    <row r="115" spans="1:7" ht="12.75">
      <c r="A115" s="7">
        <v>106</v>
      </c>
      <c r="B115" s="22" t="s">
        <v>168</v>
      </c>
      <c r="C115" s="22" t="s">
        <v>169</v>
      </c>
      <c r="D115" s="21">
        <v>0.01732037037037037</v>
      </c>
      <c r="E115" s="14">
        <v>24</v>
      </c>
      <c r="F115" s="9">
        <f t="shared" si="2"/>
        <v>124</v>
      </c>
      <c r="G115" s="18">
        <f t="shared" si="3"/>
        <v>0.007364583333333334</v>
      </c>
    </row>
    <row r="116" spans="1:7" ht="12.75">
      <c r="A116" s="7">
        <v>107</v>
      </c>
      <c r="B116" s="22" t="s">
        <v>330</v>
      </c>
      <c r="C116" s="22" t="s">
        <v>41</v>
      </c>
      <c r="D116" s="21">
        <v>0.017369907407407407</v>
      </c>
      <c r="E116" s="14">
        <v>23</v>
      </c>
      <c r="F116" s="9">
        <f t="shared" si="2"/>
        <v>123</v>
      </c>
      <c r="G116" s="18">
        <f t="shared" si="3"/>
        <v>0.0074141203703703695</v>
      </c>
    </row>
    <row r="117" spans="1:7" ht="12.75">
      <c r="A117" s="7">
        <v>108</v>
      </c>
      <c r="B117" s="22" t="s">
        <v>178</v>
      </c>
      <c r="C117" s="22" t="s">
        <v>179</v>
      </c>
      <c r="D117" s="21">
        <v>0.017422569444444445</v>
      </c>
      <c r="E117" s="14">
        <v>22</v>
      </c>
      <c r="F117" s="9">
        <f t="shared" si="2"/>
        <v>122</v>
      </c>
      <c r="G117" s="18">
        <f t="shared" si="3"/>
        <v>0.007466782407407408</v>
      </c>
    </row>
    <row r="118" spans="1:7" ht="12.75">
      <c r="A118" s="7">
        <v>109</v>
      </c>
      <c r="B118" s="24" t="s">
        <v>339</v>
      </c>
      <c r="C118" s="24" t="s">
        <v>499</v>
      </c>
      <c r="D118" s="21">
        <v>0.017524652777777778</v>
      </c>
      <c r="E118" s="14">
        <v>21</v>
      </c>
      <c r="F118" s="9">
        <f t="shared" si="2"/>
        <v>121</v>
      </c>
      <c r="G118" s="18">
        <f t="shared" si="3"/>
        <v>0.007568865740740741</v>
      </c>
    </row>
    <row r="119" spans="1:7" ht="12.75">
      <c r="A119" s="7">
        <v>110</v>
      </c>
      <c r="B119" s="24" t="s">
        <v>286</v>
      </c>
      <c r="C119" s="24" t="s">
        <v>19</v>
      </c>
      <c r="D119" s="21">
        <v>0.01752835648148148</v>
      </c>
      <c r="E119" s="14">
        <v>20</v>
      </c>
      <c r="F119" s="9">
        <f t="shared" si="2"/>
        <v>120</v>
      </c>
      <c r="G119" s="18">
        <f t="shared" si="3"/>
        <v>0.007572569444444444</v>
      </c>
    </row>
    <row r="120" spans="1:7" ht="12.75">
      <c r="A120" s="7">
        <v>111</v>
      </c>
      <c r="B120" s="24" t="s">
        <v>290</v>
      </c>
      <c r="C120" s="24" t="s">
        <v>160</v>
      </c>
      <c r="D120" s="21">
        <v>0.01762974537037037</v>
      </c>
      <c r="E120" s="14">
        <v>19</v>
      </c>
      <c r="F120" s="9">
        <f t="shared" si="2"/>
        <v>119</v>
      </c>
      <c r="G120" s="18">
        <f t="shared" si="3"/>
        <v>0.007673958333333331</v>
      </c>
    </row>
    <row r="121" spans="1:7" ht="12.75">
      <c r="A121" s="7">
        <v>112</v>
      </c>
      <c r="B121" s="24" t="s">
        <v>25</v>
      </c>
      <c r="C121" s="24" t="s">
        <v>15</v>
      </c>
      <c r="D121" s="21">
        <v>0.01768009259259259</v>
      </c>
      <c r="E121" s="14">
        <v>18</v>
      </c>
      <c r="F121" s="9">
        <f t="shared" si="2"/>
        <v>118</v>
      </c>
      <c r="G121" s="18">
        <f t="shared" si="3"/>
        <v>0.007724305555555554</v>
      </c>
    </row>
    <row r="122" spans="1:7" ht="12.75">
      <c r="A122" s="7">
        <v>113</v>
      </c>
      <c r="B122" s="24" t="s">
        <v>119</v>
      </c>
      <c r="C122" s="24" t="s">
        <v>55</v>
      </c>
      <c r="D122" s="21">
        <v>0.01769398148148148</v>
      </c>
      <c r="E122" s="14">
        <v>17</v>
      </c>
      <c r="F122" s="9">
        <f t="shared" si="2"/>
        <v>117</v>
      </c>
      <c r="G122" s="18">
        <f t="shared" si="3"/>
        <v>0.007738194444444443</v>
      </c>
    </row>
    <row r="123" spans="1:7" ht="12.75">
      <c r="A123" s="7">
        <v>114</v>
      </c>
      <c r="B123" s="22" t="s">
        <v>165</v>
      </c>
      <c r="C123" s="22" t="s">
        <v>166</v>
      </c>
      <c r="D123" s="21">
        <v>0.017756712962962964</v>
      </c>
      <c r="E123" s="14">
        <v>16</v>
      </c>
      <c r="F123" s="9">
        <f t="shared" si="2"/>
        <v>116</v>
      </c>
      <c r="G123" s="18">
        <f t="shared" si="3"/>
        <v>0.007800925925925926</v>
      </c>
    </row>
    <row r="124" spans="1:7" ht="12.75">
      <c r="A124" s="7">
        <v>115</v>
      </c>
      <c r="B124" s="24" t="s">
        <v>86</v>
      </c>
      <c r="C124" s="24" t="s">
        <v>364</v>
      </c>
      <c r="D124" s="21">
        <v>0.01781516203703704</v>
      </c>
      <c r="E124" s="14">
        <v>15</v>
      </c>
      <c r="F124" s="9">
        <f t="shared" si="2"/>
        <v>115</v>
      </c>
      <c r="G124" s="18">
        <f t="shared" si="3"/>
        <v>0.007859375000000002</v>
      </c>
    </row>
    <row r="125" spans="1:7" ht="12.75">
      <c r="A125" s="7">
        <v>116</v>
      </c>
      <c r="B125" s="22" t="s">
        <v>116</v>
      </c>
      <c r="C125" s="22" t="s">
        <v>117</v>
      </c>
      <c r="D125" s="21">
        <v>0.018584837962962963</v>
      </c>
      <c r="E125" s="14">
        <v>14</v>
      </c>
      <c r="F125" s="9">
        <f t="shared" si="2"/>
        <v>114</v>
      </c>
      <c r="G125" s="18">
        <f t="shared" si="3"/>
        <v>0.008629050925925925</v>
      </c>
    </row>
    <row r="126" spans="1:7" ht="12.75">
      <c r="A126" s="7">
        <v>117</v>
      </c>
      <c r="B126" s="24" t="s">
        <v>286</v>
      </c>
      <c r="C126" s="24" t="s">
        <v>500</v>
      </c>
      <c r="D126" s="21">
        <v>0.018723726851851853</v>
      </c>
      <c r="E126" s="14">
        <v>13</v>
      </c>
      <c r="F126" s="9">
        <f t="shared" si="2"/>
        <v>113</v>
      </c>
      <c r="G126" s="18">
        <f t="shared" si="3"/>
        <v>0.008767939814814815</v>
      </c>
    </row>
    <row r="127" spans="1:7" ht="12.75">
      <c r="A127" s="7">
        <v>118</v>
      </c>
      <c r="B127" s="24" t="s">
        <v>115</v>
      </c>
      <c r="C127" s="24" t="s">
        <v>24</v>
      </c>
      <c r="D127" s="21">
        <v>0.019455439814814814</v>
      </c>
      <c r="E127" s="14">
        <v>12</v>
      </c>
      <c r="F127" s="9">
        <f t="shared" si="2"/>
        <v>112</v>
      </c>
      <c r="G127" s="18">
        <f t="shared" si="3"/>
        <v>0.009499652777777777</v>
      </c>
    </row>
    <row r="128" spans="1:7" ht="12.75">
      <c r="A128" s="7">
        <v>119</v>
      </c>
      <c r="B128" s="22" t="s">
        <v>353</v>
      </c>
      <c r="C128" s="22" t="s">
        <v>35</v>
      </c>
      <c r="D128" s="21">
        <v>0.019779398148148147</v>
      </c>
      <c r="E128" s="14">
        <v>11</v>
      </c>
      <c r="F128" s="9">
        <f t="shared" si="2"/>
        <v>111</v>
      </c>
      <c r="G128" s="18">
        <f t="shared" si="3"/>
        <v>0.00982361111111111</v>
      </c>
    </row>
    <row r="129" spans="1:7" ht="12.75">
      <c r="A129" s="7">
        <v>120</v>
      </c>
      <c r="B129" s="24" t="s">
        <v>324</v>
      </c>
      <c r="C129" s="24" t="s">
        <v>33</v>
      </c>
      <c r="D129" s="21">
        <v>0.020592824074074072</v>
      </c>
      <c r="E129" s="14">
        <v>10</v>
      </c>
      <c r="F129" s="9">
        <f t="shared" si="2"/>
        <v>110</v>
      </c>
      <c r="G129" s="18">
        <f t="shared" si="3"/>
        <v>0.010637037037037035</v>
      </c>
    </row>
    <row r="130" spans="1:7" ht="12.75">
      <c r="A130" s="7">
        <v>121</v>
      </c>
      <c r="B130" s="22" t="s">
        <v>161</v>
      </c>
      <c r="C130" s="22" t="s">
        <v>67</v>
      </c>
      <c r="D130" s="21">
        <v>0.020909374999999997</v>
      </c>
      <c r="E130" s="14">
        <v>9</v>
      </c>
      <c r="F130" s="9">
        <f t="shared" si="2"/>
        <v>109</v>
      </c>
      <c r="G130" s="18">
        <f t="shared" si="3"/>
        <v>0.01095358796296296</v>
      </c>
    </row>
    <row r="131" spans="1:7" ht="12.75">
      <c r="A131" s="7">
        <v>122</v>
      </c>
      <c r="B131" s="24" t="s">
        <v>56</v>
      </c>
      <c r="C131" s="24" t="s">
        <v>125</v>
      </c>
      <c r="D131" s="21">
        <v>0.022259953703703702</v>
      </c>
      <c r="E131" s="14">
        <v>8</v>
      </c>
      <c r="F131" s="9">
        <f t="shared" si="2"/>
        <v>108</v>
      </c>
      <c r="G131" s="18">
        <f t="shared" si="3"/>
        <v>0.012304166666666665</v>
      </c>
    </row>
    <row r="132" spans="1:7" ht="12.75">
      <c r="A132" s="7">
        <v>123</v>
      </c>
      <c r="B132" s="22" t="s">
        <v>98</v>
      </c>
      <c r="C132" s="22" t="s">
        <v>99</v>
      </c>
      <c r="D132" s="21">
        <v>0.02231423611111111</v>
      </c>
      <c r="E132" s="14">
        <v>7</v>
      </c>
      <c r="F132" s="9">
        <f t="shared" si="2"/>
        <v>107</v>
      </c>
      <c r="G132" s="18">
        <f t="shared" si="3"/>
        <v>0.012358449074074074</v>
      </c>
    </row>
    <row r="133" spans="1:7" ht="12.75">
      <c r="A133" s="7">
        <v>124</v>
      </c>
      <c r="B133" s="22" t="s">
        <v>165</v>
      </c>
      <c r="C133" s="22" t="s">
        <v>274</v>
      </c>
      <c r="D133" s="21">
        <v>0.023548726851851855</v>
      </c>
      <c r="E133" s="14">
        <v>6</v>
      </c>
      <c r="F133" s="9">
        <f t="shared" si="2"/>
        <v>106</v>
      </c>
      <c r="G133" s="18">
        <f t="shared" si="3"/>
        <v>0.013592939814814818</v>
      </c>
    </row>
    <row r="134" spans="1:7" ht="12.75">
      <c r="A134" s="7">
        <v>125</v>
      </c>
      <c r="B134" s="24" t="s">
        <v>14</v>
      </c>
      <c r="C134" s="24" t="s">
        <v>237</v>
      </c>
      <c r="D134" s="21">
        <v>0.024462037037037036</v>
      </c>
      <c r="E134" s="14">
        <v>5</v>
      </c>
      <c r="F134" s="9">
        <f t="shared" si="2"/>
        <v>105</v>
      </c>
      <c r="G134" s="18">
        <f t="shared" si="3"/>
        <v>0.014506249999999998</v>
      </c>
    </row>
    <row r="135" spans="1:7" ht="12.75">
      <c r="A135" s="7">
        <v>126</v>
      </c>
      <c r="B135" s="22" t="s">
        <v>165</v>
      </c>
      <c r="C135" s="22" t="s">
        <v>294</v>
      </c>
      <c r="D135" s="21">
        <v>0.02450648148148148</v>
      </c>
      <c r="E135" s="14">
        <v>4</v>
      </c>
      <c r="F135" s="9">
        <f t="shared" si="2"/>
        <v>104</v>
      </c>
      <c r="G135" s="18">
        <f t="shared" si="3"/>
        <v>0.014550694444444442</v>
      </c>
    </row>
    <row r="136" spans="1:7" ht="12.75">
      <c r="A136" s="7">
        <v>127</v>
      </c>
      <c r="B136" s="22" t="s">
        <v>140</v>
      </c>
      <c r="C136" s="22" t="s">
        <v>107</v>
      </c>
      <c r="D136" s="21">
        <v>0.025534143518518515</v>
      </c>
      <c r="E136" s="14">
        <v>3</v>
      </c>
      <c r="F136" s="9">
        <f t="shared" si="2"/>
        <v>103</v>
      </c>
      <c r="G136" s="18">
        <f t="shared" si="3"/>
        <v>0.015578356481481478</v>
      </c>
    </row>
    <row r="137" spans="1:7" ht="12.75">
      <c r="A137" s="7">
        <v>128</v>
      </c>
      <c r="B137" s="22" t="s">
        <v>246</v>
      </c>
      <c r="C137" s="22" t="s">
        <v>166</v>
      </c>
      <c r="D137" s="21">
        <v>0.02605335648148148</v>
      </c>
      <c r="E137" s="14">
        <v>2</v>
      </c>
      <c r="F137" s="9">
        <f t="shared" si="2"/>
        <v>102</v>
      </c>
      <c r="G137" s="18">
        <f t="shared" si="3"/>
        <v>0.016097569444444442</v>
      </c>
    </row>
    <row r="138" spans="1:7" ht="12.75">
      <c r="A138" s="7">
        <v>129</v>
      </c>
      <c r="B138" s="24" t="s">
        <v>153</v>
      </c>
      <c r="C138" s="24" t="s">
        <v>340</v>
      </c>
      <c r="D138" s="21">
        <v>0.030162037037037032</v>
      </c>
      <c r="E138" s="14">
        <v>1</v>
      </c>
      <c r="F138" s="9">
        <f>E138+E$3</f>
        <v>101</v>
      </c>
      <c r="G138" s="18">
        <f t="shared" si="3"/>
        <v>0.020206249999999995</v>
      </c>
    </row>
  </sheetData>
  <mergeCells count="13">
    <mergeCell ref="A8:C8"/>
    <mergeCell ref="D8:G8"/>
    <mergeCell ref="E4:G6"/>
    <mergeCell ref="A5:B5"/>
    <mergeCell ref="D5:D6"/>
    <mergeCell ref="A6:B6"/>
    <mergeCell ref="A4:B4"/>
    <mergeCell ref="D3:D4"/>
    <mergeCell ref="A7:G7"/>
    <mergeCell ref="A3:B3"/>
    <mergeCell ref="A1:G1"/>
    <mergeCell ref="A2:D2"/>
    <mergeCell ref="F2:G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8" sqref="A8:D8"/>
    </sheetView>
  </sheetViews>
  <sheetFormatPr defaultColWidth="9.00390625" defaultRowHeight="12.75"/>
  <cols>
    <col min="1" max="1" width="2.75390625" style="0" bestFit="1" customWidth="1"/>
    <col min="2" max="2" width="12.25390625" style="0" bestFit="1" customWidth="1"/>
    <col min="3" max="3" width="14.125" style="0" bestFit="1" customWidth="1"/>
    <col min="4" max="4" width="6.25390625" style="0" bestFit="1" customWidth="1"/>
    <col min="5" max="5" width="4.875" style="0" bestFit="1" customWidth="1"/>
    <col min="6" max="6" width="9.25390625" style="0" bestFit="1" customWidth="1"/>
    <col min="7" max="7" width="7.375" style="0" bestFit="1" customWidth="1"/>
    <col min="8" max="8" width="9.625" style="0" bestFit="1" customWidth="1"/>
    <col min="9" max="9" width="6.75390625" style="0" bestFit="1" customWidth="1"/>
  </cols>
  <sheetData>
    <row r="1" spans="1:9" ht="30">
      <c r="A1" s="132" t="s">
        <v>180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1"/>
      <c r="B2" s="131"/>
      <c r="C2" s="131"/>
      <c r="D2" s="131"/>
      <c r="E2" s="131"/>
      <c r="F2" s="131"/>
      <c r="G2" s="4" t="s">
        <v>38</v>
      </c>
      <c r="H2" s="129"/>
      <c r="I2" s="129"/>
    </row>
    <row r="3" spans="1:9" ht="12.75">
      <c r="A3" s="124" t="s">
        <v>0</v>
      </c>
      <c r="B3" s="124"/>
      <c r="C3" s="30">
        <v>37451</v>
      </c>
      <c r="D3" s="134"/>
      <c r="E3" s="134"/>
      <c r="F3" s="134"/>
      <c r="G3" s="4">
        <v>200</v>
      </c>
      <c r="H3" s="129"/>
      <c r="I3" s="129"/>
    </row>
    <row r="4" spans="1:9" ht="12.75">
      <c r="A4" s="124" t="s">
        <v>1</v>
      </c>
      <c r="B4" s="124"/>
      <c r="C4" s="20">
        <v>37451</v>
      </c>
      <c r="D4" s="134"/>
      <c r="E4" s="134"/>
      <c r="F4" s="134"/>
      <c r="G4" s="129"/>
      <c r="H4" s="129"/>
      <c r="I4" s="129"/>
    </row>
    <row r="5" spans="1:9" ht="12.75">
      <c r="A5" s="124" t="s">
        <v>2</v>
      </c>
      <c r="B5" s="124"/>
      <c r="C5" s="125" t="s">
        <v>181</v>
      </c>
      <c r="D5" s="125"/>
      <c r="E5" s="125"/>
      <c r="F5" s="133"/>
      <c r="G5" s="129"/>
      <c r="H5" s="129"/>
      <c r="I5" s="129"/>
    </row>
    <row r="6" spans="1:9" ht="12.75">
      <c r="A6" s="124" t="s">
        <v>3</v>
      </c>
      <c r="B6" s="124"/>
      <c r="C6" s="10">
        <f>COUNTA(B10:B107)</f>
        <v>98</v>
      </c>
      <c r="D6" s="128"/>
      <c r="E6" s="128"/>
      <c r="F6" s="133"/>
      <c r="G6" s="129"/>
      <c r="H6" s="129"/>
      <c r="I6" s="129"/>
    </row>
    <row r="7" spans="1:9" ht="12.75">
      <c r="A7" s="12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30"/>
      <c r="B8" s="130"/>
      <c r="C8" s="130"/>
      <c r="D8" s="130"/>
      <c r="E8" s="11">
        <f>AVERAGE(E10:E53)</f>
        <v>28.568181818181817</v>
      </c>
      <c r="F8" s="130"/>
      <c r="G8" s="130"/>
      <c r="H8" s="130"/>
      <c r="I8" s="130"/>
    </row>
    <row r="9" spans="1:9" ht="12.75">
      <c r="A9" s="5" t="s">
        <v>5</v>
      </c>
      <c r="B9" s="5" t="s">
        <v>7</v>
      </c>
      <c r="C9" s="5" t="s">
        <v>6</v>
      </c>
      <c r="D9" s="5" t="s">
        <v>83</v>
      </c>
      <c r="E9" s="5" t="s">
        <v>84</v>
      </c>
      <c r="F9" s="5" t="s">
        <v>102</v>
      </c>
      <c r="G9" s="13" t="s">
        <v>12</v>
      </c>
      <c r="H9" s="13" t="s">
        <v>101</v>
      </c>
      <c r="I9" s="5" t="s">
        <v>297</v>
      </c>
    </row>
    <row r="10" spans="1:9" ht="12.75">
      <c r="A10" s="7">
        <v>1</v>
      </c>
      <c r="B10" s="33" t="s">
        <v>53</v>
      </c>
      <c r="C10" s="33" t="s">
        <v>24</v>
      </c>
      <c r="D10" s="7">
        <v>1976</v>
      </c>
      <c r="E10" s="6">
        <f>2002-D10</f>
        <v>26</v>
      </c>
      <c r="F10" s="27">
        <v>0.016863425925925928</v>
      </c>
      <c r="G10" s="14">
        <v>800</v>
      </c>
      <c r="H10" s="9">
        <f>G10+G$3</f>
        <v>1000</v>
      </c>
      <c r="I10" s="6"/>
    </row>
    <row r="11" spans="1:9" ht="12.75">
      <c r="A11" s="7">
        <v>2</v>
      </c>
      <c r="B11" s="33" t="s">
        <v>503</v>
      </c>
      <c r="C11" s="33" t="s">
        <v>504</v>
      </c>
      <c r="D11" s="7">
        <v>1979</v>
      </c>
      <c r="E11" s="6">
        <f aca="true" t="shared" si="0" ref="E11:E74">2002-D11</f>
        <v>23</v>
      </c>
      <c r="F11" s="27">
        <v>0.017037037037037038</v>
      </c>
      <c r="G11" s="14">
        <v>700</v>
      </c>
      <c r="H11" s="9">
        <f aca="true" t="shared" si="1" ref="H11:H74">G11+G$3</f>
        <v>900</v>
      </c>
      <c r="I11" s="27">
        <f>F11-F$10</f>
        <v>0.0001736111111111105</v>
      </c>
    </row>
    <row r="12" spans="1:9" ht="12.75">
      <c r="A12" s="7">
        <v>3</v>
      </c>
      <c r="B12" s="33" t="s">
        <v>52</v>
      </c>
      <c r="C12" s="33" t="s">
        <v>33</v>
      </c>
      <c r="D12" s="7">
        <v>1983</v>
      </c>
      <c r="E12" s="6">
        <f t="shared" si="0"/>
        <v>19</v>
      </c>
      <c r="F12" s="27">
        <v>0.017777777777777778</v>
      </c>
      <c r="G12" s="14">
        <v>650</v>
      </c>
      <c r="H12" s="9">
        <f t="shared" si="1"/>
        <v>850</v>
      </c>
      <c r="I12" s="27">
        <f aca="true" t="shared" si="2" ref="I12:I75">F12-F$10</f>
        <v>0.0009143518518518502</v>
      </c>
    </row>
    <row r="13" spans="1:9" ht="12.75">
      <c r="A13" s="7">
        <v>4</v>
      </c>
      <c r="B13" s="33" t="s">
        <v>63</v>
      </c>
      <c r="C13" s="33" t="s">
        <v>64</v>
      </c>
      <c r="D13" s="7">
        <v>1975</v>
      </c>
      <c r="E13" s="6">
        <f t="shared" si="0"/>
        <v>27</v>
      </c>
      <c r="F13" s="27">
        <v>0.018113425925925925</v>
      </c>
      <c r="G13" s="14">
        <v>600</v>
      </c>
      <c r="H13" s="9">
        <f t="shared" si="1"/>
        <v>800</v>
      </c>
      <c r="I13" s="27">
        <f t="shared" si="2"/>
        <v>0.0012499999999999976</v>
      </c>
    </row>
    <row r="14" spans="1:9" ht="12.75">
      <c r="A14" s="7">
        <v>5</v>
      </c>
      <c r="B14" s="33" t="s">
        <v>183</v>
      </c>
      <c r="C14" s="33" t="s">
        <v>141</v>
      </c>
      <c r="D14" s="7">
        <v>1984</v>
      </c>
      <c r="E14" s="6">
        <f t="shared" si="0"/>
        <v>18</v>
      </c>
      <c r="F14" s="27">
        <v>0.01888888888888889</v>
      </c>
      <c r="G14" s="14">
        <v>550</v>
      </c>
      <c r="H14" s="9">
        <f t="shared" si="1"/>
        <v>750</v>
      </c>
      <c r="I14" s="27">
        <f t="shared" si="2"/>
        <v>0.0020254629629629615</v>
      </c>
    </row>
    <row r="15" spans="1:9" ht="12.75">
      <c r="A15" s="7">
        <v>6</v>
      </c>
      <c r="B15" s="67" t="s">
        <v>46</v>
      </c>
      <c r="C15" s="67" t="s">
        <v>505</v>
      </c>
      <c r="D15" s="7">
        <v>1977</v>
      </c>
      <c r="E15" s="6">
        <f t="shared" si="0"/>
        <v>25</v>
      </c>
      <c r="F15" s="27">
        <v>0.019664351851851853</v>
      </c>
      <c r="G15" s="14">
        <v>530</v>
      </c>
      <c r="H15" s="9">
        <f t="shared" si="1"/>
        <v>730</v>
      </c>
      <c r="I15" s="27">
        <f t="shared" si="2"/>
        <v>0.0028009259259259255</v>
      </c>
    </row>
    <row r="16" spans="1:9" ht="12.75">
      <c r="A16" s="7">
        <v>7</v>
      </c>
      <c r="B16" s="33" t="s">
        <v>32</v>
      </c>
      <c r="C16" s="33" t="s">
        <v>19</v>
      </c>
      <c r="D16" s="7">
        <v>1978</v>
      </c>
      <c r="E16" s="6">
        <f t="shared" si="0"/>
        <v>24</v>
      </c>
      <c r="F16" s="27">
        <v>0.020069444444444442</v>
      </c>
      <c r="G16" s="14">
        <v>510</v>
      </c>
      <c r="H16" s="9">
        <f t="shared" si="1"/>
        <v>710</v>
      </c>
      <c r="I16" s="27">
        <f t="shared" si="2"/>
        <v>0.0032060185185185143</v>
      </c>
    </row>
    <row r="17" spans="1:9" ht="12.75">
      <c r="A17" s="7">
        <v>8</v>
      </c>
      <c r="B17" s="33" t="s">
        <v>227</v>
      </c>
      <c r="C17" s="33" t="s">
        <v>82</v>
      </c>
      <c r="D17" s="7">
        <v>1985</v>
      </c>
      <c r="E17" s="6">
        <f t="shared" si="0"/>
        <v>17</v>
      </c>
      <c r="F17" s="27">
        <v>0.02008101851851852</v>
      </c>
      <c r="G17" s="14">
        <v>490</v>
      </c>
      <c r="H17" s="9">
        <f t="shared" si="1"/>
        <v>690</v>
      </c>
      <c r="I17" s="27">
        <f t="shared" si="2"/>
        <v>0.0032175925925925913</v>
      </c>
    </row>
    <row r="18" spans="1:9" ht="12.75">
      <c r="A18" s="7">
        <v>9</v>
      </c>
      <c r="B18" s="33" t="s">
        <v>31</v>
      </c>
      <c r="C18" s="33" t="s">
        <v>24</v>
      </c>
      <c r="D18" s="7">
        <v>1986</v>
      </c>
      <c r="E18" s="6">
        <f t="shared" si="0"/>
        <v>16</v>
      </c>
      <c r="F18" s="27">
        <v>0.020092592592592592</v>
      </c>
      <c r="G18" s="14">
        <v>470</v>
      </c>
      <c r="H18" s="9">
        <f t="shared" si="1"/>
        <v>670</v>
      </c>
      <c r="I18" s="27">
        <f t="shared" si="2"/>
        <v>0.003229166666666665</v>
      </c>
    </row>
    <row r="19" spans="1:9" ht="12.75">
      <c r="A19" s="7">
        <v>10</v>
      </c>
      <c r="B19" s="33" t="s">
        <v>233</v>
      </c>
      <c r="C19" s="33" t="s">
        <v>13</v>
      </c>
      <c r="D19" s="7">
        <v>1974</v>
      </c>
      <c r="E19" s="6">
        <f t="shared" si="0"/>
        <v>28</v>
      </c>
      <c r="F19" s="27">
        <v>0.020243055555555552</v>
      </c>
      <c r="G19" s="14">
        <v>450</v>
      </c>
      <c r="H19" s="9">
        <f t="shared" si="1"/>
        <v>650</v>
      </c>
      <c r="I19" s="27">
        <f t="shared" si="2"/>
        <v>0.003379629629629625</v>
      </c>
    </row>
    <row r="20" spans="1:9" ht="12.75">
      <c r="A20" s="7">
        <v>11</v>
      </c>
      <c r="B20" s="67" t="s">
        <v>506</v>
      </c>
      <c r="C20" s="67" t="s">
        <v>47</v>
      </c>
      <c r="D20" s="7">
        <v>1978</v>
      </c>
      <c r="E20" s="6">
        <f t="shared" si="0"/>
        <v>24</v>
      </c>
      <c r="F20" s="27">
        <v>0.02065972222222222</v>
      </c>
      <c r="G20" s="14">
        <v>430</v>
      </c>
      <c r="H20" s="9">
        <f t="shared" si="1"/>
        <v>630</v>
      </c>
      <c r="I20" s="27">
        <f t="shared" si="2"/>
        <v>0.003796296296296294</v>
      </c>
    </row>
    <row r="21" spans="1:9" ht="12.75">
      <c r="A21" s="7">
        <v>12</v>
      </c>
      <c r="B21" s="33" t="s">
        <v>182</v>
      </c>
      <c r="C21" s="33" t="s">
        <v>19</v>
      </c>
      <c r="D21" s="7">
        <v>1964</v>
      </c>
      <c r="E21" s="6">
        <f t="shared" si="0"/>
        <v>38</v>
      </c>
      <c r="F21" s="27">
        <v>0.020775462962962964</v>
      </c>
      <c r="G21" s="14">
        <v>410</v>
      </c>
      <c r="H21" s="9">
        <f t="shared" si="1"/>
        <v>610</v>
      </c>
      <c r="I21" s="27">
        <f t="shared" si="2"/>
        <v>0.003912037037037037</v>
      </c>
    </row>
    <row r="22" spans="1:9" ht="12.75">
      <c r="A22" s="7">
        <v>13</v>
      </c>
      <c r="B22" s="25" t="s">
        <v>162</v>
      </c>
      <c r="C22" s="25" t="s">
        <v>50</v>
      </c>
      <c r="D22" s="7">
        <v>1973</v>
      </c>
      <c r="E22" s="6">
        <f t="shared" si="0"/>
        <v>29</v>
      </c>
      <c r="F22" s="27">
        <v>0.020868055555555556</v>
      </c>
      <c r="G22" s="14">
        <v>390</v>
      </c>
      <c r="H22" s="9">
        <f t="shared" si="1"/>
        <v>590</v>
      </c>
      <c r="I22" s="27">
        <f t="shared" si="2"/>
        <v>0.004004629629629629</v>
      </c>
    </row>
    <row r="23" spans="1:9" ht="12.75">
      <c r="A23" s="7">
        <v>14</v>
      </c>
      <c r="B23" s="25" t="s">
        <v>85</v>
      </c>
      <c r="C23" s="25" t="s">
        <v>58</v>
      </c>
      <c r="D23" s="7">
        <v>1973</v>
      </c>
      <c r="E23" s="6">
        <f t="shared" si="0"/>
        <v>29</v>
      </c>
      <c r="F23" s="27">
        <v>0.0227662037037037</v>
      </c>
      <c r="G23" s="14">
        <v>370</v>
      </c>
      <c r="H23" s="9">
        <f t="shared" si="1"/>
        <v>570</v>
      </c>
      <c r="I23" s="27">
        <f t="shared" si="2"/>
        <v>0.005902777777777774</v>
      </c>
    </row>
    <row r="24" spans="1:9" ht="12.75">
      <c r="A24" s="7">
        <v>15</v>
      </c>
      <c r="B24" s="26" t="s">
        <v>423</v>
      </c>
      <c r="C24" s="26" t="s">
        <v>41</v>
      </c>
      <c r="D24" s="7">
        <v>1982</v>
      </c>
      <c r="E24" s="6">
        <f t="shared" si="0"/>
        <v>20</v>
      </c>
      <c r="F24" s="27">
        <v>0.02304398148148148</v>
      </c>
      <c r="G24" s="14">
        <v>350</v>
      </c>
      <c r="H24" s="9">
        <f t="shared" si="1"/>
        <v>550</v>
      </c>
      <c r="I24" s="27">
        <f t="shared" si="2"/>
        <v>0.006180555555555554</v>
      </c>
    </row>
    <row r="25" spans="1:9" ht="12.75">
      <c r="A25" s="7">
        <v>16</v>
      </c>
      <c r="B25" s="26" t="s">
        <v>34</v>
      </c>
      <c r="C25" s="26" t="s">
        <v>134</v>
      </c>
      <c r="D25" s="7">
        <v>1987</v>
      </c>
      <c r="E25" s="6">
        <f t="shared" si="0"/>
        <v>15</v>
      </c>
      <c r="F25" s="27">
        <v>0.023680555555555555</v>
      </c>
      <c r="G25" s="14">
        <v>340</v>
      </c>
      <c r="H25" s="9">
        <f t="shared" si="1"/>
        <v>540</v>
      </c>
      <c r="I25" s="27">
        <f t="shared" si="2"/>
        <v>0.006817129629629628</v>
      </c>
    </row>
    <row r="26" spans="1:9" ht="12.75">
      <c r="A26" s="7">
        <v>17</v>
      </c>
      <c r="B26" s="25" t="s">
        <v>182</v>
      </c>
      <c r="C26" s="25" t="s">
        <v>13</v>
      </c>
      <c r="D26" s="7">
        <v>1990</v>
      </c>
      <c r="E26" s="6">
        <f t="shared" si="0"/>
        <v>12</v>
      </c>
      <c r="F26" s="27">
        <v>0.02375</v>
      </c>
      <c r="G26" s="14">
        <v>330</v>
      </c>
      <c r="H26" s="9">
        <f t="shared" si="1"/>
        <v>530</v>
      </c>
      <c r="I26" s="27">
        <f t="shared" si="2"/>
        <v>0.006886574074074073</v>
      </c>
    </row>
    <row r="27" spans="1:9" ht="12.75">
      <c r="A27" s="7">
        <v>18</v>
      </c>
      <c r="B27" s="25" t="s">
        <v>108</v>
      </c>
      <c r="C27" s="25" t="s">
        <v>159</v>
      </c>
      <c r="D27" s="7">
        <v>1982</v>
      </c>
      <c r="E27" s="6">
        <f t="shared" si="0"/>
        <v>20</v>
      </c>
      <c r="F27" s="27">
        <v>0.023761574074074074</v>
      </c>
      <c r="G27" s="14">
        <v>320</v>
      </c>
      <c r="H27" s="9">
        <f t="shared" si="1"/>
        <v>520</v>
      </c>
      <c r="I27" s="27">
        <f t="shared" si="2"/>
        <v>0.006898148148148146</v>
      </c>
    </row>
    <row r="28" spans="1:9" ht="12.75">
      <c r="A28" s="7">
        <v>19</v>
      </c>
      <c r="B28" s="25" t="s">
        <v>69</v>
      </c>
      <c r="C28" s="25" t="s">
        <v>24</v>
      </c>
      <c r="D28" s="7">
        <v>1959</v>
      </c>
      <c r="E28" s="6">
        <f t="shared" si="0"/>
        <v>43</v>
      </c>
      <c r="F28" s="27">
        <v>0.02395833333333333</v>
      </c>
      <c r="G28" s="14">
        <v>310</v>
      </c>
      <c r="H28" s="9">
        <f t="shared" si="1"/>
        <v>510</v>
      </c>
      <c r="I28" s="27">
        <f t="shared" si="2"/>
        <v>0.007094907407407404</v>
      </c>
    </row>
    <row r="29" spans="1:9" ht="12.75">
      <c r="A29" s="7">
        <v>20</v>
      </c>
      <c r="B29" s="26" t="s">
        <v>129</v>
      </c>
      <c r="C29" s="26" t="s">
        <v>130</v>
      </c>
      <c r="D29" s="7">
        <v>1989</v>
      </c>
      <c r="E29" s="6">
        <f t="shared" si="0"/>
        <v>13</v>
      </c>
      <c r="F29" s="27">
        <v>0.024571759259259262</v>
      </c>
      <c r="G29" s="14">
        <v>300</v>
      </c>
      <c r="H29" s="9">
        <f t="shared" si="1"/>
        <v>500</v>
      </c>
      <c r="I29" s="27">
        <f t="shared" si="2"/>
        <v>0.007708333333333334</v>
      </c>
    </row>
    <row r="30" spans="1:9" ht="12.75">
      <c r="A30" s="7">
        <v>21</v>
      </c>
      <c r="B30" s="26" t="s">
        <v>46</v>
      </c>
      <c r="C30" s="26" t="s">
        <v>47</v>
      </c>
      <c r="D30" s="7">
        <v>1988</v>
      </c>
      <c r="E30" s="6">
        <f t="shared" si="0"/>
        <v>14</v>
      </c>
      <c r="F30" s="27">
        <v>0.02466435185185185</v>
      </c>
      <c r="G30" s="14">
        <v>290</v>
      </c>
      <c r="H30" s="9">
        <f t="shared" si="1"/>
        <v>490</v>
      </c>
      <c r="I30" s="27">
        <f t="shared" si="2"/>
        <v>0.007800925925925923</v>
      </c>
    </row>
    <row r="31" spans="1:9" ht="12.75">
      <c r="A31" s="7">
        <v>22</v>
      </c>
      <c r="B31" s="25" t="s">
        <v>507</v>
      </c>
      <c r="C31" s="25" t="s">
        <v>21</v>
      </c>
      <c r="D31" s="7">
        <v>1955</v>
      </c>
      <c r="E31" s="6">
        <f t="shared" si="0"/>
        <v>47</v>
      </c>
      <c r="F31" s="27">
        <v>0.02480324074074074</v>
      </c>
      <c r="G31" s="14">
        <v>280</v>
      </c>
      <c r="H31" s="9">
        <f t="shared" si="1"/>
        <v>480</v>
      </c>
      <c r="I31" s="27">
        <f t="shared" si="2"/>
        <v>0.007939808091829977</v>
      </c>
    </row>
    <row r="32" spans="1:9" ht="12.75">
      <c r="A32" s="7">
        <v>23</v>
      </c>
      <c r="B32" s="25" t="s">
        <v>42</v>
      </c>
      <c r="C32" s="25" t="s">
        <v>15</v>
      </c>
      <c r="D32" s="7">
        <v>1978</v>
      </c>
      <c r="E32" s="6">
        <f t="shared" si="0"/>
        <v>24</v>
      </c>
      <c r="F32" s="27">
        <v>0.02539351851851852</v>
      </c>
      <c r="G32" s="14">
        <v>270</v>
      </c>
      <c r="H32" s="9">
        <f t="shared" si="1"/>
        <v>470</v>
      </c>
      <c r="I32" s="27">
        <f t="shared" si="2"/>
        <v>0.008530092592592593</v>
      </c>
    </row>
    <row r="33" spans="1:9" ht="12.75">
      <c r="A33" s="7">
        <v>24</v>
      </c>
      <c r="B33" s="25" t="s">
        <v>55</v>
      </c>
      <c r="C33" s="25" t="s">
        <v>13</v>
      </c>
      <c r="D33" s="7">
        <v>1960</v>
      </c>
      <c r="E33" s="6">
        <f t="shared" si="0"/>
        <v>42</v>
      </c>
      <c r="F33" s="27">
        <v>0.02546296296296296</v>
      </c>
      <c r="G33" s="14">
        <v>260</v>
      </c>
      <c r="H33" s="9">
        <f t="shared" si="1"/>
        <v>460</v>
      </c>
      <c r="I33" s="27">
        <f t="shared" si="2"/>
        <v>0.008599537037037034</v>
      </c>
    </row>
    <row r="34" spans="1:9" ht="12.75">
      <c r="A34" s="7">
        <v>25</v>
      </c>
      <c r="B34" s="25" t="s">
        <v>189</v>
      </c>
      <c r="C34" s="25" t="s">
        <v>24</v>
      </c>
      <c r="D34" s="7">
        <v>1969</v>
      </c>
      <c r="E34" s="6">
        <f t="shared" si="0"/>
        <v>33</v>
      </c>
      <c r="F34" s="27">
        <v>0.025474537037037035</v>
      </c>
      <c r="G34" s="14">
        <v>250</v>
      </c>
      <c r="H34" s="9">
        <f t="shared" si="1"/>
        <v>450</v>
      </c>
      <c r="I34" s="27">
        <f t="shared" si="2"/>
        <v>0.008611111111111108</v>
      </c>
    </row>
    <row r="35" spans="1:9" ht="12.75">
      <c r="A35" s="7">
        <v>26</v>
      </c>
      <c r="B35" s="25" t="s">
        <v>95</v>
      </c>
      <c r="C35" s="25" t="s">
        <v>96</v>
      </c>
      <c r="D35" s="7">
        <v>1956</v>
      </c>
      <c r="E35" s="6">
        <f t="shared" si="0"/>
        <v>46</v>
      </c>
      <c r="F35" s="27">
        <v>0.025775462962962962</v>
      </c>
      <c r="G35" s="14">
        <v>240</v>
      </c>
      <c r="H35" s="9">
        <f t="shared" si="1"/>
        <v>440</v>
      </c>
      <c r="I35" s="27">
        <f t="shared" si="2"/>
        <v>0.008912037037037034</v>
      </c>
    </row>
    <row r="36" spans="1:9" ht="12.75">
      <c r="A36" s="7">
        <v>27</v>
      </c>
      <c r="B36" s="25" t="s">
        <v>44</v>
      </c>
      <c r="C36" s="25" t="s">
        <v>97</v>
      </c>
      <c r="D36" s="7">
        <v>1987</v>
      </c>
      <c r="E36" s="6">
        <f t="shared" si="0"/>
        <v>15</v>
      </c>
      <c r="F36" s="27">
        <v>0.025891203703703704</v>
      </c>
      <c r="G36" s="14">
        <v>230</v>
      </c>
      <c r="H36" s="9">
        <f t="shared" si="1"/>
        <v>430</v>
      </c>
      <c r="I36" s="27">
        <f t="shared" si="2"/>
        <v>0.009027777777777777</v>
      </c>
    </row>
    <row r="37" spans="1:9" ht="12.75">
      <c r="A37" s="7">
        <v>28</v>
      </c>
      <c r="B37" s="26" t="s">
        <v>147</v>
      </c>
      <c r="C37" s="26" t="s">
        <v>148</v>
      </c>
      <c r="D37" s="7">
        <v>1975</v>
      </c>
      <c r="E37" s="6">
        <f t="shared" si="0"/>
        <v>27</v>
      </c>
      <c r="F37" s="27">
        <v>0.026041666666666668</v>
      </c>
      <c r="G37" s="14">
        <v>220</v>
      </c>
      <c r="H37" s="9">
        <f t="shared" si="1"/>
        <v>420</v>
      </c>
      <c r="I37" s="27">
        <f t="shared" si="2"/>
        <v>0.00917824074074074</v>
      </c>
    </row>
    <row r="38" spans="1:9" ht="12.75">
      <c r="A38" s="7">
        <v>29</v>
      </c>
      <c r="B38" s="25" t="s">
        <v>85</v>
      </c>
      <c r="C38" s="25" t="s">
        <v>17</v>
      </c>
      <c r="D38" s="7">
        <v>1976</v>
      </c>
      <c r="E38" s="6">
        <f t="shared" si="0"/>
        <v>26</v>
      </c>
      <c r="F38" s="27">
        <v>0.026261574074074076</v>
      </c>
      <c r="G38" s="14">
        <v>210</v>
      </c>
      <c r="H38" s="9">
        <f t="shared" si="1"/>
        <v>410</v>
      </c>
      <c r="I38" s="27">
        <f t="shared" si="2"/>
        <v>0.009398148148148149</v>
      </c>
    </row>
    <row r="39" spans="1:9" ht="12.75">
      <c r="A39" s="7">
        <v>30</v>
      </c>
      <c r="B39" s="26" t="s">
        <v>165</v>
      </c>
      <c r="C39" s="26" t="s">
        <v>166</v>
      </c>
      <c r="D39" s="7">
        <v>1989</v>
      </c>
      <c r="E39" s="6">
        <f t="shared" si="0"/>
        <v>13</v>
      </c>
      <c r="F39" s="27">
        <v>0.026585648148148146</v>
      </c>
      <c r="G39" s="14">
        <v>200</v>
      </c>
      <c r="H39" s="9">
        <f t="shared" si="1"/>
        <v>400</v>
      </c>
      <c r="I39" s="27">
        <f t="shared" si="2"/>
        <v>0.009722222222222219</v>
      </c>
    </row>
    <row r="40" spans="1:9" ht="12.75">
      <c r="A40" s="7">
        <v>31</v>
      </c>
      <c r="B40" s="25" t="s">
        <v>10</v>
      </c>
      <c r="C40" s="25" t="s">
        <v>11</v>
      </c>
      <c r="D40" s="7">
        <v>1954</v>
      </c>
      <c r="E40" s="6">
        <f t="shared" si="0"/>
        <v>48</v>
      </c>
      <c r="F40" s="27">
        <v>0.02684027777777778</v>
      </c>
      <c r="G40" s="14">
        <v>195</v>
      </c>
      <c r="H40" s="9">
        <f t="shared" si="1"/>
        <v>395</v>
      </c>
      <c r="I40" s="27">
        <f t="shared" si="2"/>
        <v>0.009976851851851851</v>
      </c>
    </row>
    <row r="41" spans="1:9" ht="12.75">
      <c r="A41" s="7">
        <v>32</v>
      </c>
      <c r="B41" s="25" t="s">
        <v>173</v>
      </c>
      <c r="C41" s="25" t="s">
        <v>19</v>
      </c>
      <c r="D41" s="7">
        <v>1964</v>
      </c>
      <c r="E41" s="6">
        <f t="shared" si="0"/>
        <v>38</v>
      </c>
      <c r="F41" s="27">
        <v>0.02693287037037037</v>
      </c>
      <c r="G41" s="14">
        <v>190</v>
      </c>
      <c r="H41" s="9">
        <f t="shared" si="1"/>
        <v>390</v>
      </c>
      <c r="I41" s="27">
        <f t="shared" si="2"/>
        <v>0.010069444444444443</v>
      </c>
    </row>
    <row r="42" spans="1:9" ht="12.75">
      <c r="A42" s="7">
        <v>33</v>
      </c>
      <c r="B42" s="25" t="s">
        <v>263</v>
      </c>
      <c r="C42" s="25" t="s">
        <v>45</v>
      </c>
      <c r="D42" s="7">
        <v>1952</v>
      </c>
      <c r="E42" s="6">
        <f t="shared" si="0"/>
        <v>50</v>
      </c>
      <c r="F42" s="27">
        <v>0.02732638888888889</v>
      </c>
      <c r="G42" s="14">
        <v>185</v>
      </c>
      <c r="H42" s="9">
        <f t="shared" si="1"/>
        <v>385</v>
      </c>
      <c r="I42" s="27">
        <f t="shared" si="2"/>
        <v>0.010462962962962962</v>
      </c>
    </row>
    <row r="43" spans="1:9" ht="12.75">
      <c r="A43" s="7">
        <v>34</v>
      </c>
      <c r="B43" s="25" t="s">
        <v>108</v>
      </c>
      <c r="C43" s="25" t="s">
        <v>9</v>
      </c>
      <c r="D43" s="7">
        <v>1954</v>
      </c>
      <c r="E43" s="6">
        <f t="shared" si="0"/>
        <v>48</v>
      </c>
      <c r="F43" s="27">
        <v>0.02766203703703704</v>
      </c>
      <c r="G43" s="14">
        <v>180</v>
      </c>
      <c r="H43" s="9">
        <f t="shared" si="1"/>
        <v>380</v>
      </c>
      <c r="I43" s="27">
        <f t="shared" si="2"/>
        <v>0.010798611111111113</v>
      </c>
    </row>
    <row r="44" spans="1:9" ht="12.75">
      <c r="A44" s="7">
        <v>35</v>
      </c>
      <c r="B44" s="26" t="s">
        <v>178</v>
      </c>
      <c r="C44" s="26" t="s">
        <v>179</v>
      </c>
      <c r="D44" s="7">
        <v>1964</v>
      </c>
      <c r="E44" s="6">
        <f t="shared" si="0"/>
        <v>38</v>
      </c>
      <c r="F44" s="27">
        <v>0.027685185185185188</v>
      </c>
      <c r="G44" s="14">
        <v>175</v>
      </c>
      <c r="H44" s="9">
        <f t="shared" si="1"/>
        <v>375</v>
      </c>
      <c r="I44" s="27">
        <f t="shared" si="2"/>
        <v>0.01082175925925926</v>
      </c>
    </row>
    <row r="45" spans="1:9" ht="12.75">
      <c r="A45" s="7">
        <v>36</v>
      </c>
      <c r="B45" s="25" t="s">
        <v>417</v>
      </c>
      <c r="C45" s="25" t="s">
        <v>43</v>
      </c>
      <c r="D45" s="7">
        <v>1972</v>
      </c>
      <c r="E45" s="6">
        <f t="shared" si="0"/>
        <v>30</v>
      </c>
      <c r="F45" s="27">
        <v>0.02773148148148148</v>
      </c>
      <c r="G45" s="14">
        <v>170</v>
      </c>
      <c r="H45" s="9">
        <f t="shared" si="1"/>
        <v>370</v>
      </c>
      <c r="I45" s="27">
        <f t="shared" si="2"/>
        <v>0.010868055555555551</v>
      </c>
    </row>
    <row r="46" spans="1:9" ht="12.75">
      <c r="A46" s="7">
        <v>37</v>
      </c>
      <c r="B46" s="25" t="s">
        <v>27</v>
      </c>
      <c r="C46" s="25" t="s">
        <v>28</v>
      </c>
      <c r="D46" s="7">
        <v>1954</v>
      </c>
      <c r="E46" s="6">
        <f t="shared" si="0"/>
        <v>48</v>
      </c>
      <c r="F46" s="27">
        <v>0.02784722222222222</v>
      </c>
      <c r="G46" s="14">
        <v>165</v>
      </c>
      <c r="H46" s="9">
        <f t="shared" si="1"/>
        <v>365</v>
      </c>
      <c r="I46" s="27">
        <f t="shared" si="2"/>
        <v>0.010983796296296294</v>
      </c>
    </row>
    <row r="47" spans="1:9" ht="12.75">
      <c r="A47" s="7">
        <v>38</v>
      </c>
      <c r="B47" s="26" t="s">
        <v>266</v>
      </c>
      <c r="C47" s="26" t="s">
        <v>267</v>
      </c>
      <c r="D47" s="7">
        <v>1980</v>
      </c>
      <c r="E47" s="6">
        <f t="shared" si="0"/>
        <v>22</v>
      </c>
      <c r="F47" s="27">
        <v>0.02800925925925926</v>
      </c>
      <c r="G47" s="14">
        <v>160</v>
      </c>
      <c r="H47" s="9">
        <f t="shared" si="1"/>
        <v>360</v>
      </c>
      <c r="I47" s="27">
        <f t="shared" si="2"/>
        <v>0.011145833333333334</v>
      </c>
    </row>
    <row r="48" spans="1:9" ht="12.75">
      <c r="A48" s="7">
        <v>39</v>
      </c>
      <c r="B48" s="25" t="s">
        <v>257</v>
      </c>
      <c r="C48" s="25" t="s">
        <v>15</v>
      </c>
      <c r="D48" s="7">
        <v>1959</v>
      </c>
      <c r="E48" s="6">
        <f t="shared" si="0"/>
        <v>43</v>
      </c>
      <c r="F48" s="27">
        <v>0.02803240740740741</v>
      </c>
      <c r="G48" s="14">
        <v>155</v>
      </c>
      <c r="H48" s="9">
        <f t="shared" si="1"/>
        <v>355</v>
      </c>
      <c r="I48" s="27">
        <f t="shared" si="2"/>
        <v>0.011168981481481481</v>
      </c>
    </row>
    <row r="49" spans="1:9" ht="12.75">
      <c r="A49" s="7">
        <v>40</v>
      </c>
      <c r="B49" s="25" t="s">
        <v>347</v>
      </c>
      <c r="C49" s="25" t="s">
        <v>131</v>
      </c>
      <c r="D49" s="7">
        <v>1970</v>
      </c>
      <c r="E49" s="6">
        <f t="shared" si="0"/>
        <v>32</v>
      </c>
      <c r="F49" s="27">
        <v>0.028194444444444442</v>
      </c>
      <c r="G49" s="14">
        <v>150</v>
      </c>
      <c r="H49" s="9">
        <f t="shared" si="1"/>
        <v>350</v>
      </c>
      <c r="I49" s="27">
        <f t="shared" si="2"/>
        <v>0.011331018518518515</v>
      </c>
    </row>
    <row r="50" spans="1:9" ht="12.75">
      <c r="A50" s="7">
        <v>41</v>
      </c>
      <c r="B50" s="25" t="s">
        <v>188</v>
      </c>
      <c r="C50" s="25" t="s">
        <v>121</v>
      </c>
      <c r="D50" s="7">
        <v>1976</v>
      </c>
      <c r="E50" s="6">
        <f t="shared" si="0"/>
        <v>26</v>
      </c>
      <c r="F50" s="27">
        <v>0.028506944444444442</v>
      </c>
      <c r="G50" s="14">
        <v>145</v>
      </c>
      <c r="H50" s="9">
        <f t="shared" si="1"/>
        <v>345</v>
      </c>
      <c r="I50" s="27">
        <f t="shared" si="2"/>
        <v>0.011643518518518515</v>
      </c>
    </row>
    <row r="51" spans="1:9" ht="12.75">
      <c r="A51" s="7">
        <v>42</v>
      </c>
      <c r="B51" s="25" t="s">
        <v>261</v>
      </c>
      <c r="C51" s="25" t="s">
        <v>21</v>
      </c>
      <c r="D51" s="7">
        <v>1961</v>
      </c>
      <c r="E51" s="6">
        <f t="shared" si="0"/>
        <v>41</v>
      </c>
      <c r="F51" s="27">
        <v>0.028564814814814817</v>
      </c>
      <c r="G51" s="14">
        <v>140</v>
      </c>
      <c r="H51" s="9">
        <f t="shared" si="1"/>
        <v>340</v>
      </c>
      <c r="I51" s="27">
        <f t="shared" si="2"/>
        <v>0.01170138888888889</v>
      </c>
    </row>
    <row r="52" spans="1:9" ht="12.75">
      <c r="A52" s="7">
        <v>43</v>
      </c>
      <c r="B52" s="26" t="s">
        <v>46</v>
      </c>
      <c r="C52" s="26" t="s">
        <v>35</v>
      </c>
      <c r="D52" s="7">
        <v>1983</v>
      </c>
      <c r="E52" s="6">
        <f t="shared" si="0"/>
        <v>19</v>
      </c>
      <c r="F52" s="27">
        <v>0.028854166666666667</v>
      </c>
      <c r="G52" s="14">
        <v>135</v>
      </c>
      <c r="H52" s="9">
        <f t="shared" si="1"/>
        <v>335</v>
      </c>
      <c r="I52" s="27">
        <f t="shared" si="2"/>
        <v>0.01199074074074074</v>
      </c>
    </row>
    <row r="53" spans="1:9" ht="12.75">
      <c r="A53" s="7">
        <v>44</v>
      </c>
      <c r="B53" s="26" t="s">
        <v>46</v>
      </c>
      <c r="C53" s="26" t="s">
        <v>135</v>
      </c>
      <c r="D53" s="7">
        <v>1981</v>
      </c>
      <c r="E53" s="6">
        <f t="shared" si="0"/>
        <v>21</v>
      </c>
      <c r="F53" s="27">
        <v>0.029050925925925928</v>
      </c>
      <c r="G53" s="14">
        <v>130</v>
      </c>
      <c r="H53" s="9">
        <f t="shared" si="1"/>
        <v>330</v>
      </c>
      <c r="I53" s="27">
        <f t="shared" si="2"/>
        <v>0.0121875</v>
      </c>
    </row>
    <row r="54" spans="1:9" ht="12.75">
      <c r="A54" s="7">
        <v>45</v>
      </c>
      <c r="B54" s="26" t="s">
        <v>284</v>
      </c>
      <c r="C54" s="26" t="s">
        <v>87</v>
      </c>
      <c r="D54" s="7">
        <v>1973</v>
      </c>
      <c r="E54" s="6">
        <f t="shared" si="0"/>
        <v>29</v>
      </c>
      <c r="F54" s="27">
        <v>0.029305555555555557</v>
      </c>
      <c r="G54" s="14">
        <v>125</v>
      </c>
      <c r="H54" s="9">
        <f t="shared" si="1"/>
        <v>325</v>
      </c>
      <c r="I54" s="27">
        <f t="shared" si="2"/>
        <v>0.01244212962962963</v>
      </c>
    </row>
    <row r="55" spans="1:9" ht="12.75">
      <c r="A55" s="7">
        <v>46</v>
      </c>
      <c r="B55" s="25" t="s">
        <v>361</v>
      </c>
      <c r="C55" s="25" t="s">
        <v>82</v>
      </c>
      <c r="D55" s="7">
        <v>1964</v>
      </c>
      <c r="E55" s="6">
        <f t="shared" si="0"/>
        <v>38</v>
      </c>
      <c r="F55" s="27">
        <v>0.029317129629629634</v>
      </c>
      <c r="G55" s="14">
        <v>120</v>
      </c>
      <c r="H55" s="9">
        <f t="shared" si="1"/>
        <v>320</v>
      </c>
      <c r="I55" s="27">
        <f t="shared" si="2"/>
        <v>0.012453703703703706</v>
      </c>
    </row>
    <row r="56" spans="1:9" ht="12.75">
      <c r="A56" s="7">
        <v>47</v>
      </c>
      <c r="B56" s="25" t="s">
        <v>279</v>
      </c>
      <c r="C56" s="25" t="s">
        <v>15</v>
      </c>
      <c r="D56" s="7">
        <v>1960</v>
      </c>
      <c r="E56" s="6">
        <f t="shared" si="0"/>
        <v>42</v>
      </c>
      <c r="F56" s="27">
        <v>0.029375</v>
      </c>
      <c r="G56" s="14">
        <v>115</v>
      </c>
      <c r="H56" s="9">
        <f t="shared" si="1"/>
        <v>315</v>
      </c>
      <c r="I56" s="27">
        <f t="shared" si="2"/>
        <v>0.01251157407407407</v>
      </c>
    </row>
    <row r="57" spans="1:9" ht="12.75">
      <c r="A57" s="7">
        <v>48</v>
      </c>
      <c r="B57" s="25" t="s">
        <v>29</v>
      </c>
      <c r="C57" s="25" t="s">
        <v>18</v>
      </c>
      <c r="D57" s="7">
        <v>1959</v>
      </c>
      <c r="E57" s="6">
        <f t="shared" si="0"/>
        <v>43</v>
      </c>
      <c r="F57" s="27">
        <v>0.02957175925925926</v>
      </c>
      <c r="G57" s="14">
        <v>110</v>
      </c>
      <c r="H57" s="9">
        <f t="shared" si="1"/>
        <v>310</v>
      </c>
      <c r="I57" s="27">
        <f t="shared" si="2"/>
        <v>0.012708333333333332</v>
      </c>
    </row>
    <row r="58" spans="1:9" ht="12.75">
      <c r="A58" s="7">
        <v>49</v>
      </c>
      <c r="B58" s="26" t="s">
        <v>423</v>
      </c>
      <c r="C58" s="26" t="s">
        <v>424</v>
      </c>
      <c r="D58" s="7">
        <v>1960</v>
      </c>
      <c r="E58" s="6">
        <f t="shared" si="0"/>
        <v>42</v>
      </c>
      <c r="F58" s="27">
        <v>0.029791666666666664</v>
      </c>
      <c r="G58" s="14">
        <v>105</v>
      </c>
      <c r="H58" s="9">
        <f t="shared" si="1"/>
        <v>305</v>
      </c>
      <c r="I58" s="27">
        <f t="shared" si="2"/>
        <v>0.012928240740740737</v>
      </c>
    </row>
    <row r="59" spans="1:9" ht="12.75">
      <c r="A59" s="7">
        <v>50</v>
      </c>
      <c r="B59" s="25" t="s">
        <v>428</v>
      </c>
      <c r="C59" s="25" t="s">
        <v>24</v>
      </c>
      <c r="D59" s="7">
        <v>1978</v>
      </c>
      <c r="E59" s="6">
        <f t="shared" si="0"/>
        <v>24</v>
      </c>
      <c r="F59" s="27">
        <v>0.030162037037037032</v>
      </c>
      <c r="G59" s="14">
        <v>100</v>
      </c>
      <c r="H59" s="9">
        <f t="shared" si="1"/>
        <v>300</v>
      </c>
      <c r="I59" s="27">
        <f t="shared" si="2"/>
        <v>0.013298611111111105</v>
      </c>
    </row>
    <row r="60" spans="1:9" ht="12.75">
      <c r="A60" s="7">
        <v>51</v>
      </c>
      <c r="B60" s="25" t="s">
        <v>277</v>
      </c>
      <c r="C60" s="25" t="s">
        <v>24</v>
      </c>
      <c r="D60" s="7">
        <v>1978</v>
      </c>
      <c r="E60" s="6">
        <f t="shared" si="0"/>
        <v>24</v>
      </c>
      <c r="F60" s="27">
        <v>0.03023148148148148</v>
      </c>
      <c r="G60" s="14">
        <v>98</v>
      </c>
      <c r="H60" s="9">
        <f t="shared" si="1"/>
        <v>298</v>
      </c>
      <c r="I60" s="27">
        <f t="shared" si="2"/>
        <v>0.013368055555555553</v>
      </c>
    </row>
    <row r="61" spans="1:9" ht="12.75">
      <c r="A61" s="7">
        <v>52</v>
      </c>
      <c r="B61" s="25" t="s">
        <v>73</v>
      </c>
      <c r="C61" s="25" t="s">
        <v>373</v>
      </c>
      <c r="D61" s="7">
        <v>1968</v>
      </c>
      <c r="E61" s="6">
        <f t="shared" si="0"/>
        <v>34</v>
      </c>
      <c r="F61" s="27">
        <v>0.030590277777777775</v>
      </c>
      <c r="G61" s="14">
        <v>96</v>
      </c>
      <c r="H61" s="9">
        <f t="shared" si="1"/>
        <v>296</v>
      </c>
      <c r="I61" s="27">
        <f t="shared" si="2"/>
        <v>0.013726851851851848</v>
      </c>
    </row>
    <row r="62" spans="1:9" ht="12.75">
      <c r="A62" s="7">
        <v>53</v>
      </c>
      <c r="B62" s="26" t="s">
        <v>106</v>
      </c>
      <c r="C62" s="26" t="s">
        <v>107</v>
      </c>
      <c r="D62" s="7">
        <v>1967</v>
      </c>
      <c r="E62" s="6">
        <f t="shared" si="0"/>
        <v>35</v>
      </c>
      <c r="F62" s="27">
        <v>0.030625</v>
      </c>
      <c r="G62" s="14">
        <v>94</v>
      </c>
      <c r="H62" s="9">
        <f t="shared" si="1"/>
        <v>294</v>
      </c>
      <c r="I62" s="27">
        <f t="shared" si="2"/>
        <v>0.013761574074074072</v>
      </c>
    </row>
    <row r="63" spans="1:9" ht="12.75">
      <c r="A63" s="7">
        <v>54</v>
      </c>
      <c r="B63" s="25" t="s">
        <v>194</v>
      </c>
      <c r="C63" s="25" t="s">
        <v>59</v>
      </c>
      <c r="D63" s="7">
        <v>1954</v>
      </c>
      <c r="E63" s="6">
        <f t="shared" si="0"/>
        <v>48</v>
      </c>
      <c r="F63" s="27">
        <v>0.03071759259259259</v>
      </c>
      <c r="G63" s="14">
        <v>92</v>
      </c>
      <c r="H63" s="9">
        <f t="shared" si="1"/>
        <v>292</v>
      </c>
      <c r="I63" s="27">
        <f t="shared" si="2"/>
        <v>0.013854166666666664</v>
      </c>
    </row>
    <row r="64" spans="1:9" ht="12.75">
      <c r="A64" s="7">
        <v>55</v>
      </c>
      <c r="B64" s="25" t="s">
        <v>508</v>
      </c>
      <c r="C64" s="25" t="s">
        <v>509</v>
      </c>
      <c r="D64" s="7">
        <v>1979</v>
      </c>
      <c r="E64" s="6">
        <f t="shared" si="0"/>
        <v>23</v>
      </c>
      <c r="F64" s="27">
        <v>0.030821759259259257</v>
      </c>
      <c r="G64" s="14">
        <v>90</v>
      </c>
      <c r="H64" s="9">
        <f t="shared" si="1"/>
        <v>290</v>
      </c>
      <c r="I64" s="27">
        <f t="shared" si="2"/>
        <v>0.01395833333333333</v>
      </c>
    </row>
    <row r="65" spans="1:9" ht="12.75">
      <c r="A65" s="7">
        <v>56</v>
      </c>
      <c r="B65" s="25" t="s">
        <v>153</v>
      </c>
      <c r="C65" s="25" t="s">
        <v>33</v>
      </c>
      <c r="D65" s="7">
        <v>1966</v>
      </c>
      <c r="E65" s="6">
        <f t="shared" si="0"/>
        <v>36</v>
      </c>
      <c r="F65" s="27">
        <v>0.030972222222222224</v>
      </c>
      <c r="G65" s="14">
        <v>88</v>
      </c>
      <c r="H65" s="9">
        <f t="shared" si="1"/>
        <v>288</v>
      </c>
      <c r="I65" s="27">
        <f t="shared" si="2"/>
        <v>0.014108796296296296</v>
      </c>
    </row>
    <row r="66" spans="1:9" ht="12.75">
      <c r="A66" s="7">
        <v>57</v>
      </c>
      <c r="B66" s="25" t="s">
        <v>164</v>
      </c>
      <c r="C66" s="25" t="s">
        <v>163</v>
      </c>
      <c r="D66" s="7">
        <v>1954</v>
      </c>
      <c r="E66" s="6">
        <f t="shared" si="0"/>
        <v>48</v>
      </c>
      <c r="F66" s="27">
        <v>0.03107638888888889</v>
      </c>
      <c r="G66" s="14">
        <v>86</v>
      </c>
      <c r="H66" s="9">
        <f t="shared" si="1"/>
        <v>286</v>
      </c>
      <c r="I66" s="27">
        <f t="shared" si="2"/>
        <v>0.014212962962962962</v>
      </c>
    </row>
    <row r="67" spans="1:9" ht="12.75">
      <c r="A67" s="7">
        <v>58</v>
      </c>
      <c r="B67" s="25" t="s">
        <v>60</v>
      </c>
      <c r="C67" s="25" t="s">
        <v>61</v>
      </c>
      <c r="D67" s="7">
        <v>1957</v>
      </c>
      <c r="E67" s="6">
        <f t="shared" si="0"/>
        <v>45</v>
      </c>
      <c r="F67" s="27">
        <v>0.03167824074074074</v>
      </c>
      <c r="G67" s="14">
        <v>84</v>
      </c>
      <c r="H67" s="9">
        <f t="shared" si="1"/>
        <v>284</v>
      </c>
      <c r="I67" s="27">
        <f t="shared" si="2"/>
        <v>0.014814814814814815</v>
      </c>
    </row>
    <row r="68" spans="1:9" ht="12.75">
      <c r="A68" s="7">
        <v>59</v>
      </c>
      <c r="B68" s="25" t="s">
        <v>105</v>
      </c>
      <c r="C68" s="25" t="s">
        <v>11</v>
      </c>
      <c r="D68" s="7">
        <v>1962</v>
      </c>
      <c r="E68" s="6">
        <f t="shared" si="0"/>
        <v>40</v>
      </c>
      <c r="F68" s="27">
        <v>0.03180555555555555</v>
      </c>
      <c r="G68" s="14">
        <v>82</v>
      </c>
      <c r="H68" s="9">
        <f t="shared" si="1"/>
        <v>282</v>
      </c>
      <c r="I68" s="27">
        <f t="shared" si="2"/>
        <v>0.014942129629629625</v>
      </c>
    </row>
    <row r="69" spans="1:9" ht="12.75">
      <c r="A69" s="7">
        <v>60</v>
      </c>
      <c r="B69" s="25" t="s">
        <v>127</v>
      </c>
      <c r="C69" s="25" t="s">
        <v>24</v>
      </c>
      <c r="D69" s="7">
        <v>1963</v>
      </c>
      <c r="E69" s="6">
        <f t="shared" si="0"/>
        <v>39</v>
      </c>
      <c r="F69" s="27">
        <v>0.031886574074074074</v>
      </c>
      <c r="G69" s="14">
        <v>80</v>
      </c>
      <c r="H69" s="9">
        <f t="shared" si="1"/>
        <v>280</v>
      </c>
      <c r="I69" s="27">
        <f t="shared" si="2"/>
        <v>0.015023148148148147</v>
      </c>
    </row>
    <row r="70" spans="1:9" ht="12.75">
      <c r="A70" s="7">
        <v>61</v>
      </c>
      <c r="B70" s="25" t="s">
        <v>384</v>
      </c>
      <c r="C70" s="25" t="s">
        <v>24</v>
      </c>
      <c r="D70" s="7">
        <v>1959</v>
      </c>
      <c r="E70" s="6">
        <f t="shared" si="0"/>
        <v>43</v>
      </c>
      <c r="F70" s="27">
        <v>0.03204861111111111</v>
      </c>
      <c r="G70" s="14">
        <v>78</v>
      </c>
      <c r="H70" s="9">
        <f t="shared" si="1"/>
        <v>278</v>
      </c>
      <c r="I70" s="27">
        <f t="shared" si="2"/>
        <v>0.015185185185185184</v>
      </c>
    </row>
    <row r="71" spans="1:9" ht="12.75">
      <c r="A71" s="7">
        <v>62</v>
      </c>
      <c r="B71" s="25" t="s">
        <v>71</v>
      </c>
      <c r="C71" s="25" t="s">
        <v>15</v>
      </c>
      <c r="D71" s="7">
        <v>1948</v>
      </c>
      <c r="E71" s="6">
        <f t="shared" si="0"/>
        <v>54</v>
      </c>
      <c r="F71" s="27">
        <v>0.032326388888888884</v>
      </c>
      <c r="G71" s="14">
        <v>76</v>
      </c>
      <c r="H71" s="9">
        <f t="shared" si="1"/>
        <v>276</v>
      </c>
      <c r="I71" s="27">
        <f t="shared" si="2"/>
        <v>0.015462962962962956</v>
      </c>
    </row>
    <row r="72" spans="1:9" ht="12.75">
      <c r="A72" s="7">
        <v>63</v>
      </c>
      <c r="B72" s="26" t="s">
        <v>270</v>
      </c>
      <c r="C72" s="26" t="s">
        <v>271</v>
      </c>
      <c r="D72" s="7">
        <v>1973</v>
      </c>
      <c r="E72" s="6">
        <f t="shared" si="0"/>
        <v>29</v>
      </c>
      <c r="F72" s="27">
        <v>0.03236111111111111</v>
      </c>
      <c r="G72" s="14">
        <v>74</v>
      </c>
      <c r="H72" s="9">
        <f t="shared" si="1"/>
        <v>274</v>
      </c>
      <c r="I72" s="27">
        <f t="shared" si="2"/>
        <v>0.015497685185185184</v>
      </c>
    </row>
    <row r="73" spans="1:9" ht="12.75">
      <c r="A73" s="7">
        <v>64</v>
      </c>
      <c r="B73" s="26" t="s">
        <v>510</v>
      </c>
      <c r="C73" s="26" t="s">
        <v>271</v>
      </c>
      <c r="D73" s="7">
        <v>1988</v>
      </c>
      <c r="E73" s="6">
        <f t="shared" si="0"/>
        <v>14</v>
      </c>
      <c r="F73" s="27">
        <v>0.032372685185185185</v>
      </c>
      <c r="G73" s="14">
        <v>72</v>
      </c>
      <c r="H73" s="9">
        <f t="shared" si="1"/>
        <v>272</v>
      </c>
      <c r="I73" s="27">
        <f t="shared" si="2"/>
        <v>0.015509259259259257</v>
      </c>
    </row>
    <row r="74" spans="1:9" ht="12.75">
      <c r="A74" s="7">
        <v>65</v>
      </c>
      <c r="B74" s="25" t="s">
        <v>146</v>
      </c>
      <c r="C74" s="25" t="s">
        <v>11</v>
      </c>
      <c r="D74" s="7">
        <v>1955</v>
      </c>
      <c r="E74" s="6">
        <f t="shared" si="0"/>
        <v>47</v>
      </c>
      <c r="F74" s="27">
        <v>0.03253472222222222</v>
      </c>
      <c r="G74" s="14">
        <v>70</v>
      </c>
      <c r="H74" s="9">
        <f t="shared" si="1"/>
        <v>270</v>
      </c>
      <c r="I74" s="27">
        <f t="shared" si="2"/>
        <v>0.015671296296296294</v>
      </c>
    </row>
    <row r="75" spans="1:9" ht="12.75">
      <c r="A75" s="7">
        <v>66</v>
      </c>
      <c r="B75" s="25" t="s">
        <v>339</v>
      </c>
      <c r="C75" s="25" t="s">
        <v>50</v>
      </c>
      <c r="D75" s="7">
        <v>1972</v>
      </c>
      <c r="E75" s="6">
        <f aca="true" t="shared" si="3" ref="E75:E107">2002-D75</f>
        <v>30</v>
      </c>
      <c r="F75" s="27">
        <v>0.032615740740740744</v>
      </c>
      <c r="G75" s="14">
        <v>68</v>
      </c>
      <c r="H75" s="9">
        <f aca="true" t="shared" si="4" ref="H75:H107">G75+G$3</f>
        <v>268</v>
      </c>
      <c r="I75" s="27">
        <f t="shared" si="2"/>
        <v>0.015752314814814816</v>
      </c>
    </row>
    <row r="76" spans="1:9" ht="12.75">
      <c r="A76" s="7">
        <v>67</v>
      </c>
      <c r="B76" s="25" t="s">
        <v>259</v>
      </c>
      <c r="C76" s="25" t="s">
        <v>11</v>
      </c>
      <c r="D76" s="7">
        <v>1973</v>
      </c>
      <c r="E76" s="6">
        <f t="shared" si="3"/>
        <v>29</v>
      </c>
      <c r="F76" s="27">
        <v>0.03273148148148148</v>
      </c>
      <c r="G76" s="14">
        <v>66</v>
      </c>
      <c r="H76" s="9">
        <f t="shared" si="4"/>
        <v>266</v>
      </c>
      <c r="I76" s="27">
        <f aca="true" t="shared" si="5" ref="I76:I107">F76-F$10</f>
        <v>0.015868055555555552</v>
      </c>
    </row>
    <row r="77" spans="1:9" ht="12.75">
      <c r="A77" s="7">
        <v>68</v>
      </c>
      <c r="B77" s="25" t="s">
        <v>69</v>
      </c>
      <c r="C77" s="25" t="s">
        <v>333</v>
      </c>
      <c r="D77" s="7">
        <v>1981</v>
      </c>
      <c r="E77" s="6">
        <f t="shared" si="3"/>
        <v>21</v>
      </c>
      <c r="F77" s="27">
        <v>0.033379629629629634</v>
      </c>
      <c r="G77" s="14">
        <v>64</v>
      </c>
      <c r="H77" s="9">
        <f t="shared" si="4"/>
        <v>264</v>
      </c>
      <c r="I77" s="27">
        <f t="shared" si="5"/>
        <v>0.016516203703703707</v>
      </c>
    </row>
    <row r="78" spans="1:9" ht="12.75">
      <c r="A78" s="7">
        <v>69</v>
      </c>
      <c r="B78" s="25" t="s">
        <v>378</v>
      </c>
      <c r="C78" s="25" t="s">
        <v>21</v>
      </c>
      <c r="D78" s="7">
        <v>1965</v>
      </c>
      <c r="E78" s="6">
        <f t="shared" si="3"/>
        <v>37</v>
      </c>
      <c r="F78" s="27">
        <v>0.03361111111111111</v>
      </c>
      <c r="G78" s="14">
        <v>62</v>
      </c>
      <c r="H78" s="9">
        <f t="shared" si="4"/>
        <v>262</v>
      </c>
      <c r="I78" s="27">
        <f t="shared" si="5"/>
        <v>0.016747685185185185</v>
      </c>
    </row>
    <row r="79" spans="1:9" ht="12.75">
      <c r="A79" s="7">
        <v>70</v>
      </c>
      <c r="B79" s="25" t="s">
        <v>14</v>
      </c>
      <c r="C79" s="25" t="s">
        <v>15</v>
      </c>
      <c r="D79" s="7">
        <v>1953</v>
      </c>
      <c r="E79" s="6">
        <f t="shared" si="3"/>
        <v>49</v>
      </c>
      <c r="F79" s="27">
        <v>0.03373842592592593</v>
      </c>
      <c r="G79" s="14">
        <v>60</v>
      </c>
      <c r="H79" s="9">
        <f t="shared" si="4"/>
        <v>260</v>
      </c>
      <c r="I79" s="27">
        <f t="shared" si="5"/>
        <v>0.016875</v>
      </c>
    </row>
    <row r="80" spans="1:9" ht="12.75">
      <c r="A80" s="7">
        <v>71</v>
      </c>
      <c r="B80" s="25" t="s">
        <v>31</v>
      </c>
      <c r="C80" s="25" t="s">
        <v>131</v>
      </c>
      <c r="D80" s="7">
        <v>1964</v>
      </c>
      <c r="E80" s="6">
        <f t="shared" si="3"/>
        <v>38</v>
      </c>
      <c r="F80" s="27">
        <v>0.03375</v>
      </c>
      <c r="G80" s="14">
        <v>58</v>
      </c>
      <c r="H80" s="9">
        <f t="shared" si="4"/>
        <v>258</v>
      </c>
      <c r="I80" s="27">
        <f t="shared" si="5"/>
        <v>0.016886574074074075</v>
      </c>
    </row>
    <row r="81" spans="1:9" ht="12.75">
      <c r="A81" s="7">
        <v>72</v>
      </c>
      <c r="B81" s="25" t="s">
        <v>254</v>
      </c>
      <c r="C81" s="25" t="s">
        <v>24</v>
      </c>
      <c r="D81" s="7">
        <v>1972</v>
      </c>
      <c r="E81" s="6">
        <f t="shared" si="3"/>
        <v>30</v>
      </c>
      <c r="F81" s="27">
        <v>0.033854166666666664</v>
      </c>
      <c r="G81" s="14">
        <v>57</v>
      </c>
      <c r="H81" s="9">
        <f t="shared" si="4"/>
        <v>257</v>
      </c>
      <c r="I81" s="27">
        <f t="shared" si="5"/>
        <v>0.016990740740740737</v>
      </c>
    </row>
    <row r="82" spans="1:9" ht="12.75">
      <c r="A82" s="7">
        <v>73</v>
      </c>
      <c r="B82" s="25" t="s">
        <v>69</v>
      </c>
      <c r="C82" s="25" t="s">
        <v>19</v>
      </c>
      <c r="D82" s="7">
        <v>1988</v>
      </c>
      <c r="E82" s="6">
        <f t="shared" si="3"/>
        <v>14</v>
      </c>
      <c r="F82" s="27">
        <v>0.03396990740740741</v>
      </c>
      <c r="G82" s="14">
        <v>56</v>
      </c>
      <c r="H82" s="9">
        <f t="shared" si="4"/>
        <v>256</v>
      </c>
      <c r="I82" s="27">
        <f t="shared" si="5"/>
        <v>0.01710648148148148</v>
      </c>
    </row>
    <row r="83" spans="1:9" ht="12.75">
      <c r="A83" s="7">
        <v>74</v>
      </c>
      <c r="B83" s="25" t="s">
        <v>290</v>
      </c>
      <c r="C83" s="25" t="s">
        <v>160</v>
      </c>
      <c r="D83" s="7">
        <v>1954</v>
      </c>
      <c r="E83" s="6">
        <f t="shared" si="3"/>
        <v>48</v>
      </c>
      <c r="F83" s="27">
        <v>0.03401620370370371</v>
      </c>
      <c r="G83" s="14">
        <v>55</v>
      </c>
      <c r="H83" s="9">
        <f t="shared" si="4"/>
        <v>255</v>
      </c>
      <c r="I83" s="27">
        <f t="shared" si="5"/>
        <v>0.01715277777777778</v>
      </c>
    </row>
    <row r="84" spans="1:9" ht="12.75">
      <c r="A84" s="7">
        <v>75</v>
      </c>
      <c r="B84" s="25" t="s">
        <v>126</v>
      </c>
      <c r="C84" s="25" t="s">
        <v>65</v>
      </c>
      <c r="D84" s="7">
        <v>1962</v>
      </c>
      <c r="E84" s="6">
        <f t="shared" si="3"/>
        <v>40</v>
      </c>
      <c r="F84" s="27">
        <v>0.034039351851851855</v>
      </c>
      <c r="G84" s="14">
        <v>54</v>
      </c>
      <c r="H84" s="9">
        <f t="shared" si="4"/>
        <v>254</v>
      </c>
      <c r="I84" s="27">
        <f t="shared" si="5"/>
        <v>0.017175925925925928</v>
      </c>
    </row>
    <row r="85" spans="1:9" ht="12.75">
      <c r="A85" s="7">
        <v>76</v>
      </c>
      <c r="B85" s="25" t="s">
        <v>122</v>
      </c>
      <c r="C85" s="25" t="s">
        <v>123</v>
      </c>
      <c r="D85" s="7">
        <v>1970</v>
      </c>
      <c r="E85" s="6">
        <f t="shared" si="3"/>
        <v>32</v>
      </c>
      <c r="F85" s="27">
        <v>0.03414351851851852</v>
      </c>
      <c r="G85" s="14">
        <v>53</v>
      </c>
      <c r="H85" s="9">
        <f t="shared" si="4"/>
        <v>253</v>
      </c>
      <c r="I85" s="27">
        <f t="shared" si="5"/>
        <v>0.01728009259259259</v>
      </c>
    </row>
    <row r="86" spans="1:9" ht="12.75">
      <c r="A86" s="7">
        <v>77</v>
      </c>
      <c r="B86" s="26" t="s">
        <v>330</v>
      </c>
      <c r="C86" s="26" t="s">
        <v>41</v>
      </c>
      <c r="D86" s="7">
        <v>1972</v>
      </c>
      <c r="E86" s="6">
        <f t="shared" si="3"/>
        <v>30</v>
      </c>
      <c r="F86" s="27">
        <v>0.03415509259259259</v>
      </c>
      <c r="G86" s="14">
        <v>52</v>
      </c>
      <c r="H86" s="9">
        <f t="shared" si="4"/>
        <v>252</v>
      </c>
      <c r="I86" s="27">
        <f t="shared" si="5"/>
        <v>0.017291666666666664</v>
      </c>
    </row>
    <row r="87" spans="1:9" ht="12.75">
      <c r="A87" s="7">
        <v>78</v>
      </c>
      <c r="B87" s="25" t="s">
        <v>23</v>
      </c>
      <c r="C87" s="25" t="s">
        <v>24</v>
      </c>
      <c r="D87" s="7">
        <v>1964</v>
      </c>
      <c r="E87" s="6">
        <f t="shared" si="3"/>
        <v>38</v>
      </c>
      <c r="F87" s="27">
        <v>0.03416666666666667</v>
      </c>
      <c r="G87" s="14">
        <v>51</v>
      </c>
      <c r="H87" s="9">
        <f t="shared" si="4"/>
        <v>251</v>
      </c>
      <c r="I87" s="27">
        <f t="shared" si="5"/>
        <v>0.017303240740740744</v>
      </c>
    </row>
    <row r="88" spans="1:9" ht="12.75">
      <c r="A88" s="7">
        <v>79</v>
      </c>
      <c r="B88" s="26" t="s">
        <v>276</v>
      </c>
      <c r="C88" s="26" t="s">
        <v>130</v>
      </c>
      <c r="D88" s="7">
        <v>1977</v>
      </c>
      <c r="E88" s="6">
        <f t="shared" si="3"/>
        <v>25</v>
      </c>
      <c r="F88" s="27">
        <v>0.0347337962962963</v>
      </c>
      <c r="G88" s="14">
        <v>50</v>
      </c>
      <c r="H88" s="9">
        <f t="shared" si="4"/>
        <v>250</v>
      </c>
      <c r="I88" s="27">
        <f t="shared" si="5"/>
        <v>0.01787037037037037</v>
      </c>
    </row>
    <row r="89" spans="1:9" ht="12.75">
      <c r="A89" s="7">
        <v>80</v>
      </c>
      <c r="B89" s="25" t="s">
        <v>363</v>
      </c>
      <c r="C89" s="25" t="s">
        <v>328</v>
      </c>
      <c r="D89" s="7">
        <v>1976</v>
      </c>
      <c r="E89" s="6">
        <f t="shared" si="3"/>
        <v>26</v>
      </c>
      <c r="F89" s="27">
        <v>0.03497685185185185</v>
      </c>
      <c r="G89" s="14">
        <v>49</v>
      </c>
      <c r="H89" s="9">
        <f t="shared" si="4"/>
        <v>249</v>
      </c>
      <c r="I89" s="27">
        <f t="shared" si="5"/>
        <v>0.01811342592592592</v>
      </c>
    </row>
    <row r="90" spans="1:9" ht="12.75">
      <c r="A90" s="7">
        <v>81</v>
      </c>
      <c r="B90" s="25" t="s">
        <v>251</v>
      </c>
      <c r="C90" s="25" t="s">
        <v>58</v>
      </c>
      <c r="D90" s="7">
        <v>1969</v>
      </c>
      <c r="E90" s="6">
        <f t="shared" si="3"/>
        <v>33</v>
      </c>
      <c r="F90" s="27">
        <v>0.03517361111111111</v>
      </c>
      <c r="G90" s="14">
        <v>48</v>
      </c>
      <c r="H90" s="9">
        <f t="shared" si="4"/>
        <v>248</v>
      </c>
      <c r="I90" s="27">
        <f t="shared" si="5"/>
        <v>0.01831018518518518</v>
      </c>
    </row>
    <row r="91" spans="1:9" ht="12.75">
      <c r="A91" s="7">
        <v>82</v>
      </c>
      <c r="B91" s="25" t="s">
        <v>277</v>
      </c>
      <c r="C91" s="25" t="s">
        <v>114</v>
      </c>
      <c r="D91" s="7">
        <v>1974</v>
      </c>
      <c r="E91" s="6">
        <f t="shared" si="3"/>
        <v>28</v>
      </c>
      <c r="F91" s="27">
        <v>0.035370370370370365</v>
      </c>
      <c r="G91" s="14">
        <v>47</v>
      </c>
      <c r="H91" s="9">
        <f t="shared" si="4"/>
        <v>247</v>
      </c>
      <c r="I91" s="27">
        <f t="shared" si="5"/>
        <v>0.018506944444444437</v>
      </c>
    </row>
    <row r="92" spans="1:9" ht="12.75">
      <c r="A92" s="7">
        <v>83</v>
      </c>
      <c r="B92" s="25" t="s">
        <v>258</v>
      </c>
      <c r="C92" s="25" t="s">
        <v>24</v>
      </c>
      <c r="D92" s="7">
        <v>1952</v>
      </c>
      <c r="E92" s="6">
        <f t="shared" si="3"/>
        <v>50</v>
      </c>
      <c r="F92" s="27">
        <v>0.03575231481481481</v>
      </c>
      <c r="G92" s="14">
        <v>46</v>
      </c>
      <c r="H92" s="9">
        <f t="shared" si="4"/>
        <v>246</v>
      </c>
      <c r="I92" s="27">
        <f t="shared" si="5"/>
        <v>0.018888888888888886</v>
      </c>
    </row>
    <row r="93" spans="1:9" ht="12.75">
      <c r="A93" s="7">
        <v>84</v>
      </c>
      <c r="B93" s="25" t="s">
        <v>162</v>
      </c>
      <c r="C93" s="25" t="s">
        <v>61</v>
      </c>
      <c r="D93" s="7">
        <v>1944</v>
      </c>
      <c r="E93" s="6">
        <f t="shared" si="3"/>
        <v>58</v>
      </c>
      <c r="F93" s="27">
        <v>0.03597222222222222</v>
      </c>
      <c r="G93" s="14">
        <v>45</v>
      </c>
      <c r="H93" s="9">
        <f t="shared" si="4"/>
        <v>245</v>
      </c>
      <c r="I93" s="27">
        <f t="shared" si="5"/>
        <v>0.01910879629629629</v>
      </c>
    </row>
    <row r="94" spans="1:9" ht="12.75">
      <c r="A94" s="7">
        <v>85</v>
      </c>
      <c r="B94" s="25" t="s">
        <v>434</v>
      </c>
      <c r="C94" s="25" t="s">
        <v>24</v>
      </c>
      <c r="D94" s="7">
        <v>1960</v>
      </c>
      <c r="E94" s="6">
        <f t="shared" si="3"/>
        <v>42</v>
      </c>
      <c r="F94" s="27">
        <v>0.03674768518518518</v>
      </c>
      <c r="G94" s="14">
        <v>44</v>
      </c>
      <c r="H94" s="9">
        <f t="shared" si="4"/>
        <v>244</v>
      </c>
      <c r="I94" s="27">
        <f t="shared" si="5"/>
        <v>0.019884259259259254</v>
      </c>
    </row>
    <row r="95" spans="1:9" ht="12.75">
      <c r="A95" s="7">
        <v>86</v>
      </c>
      <c r="B95" s="26" t="s">
        <v>270</v>
      </c>
      <c r="C95" s="26" t="s">
        <v>35</v>
      </c>
      <c r="D95" s="7">
        <v>1981</v>
      </c>
      <c r="E95" s="6">
        <f t="shared" si="3"/>
        <v>21</v>
      </c>
      <c r="F95" s="27">
        <v>0.03712962962962963</v>
      </c>
      <c r="G95" s="14">
        <v>43</v>
      </c>
      <c r="H95" s="9">
        <f t="shared" si="4"/>
        <v>243</v>
      </c>
      <c r="I95" s="27">
        <f t="shared" si="5"/>
        <v>0.020266203703703703</v>
      </c>
    </row>
    <row r="96" spans="1:9" ht="12.75">
      <c r="A96" s="7">
        <v>87</v>
      </c>
      <c r="B96" s="25" t="s">
        <v>273</v>
      </c>
      <c r="C96" s="25" t="s">
        <v>21</v>
      </c>
      <c r="D96" s="7">
        <v>1960</v>
      </c>
      <c r="E96" s="6">
        <f t="shared" si="3"/>
        <v>42</v>
      </c>
      <c r="F96" s="27">
        <v>0.03730324074074074</v>
      </c>
      <c r="G96" s="14">
        <v>42</v>
      </c>
      <c r="H96" s="9">
        <f t="shared" si="4"/>
        <v>242</v>
      </c>
      <c r="I96" s="27">
        <f t="shared" si="5"/>
        <v>0.020439814814814813</v>
      </c>
    </row>
    <row r="97" spans="1:9" ht="12.75">
      <c r="A97" s="7">
        <v>88</v>
      </c>
      <c r="B97" s="25" t="s">
        <v>255</v>
      </c>
      <c r="C97" s="25" t="s">
        <v>50</v>
      </c>
      <c r="D97" s="7">
        <v>1958</v>
      </c>
      <c r="E97" s="6">
        <f t="shared" si="3"/>
        <v>44</v>
      </c>
      <c r="F97" s="27">
        <v>0.03746527777777778</v>
      </c>
      <c r="G97" s="14">
        <v>41</v>
      </c>
      <c r="H97" s="9">
        <f t="shared" si="4"/>
        <v>241</v>
      </c>
      <c r="I97" s="27">
        <f t="shared" si="5"/>
        <v>0.02060185185185185</v>
      </c>
    </row>
    <row r="98" spans="1:9" ht="12.75">
      <c r="A98" s="7">
        <v>89</v>
      </c>
      <c r="B98" s="25" t="s">
        <v>37</v>
      </c>
      <c r="C98" s="25" t="s">
        <v>21</v>
      </c>
      <c r="D98" s="7">
        <v>1959</v>
      </c>
      <c r="E98" s="6">
        <f t="shared" si="3"/>
        <v>43</v>
      </c>
      <c r="F98" s="27">
        <v>0.03760416666666667</v>
      </c>
      <c r="G98" s="14">
        <v>40</v>
      </c>
      <c r="H98" s="9">
        <f t="shared" si="4"/>
        <v>240</v>
      </c>
      <c r="I98" s="27">
        <f t="shared" si="5"/>
        <v>0.02074074074074074</v>
      </c>
    </row>
    <row r="99" spans="1:9" ht="12.75">
      <c r="A99" s="7">
        <v>90</v>
      </c>
      <c r="B99" s="25" t="s">
        <v>324</v>
      </c>
      <c r="C99" s="25" t="s">
        <v>33</v>
      </c>
      <c r="D99" s="7">
        <v>1969</v>
      </c>
      <c r="E99" s="6">
        <f t="shared" si="3"/>
        <v>33</v>
      </c>
      <c r="F99" s="27">
        <v>0.037638888888888895</v>
      </c>
      <c r="G99" s="14">
        <v>39</v>
      </c>
      <c r="H99" s="9">
        <f t="shared" si="4"/>
        <v>239</v>
      </c>
      <c r="I99" s="27">
        <f t="shared" si="5"/>
        <v>0.020775462962962968</v>
      </c>
    </row>
    <row r="100" spans="1:9" ht="12.75">
      <c r="A100" s="7">
        <v>91</v>
      </c>
      <c r="B100" s="25" t="s">
        <v>172</v>
      </c>
      <c r="C100" s="25" t="s">
        <v>58</v>
      </c>
      <c r="D100" s="7">
        <v>1986</v>
      </c>
      <c r="E100" s="6">
        <f t="shared" si="3"/>
        <v>16</v>
      </c>
      <c r="F100" s="27">
        <v>0.038078703703703705</v>
      </c>
      <c r="G100" s="14">
        <v>38</v>
      </c>
      <c r="H100" s="9">
        <f t="shared" si="4"/>
        <v>238</v>
      </c>
      <c r="I100" s="27">
        <f t="shared" si="5"/>
        <v>0.021215277777777777</v>
      </c>
    </row>
    <row r="101" spans="1:9" ht="12.75">
      <c r="A101" s="7">
        <v>92</v>
      </c>
      <c r="B101" s="26" t="s">
        <v>511</v>
      </c>
      <c r="C101" s="26" t="s">
        <v>512</v>
      </c>
      <c r="D101" s="7">
        <v>1961</v>
      </c>
      <c r="E101" s="6">
        <f t="shared" si="3"/>
        <v>41</v>
      </c>
      <c r="F101" s="27">
        <v>0.03912037037037037</v>
      </c>
      <c r="G101" s="14">
        <v>37</v>
      </c>
      <c r="H101" s="9">
        <f t="shared" si="4"/>
        <v>237</v>
      </c>
      <c r="I101" s="27">
        <f t="shared" si="5"/>
        <v>0.02225694444444444</v>
      </c>
    </row>
    <row r="102" spans="1:9" ht="12.75">
      <c r="A102" s="7">
        <v>93</v>
      </c>
      <c r="B102" s="26" t="s">
        <v>292</v>
      </c>
      <c r="C102" s="26" t="s">
        <v>293</v>
      </c>
      <c r="D102" s="7">
        <v>1982</v>
      </c>
      <c r="E102" s="6">
        <f t="shared" si="3"/>
        <v>20</v>
      </c>
      <c r="F102" s="27">
        <v>0.03967592592592593</v>
      </c>
      <c r="G102" s="14">
        <v>36</v>
      </c>
      <c r="H102" s="9">
        <f t="shared" si="4"/>
        <v>236</v>
      </c>
      <c r="I102" s="27">
        <f t="shared" si="5"/>
        <v>0.0228125</v>
      </c>
    </row>
    <row r="103" spans="1:9" ht="12.75">
      <c r="A103" s="7">
        <v>94</v>
      </c>
      <c r="B103" s="26" t="s">
        <v>353</v>
      </c>
      <c r="C103" s="26" t="s">
        <v>35</v>
      </c>
      <c r="D103" s="7">
        <v>1969</v>
      </c>
      <c r="E103" s="6">
        <f t="shared" si="3"/>
        <v>33</v>
      </c>
      <c r="F103" s="27">
        <v>0.039942129629629626</v>
      </c>
      <c r="G103" s="14">
        <v>35</v>
      </c>
      <c r="H103" s="9">
        <f t="shared" si="4"/>
        <v>235</v>
      </c>
      <c r="I103" s="27">
        <f t="shared" si="5"/>
        <v>0.0230787037037037</v>
      </c>
    </row>
    <row r="104" spans="1:9" ht="12.75">
      <c r="A104" s="7">
        <v>95</v>
      </c>
      <c r="B104" s="26" t="s">
        <v>161</v>
      </c>
      <c r="C104" s="26" t="s">
        <v>67</v>
      </c>
      <c r="D104" s="7">
        <v>1959</v>
      </c>
      <c r="E104" s="6">
        <f t="shared" si="3"/>
        <v>43</v>
      </c>
      <c r="F104" s="27">
        <v>0.04111111111111111</v>
      </c>
      <c r="G104" s="14">
        <v>34</v>
      </c>
      <c r="H104" s="9">
        <f t="shared" si="4"/>
        <v>234</v>
      </c>
      <c r="I104" s="27">
        <f t="shared" si="5"/>
        <v>0.024247685185185185</v>
      </c>
    </row>
    <row r="105" spans="1:9" ht="12.75">
      <c r="A105" s="7">
        <v>96</v>
      </c>
      <c r="B105" s="26" t="s">
        <v>98</v>
      </c>
      <c r="C105" s="26" t="s">
        <v>99</v>
      </c>
      <c r="D105" s="7">
        <v>1984</v>
      </c>
      <c r="E105" s="6">
        <f t="shared" si="3"/>
        <v>18</v>
      </c>
      <c r="F105" s="27">
        <v>0.04114583333333333</v>
      </c>
      <c r="G105" s="14">
        <v>33</v>
      </c>
      <c r="H105" s="9">
        <f t="shared" si="4"/>
        <v>233</v>
      </c>
      <c r="I105" s="27">
        <f t="shared" si="5"/>
        <v>0.024282407407407405</v>
      </c>
    </row>
    <row r="106" spans="1:9" ht="12.75">
      <c r="A106" s="7">
        <v>97</v>
      </c>
      <c r="B106" s="25" t="s">
        <v>14</v>
      </c>
      <c r="C106" s="25" t="s">
        <v>237</v>
      </c>
      <c r="D106" s="7">
        <v>1992</v>
      </c>
      <c r="E106" s="6">
        <f t="shared" si="3"/>
        <v>10</v>
      </c>
      <c r="F106" s="27">
        <v>0.041157407407407406</v>
      </c>
      <c r="G106" s="14">
        <v>32</v>
      </c>
      <c r="H106" s="9">
        <f t="shared" si="4"/>
        <v>232</v>
      </c>
      <c r="I106" s="27">
        <f t="shared" si="5"/>
        <v>0.02429398148148148</v>
      </c>
    </row>
    <row r="107" spans="1:9" ht="12.75">
      <c r="A107" s="7">
        <v>98</v>
      </c>
      <c r="B107" s="25" t="s">
        <v>73</v>
      </c>
      <c r="C107" s="25" t="s">
        <v>513</v>
      </c>
      <c r="D107" s="7">
        <v>1965</v>
      </c>
      <c r="E107" s="6">
        <f t="shared" si="3"/>
        <v>37</v>
      </c>
      <c r="F107" s="27">
        <v>0.046157407407407404</v>
      </c>
      <c r="G107" s="14">
        <v>31</v>
      </c>
      <c r="H107" s="9">
        <f t="shared" si="4"/>
        <v>231</v>
      </c>
      <c r="I107" s="27">
        <f t="shared" si="5"/>
        <v>0.029293981481481476</v>
      </c>
    </row>
  </sheetData>
  <mergeCells count="15">
    <mergeCell ref="A7:I7"/>
    <mergeCell ref="A3:B3"/>
    <mergeCell ref="A2:F2"/>
    <mergeCell ref="H2:I3"/>
    <mergeCell ref="D3:F4"/>
    <mergeCell ref="A1:I1"/>
    <mergeCell ref="A8:D8"/>
    <mergeCell ref="F8:I8"/>
    <mergeCell ref="G4:I6"/>
    <mergeCell ref="A5:B5"/>
    <mergeCell ref="C5:E5"/>
    <mergeCell ref="F5:F6"/>
    <mergeCell ref="A6:B6"/>
    <mergeCell ref="D6:E6"/>
    <mergeCell ref="A4:B4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Pavel Králíček</cp:lastModifiedBy>
  <cp:lastPrinted>2002-12-02T12:14:00Z</cp:lastPrinted>
  <dcterms:created xsi:type="dcterms:W3CDTF">2000-11-04T09:51:24Z</dcterms:created>
  <dcterms:modified xsi:type="dcterms:W3CDTF">2002-12-03T12:41:21Z</dcterms:modified>
  <cp:category/>
  <cp:version/>
  <cp:contentType/>
  <cp:contentStatus/>
</cp:coreProperties>
</file>