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4" activeTab="3"/>
  </bookViews>
  <sheets>
    <sheet name="Celkové výsledky TOP12" sheetId="1" r:id="rId1"/>
    <sheet name="Celkové výsledky ALL" sheetId="2" r:id="rId2"/>
    <sheet name="Celkové výsledky ženy TOP12" sheetId="3" r:id="rId3"/>
    <sheet name="Celkové výsledky ženy ALL" sheetId="4" r:id="rId4"/>
    <sheet name="Obří slalom" sheetId="5" r:id="rId5"/>
    <sheet name="Lyže 10 km" sheetId="6" r:id="rId6"/>
    <sheet name="Kuželky" sheetId="7" r:id="rId7"/>
    <sheet name="Short track" sheetId="8" r:id="rId8"/>
    <sheet name="Plavání _ sprint" sheetId="9" r:id="rId9"/>
    <sheet name="Cross" sheetId="10" r:id="rId10"/>
    <sheet name="Atletika" sheetId="11" r:id="rId11"/>
    <sheet name="Rychlobruslení" sheetId="12" r:id="rId12"/>
    <sheet name="Cyklistická časovka" sheetId="13" r:id="rId13"/>
    <sheet name="Plavání" sheetId="14" r:id="rId14"/>
    <sheet name="Olympijský triatlon" sheetId="15" r:id="rId15"/>
    <sheet name="Cykllistická etapa" sheetId="16" r:id="rId16"/>
    <sheet name="Duatlon" sheetId="17" r:id="rId17"/>
    <sheet name="Basket" sheetId="18" r:id="rId18"/>
    <sheet name="Bowling" sheetId="19" r:id="rId19"/>
    <sheet name="Střelba" sheetId="20" r:id="rId20"/>
  </sheets>
  <definedNames>
    <definedName name="Excel_BuiltIn__FilterDatabase_1" localSheetId="0">'Celkové výsledky TOP12'!$A$97:$V$452</definedName>
    <definedName name="Excel_BuiltIn__FilterDatabase_1">'Celkové výsledky ALL'!$A$97:$V$440</definedName>
    <definedName name="Excel_BuiltIn__FilterDatabase_1_2" localSheetId="0">'Celkové výsledky ženy ALL'!#REF!</definedName>
    <definedName name="Excel_BuiltIn__FilterDatabase_1_2" localSheetId="2">'Celkové výsledky ženy TOP12'!#REF!</definedName>
    <definedName name="Excel_BuiltIn__FilterDatabase_1_2">'Celkové výsledky ženy ALL'!#REF!</definedName>
    <definedName name="Excel_BuiltIn__FilterDatabase_2" localSheetId="0">#REF!</definedName>
    <definedName name="Excel_BuiltIn__FilterDatabase_2" localSheetId="2">#REF!</definedName>
    <definedName name="Excel_BuiltIn__FilterDatabase_2">#REF!</definedName>
    <definedName name="Excel_BuiltIn__FilterDatabase_3">'Short track'!$A$1:$G$55</definedName>
    <definedName name="Excel_BuiltIn__FilterDatabase_4">#REF!</definedName>
    <definedName name="Excel_BuiltIn__FilterDatabase_4_4">'Lyže 10 km'!$A$8:$G$98</definedName>
    <definedName name="Excel_BuiltIn__FilterDatabase_5">'Kuželky'!$A$8:$F$133</definedName>
    <definedName name="Excel_BuiltIn__FilterDatabase_5_3">'Bowling'!$A$7:$F$133</definedName>
    <definedName name="Excel_BuiltIn__FilterDatabase_6">'Cross'!$A$8:$G$99</definedName>
    <definedName name="Excel_BuiltIn__FilterDatabase_7">'Rychlobruslení'!$A$6:$G$6</definedName>
    <definedName name="Excel_BuiltIn_Print_Titles_1" localSheetId="0">'Celkové výsledky TOP12'!$A$2:$IU$4</definedName>
    <definedName name="Excel_BuiltIn_Print_Titles_1">'Celkové výsledky ALL'!$A$2:$IU$4</definedName>
    <definedName name="_xlnm.Print_Titles" localSheetId="1">'Celkové výsledky ALL'!$2:$4</definedName>
    <definedName name="_xlnm.Print_Titles" localSheetId="0">'Celkové výsledky TOP12'!$2:$4</definedName>
    <definedName name="_xlnm.Print_Titles" localSheetId="3">'Celkové výsledky ženy ALL'!$2:$4</definedName>
    <definedName name="_xlnm.Print_Titles" localSheetId="2">'Celkové výsledky ženy TOP12'!$2:$4</definedName>
    <definedName name="_xlnm.Print_Area" localSheetId="10">'Atletika'!$A$9:$L$84</definedName>
  </definedNames>
  <calcPr fullCalcOnLoad="1"/>
</workbook>
</file>

<file path=xl/comments3.xml><?xml version="1.0" encoding="utf-8"?>
<comments xmlns="http://schemas.openxmlformats.org/spreadsheetml/2006/main">
  <authors>
    <author>Kubick? Pavel</author>
  </authors>
  <commentList>
    <comment ref="T90" authorId="0">
      <text>
        <r>
          <rPr>
            <b/>
            <sz val="9"/>
            <rFont val="Tahoma"/>
            <family val="0"/>
          </rPr>
          <t>Kubický Pavel: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Kubick? Pavel</author>
  </authors>
  <commentList>
    <comment ref="T90" authorId="0">
      <text>
        <r>
          <rPr>
            <b/>
            <sz val="9"/>
            <rFont val="Tahoma"/>
            <family val="0"/>
          </rPr>
          <t>Kubický Pavel: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<sst xmlns="http://schemas.openxmlformats.org/spreadsheetml/2006/main" count="5195" uniqueCount="624">
  <si>
    <t>Žďárský dvanáctiboj "LIGA MISTRŮ"</t>
  </si>
  <si>
    <t xml:space="preserve"> </t>
  </si>
  <si>
    <t>CELKEM</t>
  </si>
  <si>
    <t>Účasti</t>
  </si>
  <si>
    <t>Odstup</t>
  </si>
  <si>
    <t>Průměr</t>
  </si>
  <si>
    <t>Celkové výsledky</t>
  </si>
  <si>
    <t>Obří slalom</t>
  </si>
  <si>
    <t>Běh na lyžích</t>
  </si>
  <si>
    <t>Kuželky</t>
  </si>
  <si>
    <t>Short track</t>
  </si>
  <si>
    <t>Plavání sprint</t>
  </si>
  <si>
    <t>Cross</t>
  </si>
  <si>
    <t>Atletika</t>
  </si>
  <si>
    <t>Rychlobruslení</t>
  </si>
  <si>
    <t>Cyklo časovka</t>
  </si>
  <si>
    <t>Dálkové plavání</t>
  </si>
  <si>
    <t>Triatlon</t>
  </si>
  <si>
    <t>Cyklistická etapa</t>
  </si>
  <si>
    <t>Duatlon</t>
  </si>
  <si>
    <t>Basket hody</t>
  </si>
  <si>
    <t>Papoušek</t>
  </si>
  <si>
    <t>Marek</t>
  </si>
  <si>
    <t>Švanda</t>
  </si>
  <si>
    <t>Miroslav</t>
  </si>
  <si>
    <t>Jána</t>
  </si>
  <si>
    <t>Lubomír</t>
  </si>
  <si>
    <t>Ožana</t>
  </si>
  <si>
    <t>Jakub</t>
  </si>
  <si>
    <t>Hájek</t>
  </si>
  <si>
    <t>Vladimír</t>
  </si>
  <si>
    <t>Šubrt</t>
  </si>
  <si>
    <t>Petr</t>
  </si>
  <si>
    <t>Tomáš</t>
  </si>
  <si>
    <t>Michal</t>
  </si>
  <si>
    <t>Marečková</t>
  </si>
  <si>
    <t>Pavla</t>
  </si>
  <si>
    <t>Svatoň</t>
  </si>
  <si>
    <t>Josef</t>
  </si>
  <si>
    <t>Šimečková</t>
  </si>
  <si>
    <t>Lea</t>
  </si>
  <si>
    <t>Šimeček</t>
  </si>
  <si>
    <t>Tomáš st.</t>
  </si>
  <si>
    <t>Vašík</t>
  </si>
  <si>
    <t>Jaroslav</t>
  </si>
  <si>
    <t>Hodrment</t>
  </si>
  <si>
    <t>Vít</t>
  </si>
  <si>
    <t>Šulc</t>
  </si>
  <si>
    <t>Pavel</t>
  </si>
  <si>
    <t>Kamenský</t>
  </si>
  <si>
    <t>Radim</t>
  </si>
  <si>
    <t>Sláma</t>
  </si>
  <si>
    <t>Jiří</t>
  </si>
  <si>
    <t>Hudeček</t>
  </si>
  <si>
    <t>Libor</t>
  </si>
  <si>
    <t>Kubická</t>
  </si>
  <si>
    <t>Ivana</t>
  </si>
  <si>
    <t>Tomáš ml.</t>
  </si>
  <si>
    <t>Kafka</t>
  </si>
  <si>
    <t>Radek</t>
  </si>
  <si>
    <t>Vábek</t>
  </si>
  <si>
    <t>Jaroslav st.</t>
  </si>
  <si>
    <t>Ročárek</t>
  </si>
  <si>
    <t>Chlubna</t>
  </si>
  <si>
    <t>Ondřej</t>
  </si>
  <si>
    <t>Sáblík</t>
  </si>
  <si>
    <t>Bárta</t>
  </si>
  <si>
    <t>Ladislav</t>
  </si>
  <si>
    <t>Luboš st.</t>
  </si>
  <si>
    <t>Veselský</t>
  </si>
  <si>
    <t>Martin</t>
  </si>
  <si>
    <t>Jánová</t>
  </si>
  <si>
    <t>Petra</t>
  </si>
  <si>
    <t>Hudečková</t>
  </si>
  <si>
    <t>Jiřina</t>
  </si>
  <si>
    <t>Klement</t>
  </si>
  <si>
    <t>Vojtěch</t>
  </si>
  <si>
    <t>61.33</t>
  </si>
  <si>
    <t>Konečná</t>
  </si>
  <si>
    <t>Světlana</t>
  </si>
  <si>
    <t>Kubický</t>
  </si>
  <si>
    <t>Jan</t>
  </si>
  <si>
    <t>Bezchleba</t>
  </si>
  <si>
    <t>Benešová</t>
  </si>
  <si>
    <t>Anita</t>
  </si>
  <si>
    <t>Musilová</t>
  </si>
  <si>
    <t>Miroslava</t>
  </si>
  <si>
    <t>Keclík</t>
  </si>
  <si>
    <t>Krbůšková</t>
  </si>
  <si>
    <t>Ilona</t>
  </si>
  <si>
    <t>Soukal</t>
  </si>
  <si>
    <t>Blažíček</t>
  </si>
  <si>
    <t>Šustr</t>
  </si>
  <si>
    <t>Jiří II.</t>
  </si>
  <si>
    <t>Šubrtová</t>
  </si>
  <si>
    <t>Lucie</t>
  </si>
  <si>
    <t>Pelánová</t>
  </si>
  <si>
    <t>Martina</t>
  </si>
  <si>
    <t>Slovák</t>
  </si>
  <si>
    <t>František</t>
  </si>
  <si>
    <t>Klímová</t>
  </si>
  <si>
    <t>Pavelka</t>
  </si>
  <si>
    <t>Svatoňová</t>
  </si>
  <si>
    <t>Irena</t>
  </si>
  <si>
    <t>Vidergot</t>
  </si>
  <si>
    <t>Leoš</t>
  </si>
  <si>
    <t>58.02</t>
  </si>
  <si>
    <t>Václav</t>
  </si>
  <si>
    <t>Polnický</t>
  </si>
  <si>
    <t>Trávníček</t>
  </si>
  <si>
    <t>Pospíchal</t>
  </si>
  <si>
    <t>Bradáč</t>
  </si>
  <si>
    <t>Jíří</t>
  </si>
  <si>
    <t xml:space="preserve">Beneš </t>
  </si>
  <si>
    <t>Viktor III.</t>
  </si>
  <si>
    <t>Klíma</t>
  </si>
  <si>
    <t>Tatíček</t>
  </si>
  <si>
    <t>David</t>
  </si>
  <si>
    <t>Konečný</t>
  </si>
  <si>
    <t>Matouš</t>
  </si>
  <si>
    <t>Pohanka</t>
  </si>
  <si>
    <t>Harvánek</t>
  </si>
  <si>
    <t>Radka</t>
  </si>
  <si>
    <t>Plachta</t>
  </si>
  <si>
    <t>Dítětová</t>
  </si>
  <si>
    <t>Andrea</t>
  </si>
  <si>
    <t>Polívka</t>
  </si>
  <si>
    <t>Janošec</t>
  </si>
  <si>
    <t>Luboš ml.</t>
  </si>
  <si>
    <t>Škarvada</t>
  </si>
  <si>
    <t>Radoslav</t>
  </si>
  <si>
    <t>Sobotka</t>
  </si>
  <si>
    <t>Vítková</t>
  </si>
  <si>
    <t>Renata</t>
  </si>
  <si>
    <t>Šulcová</t>
  </si>
  <si>
    <t>Tesař</t>
  </si>
  <si>
    <t>Lukáš</t>
  </si>
  <si>
    <t>Králíček</t>
  </si>
  <si>
    <t>Drápa</t>
  </si>
  <si>
    <t>Klimeš</t>
  </si>
  <si>
    <t>Simona</t>
  </si>
  <si>
    <t>Thomayer</t>
  </si>
  <si>
    <t>Malušek</t>
  </si>
  <si>
    <t xml:space="preserve">Vábek </t>
  </si>
  <si>
    <t>Jánoška</t>
  </si>
  <si>
    <t>Ivan</t>
  </si>
  <si>
    <t>Forst</t>
  </si>
  <si>
    <t>Vlastimil</t>
  </si>
  <si>
    <t>Miloš</t>
  </si>
  <si>
    <t>Dospěl</t>
  </si>
  <si>
    <t>Valenta</t>
  </si>
  <si>
    <t>Sládek</t>
  </si>
  <si>
    <t>Jindra</t>
  </si>
  <si>
    <t>Spěváček</t>
  </si>
  <si>
    <t>Vecheta</t>
  </si>
  <si>
    <t>Koutný</t>
  </si>
  <si>
    <t>Švandová</t>
  </si>
  <si>
    <t>Eva</t>
  </si>
  <si>
    <t>Nechuta</t>
  </si>
  <si>
    <t>Milan</t>
  </si>
  <si>
    <t>Pelzerová</t>
  </si>
  <si>
    <t>Fuchs</t>
  </si>
  <si>
    <t>Karel</t>
  </si>
  <si>
    <t>Forstová</t>
  </si>
  <si>
    <t>Veronika</t>
  </si>
  <si>
    <t>Klusáček</t>
  </si>
  <si>
    <t>Chlubnová</t>
  </si>
  <si>
    <t>Jana</t>
  </si>
  <si>
    <t>Nechutová</t>
  </si>
  <si>
    <t>Alena</t>
  </si>
  <si>
    <t>Balabán</t>
  </si>
  <si>
    <t>Jaroslav ml.</t>
  </si>
  <si>
    <t>Koutský</t>
  </si>
  <si>
    <t>Hulák</t>
  </si>
  <si>
    <t>Fišar</t>
  </si>
  <si>
    <t>Dalimil</t>
  </si>
  <si>
    <t>Brych</t>
  </si>
  <si>
    <t>Smolík</t>
  </si>
  <si>
    <t>Stuna</t>
  </si>
  <si>
    <t>Martinčič</t>
  </si>
  <si>
    <t>Rudolf</t>
  </si>
  <si>
    <t>Procházka</t>
  </si>
  <si>
    <t>Zdeněk</t>
  </si>
  <si>
    <t>Závodný</t>
  </si>
  <si>
    <t>Špička</t>
  </si>
  <si>
    <t>Bořil</t>
  </si>
  <si>
    <t>Benc</t>
  </si>
  <si>
    <t>Aleš</t>
  </si>
  <si>
    <t>Máčel</t>
  </si>
  <si>
    <t>Martin ml.</t>
  </si>
  <si>
    <t>Horká</t>
  </si>
  <si>
    <t>Čejka</t>
  </si>
  <si>
    <t>Jaromír</t>
  </si>
  <si>
    <t>Hron</t>
  </si>
  <si>
    <t>Jiříček</t>
  </si>
  <si>
    <t>Svobodová</t>
  </si>
  <si>
    <t>Bednář</t>
  </si>
  <si>
    <t>Žurek</t>
  </si>
  <si>
    <t>Ivo</t>
  </si>
  <si>
    <t>Novotný</t>
  </si>
  <si>
    <t>Otakar</t>
  </si>
  <si>
    <t>Mareček</t>
  </si>
  <si>
    <t>Alois</t>
  </si>
  <si>
    <t>Kudelová</t>
  </si>
  <si>
    <t>Bára</t>
  </si>
  <si>
    <t>Paclík</t>
  </si>
  <si>
    <t>Čestmír</t>
  </si>
  <si>
    <t>Novohradský</t>
  </si>
  <si>
    <t>Všianský</t>
  </si>
  <si>
    <t>Neplech</t>
  </si>
  <si>
    <t>Přikryl</t>
  </si>
  <si>
    <t>Havlasová</t>
  </si>
  <si>
    <t>Alžběta</t>
  </si>
  <si>
    <t>Lukeš</t>
  </si>
  <si>
    <t>Jánošková</t>
  </si>
  <si>
    <t>Naďa</t>
  </si>
  <si>
    <t>Opat</t>
  </si>
  <si>
    <t>Kocourek</t>
  </si>
  <si>
    <t>Stanislav</t>
  </si>
  <si>
    <t>Mlejnková</t>
  </si>
  <si>
    <t>Aneta</t>
  </si>
  <si>
    <t>Hotař</t>
  </si>
  <si>
    <t>Pauschek</t>
  </si>
  <si>
    <t>Hromádka</t>
  </si>
  <si>
    <t>Vítek</t>
  </si>
  <si>
    <t>Šťěpán</t>
  </si>
  <si>
    <t>Skotálek</t>
  </si>
  <si>
    <t>Krones</t>
  </si>
  <si>
    <t>Rastislav</t>
  </si>
  <si>
    <t>Kučera</t>
  </si>
  <si>
    <t>Josef ml.</t>
  </si>
  <si>
    <t>Kadlec</t>
  </si>
  <si>
    <t>Kura</t>
  </si>
  <si>
    <t>Hynek</t>
  </si>
  <si>
    <t>Prchal</t>
  </si>
  <si>
    <t>Rajnošek</t>
  </si>
  <si>
    <t>Matěj</t>
  </si>
  <si>
    <t>Sobotková</t>
  </si>
  <si>
    <t>Dobrovolný</t>
  </si>
  <si>
    <t>Čech</t>
  </si>
  <si>
    <t>Adam</t>
  </si>
  <si>
    <t>Hladík</t>
  </si>
  <si>
    <t>Martin st.</t>
  </si>
  <si>
    <t>Pecka</t>
  </si>
  <si>
    <t>Hermon</t>
  </si>
  <si>
    <t>Antonín</t>
  </si>
  <si>
    <t>Dostál</t>
  </si>
  <si>
    <t>Skořepa</t>
  </si>
  <si>
    <t>Starý</t>
  </si>
  <si>
    <t>Miloslav</t>
  </si>
  <si>
    <t>Hartl</t>
  </si>
  <si>
    <t>Obšivač</t>
  </si>
  <si>
    <t>Hamerský</t>
  </si>
  <si>
    <t>Josef st.</t>
  </si>
  <si>
    <t>Holub</t>
  </si>
  <si>
    <t>Srnský</t>
  </si>
  <si>
    <t>Kubelová</t>
  </si>
  <si>
    <t>Jitka</t>
  </si>
  <si>
    <t>Zimmermann</t>
  </si>
  <si>
    <t>Páral</t>
  </si>
  <si>
    <t xml:space="preserve">Kachlíř </t>
  </si>
  <si>
    <t>Marcel</t>
  </si>
  <si>
    <t>Daniel</t>
  </si>
  <si>
    <t>Rosecký</t>
  </si>
  <si>
    <t>Zbyněk</t>
  </si>
  <si>
    <t>RajnošeK</t>
  </si>
  <si>
    <t>Kotrchová</t>
  </si>
  <si>
    <t>Kachlíř</t>
  </si>
  <si>
    <t>Pátek</t>
  </si>
  <si>
    <t>Krška</t>
  </si>
  <si>
    <t>Jaroš</t>
  </si>
  <si>
    <t>Pavlík</t>
  </si>
  <si>
    <t>Pospíchalová</t>
  </si>
  <si>
    <t>Kamila</t>
  </si>
  <si>
    <t>Dohnalová</t>
  </si>
  <si>
    <t>Romana</t>
  </si>
  <si>
    <t>Jelínková</t>
  </si>
  <si>
    <t>Inana ml.</t>
  </si>
  <si>
    <t>Myslivec</t>
  </si>
  <si>
    <t>Eliška</t>
  </si>
  <si>
    <t>Hromádko</t>
  </si>
  <si>
    <t>Bílek</t>
  </si>
  <si>
    <t>Zuzana</t>
  </si>
  <si>
    <t>Thomayerová</t>
  </si>
  <si>
    <t>Lenka</t>
  </si>
  <si>
    <t>Černý</t>
  </si>
  <si>
    <t>Sýkora</t>
  </si>
  <si>
    <t xml:space="preserve">Hubáček </t>
  </si>
  <si>
    <t>Petr ml.</t>
  </si>
  <si>
    <t>Dvorský</t>
  </si>
  <si>
    <t>Roman</t>
  </si>
  <si>
    <t>Doležel</t>
  </si>
  <si>
    <t>Stoupenec</t>
  </si>
  <si>
    <t>Richard</t>
  </si>
  <si>
    <t>Vitner</t>
  </si>
  <si>
    <t>Petržílka</t>
  </si>
  <si>
    <t>Pibil</t>
  </si>
  <si>
    <t>Slámová</t>
  </si>
  <si>
    <t>Klára</t>
  </si>
  <si>
    <t>Dohnal</t>
  </si>
  <si>
    <t>Rosecká</t>
  </si>
  <si>
    <t>Novohradská</t>
  </si>
  <si>
    <t>Melicharová</t>
  </si>
  <si>
    <t>Nikola</t>
  </si>
  <si>
    <t>Holek</t>
  </si>
  <si>
    <t>Dvořáček</t>
  </si>
  <si>
    <t>Doubek</t>
  </si>
  <si>
    <t>Marie</t>
  </si>
  <si>
    <t>Krbůšek</t>
  </si>
  <si>
    <t>Psota</t>
  </si>
  <si>
    <t>Doležalová</t>
  </si>
  <si>
    <t>Polreich</t>
  </si>
  <si>
    <t>Ivana st.</t>
  </si>
  <si>
    <t>Kusý</t>
  </si>
  <si>
    <t>Kourek</t>
  </si>
  <si>
    <t>Králík</t>
  </si>
  <si>
    <t>Růžičková</t>
  </si>
  <si>
    <t>Sylva</t>
  </si>
  <si>
    <t>Kříž</t>
  </si>
  <si>
    <t>Wollmann</t>
  </si>
  <si>
    <t>Janoušová</t>
  </si>
  <si>
    <t>Dvořák</t>
  </si>
  <si>
    <t>Zerák</t>
  </si>
  <si>
    <t>Matyáš</t>
  </si>
  <si>
    <t>Šimon</t>
  </si>
  <si>
    <t>Šacl</t>
  </si>
  <si>
    <t>Pivoňka</t>
  </si>
  <si>
    <t>Malačka</t>
  </si>
  <si>
    <t>Řehoř</t>
  </si>
  <si>
    <t>Pelán</t>
  </si>
  <si>
    <t>Bukáčková</t>
  </si>
  <si>
    <t>Daniela</t>
  </si>
  <si>
    <t>Kozár</t>
  </si>
  <si>
    <t>Lempera</t>
  </si>
  <si>
    <t>Habán</t>
  </si>
  <si>
    <t>Lukášková</t>
  </si>
  <si>
    <t>Natálie</t>
  </si>
  <si>
    <t xml:space="preserve">Maršánová </t>
  </si>
  <si>
    <t>Milan st.</t>
  </si>
  <si>
    <t>Drdla</t>
  </si>
  <si>
    <t>Procházková</t>
  </si>
  <si>
    <t>Klementová</t>
  </si>
  <si>
    <t>Novák</t>
  </si>
  <si>
    <t>Sáblíková</t>
  </si>
  <si>
    <t>Merhaut</t>
  </si>
  <si>
    <t>Zelený</t>
  </si>
  <si>
    <t>Beneš</t>
  </si>
  <si>
    <t>Uttendorfský</t>
  </si>
  <si>
    <t>Jiří st.</t>
  </si>
  <si>
    <t>Marshallová</t>
  </si>
  <si>
    <t>Monika</t>
  </si>
  <si>
    <t>Pajer</t>
  </si>
  <si>
    <t>Paseková</t>
  </si>
  <si>
    <t>Leona</t>
  </si>
  <si>
    <t>Muller</t>
  </si>
  <si>
    <t>Mužátko</t>
  </si>
  <si>
    <t>Nehybová</t>
  </si>
  <si>
    <t>Barbora</t>
  </si>
  <si>
    <t>Štěrba</t>
  </si>
  <si>
    <t>Dvořáková</t>
  </si>
  <si>
    <t>Gabriela</t>
  </si>
  <si>
    <t>Polnická</t>
  </si>
  <si>
    <t>Dana</t>
  </si>
  <si>
    <t>Gemrotová</t>
  </si>
  <si>
    <t>Švancarová</t>
  </si>
  <si>
    <t>Václav st.</t>
  </si>
  <si>
    <t>Barták</t>
  </si>
  <si>
    <t>Štolová</t>
  </si>
  <si>
    <t>Darja</t>
  </si>
  <si>
    <t>Andělová</t>
  </si>
  <si>
    <t>Zdražil</t>
  </si>
  <si>
    <t>Matias</t>
  </si>
  <si>
    <t>Meki</t>
  </si>
  <si>
    <t>Bártová</t>
  </si>
  <si>
    <t>Nganso</t>
  </si>
  <si>
    <t>Alain</t>
  </si>
  <si>
    <t>Coufal</t>
  </si>
  <si>
    <t>Klusáčková</t>
  </si>
  <si>
    <t>Zdeňka</t>
  </si>
  <si>
    <t>Milan ml.</t>
  </si>
  <si>
    <t>Slonková</t>
  </si>
  <si>
    <t>Marta</t>
  </si>
  <si>
    <t>Martinčičová</t>
  </si>
  <si>
    <t>Anna</t>
  </si>
  <si>
    <t>Gabriel</t>
  </si>
  <si>
    <t>Máca</t>
  </si>
  <si>
    <t>Marková</t>
  </si>
  <si>
    <t>Zimola</t>
  </si>
  <si>
    <t>Myslivcová</t>
  </si>
  <si>
    <t>Iveta</t>
  </si>
  <si>
    <t>Jonáš</t>
  </si>
  <si>
    <t>Plachtová</t>
  </si>
  <si>
    <t>Tereza</t>
  </si>
  <si>
    <t>Šlezinger</t>
  </si>
  <si>
    <t>Juračková</t>
  </si>
  <si>
    <t>Ladislava</t>
  </si>
  <si>
    <t>Smetanová</t>
  </si>
  <si>
    <t>Radomíra</t>
  </si>
  <si>
    <t>Večeřová</t>
  </si>
  <si>
    <t>Květa</t>
  </si>
  <si>
    <t>Holoubek</t>
  </si>
  <si>
    <t>Iva</t>
  </si>
  <si>
    <t xml:space="preserve">Štěpánková </t>
  </si>
  <si>
    <t>Blanka</t>
  </si>
  <si>
    <t>Pečínková</t>
  </si>
  <si>
    <t>Maša</t>
  </si>
  <si>
    <t>Jan st.</t>
  </si>
  <si>
    <t>Balabánová</t>
  </si>
  <si>
    <t>Masařová</t>
  </si>
  <si>
    <t>Slanec</t>
  </si>
  <si>
    <t>Luboš</t>
  </si>
  <si>
    <t>Havlíková</t>
  </si>
  <si>
    <t>Halamová</t>
  </si>
  <si>
    <t>Michaela</t>
  </si>
  <si>
    <t>Kocourková</t>
  </si>
  <si>
    <t>Horký</t>
  </si>
  <si>
    <t>Žaneta</t>
  </si>
  <si>
    <t>Cyklistická Etapa</t>
  </si>
  <si>
    <t>Basket body</t>
  </si>
  <si>
    <t>Ivana ml.</t>
  </si>
  <si>
    <t>Marshallova</t>
  </si>
  <si>
    <t xml:space="preserve">Polnická </t>
  </si>
  <si>
    <t>Zdena</t>
  </si>
  <si>
    <t>Katka</t>
  </si>
  <si>
    <t>1. Obří slalom</t>
  </si>
  <si>
    <t>BONUS</t>
  </si>
  <si>
    <t>Den konání</t>
  </si>
  <si>
    <t>pátek</t>
  </si>
  <si>
    <t>Datum konání</t>
  </si>
  <si>
    <t>Místo konání</t>
  </si>
  <si>
    <t>sjezdovka Harusův kopec</t>
  </si>
  <si>
    <t>Počet účastníků</t>
  </si>
  <si>
    <t>P</t>
  </si>
  <si>
    <t>Příjmení</t>
  </si>
  <si>
    <t>Jméno</t>
  </si>
  <si>
    <t>Čas</t>
  </si>
  <si>
    <t>Body celkem</t>
  </si>
  <si>
    <t>Body s bonusem</t>
  </si>
  <si>
    <t>Beneš III.</t>
  </si>
  <si>
    <t>Viktor</t>
  </si>
  <si>
    <t>Šimeček st.</t>
  </si>
  <si>
    <t>Šimeček ml.</t>
  </si>
  <si>
    <t>Švanda st.</t>
  </si>
  <si>
    <t>Vábek st.</t>
  </si>
  <si>
    <t>2. Běh na lyžích</t>
  </si>
  <si>
    <t>neděle</t>
  </si>
  <si>
    <t>14. února 2010</t>
  </si>
  <si>
    <t>Ski areál Martina Koukala Žďár nad Sázavou</t>
  </si>
  <si>
    <t>3. Kuželky</t>
  </si>
  <si>
    <t>sobota - 2x neděle</t>
  </si>
  <si>
    <t>3 dny</t>
  </si>
  <si>
    <t>kuželna Velká Losenice</t>
  </si>
  <si>
    <t>CELKEM hody</t>
  </si>
  <si>
    <t>Doležal</t>
  </si>
  <si>
    <t>Pečinková</t>
  </si>
  <si>
    <t>Štěpánková</t>
  </si>
  <si>
    <t>4. Short track</t>
  </si>
  <si>
    <t>zimní stadion, ZR - 3 okruhy</t>
  </si>
  <si>
    <t>Štěpán</t>
  </si>
  <si>
    <t xml:space="preserve">Šustr </t>
  </si>
  <si>
    <t>5. Plavání - sprint</t>
  </si>
  <si>
    <t>Plavecký bazén ZR</t>
  </si>
  <si>
    <t>6. Cross</t>
  </si>
  <si>
    <t xml:space="preserve">  </t>
  </si>
  <si>
    <t>2.května 2010</t>
  </si>
  <si>
    <t>ZR - Račín (9,5 km)</t>
  </si>
  <si>
    <t>1:00:03,87</t>
  </si>
  <si>
    <t>1:00:46,29</t>
  </si>
  <si>
    <t>1:05:53,35</t>
  </si>
  <si>
    <t>1:06:47,40</t>
  </si>
  <si>
    <t>1:21:56,25</t>
  </si>
  <si>
    <t>nedokončil</t>
  </si>
  <si>
    <t>7. Atletický trojboj</t>
  </si>
  <si>
    <t>atletické hřiště v Novém Městě n.M.</t>
  </si>
  <si>
    <t>Disk</t>
  </si>
  <si>
    <t>Dálka</t>
  </si>
  <si>
    <t>Běh</t>
  </si>
  <si>
    <t>Body</t>
  </si>
  <si>
    <t>Body s BONUSEM</t>
  </si>
  <si>
    <t>Hubáček</t>
  </si>
  <si>
    <t>Maršánová</t>
  </si>
  <si>
    <t>Jiří II:</t>
  </si>
  <si>
    <t>8. Rychlobruslení</t>
  </si>
  <si>
    <t>13 a 20.6.2010</t>
  </si>
  <si>
    <t>Žďárský okruh</t>
  </si>
  <si>
    <t>Odstupy</t>
  </si>
  <si>
    <t>Veromika</t>
  </si>
  <si>
    <t>9. Cyklistická časovka</t>
  </si>
  <si>
    <t>27. června 2010</t>
  </si>
  <si>
    <t>ZR - Sklené</t>
  </si>
  <si>
    <t>10. Plavání</t>
  </si>
  <si>
    <t>Medlov 1,6 km</t>
  </si>
  <si>
    <t>11. Olympijský triatlon</t>
  </si>
  <si>
    <t>Velké Dářko (1,5 - 40 - 10)</t>
  </si>
  <si>
    <t>1:55:13,23</t>
  </si>
  <si>
    <t>1:56:58,34</t>
  </si>
  <si>
    <t>1:59:52,76</t>
  </si>
  <si>
    <t>2:03:01,96</t>
  </si>
  <si>
    <t>2:04:01,20</t>
  </si>
  <si>
    <t>2:04:10,57</t>
  </si>
  <si>
    <t>2:04:24,16</t>
  </si>
  <si>
    <t>2:04:44,51</t>
  </si>
  <si>
    <t>2:07:22,10</t>
  </si>
  <si>
    <t>2:09:53,12</t>
  </si>
  <si>
    <t>2:10:36,15</t>
  </si>
  <si>
    <t>2:11:01,30</t>
  </si>
  <si>
    <t>2:11:18,35</t>
  </si>
  <si>
    <t>2:11:43,44</t>
  </si>
  <si>
    <t>2:13:28,95</t>
  </si>
  <si>
    <t>2:14:03,73</t>
  </si>
  <si>
    <t>2:15:01,38</t>
  </si>
  <si>
    <t>2:15:29,80</t>
  </si>
  <si>
    <t>2:16:21,30</t>
  </si>
  <si>
    <t>2:17:00,55</t>
  </si>
  <si>
    <t>2:18:05,99</t>
  </si>
  <si>
    <t>2:20:12,54</t>
  </si>
  <si>
    <t>2:20:16,53</t>
  </si>
  <si>
    <t>2:20:28,91</t>
  </si>
  <si>
    <t>2:21:54,70</t>
  </si>
  <si>
    <t>2:21:57,27</t>
  </si>
  <si>
    <t>2:22:09,59</t>
  </si>
  <si>
    <t>2:22:19,47</t>
  </si>
  <si>
    <t>2:23:09,52</t>
  </si>
  <si>
    <t>2:25:51,54</t>
  </si>
  <si>
    <t>2:25:58,43</t>
  </si>
  <si>
    <t>2:26:01,26</t>
  </si>
  <si>
    <t>2:26:28,10</t>
  </si>
  <si>
    <t>2:26:31,02</t>
  </si>
  <si>
    <t>2:28:18,42</t>
  </si>
  <si>
    <t>2:29:01,23</t>
  </si>
  <si>
    <t>2:30:01,24</t>
  </si>
  <si>
    <t>2:32:13,81</t>
  </si>
  <si>
    <t>2:32:38,34</t>
  </si>
  <si>
    <t>2:32:57,36</t>
  </si>
  <si>
    <t>2:35:37,19</t>
  </si>
  <si>
    <t>2:36:09,73</t>
  </si>
  <si>
    <t>2:38:06,46</t>
  </si>
  <si>
    <t>2:39:48,30</t>
  </si>
  <si>
    <t>2:40:43,85</t>
  </si>
  <si>
    <t>2:41:23,72</t>
  </si>
  <si>
    <t>2:44:21,96</t>
  </si>
  <si>
    <t>2:44:24,46</t>
  </si>
  <si>
    <t>2:47:44,50</t>
  </si>
  <si>
    <t>2:47:54,51</t>
  </si>
  <si>
    <t>2:48:35,70</t>
  </si>
  <si>
    <t>2:50:09,24</t>
  </si>
  <si>
    <t>2:51:14,65</t>
  </si>
  <si>
    <t>2:51:53,05</t>
  </si>
  <si>
    <t>2:52:47,01</t>
  </si>
  <si>
    <t>2:59:14,47</t>
  </si>
  <si>
    <t>3:09:16,87</t>
  </si>
  <si>
    <t>3:13:21,69</t>
  </si>
  <si>
    <t>3:16:09,10</t>
  </si>
  <si>
    <t>3:44:30,53</t>
  </si>
  <si>
    <t>štafeta Paclík - Králíček – Holemá 2:27:16,50  mimo soutěž</t>
  </si>
  <si>
    <t>12. Cyklistická etapa</t>
  </si>
  <si>
    <t>29.srpna 2010</t>
  </si>
  <si>
    <t xml:space="preserve">ZR -Svratka - Nové Město n.M. - Žďár - Počítky - Sklené - Vlachovice </t>
  </si>
  <si>
    <t>Rostislav</t>
  </si>
  <si>
    <t>Radek ml.</t>
  </si>
  <si>
    <t>Zimermann</t>
  </si>
  <si>
    <t>nedokončili:</t>
  </si>
  <si>
    <t>Petr Hynek</t>
  </si>
  <si>
    <t>Zdeněk Procházka</t>
  </si>
  <si>
    <t>Milan Pelán</t>
  </si>
  <si>
    <t>Miroslav Sláma</t>
  </si>
  <si>
    <t>13. Duatlon</t>
  </si>
  <si>
    <t>Velká Losenice 5,2 - 14 - 2,8</t>
  </si>
  <si>
    <t>Miroskava</t>
  </si>
  <si>
    <t>14. Basket hody</t>
  </si>
  <si>
    <t>so-ne</t>
  </si>
  <si>
    <t>9-10.10.2010</t>
  </si>
  <si>
    <t>Pravá</t>
  </si>
  <si>
    <t>Levá</t>
  </si>
  <si>
    <t>Out</t>
  </si>
  <si>
    <t>Dopředu</t>
  </si>
  <si>
    <t>Přes hlavu</t>
  </si>
  <si>
    <t>Dozadu mezi</t>
  </si>
  <si>
    <t>Dopředu mezi</t>
  </si>
  <si>
    <t>Počet</t>
  </si>
  <si>
    <t>Sůpvák</t>
  </si>
  <si>
    <t>Markéta</t>
  </si>
  <si>
    <t>15. Bowling</t>
  </si>
  <si>
    <t>ENPEKA NMNM</t>
  </si>
  <si>
    <t>Jiří ml.</t>
  </si>
  <si>
    <t>16. Střelba ze vzduchovky</t>
  </si>
  <si>
    <t>DDM ve Žďáře nad Sázavou</t>
  </si>
  <si>
    <t>Přijmení</t>
  </si>
  <si>
    <t>Počet bodů</t>
  </si>
  <si>
    <t>Slezák</t>
  </si>
  <si>
    <t>Moštěk</t>
  </si>
  <si>
    <t>Holcman</t>
  </si>
  <si>
    <t>Bowling</t>
  </si>
  <si>
    <t>Jarmila</t>
  </si>
  <si>
    <t>Zdražilová</t>
  </si>
  <si>
    <t>Jan ml.</t>
  </si>
  <si>
    <t>Huseyin</t>
  </si>
  <si>
    <t>Arslan</t>
  </si>
  <si>
    <t>Láznička</t>
  </si>
  <si>
    <t>Jáchym</t>
  </si>
  <si>
    <t>Tatíčková</t>
  </si>
  <si>
    <t>Fiala</t>
  </si>
  <si>
    <t>Ivoš</t>
  </si>
  <si>
    <t>Chytrý</t>
  </si>
  <si>
    <t>Pivnička</t>
  </si>
  <si>
    <t>Nedělková</t>
  </si>
  <si>
    <t>31.9.2010</t>
  </si>
  <si>
    <t>79.03</t>
  </si>
  <si>
    <t>Janml.</t>
  </si>
  <si>
    <t>Střelba</t>
  </si>
  <si>
    <t>Malcová</t>
  </si>
  <si>
    <t>Kateřina</t>
  </si>
  <si>
    <t>Petr st.</t>
  </si>
  <si>
    <t>Brychová</t>
  </si>
  <si>
    <t>Lokajová</t>
  </si>
  <si>
    <t>Dospělová</t>
  </si>
  <si>
    <t>Kučerová</t>
  </si>
  <si>
    <t>Smejkal</t>
  </si>
  <si>
    <t>Smetana</t>
  </si>
  <si>
    <t>Narie</t>
  </si>
  <si>
    <t>Mošťková</t>
  </si>
  <si>
    <t>Bradáčová</t>
  </si>
  <si>
    <t>61.39</t>
  </si>
  <si>
    <t>michaela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</si>
</sst>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dd"/>
    <numFmt numFmtId="165" formatCode="d/mmmm\ yyyy"/>
    <numFmt numFmtId="166" formatCode="mm:ss.00"/>
    <numFmt numFmtId="167" formatCode="hh:mm:ss"/>
    <numFmt numFmtId="168" formatCode="d/\ mmmm\ yyyy"/>
    <numFmt numFmtId="169" formatCode="h:mm:ss.00"/>
    <numFmt numFmtId="170" formatCode="m:ss.00"/>
    <numFmt numFmtId="171" formatCode="dd/mm/yy"/>
  </numFmts>
  <fonts count="67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4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7"/>
      <color indexed="10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3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10"/>
      <color indexed="23"/>
      <name val="Arial CE"/>
      <family val="2"/>
    </font>
    <font>
      <sz val="9"/>
      <color indexed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24"/>
      <name val="Albertus Extra Bold"/>
      <family val="2"/>
    </font>
    <font>
      <b/>
      <i/>
      <sz val="9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6" fillId="34" borderId="10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8" fillId="34" borderId="13" xfId="0" applyNumberFormat="1" applyFont="1" applyFill="1" applyBorder="1" applyAlignment="1">
      <alignment horizontal="center" vertical="center" textRotation="255" wrapText="1"/>
    </xf>
    <xf numFmtId="49" fontId="8" fillId="34" borderId="14" xfId="0" applyNumberFormat="1" applyFont="1" applyFill="1" applyBorder="1" applyAlignment="1">
      <alignment horizontal="center" vertical="center" textRotation="255" wrapText="1"/>
    </xf>
    <xf numFmtId="49" fontId="8" fillId="34" borderId="15" xfId="0" applyNumberFormat="1" applyFont="1" applyFill="1" applyBorder="1" applyAlignment="1">
      <alignment horizontal="center" vertical="center" textRotation="255" wrapText="1"/>
    </xf>
    <xf numFmtId="49" fontId="8" fillId="34" borderId="16" xfId="0" applyNumberFormat="1" applyFont="1" applyFill="1" applyBorder="1" applyAlignment="1">
      <alignment horizontal="center" vertical="center" textRotation="255" wrapText="1"/>
    </xf>
    <xf numFmtId="0" fontId="8" fillId="34" borderId="17" xfId="0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>
      <alignment horizontal="center" vertical="center" textRotation="255" wrapText="1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14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6" fillId="0" borderId="22" xfId="0" applyFont="1" applyBorder="1" applyAlignment="1">
      <alignment/>
    </xf>
    <xf numFmtId="0" fontId="13" fillId="0" borderId="22" xfId="0" applyFont="1" applyBorder="1" applyAlignment="1">
      <alignment/>
    </xf>
    <xf numFmtId="2" fontId="2" fillId="33" borderId="23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7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12" xfId="0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9" fontId="19" fillId="34" borderId="28" xfId="0" applyNumberFormat="1" applyFont="1" applyFill="1" applyBorder="1" applyAlignment="1">
      <alignment horizontal="center" vertical="center" textRotation="255" wrapText="1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49" fontId="8" fillId="34" borderId="30" xfId="0" applyNumberFormat="1" applyFont="1" applyFill="1" applyBorder="1" applyAlignment="1">
      <alignment horizontal="center" vertical="center" textRotation="255" wrapText="1"/>
    </xf>
    <xf numFmtId="49" fontId="19" fillId="34" borderId="18" xfId="0" applyNumberFormat="1" applyFont="1" applyFill="1" applyBorder="1" applyAlignment="1">
      <alignment horizontal="center" vertical="center" textRotation="255" wrapText="1"/>
    </xf>
    <xf numFmtId="49" fontId="19" fillId="34" borderId="26" xfId="0" applyNumberFormat="1" applyFont="1" applyFill="1" applyBorder="1" applyAlignment="1">
      <alignment horizontal="center" vertical="center" textRotation="255" wrapText="1"/>
    </xf>
    <xf numFmtId="49" fontId="20" fillId="34" borderId="26" xfId="0" applyNumberFormat="1" applyFont="1" applyFill="1" applyBorder="1" applyAlignment="1">
      <alignment horizontal="center" vertical="center" textRotation="255" wrapText="1"/>
    </xf>
    <xf numFmtId="49" fontId="19" fillId="34" borderId="31" xfId="0" applyNumberFormat="1" applyFont="1" applyFill="1" applyBorder="1" applyAlignment="1">
      <alignment horizontal="center" vertical="center" textRotation="255" wrapText="1"/>
    </xf>
    <xf numFmtId="49" fontId="19" fillId="34" borderId="0" xfId="0" applyNumberFormat="1" applyFont="1" applyFill="1" applyBorder="1" applyAlignment="1">
      <alignment horizontal="center" vertical="center" textRotation="255" wrapText="1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2" fontId="2" fillId="0" borderId="38" xfId="0" applyNumberFormat="1" applyFont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6" fillId="0" borderId="22" xfId="0" applyFont="1" applyBorder="1" applyAlignment="1">
      <alignment vertical="center"/>
    </xf>
    <xf numFmtId="2" fontId="2" fillId="0" borderId="40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23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17" fillId="0" borderId="23" xfId="0" applyFont="1" applyBorder="1" applyAlignment="1">
      <alignment/>
    </xf>
    <xf numFmtId="0" fontId="17" fillId="0" borderId="35" xfId="0" applyFont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6" fillId="0" borderId="23" xfId="0" applyFont="1" applyFill="1" applyBorder="1" applyAlignment="1">
      <alignment vertical="center"/>
    </xf>
    <xf numFmtId="0" fontId="0" fillId="33" borderId="23" xfId="0" applyFill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23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2" fontId="0" fillId="0" borderId="23" xfId="0" applyNumberFormat="1" applyBorder="1" applyAlignment="1">
      <alignment horizontal="center"/>
    </xf>
    <xf numFmtId="0" fontId="0" fillId="0" borderId="22" xfId="0" applyNumberFormat="1" applyBorder="1" applyAlignment="1">
      <alignment/>
    </xf>
    <xf numFmtId="46" fontId="13" fillId="0" borderId="22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46" fontId="13" fillId="0" borderId="23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6" fillId="0" borderId="2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0" fillId="0" borderId="15" xfId="0" applyNumberFormat="1" applyBorder="1" applyAlignment="1">
      <alignment/>
    </xf>
    <xf numFmtId="2" fontId="7" fillId="0" borderId="37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46" fontId="13" fillId="0" borderId="15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46" fontId="13" fillId="0" borderId="14" xfId="0" applyNumberFormat="1" applyFont="1" applyBorder="1" applyAlignment="1">
      <alignment horizontal="center"/>
    </xf>
    <xf numFmtId="167" fontId="0" fillId="0" borderId="23" xfId="0" applyNumberFormat="1" applyBorder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7" fillId="35" borderId="42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22" xfId="0" applyBorder="1" applyAlignment="1">
      <alignment/>
    </xf>
    <xf numFmtId="2" fontId="7" fillId="0" borderId="44" xfId="0" applyNumberFormat="1" applyFont="1" applyBorder="1" applyAlignment="1">
      <alignment horizontal="center"/>
    </xf>
    <xf numFmtId="2" fontId="18" fillId="0" borderId="45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2" fontId="18" fillId="0" borderId="47" xfId="0" applyNumberFormat="1" applyFont="1" applyBorder="1" applyAlignment="1">
      <alignment horizontal="center"/>
    </xf>
    <xf numFmtId="2" fontId="18" fillId="0" borderId="48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18" fillId="0" borderId="49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14" xfId="0" applyBorder="1" applyAlignment="1">
      <alignment/>
    </xf>
    <xf numFmtId="2" fontId="18" fillId="0" borderId="51" xfId="0" applyNumberFormat="1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6" fillId="35" borderId="20" xfId="0" applyFont="1" applyFill="1" applyBorder="1" applyAlignment="1">
      <alignment/>
    </xf>
    <xf numFmtId="0" fontId="6" fillId="35" borderId="53" xfId="0" applyFont="1" applyFill="1" applyBorder="1" applyAlignment="1">
      <alignment/>
    </xf>
    <xf numFmtId="0" fontId="6" fillId="35" borderId="29" xfId="0" applyFont="1" applyFill="1" applyBorder="1" applyAlignment="1">
      <alignment horizontal="center" vertical="center"/>
    </xf>
    <xf numFmtId="167" fontId="6" fillId="35" borderId="20" xfId="0" applyNumberFormat="1" applyFont="1" applyFill="1" applyBorder="1" applyAlignment="1">
      <alignment horizontal="center"/>
    </xf>
    <xf numFmtId="2" fontId="6" fillId="35" borderId="20" xfId="0" applyNumberFormat="1" applyFont="1" applyFill="1" applyBorder="1" applyAlignment="1">
      <alignment horizontal="center"/>
    </xf>
    <xf numFmtId="2" fontId="6" fillId="35" borderId="42" xfId="0" applyNumberFormat="1" applyFont="1" applyFill="1" applyBorder="1" applyAlignment="1">
      <alignment horizontal="center"/>
    </xf>
    <xf numFmtId="166" fontId="0" fillId="0" borderId="22" xfId="0" applyNumberFormat="1" applyBorder="1" applyAlignment="1">
      <alignment/>
    </xf>
    <xf numFmtId="2" fontId="3" fillId="0" borderId="4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166" fontId="13" fillId="0" borderId="48" xfId="0" applyNumberFormat="1" applyFont="1" applyBorder="1" applyAlignment="1">
      <alignment horizontal="center"/>
    </xf>
    <xf numFmtId="166" fontId="13" fillId="0" borderId="0" xfId="0" applyNumberFormat="1" applyFont="1" applyAlignment="1">
      <alignment/>
    </xf>
    <xf numFmtId="166" fontId="0" fillId="0" borderId="23" xfId="0" applyNumberFormat="1" applyBorder="1" applyAlignment="1">
      <alignment/>
    </xf>
    <xf numFmtId="2" fontId="3" fillId="0" borderId="35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166" fontId="0" fillId="0" borderId="14" xfId="0" applyNumberFormat="1" applyBorder="1" applyAlignment="1">
      <alignment/>
    </xf>
    <xf numFmtId="2" fontId="3" fillId="0" borderId="39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6" fontId="13" fillId="0" borderId="54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/>
    </xf>
    <xf numFmtId="166" fontId="0" fillId="0" borderId="22" xfId="0" applyNumberForma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166" fontId="0" fillId="0" borderId="23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65" fontId="3" fillId="0" borderId="0" xfId="0" applyNumberFormat="1" applyFont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6" fillId="35" borderId="55" xfId="0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46" fontId="3" fillId="0" borderId="23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2" fontId="18" fillId="0" borderId="3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6" fontId="0" fillId="0" borderId="0" xfId="0" applyNumberFormat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6" fillId="35" borderId="20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/>
    </xf>
    <xf numFmtId="2" fontId="22" fillId="0" borderId="24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166" fontId="22" fillId="0" borderId="57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3" fillId="0" borderId="58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2" fontId="23" fillId="0" borderId="59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1" fontId="22" fillId="0" borderId="23" xfId="0" applyNumberFormat="1" applyFont="1" applyBorder="1" applyAlignment="1">
      <alignment horizontal="center"/>
    </xf>
    <xf numFmtId="166" fontId="22" fillId="0" borderId="47" xfId="0" applyNumberFormat="1" applyFont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2" fontId="23" fillId="0" borderId="61" xfId="0" applyNumberFormat="1" applyFont="1" applyBorder="1" applyAlignment="1">
      <alignment horizontal="center"/>
    </xf>
    <xf numFmtId="0" fontId="27" fillId="0" borderId="23" xfId="0" applyFont="1" applyBorder="1" applyAlignment="1">
      <alignment/>
    </xf>
    <xf numFmtId="0" fontId="6" fillId="0" borderId="62" xfId="0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1" fontId="22" fillId="0" borderId="14" xfId="0" applyNumberFormat="1" applyFont="1" applyBorder="1" applyAlignment="1">
      <alignment horizontal="center"/>
    </xf>
    <xf numFmtId="166" fontId="22" fillId="0" borderId="51" xfId="0" applyNumberFormat="1" applyFont="1" applyBorder="1" applyAlignment="1">
      <alignment horizontal="center"/>
    </xf>
    <xf numFmtId="2" fontId="22" fillId="0" borderId="39" xfId="0" applyNumberFormat="1" applyFont="1" applyBorder="1" applyAlignment="1">
      <alignment horizontal="center"/>
    </xf>
    <xf numFmtId="2" fontId="22" fillId="0" borderId="38" xfId="0" applyNumberFormat="1" applyFont="1" applyBorder="1" applyAlignment="1">
      <alignment horizontal="center"/>
    </xf>
    <xf numFmtId="2" fontId="23" fillId="0" borderId="63" xfId="0" applyNumberFormat="1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28" fillId="0" borderId="22" xfId="0" applyFont="1" applyBorder="1" applyAlignment="1">
      <alignment/>
    </xf>
    <xf numFmtId="2" fontId="22" fillId="0" borderId="22" xfId="0" applyNumberFormat="1" applyFont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166" fontId="22" fillId="0" borderId="48" xfId="0" applyNumberFormat="1" applyFont="1" applyBorder="1" applyAlignment="1">
      <alignment horizontal="center"/>
    </xf>
    <xf numFmtId="2" fontId="22" fillId="0" borderId="40" xfId="0" applyNumberFormat="1" applyFont="1" applyBorder="1" applyAlignment="1">
      <alignment horizontal="center"/>
    </xf>
    <xf numFmtId="2" fontId="23" fillId="0" borderId="65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28" fillId="0" borderId="23" xfId="0" applyFont="1" applyBorder="1" applyAlignment="1">
      <alignment/>
    </xf>
    <xf numFmtId="0" fontId="6" fillId="35" borderId="62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/>
    </xf>
    <xf numFmtId="0" fontId="6" fillId="35" borderId="51" xfId="0" applyFont="1" applyFill="1" applyBorder="1" applyAlignment="1">
      <alignment vertical="center"/>
    </xf>
    <xf numFmtId="0" fontId="6" fillId="35" borderId="39" xfId="0" applyFont="1" applyFill="1" applyBorder="1" applyAlignment="1">
      <alignment vertical="center"/>
    </xf>
    <xf numFmtId="0" fontId="6" fillId="35" borderId="38" xfId="0" applyFont="1" applyFill="1" applyBorder="1" applyAlignment="1">
      <alignment vertical="center"/>
    </xf>
    <xf numFmtId="0" fontId="6" fillId="35" borderId="63" xfId="0" applyFont="1" applyFill="1" applyBorder="1" applyAlignment="1">
      <alignment vertical="center"/>
    </xf>
    <xf numFmtId="0" fontId="6" fillId="35" borderId="66" xfId="0" applyFont="1" applyFill="1" applyBorder="1" applyAlignment="1">
      <alignment vertical="center"/>
    </xf>
    <xf numFmtId="168" fontId="3" fillId="0" borderId="0" xfId="0" applyNumberFormat="1" applyFont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7" fillId="35" borderId="55" xfId="0" applyFont="1" applyFill="1" applyBorder="1" applyAlignment="1">
      <alignment horizontal="center"/>
    </xf>
    <xf numFmtId="0" fontId="18" fillId="0" borderId="67" xfId="0" applyFont="1" applyBorder="1" applyAlignment="1">
      <alignment/>
    </xf>
    <xf numFmtId="0" fontId="18" fillId="0" borderId="10" xfId="0" applyFont="1" applyBorder="1" applyAlignment="1">
      <alignment/>
    </xf>
    <xf numFmtId="166" fontId="3" fillId="0" borderId="59" xfId="0" applyNumberFormat="1" applyFont="1" applyBorder="1" applyAlignment="1">
      <alignment horizontal="center"/>
    </xf>
    <xf numFmtId="2" fontId="7" fillId="0" borderId="67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66" fontId="3" fillId="0" borderId="57" xfId="0" applyNumberFormat="1" applyFont="1" applyBorder="1" applyAlignment="1">
      <alignment horizontal="center"/>
    </xf>
    <xf numFmtId="0" fontId="18" fillId="0" borderId="35" xfId="0" applyFont="1" applyBorder="1" applyAlignment="1">
      <alignment/>
    </xf>
    <xf numFmtId="0" fontId="18" fillId="0" borderId="23" xfId="0" applyFont="1" applyBorder="1" applyAlignment="1">
      <alignment/>
    </xf>
    <xf numFmtId="166" fontId="3" fillId="0" borderId="61" xfId="0" applyNumberFormat="1" applyFont="1" applyBorder="1" applyAlignment="1">
      <alignment horizontal="center"/>
    </xf>
    <xf numFmtId="166" fontId="3" fillId="0" borderId="48" xfId="0" applyNumberFormat="1" applyFont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0" fontId="18" fillId="0" borderId="35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2" fontId="7" fillId="0" borderId="35" xfId="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center"/>
    </xf>
    <xf numFmtId="166" fontId="3" fillId="0" borderId="47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8" fillId="0" borderId="39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166" fontId="3" fillId="0" borderId="68" xfId="0" applyNumberFormat="1" applyFont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horizontal="center"/>
    </xf>
    <xf numFmtId="166" fontId="3" fillId="0" borderId="49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2" fillId="0" borderId="40" xfId="0" applyFont="1" applyBorder="1" applyAlignment="1">
      <alignment/>
    </xf>
    <xf numFmtId="0" fontId="22" fillId="0" borderId="57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0" fontId="22" fillId="0" borderId="35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2" fontId="7" fillId="0" borderId="60" xfId="0" applyNumberFormat="1" applyFont="1" applyFill="1" applyBorder="1" applyAlignment="1">
      <alignment horizontal="center"/>
    </xf>
    <xf numFmtId="0" fontId="22" fillId="0" borderId="35" xfId="0" applyFont="1" applyBorder="1" applyAlignment="1">
      <alignment/>
    </xf>
    <xf numFmtId="0" fontId="22" fillId="0" borderId="47" xfId="0" applyFont="1" applyBorder="1" applyAlignment="1">
      <alignment/>
    </xf>
    <xf numFmtId="2" fontId="7" fillId="0" borderId="60" xfId="0" applyNumberFormat="1" applyFont="1" applyBorder="1" applyAlignment="1">
      <alignment horizontal="center"/>
    </xf>
    <xf numFmtId="0" fontId="24" fillId="0" borderId="35" xfId="0" applyFont="1" applyBorder="1" applyAlignment="1">
      <alignment/>
    </xf>
    <xf numFmtId="0" fontId="24" fillId="0" borderId="47" xfId="0" applyFont="1" applyBorder="1" applyAlignment="1">
      <alignment/>
    </xf>
    <xf numFmtId="0" fontId="24" fillId="0" borderId="35" xfId="0" applyFont="1" applyFill="1" applyBorder="1" applyAlignment="1">
      <alignment/>
    </xf>
    <xf numFmtId="0" fontId="24" fillId="0" borderId="47" xfId="0" applyFont="1" applyFill="1" applyBorder="1" applyAlignment="1">
      <alignment/>
    </xf>
    <xf numFmtId="0" fontId="22" fillId="0" borderId="37" xfId="0" applyFont="1" applyBorder="1" applyAlignment="1">
      <alignment/>
    </xf>
    <xf numFmtId="0" fontId="22" fillId="0" borderId="49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166" fontId="3" fillId="0" borderId="49" xfId="0" applyNumberFormat="1" applyFont="1" applyBorder="1" applyAlignment="1">
      <alignment horizontal="center"/>
    </xf>
    <xf numFmtId="2" fontId="18" fillId="0" borderId="23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166" fontId="4" fillId="0" borderId="5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4" fillId="0" borderId="47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166" fontId="4" fillId="0" borderId="4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69" xfId="0" applyFont="1" applyBorder="1" applyAlignment="1">
      <alignment/>
    </xf>
    <xf numFmtId="166" fontId="3" fillId="0" borderId="70" xfId="0" applyNumberFormat="1" applyFont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27" xfId="0" applyFont="1" applyBorder="1" applyAlignment="1">
      <alignment/>
    </xf>
    <xf numFmtId="0" fontId="28" fillId="0" borderId="27" xfId="0" applyFont="1" applyBorder="1" applyAlignment="1">
      <alignment/>
    </xf>
    <xf numFmtId="166" fontId="4" fillId="0" borderId="47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28" fillId="0" borderId="24" xfId="0" applyFont="1" applyBorder="1" applyAlignment="1">
      <alignment/>
    </xf>
    <xf numFmtId="166" fontId="3" fillId="0" borderId="65" xfId="0" applyNumberFormat="1" applyFont="1" applyBorder="1" applyAlignment="1">
      <alignment horizontal="center"/>
    </xf>
    <xf numFmtId="166" fontId="4" fillId="0" borderId="48" xfId="0" applyNumberFormat="1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73" xfId="0" applyFont="1" applyBorder="1" applyAlignment="1">
      <alignment/>
    </xf>
    <xf numFmtId="166" fontId="3" fillId="0" borderId="74" xfId="0" applyNumberFormat="1" applyFont="1" applyBorder="1" applyAlignment="1">
      <alignment horizontal="center"/>
    </xf>
    <xf numFmtId="2" fontId="7" fillId="0" borderId="75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166" fontId="4" fillId="0" borderId="5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8" fontId="3" fillId="0" borderId="0" xfId="0" applyNumberFormat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167" fontId="23" fillId="0" borderId="65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167" fontId="23" fillId="0" borderId="61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30" fillId="0" borderId="23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167" fontId="23" fillId="0" borderId="63" xfId="0" applyNumberFormat="1" applyFont="1" applyBorder="1" applyAlignment="1">
      <alignment horizontal="center" vertical="center"/>
    </xf>
    <xf numFmtId="2" fontId="3" fillId="0" borderId="6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167" fontId="23" fillId="0" borderId="68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/>
    </xf>
    <xf numFmtId="169" fontId="4" fillId="0" borderId="2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169" fontId="4" fillId="0" borderId="22" xfId="0" applyNumberFormat="1" applyFont="1" applyBorder="1" applyAlignment="1">
      <alignment horizontal="center"/>
    </xf>
    <xf numFmtId="170" fontId="0" fillId="0" borderId="23" xfId="0" applyNumberFormat="1" applyBorder="1" applyAlignment="1">
      <alignment/>
    </xf>
    <xf numFmtId="0" fontId="7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70" fontId="0" fillId="0" borderId="14" xfId="0" applyNumberFormat="1" applyBorder="1" applyAlignment="1">
      <alignment/>
    </xf>
    <xf numFmtId="2" fontId="7" fillId="0" borderId="14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2" fontId="7" fillId="0" borderId="22" xfId="0" applyNumberFormat="1" applyFont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47" fontId="3" fillId="0" borderId="23" xfId="0" applyNumberFormat="1" applyFont="1" applyBorder="1" applyAlignment="1">
      <alignment/>
    </xf>
    <xf numFmtId="0" fontId="7" fillId="0" borderId="35" xfId="0" applyFont="1" applyBorder="1" applyAlignment="1">
      <alignment horizontal="center"/>
    </xf>
    <xf numFmtId="47" fontId="4" fillId="0" borderId="2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7" fontId="3" fillId="0" borderId="14" xfId="0" applyNumberFormat="1" applyFont="1" applyBorder="1" applyAlignment="1">
      <alignment/>
    </xf>
    <xf numFmtId="47" fontId="4" fillId="0" borderId="14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47" fontId="3" fillId="0" borderId="22" xfId="0" applyNumberFormat="1" applyFont="1" applyBorder="1" applyAlignment="1">
      <alignment/>
    </xf>
    <xf numFmtId="47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8" fillId="0" borderId="23" xfId="0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4" xfId="0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26" xfId="0" applyFont="1" applyBorder="1" applyAlignment="1">
      <alignment/>
    </xf>
    <xf numFmtId="2" fontId="3" fillId="0" borderId="26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3" xfId="0" applyFont="1" applyBorder="1" applyAlignment="1">
      <alignment/>
    </xf>
    <xf numFmtId="2" fontId="3" fillId="0" borderId="23" xfId="0" applyNumberFormat="1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22" xfId="0" applyFont="1" applyBorder="1" applyAlignment="1">
      <alignment/>
    </xf>
    <xf numFmtId="2" fontId="3" fillId="0" borderId="22" xfId="0" applyNumberFormat="1" applyFont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6" fillId="35" borderId="69" xfId="0" applyFont="1" applyFill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1" fontId="18" fillId="0" borderId="76" xfId="0" applyNumberFormat="1" applyFont="1" applyBorder="1" applyAlignment="1">
      <alignment horizontal="center"/>
    </xf>
    <xf numFmtId="2" fontId="7" fillId="0" borderId="76" xfId="0" applyNumberFormat="1" applyFont="1" applyBorder="1" applyAlignment="1">
      <alignment horizontal="center"/>
    </xf>
    <xf numFmtId="2" fontId="7" fillId="0" borderId="77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3" fillId="0" borderId="33" xfId="0" applyFont="1" applyFill="1" applyBorder="1" applyAlignment="1">
      <alignment/>
    </xf>
    <xf numFmtId="0" fontId="23" fillId="0" borderId="69" xfId="0" applyFont="1" applyFill="1" applyBorder="1" applyAlignment="1">
      <alignment/>
    </xf>
    <xf numFmtId="1" fontId="18" fillId="0" borderId="33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18" fillId="0" borderId="55" xfId="0" applyNumberFormat="1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23" fillId="0" borderId="76" xfId="0" applyFont="1" applyFill="1" applyBorder="1" applyAlignment="1">
      <alignment/>
    </xf>
    <xf numFmtId="2" fontId="18" fillId="0" borderId="76" xfId="0" applyNumberFormat="1" applyFont="1" applyBorder="1" applyAlignment="1">
      <alignment horizontal="center"/>
    </xf>
    <xf numFmtId="0" fontId="23" fillId="0" borderId="76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6" xfId="0" applyFont="1" applyFill="1" applyBorder="1" applyAlignment="1">
      <alignment/>
    </xf>
    <xf numFmtId="0" fontId="28" fillId="0" borderId="76" xfId="0" applyFont="1" applyFill="1" applyBorder="1" applyAlignment="1">
      <alignment/>
    </xf>
    <xf numFmtId="0" fontId="28" fillId="0" borderId="76" xfId="0" applyFont="1" applyBorder="1" applyAlignment="1">
      <alignment/>
    </xf>
    <xf numFmtId="0" fontId="6" fillId="0" borderId="77" xfId="0" applyFont="1" applyBorder="1" applyAlignment="1">
      <alignment horizontal="center"/>
    </xf>
    <xf numFmtId="0" fontId="0" fillId="0" borderId="77" xfId="0" applyFont="1" applyBorder="1" applyAlignment="1">
      <alignment/>
    </xf>
    <xf numFmtId="1" fontId="18" fillId="0" borderId="77" xfId="0" applyNumberFormat="1" applyFont="1" applyBorder="1" applyAlignment="1">
      <alignment horizontal="center"/>
    </xf>
    <xf numFmtId="2" fontId="18" fillId="0" borderId="77" xfId="0" applyNumberFormat="1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23" fillId="0" borderId="78" xfId="0" applyFont="1" applyFill="1" applyBorder="1" applyAlignment="1">
      <alignment/>
    </xf>
    <xf numFmtId="1" fontId="18" fillId="0" borderId="78" xfId="0" applyNumberFormat="1" applyFont="1" applyBorder="1" applyAlignment="1">
      <alignment horizontal="center"/>
    </xf>
    <xf numFmtId="2" fontId="7" fillId="0" borderId="78" xfId="0" applyNumberFormat="1" applyFont="1" applyBorder="1" applyAlignment="1">
      <alignment horizontal="center"/>
    </xf>
    <xf numFmtId="2" fontId="18" fillId="0" borderId="78" xfId="0" applyNumberFormat="1" applyFont="1" applyBorder="1" applyAlignment="1">
      <alignment horizontal="center"/>
    </xf>
    <xf numFmtId="0" fontId="17" fillId="0" borderId="4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0" fillId="0" borderId="76" xfId="0" applyBorder="1" applyAlignment="1">
      <alignment/>
    </xf>
    <xf numFmtId="0" fontId="16" fillId="0" borderId="1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3" fillId="0" borderId="79" xfId="0" applyFont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2" fillId="0" borderId="23" xfId="0" applyFont="1" applyBorder="1" applyAlignment="1">
      <alignment/>
    </xf>
    <xf numFmtId="0" fontId="15" fillId="0" borderId="26" xfId="0" applyFont="1" applyBorder="1" applyAlignment="1">
      <alignment/>
    </xf>
    <xf numFmtId="0" fontId="12" fillId="0" borderId="79" xfId="0" applyFont="1" applyBorder="1" applyAlignment="1">
      <alignment vertical="center"/>
    </xf>
    <xf numFmtId="2" fontId="2" fillId="0" borderId="79" xfId="0" applyNumberFormat="1" applyFont="1" applyBorder="1" applyAlignment="1">
      <alignment horizontal="center" vertical="center"/>
    </xf>
    <xf numFmtId="2" fontId="2" fillId="33" borderId="79" xfId="0" applyNumberFormat="1" applyFont="1" applyFill="1" applyBorder="1" applyAlignment="1">
      <alignment horizontal="center" vertical="center"/>
    </xf>
    <xf numFmtId="2" fontId="2" fillId="0" borderId="79" xfId="0" applyNumberFormat="1" applyFont="1" applyFill="1" applyBorder="1" applyAlignment="1">
      <alignment horizontal="center" vertical="center"/>
    </xf>
    <xf numFmtId="2" fontId="14" fillId="0" borderId="79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3" fillId="0" borderId="23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17" fillId="0" borderId="80" xfId="0" applyFont="1" applyBorder="1" applyAlignment="1">
      <alignment horizontal="center" vertical="center"/>
    </xf>
    <xf numFmtId="0" fontId="15" fillId="0" borderId="79" xfId="0" applyFont="1" applyBorder="1" applyAlignment="1">
      <alignment vertical="center"/>
    </xf>
    <xf numFmtId="2" fontId="2" fillId="0" borderId="81" xfId="0" applyNumberFormat="1" applyFont="1" applyBorder="1" applyAlignment="1">
      <alignment horizontal="center" vertical="center"/>
    </xf>
    <xf numFmtId="2" fontId="2" fillId="0" borderId="80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79" xfId="0" applyFont="1" applyBorder="1" applyAlignment="1">
      <alignment/>
    </xf>
    <xf numFmtId="0" fontId="5" fillId="0" borderId="82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 textRotation="255"/>
    </xf>
    <xf numFmtId="0" fontId="10" fillId="34" borderId="20" xfId="0" applyFont="1" applyFill="1" applyBorder="1" applyAlignment="1">
      <alignment horizontal="center" vertical="center" textRotation="255"/>
    </xf>
    <xf numFmtId="0" fontId="10" fillId="34" borderId="42" xfId="0" applyFont="1" applyFill="1" applyBorder="1" applyAlignment="1">
      <alignment horizontal="center" vertical="center" textRotation="255"/>
    </xf>
    <xf numFmtId="0" fontId="11" fillId="34" borderId="6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 textRotation="255"/>
    </xf>
    <xf numFmtId="0" fontId="10" fillId="34" borderId="33" xfId="0" applyFont="1" applyFill="1" applyBorder="1" applyAlignment="1">
      <alignment horizontal="center" vertical="center" textRotation="255"/>
    </xf>
    <xf numFmtId="0" fontId="10" fillId="34" borderId="55" xfId="0" applyFont="1" applyFill="1" applyBorder="1" applyAlignment="1">
      <alignment horizontal="center" vertical="center" textRotation="255"/>
    </xf>
    <xf numFmtId="0" fontId="11" fillId="34" borderId="8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4" fillId="0" borderId="8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6"/>
  <sheetViews>
    <sheetView zoomScale="180" zoomScaleNormal="180" zoomScalePageLayoutView="0" workbookViewId="0" topLeftCell="A1">
      <pane xSplit="4" ySplit="3" topLeftCell="E37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5" sqref="A5:A376"/>
    </sheetView>
  </sheetViews>
  <sheetFormatPr defaultColWidth="9.00390625" defaultRowHeight="12.75"/>
  <cols>
    <col min="1" max="1" width="3.125" style="1" customWidth="1"/>
    <col min="2" max="2" width="3.25390625" style="2" customWidth="1"/>
    <col min="3" max="3" width="9.625" style="3" customWidth="1"/>
    <col min="4" max="4" width="11.375" style="4" customWidth="1"/>
    <col min="5" max="5" width="3.125" style="2" customWidth="1"/>
    <col min="6" max="6" width="3.125" style="5" customWidth="1"/>
    <col min="7" max="11" width="3.125" style="2" customWidth="1"/>
    <col min="12" max="13" width="3.00390625" style="2" customWidth="1"/>
    <col min="14" max="14" width="3.00390625" style="6" customWidth="1"/>
    <col min="15" max="15" width="3.00390625" style="2" customWidth="1"/>
    <col min="16" max="16" width="3.875" style="2" customWidth="1"/>
    <col min="17" max="18" width="3.25390625" style="2" customWidth="1"/>
    <col min="19" max="20" width="3.00390625" style="2" customWidth="1"/>
    <col min="21" max="21" width="5.75390625" style="1" customWidth="1"/>
    <col min="22" max="22" width="2.375" style="2" customWidth="1"/>
    <col min="23" max="23" width="3.75390625" style="2" customWidth="1"/>
    <col min="24" max="24" width="3.875" style="2" customWidth="1"/>
    <col min="25" max="16384" width="9.125" style="1" customWidth="1"/>
  </cols>
  <sheetData>
    <row r="1" spans="1:23" ht="27" customHeight="1" thickBot="1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</row>
    <row r="2" spans="1:24" ht="12.75" customHeight="1" thickBot="1">
      <c r="A2" s="524"/>
      <c r="B2" s="524"/>
      <c r="C2" s="7" t="s">
        <v>1</v>
      </c>
      <c r="D2" s="8"/>
      <c r="E2" s="9">
        <f aca="true" t="shared" si="0" ref="E2:T2">COUNTA(E5:E540)</f>
        <v>86</v>
      </c>
      <c r="F2" s="9">
        <f t="shared" si="0"/>
        <v>102</v>
      </c>
      <c r="G2" s="10">
        <f t="shared" si="0"/>
        <v>140</v>
      </c>
      <c r="H2" s="10">
        <f t="shared" si="0"/>
        <v>93</v>
      </c>
      <c r="I2" s="10">
        <f t="shared" si="0"/>
        <v>77</v>
      </c>
      <c r="J2" s="10">
        <f t="shared" si="0"/>
        <v>91</v>
      </c>
      <c r="K2" s="10">
        <f t="shared" si="0"/>
        <v>101</v>
      </c>
      <c r="L2" s="10">
        <f t="shared" si="0"/>
        <v>75</v>
      </c>
      <c r="M2" s="10">
        <f t="shared" si="0"/>
        <v>82</v>
      </c>
      <c r="N2" s="10">
        <f t="shared" si="0"/>
        <v>61</v>
      </c>
      <c r="O2" s="10">
        <f t="shared" si="0"/>
        <v>63</v>
      </c>
      <c r="P2" s="10">
        <f t="shared" si="0"/>
        <v>89</v>
      </c>
      <c r="Q2" s="10">
        <f t="shared" si="0"/>
        <v>50</v>
      </c>
      <c r="R2" s="10">
        <f t="shared" si="0"/>
        <v>34</v>
      </c>
      <c r="S2" s="10">
        <f t="shared" si="0"/>
        <v>102</v>
      </c>
      <c r="T2" s="10">
        <f t="shared" si="0"/>
        <v>94</v>
      </c>
      <c r="U2" s="525" t="s">
        <v>2</v>
      </c>
      <c r="V2" s="526" t="s">
        <v>3</v>
      </c>
      <c r="W2" s="526" t="s">
        <v>4</v>
      </c>
      <c r="X2" s="527" t="s">
        <v>5</v>
      </c>
    </row>
    <row r="3" spans="1:24" ht="79.5" customHeight="1" thickBot="1">
      <c r="A3" s="528" t="s">
        <v>6</v>
      </c>
      <c r="B3" s="528"/>
      <c r="C3" s="528"/>
      <c r="D3" s="528"/>
      <c r="E3" s="11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4" t="s">
        <v>592</v>
      </c>
      <c r="T3" s="14" t="s">
        <v>609</v>
      </c>
      <c r="U3" s="525"/>
      <c r="V3" s="526"/>
      <c r="W3" s="526"/>
      <c r="X3" s="527"/>
    </row>
    <row r="4" spans="1:24" ht="15" customHeight="1" thickBot="1">
      <c r="A4" s="528"/>
      <c r="B4" s="528"/>
      <c r="C4" s="528"/>
      <c r="D4" s="528"/>
      <c r="E4" s="15">
        <v>1</v>
      </c>
      <c r="F4" s="16">
        <v>2</v>
      </c>
      <c r="G4" s="17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9">
        <v>15</v>
      </c>
      <c r="T4" s="18">
        <v>16</v>
      </c>
      <c r="U4" s="525"/>
      <c r="V4" s="526"/>
      <c r="W4" s="526"/>
      <c r="X4" s="527"/>
    </row>
    <row r="5" spans="1:24" ht="15" customHeight="1">
      <c r="A5" s="20">
        <v>1</v>
      </c>
      <c r="B5" s="21">
        <v>1</v>
      </c>
      <c r="C5" s="502" t="s">
        <v>21</v>
      </c>
      <c r="D5" s="502" t="s">
        <v>22</v>
      </c>
      <c r="E5" s="22">
        <v>87.61548064918851</v>
      </c>
      <c r="F5" s="23">
        <v>103.51</v>
      </c>
      <c r="G5" s="22">
        <v>81</v>
      </c>
      <c r="H5" s="22">
        <v>81.14</v>
      </c>
      <c r="I5" s="22"/>
      <c r="J5" s="22">
        <v>110.61</v>
      </c>
      <c r="K5" s="22">
        <v>86.41</v>
      </c>
      <c r="L5" s="22">
        <v>95.16</v>
      </c>
      <c r="M5" s="22">
        <v>85.33</v>
      </c>
      <c r="N5" s="24">
        <v>99.42</v>
      </c>
      <c r="O5" s="24">
        <v>125.37</v>
      </c>
      <c r="P5" s="22">
        <v>100.98</v>
      </c>
      <c r="Q5" s="22">
        <v>121.6</v>
      </c>
      <c r="R5" s="25"/>
      <c r="S5" s="22"/>
      <c r="T5" s="22"/>
      <c r="U5" s="26">
        <f>SUM(E5:T5)</f>
        <v>1178.1454806491884</v>
      </c>
      <c r="V5" s="27">
        <f>COUNTA(E5:T5)</f>
        <v>12</v>
      </c>
      <c r="W5" s="28">
        <f>U5-$U$5</f>
        <v>0</v>
      </c>
      <c r="X5" s="22">
        <f>AVERAGE(E5:T5)</f>
        <v>98.17879005409903</v>
      </c>
    </row>
    <row r="6" spans="1:24" ht="15" customHeight="1">
      <c r="A6" s="20">
        <v>2</v>
      </c>
      <c r="B6" s="21">
        <v>3</v>
      </c>
      <c r="C6" s="502" t="s">
        <v>25</v>
      </c>
      <c r="D6" s="502" t="s">
        <v>26</v>
      </c>
      <c r="E6" s="22">
        <v>81.99243746364164</v>
      </c>
      <c r="F6" s="23">
        <v>83.34</v>
      </c>
      <c r="G6" s="22">
        <v>76</v>
      </c>
      <c r="H6" s="22"/>
      <c r="I6" s="22">
        <v>80.61</v>
      </c>
      <c r="J6" s="22">
        <v>104.43</v>
      </c>
      <c r="K6" s="22">
        <v>73.53</v>
      </c>
      <c r="L6" s="22">
        <v>83.04</v>
      </c>
      <c r="M6" s="22">
        <v>87.27</v>
      </c>
      <c r="N6" s="24">
        <v>104</v>
      </c>
      <c r="O6" s="24">
        <v>125.9</v>
      </c>
      <c r="P6" s="22">
        <v>112.2</v>
      </c>
      <c r="Q6" s="22">
        <v>116.25</v>
      </c>
      <c r="R6" s="25"/>
      <c r="S6" s="22"/>
      <c r="T6" s="22"/>
      <c r="U6" s="26">
        <f>SUM(E6:T6)</f>
        <v>1128.5624374636416</v>
      </c>
      <c r="V6" s="27">
        <f>COUNTA(E6:T6)</f>
        <v>12</v>
      </c>
      <c r="W6" s="28">
        <f>U6-$U$5</f>
        <v>-49.583043185546785</v>
      </c>
      <c r="X6" s="22">
        <f>AVERAGE(E6:T6)</f>
        <v>94.0468697886368</v>
      </c>
    </row>
    <row r="7" spans="1:24" ht="15" customHeight="1">
      <c r="A7" s="20">
        <v>3</v>
      </c>
      <c r="B7" s="21">
        <v>17</v>
      </c>
      <c r="C7" s="502" t="s">
        <v>49</v>
      </c>
      <c r="D7" s="502" t="s">
        <v>50</v>
      </c>
      <c r="E7" s="22">
        <v>91.87233344273055</v>
      </c>
      <c r="F7" s="23">
        <v>104.93</v>
      </c>
      <c r="G7" s="22">
        <v>77.36</v>
      </c>
      <c r="H7" s="22">
        <v>103.38</v>
      </c>
      <c r="I7" s="22">
        <v>78.09</v>
      </c>
      <c r="J7" s="22">
        <v>95.27</v>
      </c>
      <c r="K7" s="22">
        <v>86</v>
      </c>
      <c r="L7" s="22">
        <v>105</v>
      </c>
      <c r="M7" s="22"/>
      <c r="N7" s="24">
        <v>98.88</v>
      </c>
      <c r="O7" s="24">
        <v>115.14</v>
      </c>
      <c r="P7" s="22"/>
      <c r="Q7" s="22">
        <v>113.11</v>
      </c>
      <c r="R7" s="25"/>
      <c r="S7" s="22"/>
      <c r="T7" s="22">
        <v>58.79</v>
      </c>
      <c r="U7" s="26">
        <f>SUM(E7:T7)</f>
        <v>1127.8223334427305</v>
      </c>
      <c r="V7" s="27">
        <f>COUNTA(E7:T7)</f>
        <v>12</v>
      </c>
      <c r="W7" s="28">
        <f>U7-$U$5</f>
        <v>-50.32314720645786</v>
      </c>
      <c r="X7" s="22">
        <f>AVERAGE(E7:T7)</f>
        <v>93.98519445356088</v>
      </c>
    </row>
    <row r="8" spans="1:24" ht="15" customHeight="1">
      <c r="A8" s="20">
        <v>4</v>
      </c>
      <c r="B8" s="21">
        <v>2</v>
      </c>
      <c r="C8" s="502" t="s">
        <v>23</v>
      </c>
      <c r="D8" s="502" t="s">
        <v>24</v>
      </c>
      <c r="E8" s="22">
        <v>85.07</v>
      </c>
      <c r="F8" s="23">
        <v>82.31</v>
      </c>
      <c r="G8" s="22">
        <v>86.91</v>
      </c>
      <c r="H8" s="22"/>
      <c r="I8" s="22">
        <v>85.36</v>
      </c>
      <c r="J8" s="22">
        <v>92.93</v>
      </c>
      <c r="K8" s="22">
        <v>85.07</v>
      </c>
      <c r="L8" s="22">
        <v>88.2</v>
      </c>
      <c r="M8" s="22">
        <v>83.52</v>
      </c>
      <c r="N8" s="24">
        <v>103.61</v>
      </c>
      <c r="O8" s="24">
        <v>120.94</v>
      </c>
      <c r="P8" s="22">
        <v>106.84</v>
      </c>
      <c r="Q8" s="22">
        <v>106.3</v>
      </c>
      <c r="R8" s="25"/>
      <c r="S8" s="22"/>
      <c r="T8" s="22"/>
      <c r="U8" s="26">
        <f>SUM(E8:T8)</f>
        <v>1127.0600000000002</v>
      </c>
      <c r="V8" s="27">
        <f>COUNTA(E8:T8)</f>
        <v>12</v>
      </c>
      <c r="W8" s="28">
        <f>U8-$U$5</f>
        <v>-51.085480649188185</v>
      </c>
      <c r="X8" s="22">
        <f>AVERAGE(E8:T8)</f>
        <v>93.92166666666668</v>
      </c>
    </row>
    <row r="9" spans="1:24" ht="15" customHeight="1">
      <c r="A9" s="20">
        <v>5</v>
      </c>
      <c r="B9" s="21">
        <v>5</v>
      </c>
      <c r="C9" s="502" t="s">
        <v>29</v>
      </c>
      <c r="D9" s="502" t="s">
        <v>30</v>
      </c>
      <c r="E9" s="22">
        <v>84.82509047044633</v>
      </c>
      <c r="F9" s="23">
        <v>83.83</v>
      </c>
      <c r="G9" s="22"/>
      <c r="H9" s="22">
        <v>83.64</v>
      </c>
      <c r="I9" s="22">
        <v>85.86</v>
      </c>
      <c r="J9" s="22">
        <v>95.98</v>
      </c>
      <c r="K9" s="22">
        <v>85.98</v>
      </c>
      <c r="L9" s="22">
        <v>91.31</v>
      </c>
      <c r="M9" s="22">
        <v>77.26</v>
      </c>
      <c r="N9" s="24">
        <v>108.24</v>
      </c>
      <c r="O9" s="24">
        <v>110.69</v>
      </c>
      <c r="P9" s="22">
        <v>103.07</v>
      </c>
      <c r="Q9" s="22">
        <v>104.53</v>
      </c>
      <c r="R9" s="25"/>
      <c r="S9" s="22"/>
      <c r="T9" s="22"/>
      <c r="U9" s="26">
        <f>SUM(E9:T9)</f>
        <v>1115.2150904704463</v>
      </c>
      <c r="V9" s="27">
        <f>COUNTA(E9:T9)</f>
        <v>12</v>
      </c>
      <c r="W9" s="28">
        <f>U9-$U$5</f>
        <v>-62.93039017874207</v>
      </c>
      <c r="X9" s="22">
        <f>AVERAGE(E9:T9)</f>
        <v>92.93459087253719</v>
      </c>
    </row>
    <row r="10" spans="1:24" ht="15" customHeight="1">
      <c r="A10" s="20">
        <v>6</v>
      </c>
      <c r="B10" s="21">
        <v>6</v>
      </c>
      <c r="C10" s="502" t="s">
        <v>31</v>
      </c>
      <c r="D10" s="502" t="s">
        <v>32</v>
      </c>
      <c r="E10" s="22">
        <v>82.01483852196684</v>
      </c>
      <c r="F10" s="23">
        <v>99.95</v>
      </c>
      <c r="G10" s="22"/>
      <c r="H10" s="22">
        <v>73.77</v>
      </c>
      <c r="I10" s="22">
        <v>76.75</v>
      </c>
      <c r="J10" s="22">
        <v>102.94</v>
      </c>
      <c r="K10" s="22">
        <v>70.26</v>
      </c>
      <c r="L10" s="22">
        <v>80.15</v>
      </c>
      <c r="M10" s="22">
        <v>89.41</v>
      </c>
      <c r="N10" s="24">
        <v>100.41</v>
      </c>
      <c r="O10" s="24">
        <v>121.71</v>
      </c>
      <c r="P10" s="22">
        <v>100.4</v>
      </c>
      <c r="Q10" s="22">
        <v>115.89</v>
      </c>
      <c r="R10" s="25"/>
      <c r="S10" s="22"/>
      <c r="T10" s="22"/>
      <c r="U10" s="26">
        <f>SUM(E10:T10)</f>
        <v>1113.654838521967</v>
      </c>
      <c r="V10" s="27">
        <f>COUNTA(E10:T10)</f>
        <v>12</v>
      </c>
      <c r="W10" s="28">
        <f>U10-$U$5</f>
        <v>-64.49064212722146</v>
      </c>
      <c r="X10" s="22">
        <f>AVERAGE(E10:T10)</f>
        <v>92.80456987683057</v>
      </c>
    </row>
    <row r="11" spans="1:24" ht="15" customHeight="1">
      <c r="A11" s="20">
        <v>7</v>
      </c>
      <c r="B11" s="21">
        <v>4</v>
      </c>
      <c r="C11" s="502" t="s">
        <v>27</v>
      </c>
      <c r="D11" s="502" t="s">
        <v>28</v>
      </c>
      <c r="E11" s="22">
        <v>82.21703617269544</v>
      </c>
      <c r="F11" s="23">
        <v>92.9</v>
      </c>
      <c r="G11" s="22"/>
      <c r="H11" s="22">
        <v>75.88</v>
      </c>
      <c r="I11" s="22">
        <v>71.28</v>
      </c>
      <c r="J11" s="22">
        <v>104.43</v>
      </c>
      <c r="K11" s="22">
        <v>82.71</v>
      </c>
      <c r="L11" s="22">
        <v>87.68</v>
      </c>
      <c r="M11" s="22">
        <v>82.85</v>
      </c>
      <c r="N11" s="24">
        <v>84.71</v>
      </c>
      <c r="O11" s="24">
        <v>118.33</v>
      </c>
      <c r="P11" s="22">
        <v>115.98</v>
      </c>
      <c r="Q11" s="22">
        <v>114.24</v>
      </c>
      <c r="R11" s="25"/>
      <c r="S11" s="22"/>
      <c r="T11" s="22"/>
      <c r="U11" s="26">
        <f>SUM(E11:T11)</f>
        <v>1113.2070361726956</v>
      </c>
      <c r="V11" s="27">
        <f>COUNTA(E11:T11)</f>
        <v>12</v>
      </c>
      <c r="W11" s="28">
        <f>U11-$U$5</f>
        <v>-64.9384444764928</v>
      </c>
      <c r="X11" s="22">
        <f>AVERAGE(E11:T11)</f>
        <v>92.7672530143913</v>
      </c>
    </row>
    <row r="12" spans="1:24" ht="15" customHeight="1">
      <c r="A12" s="20">
        <v>8</v>
      </c>
      <c r="B12" s="21">
        <v>9</v>
      </c>
      <c r="C12" s="502" t="s">
        <v>41</v>
      </c>
      <c r="D12" s="502" t="s">
        <v>42</v>
      </c>
      <c r="E12" s="22">
        <v>79.50042217844074</v>
      </c>
      <c r="F12" s="23">
        <v>95.8</v>
      </c>
      <c r="G12" s="22">
        <v>96</v>
      </c>
      <c r="H12" s="22">
        <v>76.28</v>
      </c>
      <c r="I12" s="22"/>
      <c r="J12" s="22">
        <v>98.4</v>
      </c>
      <c r="K12" s="22"/>
      <c r="L12" s="22">
        <v>84.94</v>
      </c>
      <c r="M12" s="22">
        <v>81.19</v>
      </c>
      <c r="N12" s="24">
        <v>72.59</v>
      </c>
      <c r="O12" s="24">
        <v>111.99</v>
      </c>
      <c r="P12" s="22">
        <v>108.16</v>
      </c>
      <c r="Q12" s="22">
        <v>113.17</v>
      </c>
      <c r="R12" s="25"/>
      <c r="S12" s="22"/>
      <c r="T12" s="22">
        <v>79.57</v>
      </c>
      <c r="U12" s="26">
        <f>SUM(E12:T12)</f>
        <v>1097.5904221784408</v>
      </c>
      <c r="V12" s="27">
        <f>COUNTA(E12:T12)</f>
        <v>12</v>
      </c>
      <c r="W12" s="28">
        <f>U12-$U$5</f>
        <v>-80.55505847074755</v>
      </c>
      <c r="X12" s="22">
        <f>AVERAGE(E12:T12)</f>
        <v>91.46586851487007</v>
      </c>
    </row>
    <row r="13" spans="1:25" ht="15" customHeight="1">
      <c r="A13" s="20">
        <v>9</v>
      </c>
      <c r="B13" s="21">
        <v>13</v>
      </c>
      <c r="C13" s="502" t="s">
        <v>45</v>
      </c>
      <c r="D13" s="502" t="s">
        <v>46</v>
      </c>
      <c r="E13" s="22">
        <v>81.94767441860465</v>
      </c>
      <c r="F13" s="23"/>
      <c r="G13" s="22">
        <v>60.09</v>
      </c>
      <c r="H13" s="22">
        <v>77.74</v>
      </c>
      <c r="I13" s="22">
        <v>89.22</v>
      </c>
      <c r="J13" s="22">
        <v>98.31</v>
      </c>
      <c r="K13" s="22">
        <v>94.28</v>
      </c>
      <c r="L13" s="22">
        <v>81.68</v>
      </c>
      <c r="M13" s="22">
        <v>85.08</v>
      </c>
      <c r="N13" s="24">
        <v>95.01</v>
      </c>
      <c r="O13" s="24">
        <v>116.43</v>
      </c>
      <c r="P13" s="22">
        <v>105.54</v>
      </c>
      <c r="Q13" s="22"/>
      <c r="R13" s="25">
        <v>103</v>
      </c>
      <c r="S13" s="22"/>
      <c r="T13" s="22"/>
      <c r="U13" s="26">
        <f>SUM(E13:T13)</f>
        <v>1088.3276744186046</v>
      </c>
      <c r="V13" s="27">
        <f>COUNTA(E13:T13)</f>
        <v>12</v>
      </c>
      <c r="W13" s="28">
        <f>U13-$U$5</f>
        <v>-89.81780623058376</v>
      </c>
      <c r="X13" s="29">
        <f>AVERAGE(E13:T13)</f>
        <v>90.69397286821705</v>
      </c>
      <c r="Y13" s="30"/>
    </row>
    <row r="14" spans="1:24" ht="15" customHeight="1">
      <c r="A14" s="20">
        <v>10</v>
      </c>
      <c r="B14" s="21">
        <v>7</v>
      </c>
      <c r="C14" s="502" t="s">
        <v>25</v>
      </c>
      <c r="D14" s="502" t="s">
        <v>33</v>
      </c>
      <c r="E14" s="22"/>
      <c r="F14" s="23">
        <v>86.35</v>
      </c>
      <c r="G14" s="22">
        <v>81.91</v>
      </c>
      <c r="H14" s="22"/>
      <c r="I14" s="22">
        <v>73.33</v>
      </c>
      <c r="J14" s="22">
        <v>97.22</v>
      </c>
      <c r="K14" s="22">
        <v>77.31</v>
      </c>
      <c r="L14" s="22">
        <v>79.62</v>
      </c>
      <c r="M14" s="22">
        <v>90.27</v>
      </c>
      <c r="N14" s="24">
        <v>83.82</v>
      </c>
      <c r="O14" s="24">
        <v>118.04</v>
      </c>
      <c r="P14" s="22">
        <v>112.07</v>
      </c>
      <c r="Q14" s="22">
        <v>110.7</v>
      </c>
      <c r="R14" s="25"/>
      <c r="S14" s="22"/>
      <c r="T14" s="22">
        <v>73.73</v>
      </c>
      <c r="U14" s="31">
        <f>SUM(E14:T14)</f>
        <v>1084.37</v>
      </c>
      <c r="V14" s="32">
        <f>COUNTA(E14:T14)</f>
        <v>12</v>
      </c>
      <c r="W14" s="33">
        <f>U14-$U$5</f>
        <v>-93.77548064918847</v>
      </c>
      <c r="X14" s="25">
        <f>AVERAGE(E14:T14)</f>
        <v>90.36416666666666</v>
      </c>
    </row>
    <row r="15" spans="1:24" ht="15" customHeight="1">
      <c r="A15" s="20">
        <v>11</v>
      </c>
      <c r="B15" s="34">
        <v>14</v>
      </c>
      <c r="C15" s="521" t="s">
        <v>43</v>
      </c>
      <c r="D15" s="521" t="s">
        <v>44</v>
      </c>
      <c r="E15" s="22"/>
      <c r="F15" s="23">
        <v>89.62</v>
      </c>
      <c r="G15" s="22"/>
      <c r="H15" s="22">
        <v>81.94</v>
      </c>
      <c r="I15" s="22">
        <v>61.11</v>
      </c>
      <c r="J15" s="22">
        <v>97.4</v>
      </c>
      <c r="K15" s="22">
        <v>80.8</v>
      </c>
      <c r="L15" s="22">
        <v>87.32</v>
      </c>
      <c r="M15" s="22">
        <v>88.5</v>
      </c>
      <c r="N15" s="24">
        <v>78.29</v>
      </c>
      <c r="O15" s="24">
        <v>115.18</v>
      </c>
      <c r="P15" s="22">
        <v>114.23</v>
      </c>
      <c r="Q15" s="22">
        <v>113.42</v>
      </c>
      <c r="R15" s="25"/>
      <c r="S15" s="22"/>
      <c r="T15" s="22">
        <v>60.74</v>
      </c>
      <c r="U15" s="35">
        <f>SUM(E15:T15)</f>
        <v>1068.55</v>
      </c>
      <c r="V15" s="36">
        <f>COUNTA(E15:T15)</f>
        <v>12</v>
      </c>
      <c r="W15" s="37">
        <f>U15-$U$5</f>
        <v>-109.5954806491884</v>
      </c>
      <c r="X15" s="38">
        <f>AVERAGE(E15:T15)</f>
        <v>89.04583333333333</v>
      </c>
    </row>
    <row r="16" spans="1:24" ht="15" customHeight="1" thickBot="1">
      <c r="A16" s="20">
        <v>12</v>
      </c>
      <c r="B16" s="499">
        <v>18</v>
      </c>
      <c r="C16" s="522" t="s">
        <v>53</v>
      </c>
      <c r="D16" s="522" t="s">
        <v>54</v>
      </c>
      <c r="E16" s="505">
        <v>75.28677642060542</v>
      </c>
      <c r="F16" s="506">
        <v>86.65</v>
      </c>
      <c r="G16" s="505">
        <v>79.64</v>
      </c>
      <c r="H16" s="505">
        <v>90.26</v>
      </c>
      <c r="I16" s="505">
        <v>67.33</v>
      </c>
      <c r="J16" s="505">
        <v>99.28</v>
      </c>
      <c r="K16" s="505">
        <v>91.89</v>
      </c>
      <c r="L16" s="505">
        <v>97.8</v>
      </c>
      <c r="M16" s="505">
        <v>88.16</v>
      </c>
      <c r="N16" s="507"/>
      <c r="O16" s="507"/>
      <c r="P16" s="505">
        <v>112.15</v>
      </c>
      <c r="Q16" s="505">
        <v>114.43</v>
      </c>
      <c r="R16" s="505"/>
      <c r="S16" s="505"/>
      <c r="T16" s="505">
        <v>64.64</v>
      </c>
      <c r="U16" s="508">
        <f>SUM(E16:T16)</f>
        <v>1067.5167764206053</v>
      </c>
      <c r="V16" s="509">
        <f>COUNTA(E16:T16)</f>
        <v>12</v>
      </c>
      <c r="W16" s="510">
        <f>U16-$U$5</f>
        <v>-110.62870422858305</v>
      </c>
      <c r="X16" s="505">
        <f>AVERAGE(E16:T16)</f>
        <v>88.95973136838377</v>
      </c>
    </row>
    <row r="17" spans="1:24" ht="15" customHeight="1">
      <c r="A17" s="20">
        <v>13</v>
      </c>
      <c r="B17" s="21">
        <v>12</v>
      </c>
      <c r="C17" s="511" t="s">
        <v>37</v>
      </c>
      <c r="D17" s="511" t="s">
        <v>38</v>
      </c>
      <c r="E17" s="22">
        <v>79.62644488299972</v>
      </c>
      <c r="F17" s="23">
        <v>89.46</v>
      </c>
      <c r="G17" s="22">
        <v>70.55</v>
      </c>
      <c r="H17" s="22">
        <v>78.41</v>
      </c>
      <c r="I17" s="22"/>
      <c r="J17" s="22">
        <v>98.2</v>
      </c>
      <c r="K17" s="22">
        <v>78.82</v>
      </c>
      <c r="L17" s="22">
        <v>77.6</v>
      </c>
      <c r="M17" s="22">
        <v>82.34</v>
      </c>
      <c r="N17" s="24">
        <v>83.31</v>
      </c>
      <c r="O17" s="24">
        <v>106.78</v>
      </c>
      <c r="P17" s="22">
        <v>107.23</v>
      </c>
      <c r="Q17" s="22">
        <v>109.86</v>
      </c>
      <c r="R17" s="22"/>
      <c r="S17" s="22"/>
      <c r="T17" s="22"/>
      <c r="U17" s="26">
        <f>SUM(E17:T17)</f>
        <v>1062.1864448829997</v>
      </c>
      <c r="V17" s="27">
        <f>COUNTA(E17:T17)</f>
        <v>12</v>
      </c>
      <c r="W17" s="28">
        <f>U17-$U$5</f>
        <v>-115.95903576618866</v>
      </c>
      <c r="X17" s="22">
        <f>AVERAGE(E17:T17)</f>
        <v>88.5155370735833</v>
      </c>
    </row>
    <row r="18" spans="1:24" ht="15" customHeight="1">
      <c r="A18" s="20">
        <v>14</v>
      </c>
      <c r="B18" s="21">
        <v>8</v>
      </c>
      <c r="C18" s="501" t="s">
        <v>22</v>
      </c>
      <c r="D18" s="501" t="s">
        <v>34</v>
      </c>
      <c r="E18" s="22">
        <v>77.28290551611141</v>
      </c>
      <c r="F18" s="23">
        <v>75.22</v>
      </c>
      <c r="G18" s="22"/>
      <c r="H18" s="22">
        <v>71.53</v>
      </c>
      <c r="I18" s="22">
        <v>83.86</v>
      </c>
      <c r="J18" s="22">
        <v>89.78</v>
      </c>
      <c r="K18" s="22">
        <v>92.05</v>
      </c>
      <c r="L18" s="22">
        <v>81.7</v>
      </c>
      <c r="M18" s="22">
        <v>78.12</v>
      </c>
      <c r="N18" s="24">
        <v>95.3</v>
      </c>
      <c r="O18" s="24">
        <v>113.48</v>
      </c>
      <c r="P18" s="22">
        <v>94.02</v>
      </c>
      <c r="Q18" s="22">
        <v>102.42</v>
      </c>
      <c r="R18" s="25"/>
      <c r="S18" s="22"/>
      <c r="T18" s="22"/>
      <c r="U18" s="26">
        <f>SUM(E18:T18)</f>
        <v>1054.7629055161115</v>
      </c>
      <c r="V18" s="27">
        <f>COUNTA(E18:T18)</f>
        <v>12</v>
      </c>
      <c r="W18" s="28">
        <f>U18-$U$5</f>
        <v>-123.3825751330769</v>
      </c>
      <c r="X18" s="22">
        <f>AVERAGE(E18:T18)</f>
        <v>87.89690879300929</v>
      </c>
    </row>
    <row r="19" spans="1:24" ht="15" customHeight="1">
      <c r="A19" s="20">
        <v>15</v>
      </c>
      <c r="B19" s="21">
        <v>11</v>
      </c>
      <c r="C19" s="512" t="s">
        <v>35</v>
      </c>
      <c r="D19" s="512" t="s">
        <v>36</v>
      </c>
      <c r="E19" s="22">
        <v>80.2844141069397</v>
      </c>
      <c r="F19" s="23">
        <v>89.35</v>
      </c>
      <c r="G19" s="22"/>
      <c r="H19" s="22">
        <v>63.62</v>
      </c>
      <c r="I19" s="22">
        <v>60.45</v>
      </c>
      <c r="J19" s="22">
        <v>93.03</v>
      </c>
      <c r="K19" s="22">
        <v>77.87</v>
      </c>
      <c r="L19" s="22">
        <v>80.96</v>
      </c>
      <c r="M19" s="22">
        <v>82.9</v>
      </c>
      <c r="N19" s="24">
        <v>93.72</v>
      </c>
      <c r="O19" s="24">
        <v>114.17</v>
      </c>
      <c r="P19" s="22">
        <v>103.1</v>
      </c>
      <c r="Q19" s="22">
        <v>109.77</v>
      </c>
      <c r="R19" s="25"/>
      <c r="S19" s="22"/>
      <c r="T19" s="22"/>
      <c r="U19" s="26">
        <f>SUM(E19:T19)</f>
        <v>1049.2244141069398</v>
      </c>
      <c r="V19" s="27">
        <f>COUNTA(E19:T19)</f>
        <v>12</v>
      </c>
      <c r="W19" s="28">
        <f>U19-$U$5</f>
        <v>-128.92106654224858</v>
      </c>
      <c r="X19" s="22">
        <f>AVERAGE(E19:T19)</f>
        <v>87.43536784224499</v>
      </c>
    </row>
    <row r="20" spans="1:24" ht="15" customHeight="1">
      <c r="A20" s="20">
        <v>16</v>
      </c>
      <c r="B20" s="21">
        <v>16</v>
      </c>
      <c r="C20" s="501" t="s">
        <v>51</v>
      </c>
      <c r="D20" s="501" t="s">
        <v>52</v>
      </c>
      <c r="E20" s="22">
        <v>83.6627043090639</v>
      </c>
      <c r="F20" s="23">
        <v>103.33</v>
      </c>
      <c r="G20" s="22">
        <v>71.91</v>
      </c>
      <c r="H20" s="22">
        <v>69.51</v>
      </c>
      <c r="I20" s="22">
        <v>65.06</v>
      </c>
      <c r="J20" s="22">
        <v>97.94</v>
      </c>
      <c r="K20" s="22">
        <v>74.6</v>
      </c>
      <c r="L20" s="22">
        <v>78.59</v>
      </c>
      <c r="M20" s="22">
        <v>91.64</v>
      </c>
      <c r="N20" s="24">
        <v>86.59</v>
      </c>
      <c r="O20" s="24">
        <v>113.48</v>
      </c>
      <c r="P20" s="22">
        <v>112.18</v>
      </c>
      <c r="Q20" s="22"/>
      <c r="R20" s="25"/>
      <c r="S20" s="22"/>
      <c r="T20" s="22"/>
      <c r="U20" s="26">
        <f>SUM(E20:T20)</f>
        <v>1048.492704309064</v>
      </c>
      <c r="V20" s="27">
        <f>COUNTA(E20:T20)</f>
        <v>12</v>
      </c>
      <c r="W20" s="28">
        <f>U20-$U$5</f>
        <v>-129.65277634012432</v>
      </c>
      <c r="X20" s="22">
        <f>AVERAGE(E20:T20)</f>
        <v>87.37439202575534</v>
      </c>
    </row>
    <row r="21" spans="1:24" ht="15" customHeight="1">
      <c r="A21" s="20">
        <v>17</v>
      </c>
      <c r="B21" s="21">
        <v>20</v>
      </c>
      <c r="C21" s="501" t="s">
        <v>58</v>
      </c>
      <c r="D21" s="501" t="s">
        <v>59</v>
      </c>
      <c r="E21" s="22">
        <v>70.19704433497536</v>
      </c>
      <c r="F21" s="23">
        <v>92.23</v>
      </c>
      <c r="G21" s="22">
        <v>77.82</v>
      </c>
      <c r="H21" s="22">
        <v>73.26</v>
      </c>
      <c r="I21" s="22">
        <v>75.47</v>
      </c>
      <c r="J21" s="22"/>
      <c r="K21" s="22">
        <v>76.94</v>
      </c>
      <c r="L21" s="22">
        <v>79.18</v>
      </c>
      <c r="M21" s="22"/>
      <c r="N21" s="24">
        <v>97.17</v>
      </c>
      <c r="O21" s="24">
        <v>118.95</v>
      </c>
      <c r="P21" s="22">
        <v>106.19</v>
      </c>
      <c r="Q21" s="22">
        <v>111.68</v>
      </c>
      <c r="R21" s="25"/>
      <c r="S21" s="22">
        <v>62.62</v>
      </c>
      <c r="T21" s="22"/>
      <c r="U21" s="26">
        <f>SUM(E21:T21)</f>
        <v>1041.7070443349753</v>
      </c>
      <c r="V21" s="27">
        <f>COUNTA(E21:T21)</f>
        <v>12</v>
      </c>
      <c r="W21" s="28">
        <f>U21-$U$5</f>
        <v>-136.43843631421305</v>
      </c>
      <c r="X21" s="22">
        <f>AVERAGE(E21:T21)</f>
        <v>86.80892036124794</v>
      </c>
    </row>
    <row r="22" spans="1:24" ht="15" customHeight="1">
      <c r="A22" s="20">
        <v>18</v>
      </c>
      <c r="B22" s="21">
        <v>10</v>
      </c>
      <c r="C22" s="512" t="s">
        <v>39</v>
      </c>
      <c r="D22" s="512" t="s">
        <v>40</v>
      </c>
      <c r="E22" s="22">
        <v>79.79513987001978</v>
      </c>
      <c r="F22" s="23">
        <v>74.53</v>
      </c>
      <c r="G22" s="22">
        <v>83.73</v>
      </c>
      <c r="H22" s="22">
        <v>69.4</v>
      </c>
      <c r="I22" s="22">
        <v>85.33</v>
      </c>
      <c r="J22" s="22">
        <v>88.94</v>
      </c>
      <c r="K22" s="22">
        <v>78.43</v>
      </c>
      <c r="L22" s="22"/>
      <c r="M22" s="22">
        <v>74.42</v>
      </c>
      <c r="N22" s="24">
        <v>95.85</v>
      </c>
      <c r="O22" s="24">
        <v>110.32</v>
      </c>
      <c r="P22" s="22">
        <v>96.52</v>
      </c>
      <c r="Q22" s="22">
        <v>98.81</v>
      </c>
      <c r="R22" s="25"/>
      <c r="S22" s="22"/>
      <c r="T22" s="22"/>
      <c r="U22" s="26">
        <f>SUM(E22:T22)</f>
        <v>1036.0751398700197</v>
      </c>
      <c r="V22" s="27">
        <f>COUNTA(E22:T22)</f>
        <v>12</v>
      </c>
      <c r="W22" s="28">
        <f>U22-$U$5</f>
        <v>-142.07034077916865</v>
      </c>
      <c r="X22" s="22">
        <f>AVERAGE(E22:T22)</f>
        <v>86.3395949891683</v>
      </c>
    </row>
    <row r="23" spans="1:24" ht="15" customHeight="1">
      <c r="A23" s="20">
        <v>19</v>
      </c>
      <c r="B23" s="21">
        <v>23</v>
      </c>
      <c r="C23" s="501" t="s">
        <v>63</v>
      </c>
      <c r="D23" s="501" t="s">
        <v>24</v>
      </c>
      <c r="E23" s="22">
        <v>80.02834467120181</v>
      </c>
      <c r="F23" s="23">
        <v>99.78</v>
      </c>
      <c r="G23" s="22">
        <v>66.91</v>
      </c>
      <c r="H23" s="22"/>
      <c r="I23" s="22"/>
      <c r="J23" s="22">
        <v>101.99</v>
      </c>
      <c r="K23" s="22">
        <v>79.39</v>
      </c>
      <c r="L23" s="22">
        <v>78.86</v>
      </c>
      <c r="M23" s="22">
        <v>84.42</v>
      </c>
      <c r="N23" s="24"/>
      <c r="O23" s="24">
        <v>108.49</v>
      </c>
      <c r="P23" s="22">
        <v>112.13</v>
      </c>
      <c r="Q23" s="22">
        <v>114.64</v>
      </c>
      <c r="R23" s="25"/>
      <c r="S23" s="22">
        <v>40.9</v>
      </c>
      <c r="T23" s="22">
        <v>43.86</v>
      </c>
      <c r="U23" s="26">
        <f>SUM(E23:T23)</f>
        <v>1011.3983446712018</v>
      </c>
      <c r="V23" s="27">
        <f>COUNTA(E23:T23)</f>
        <v>12</v>
      </c>
      <c r="W23" s="28">
        <f>U23-$U$5</f>
        <v>-166.74713597798655</v>
      </c>
      <c r="X23" s="22">
        <f>AVERAGE(E23:T23)</f>
        <v>84.28319538926682</v>
      </c>
    </row>
    <row r="24" spans="1:24" ht="15" customHeight="1">
      <c r="A24" s="20">
        <v>20</v>
      </c>
      <c r="B24" s="21">
        <v>24</v>
      </c>
      <c r="C24" s="513" t="s">
        <v>25</v>
      </c>
      <c r="D24" s="513" t="s">
        <v>64</v>
      </c>
      <c r="E24" s="22"/>
      <c r="F24" s="23">
        <v>76.08</v>
      </c>
      <c r="G24" s="22">
        <v>63.27</v>
      </c>
      <c r="H24" s="22">
        <v>70.69</v>
      </c>
      <c r="I24" s="22">
        <v>76.34</v>
      </c>
      <c r="J24" s="22">
        <v>89.72</v>
      </c>
      <c r="K24" s="22">
        <v>76.57</v>
      </c>
      <c r="L24" s="22"/>
      <c r="M24" s="22">
        <v>77.05</v>
      </c>
      <c r="N24" s="24">
        <v>91.36</v>
      </c>
      <c r="O24" s="24">
        <v>111.91</v>
      </c>
      <c r="P24" s="22">
        <v>95.07</v>
      </c>
      <c r="Q24" s="22">
        <v>98.11</v>
      </c>
      <c r="R24" s="25"/>
      <c r="S24" s="22"/>
      <c r="T24" s="22">
        <v>79.57</v>
      </c>
      <c r="U24" s="26">
        <f>SUM(E24:T24)</f>
        <v>1005.74</v>
      </c>
      <c r="V24" s="27">
        <f>COUNTA(E24:T24)</f>
        <v>12</v>
      </c>
      <c r="W24" s="28">
        <f>U24-$U$5</f>
        <v>-172.40548064918835</v>
      </c>
      <c r="X24" s="22">
        <f>AVERAGE(E24:T24)</f>
        <v>83.81166666666667</v>
      </c>
    </row>
    <row r="25" spans="1:24" ht="15" customHeight="1">
      <c r="A25" s="20">
        <v>21</v>
      </c>
      <c r="B25" s="21">
        <v>30</v>
      </c>
      <c r="C25" s="501" t="s">
        <v>75</v>
      </c>
      <c r="D25" s="501" t="s">
        <v>76</v>
      </c>
      <c r="E25" s="22">
        <v>80.97588978185992</v>
      </c>
      <c r="F25" s="23">
        <v>82.85</v>
      </c>
      <c r="G25" s="22">
        <v>76.91</v>
      </c>
      <c r="H25" s="22">
        <v>69.09</v>
      </c>
      <c r="I25" s="22"/>
      <c r="J25" s="22">
        <v>100.64</v>
      </c>
      <c r="K25" s="22">
        <v>80.8</v>
      </c>
      <c r="L25" s="22">
        <v>79.62</v>
      </c>
      <c r="M25" s="22">
        <v>82.05</v>
      </c>
      <c r="N25" s="24"/>
      <c r="O25" s="24"/>
      <c r="P25" s="22">
        <v>103.87</v>
      </c>
      <c r="Q25" s="22">
        <v>104.6</v>
      </c>
      <c r="R25" s="25"/>
      <c r="S25" s="22">
        <v>66.15</v>
      </c>
      <c r="T25" s="22">
        <v>65.94</v>
      </c>
      <c r="U25" s="26">
        <f>SUM(E25:T25)</f>
        <v>993.4958897818599</v>
      </c>
      <c r="V25" s="27">
        <f>COUNTA(E25:T25)</f>
        <v>12</v>
      </c>
      <c r="W25" s="28">
        <f>U25-$U$5</f>
        <v>-184.64959086732847</v>
      </c>
      <c r="X25" s="22">
        <f>AVERAGE(E25:T25)</f>
        <v>82.79132414848833</v>
      </c>
    </row>
    <row r="26" spans="1:24" ht="15" customHeight="1">
      <c r="A26" s="20">
        <v>22</v>
      </c>
      <c r="B26" s="21">
        <v>22</v>
      </c>
      <c r="C26" s="501" t="s">
        <v>60</v>
      </c>
      <c r="D26" s="501" t="s">
        <v>61</v>
      </c>
      <c r="E26" s="22"/>
      <c r="F26" s="23">
        <v>88.54</v>
      </c>
      <c r="G26" s="22">
        <v>64.64</v>
      </c>
      <c r="H26" s="22">
        <v>75.47</v>
      </c>
      <c r="I26" s="22"/>
      <c r="J26" s="22">
        <v>96.88</v>
      </c>
      <c r="K26" s="22">
        <v>75.19</v>
      </c>
      <c r="L26" s="22">
        <v>78.29</v>
      </c>
      <c r="M26" s="22">
        <v>81.71</v>
      </c>
      <c r="N26" s="24"/>
      <c r="O26" s="24">
        <v>101.62</v>
      </c>
      <c r="P26" s="22">
        <v>107.49</v>
      </c>
      <c r="Q26" s="22">
        <v>107.71</v>
      </c>
      <c r="R26" s="25"/>
      <c r="S26" s="22">
        <v>54.79</v>
      </c>
      <c r="T26" s="22">
        <v>54.9</v>
      </c>
      <c r="U26" s="26">
        <f>SUM(E26:T26)</f>
        <v>987.23</v>
      </c>
      <c r="V26" s="27">
        <f>COUNTA(E26:T26)</f>
        <v>12</v>
      </c>
      <c r="W26" s="28">
        <f>U26-$U$5</f>
        <v>-190.91548064918834</v>
      </c>
      <c r="X26" s="22">
        <f>AVERAGE(E26:T26)</f>
        <v>82.26916666666666</v>
      </c>
    </row>
    <row r="27" spans="1:24" ht="15" customHeight="1">
      <c r="A27" s="20">
        <v>23</v>
      </c>
      <c r="B27" s="21">
        <v>21</v>
      </c>
      <c r="C27" s="512" t="s">
        <v>55</v>
      </c>
      <c r="D27" s="512" t="s">
        <v>56</v>
      </c>
      <c r="E27" s="22">
        <v>79.29132753297782</v>
      </c>
      <c r="F27" s="23">
        <v>80.77</v>
      </c>
      <c r="G27" s="22">
        <v>70.55</v>
      </c>
      <c r="H27" s="22"/>
      <c r="I27" s="22"/>
      <c r="J27" s="22">
        <v>87.49</v>
      </c>
      <c r="K27" s="22">
        <v>67.2</v>
      </c>
      <c r="L27" s="22">
        <v>74.39</v>
      </c>
      <c r="M27" s="22">
        <v>72.71</v>
      </c>
      <c r="N27" s="24">
        <v>84</v>
      </c>
      <c r="O27" s="24">
        <v>108.69</v>
      </c>
      <c r="P27" s="22">
        <v>97.49</v>
      </c>
      <c r="Q27" s="22">
        <v>95.38</v>
      </c>
      <c r="R27" s="25"/>
      <c r="S27" s="22"/>
      <c r="T27" s="22">
        <v>67.88</v>
      </c>
      <c r="U27" s="26">
        <f>SUM(E27:T27)</f>
        <v>985.8413275329779</v>
      </c>
      <c r="V27" s="27">
        <f>COUNTA(E27:T27)</f>
        <v>12</v>
      </c>
      <c r="W27" s="28">
        <f>U27-$U$5</f>
        <v>-192.3041531162105</v>
      </c>
      <c r="X27" s="22">
        <f>AVERAGE(E27:T27)</f>
        <v>82.15344396108149</v>
      </c>
    </row>
    <row r="28" spans="1:24" ht="15" customHeight="1">
      <c r="A28" s="20">
        <v>24</v>
      </c>
      <c r="B28" s="21">
        <v>19</v>
      </c>
      <c r="C28" s="501" t="s">
        <v>41</v>
      </c>
      <c r="D28" s="501" t="s">
        <v>57</v>
      </c>
      <c r="E28" s="22">
        <v>68.82927417410176</v>
      </c>
      <c r="F28" s="23">
        <v>80.76</v>
      </c>
      <c r="G28" s="22">
        <v>67.82</v>
      </c>
      <c r="H28" s="22">
        <v>70.27</v>
      </c>
      <c r="I28" s="22">
        <v>73.79</v>
      </c>
      <c r="J28" s="22">
        <v>96.07</v>
      </c>
      <c r="K28" s="22">
        <v>71.81</v>
      </c>
      <c r="L28" s="22">
        <v>77.49</v>
      </c>
      <c r="M28" s="22">
        <v>79.56</v>
      </c>
      <c r="N28" s="24">
        <v>87.23</v>
      </c>
      <c r="O28" s="24">
        <v>111.64</v>
      </c>
      <c r="P28" s="22">
        <v>98.53</v>
      </c>
      <c r="Q28" s="22"/>
      <c r="R28" s="25"/>
      <c r="S28" s="22"/>
      <c r="T28" s="22"/>
      <c r="U28" s="26">
        <f>SUM(E28:T28)</f>
        <v>983.7992741741017</v>
      </c>
      <c r="V28" s="27">
        <f>COUNTA(E28:T28)</f>
        <v>12</v>
      </c>
      <c r="W28" s="28">
        <f>U28-$U$5</f>
        <v>-194.34620647508666</v>
      </c>
      <c r="X28" s="22">
        <f>AVERAGE(E28:T28)</f>
        <v>81.9832728478418</v>
      </c>
    </row>
    <row r="29" spans="1:24" ht="15" customHeight="1">
      <c r="A29" s="20">
        <v>25</v>
      </c>
      <c r="B29" s="21">
        <v>15</v>
      </c>
      <c r="C29" s="501" t="s">
        <v>47</v>
      </c>
      <c r="D29" s="501" t="s">
        <v>48</v>
      </c>
      <c r="E29" s="22">
        <v>81.7914128227444</v>
      </c>
      <c r="F29" s="23">
        <v>72.81</v>
      </c>
      <c r="G29" s="22">
        <v>75.55</v>
      </c>
      <c r="H29" s="22">
        <v>85.83</v>
      </c>
      <c r="I29" s="22"/>
      <c r="J29" s="22">
        <v>70.58</v>
      </c>
      <c r="K29" s="22">
        <v>90.68</v>
      </c>
      <c r="L29" s="22">
        <v>86.43</v>
      </c>
      <c r="M29" s="22">
        <v>65.88</v>
      </c>
      <c r="N29" s="24">
        <v>77.93</v>
      </c>
      <c r="O29" s="24">
        <v>100.03</v>
      </c>
      <c r="P29" s="22">
        <v>74.21</v>
      </c>
      <c r="Q29" s="22">
        <v>101.28</v>
      </c>
      <c r="R29" s="25"/>
      <c r="S29" s="22"/>
      <c r="T29" s="22"/>
      <c r="U29" s="26">
        <f>SUM(E29:T29)</f>
        <v>983.0014128227444</v>
      </c>
      <c r="V29" s="27">
        <f>COUNTA(E29:T29)</f>
        <v>12</v>
      </c>
      <c r="W29" s="28">
        <f>U29-$U$5</f>
        <v>-195.14406782644392</v>
      </c>
      <c r="X29" s="22">
        <f>AVERAGE(E29:T29)</f>
        <v>81.91678440189537</v>
      </c>
    </row>
    <row r="30" spans="1:24" ht="15" customHeight="1">
      <c r="A30" s="20">
        <v>26</v>
      </c>
      <c r="B30" s="21">
        <v>25</v>
      </c>
      <c r="C30" s="501" t="s">
        <v>65</v>
      </c>
      <c r="D30" s="501" t="s">
        <v>48</v>
      </c>
      <c r="E30" s="22">
        <v>82.85294117647058</v>
      </c>
      <c r="F30" s="23">
        <v>83.31</v>
      </c>
      <c r="G30" s="22">
        <v>75.09</v>
      </c>
      <c r="H30" s="22">
        <v>69.05</v>
      </c>
      <c r="I30" s="22"/>
      <c r="J30" s="22">
        <v>87.8</v>
      </c>
      <c r="K30" s="22">
        <v>82.04</v>
      </c>
      <c r="L30" s="22">
        <v>65.97</v>
      </c>
      <c r="M30" s="22">
        <v>76.43</v>
      </c>
      <c r="N30" s="24"/>
      <c r="O30" s="24"/>
      <c r="P30" s="22">
        <v>98.96</v>
      </c>
      <c r="Q30" s="22">
        <v>100.66</v>
      </c>
      <c r="R30" s="25"/>
      <c r="S30" s="22">
        <v>76.76</v>
      </c>
      <c r="T30" s="22">
        <v>75.03</v>
      </c>
      <c r="U30" s="26">
        <f>SUM(E30:T30)</f>
        <v>973.9529411764705</v>
      </c>
      <c r="V30" s="27">
        <f>COUNTA(E30:T30)</f>
        <v>12</v>
      </c>
      <c r="W30" s="28">
        <f>U30-$U$5</f>
        <v>-204.19253947271784</v>
      </c>
      <c r="X30" s="22">
        <f>AVERAGE(E30:T30)</f>
        <v>81.16274509803921</v>
      </c>
    </row>
    <row r="31" spans="1:24" ht="15" customHeight="1">
      <c r="A31" s="20">
        <v>27</v>
      </c>
      <c r="B31" s="21">
        <v>27</v>
      </c>
      <c r="C31" s="513" t="s">
        <v>69</v>
      </c>
      <c r="D31" s="513" t="s">
        <v>70</v>
      </c>
      <c r="E31" s="22"/>
      <c r="F31" s="23">
        <v>110.66</v>
      </c>
      <c r="G31" s="22">
        <v>76.45</v>
      </c>
      <c r="H31" s="22">
        <v>72.67</v>
      </c>
      <c r="I31" s="22"/>
      <c r="J31" s="22">
        <v>112.61</v>
      </c>
      <c r="K31" s="22">
        <v>96.78</v>
      </c>
      <c r="L31" s="22">
        <v>85.66</v>
      </c>
      <c r="M31" s="22">
        <v>93.89</v>
      </c>
      <c r="N31" s="24"/>
      <c r="O31" s="24"/>
      <c r="P31" s="22">
        <v>114.36</v>
      </c>
      <c r="Q31" s="22">
        <v>118.92</v>
      </c>
      <c r="R31" s="25"/>
      <c r="S31" s="22">
        <v>77.77</v>
      </c>
      <c r="T31" s="22"/>
      <c r="U31" s="26">
        <f>SUM(E31:T31)</f>
        <v>959.77</v>
      </c>
      <c r="V31" s="27">
        <f>COUNTA(E31:T31)</f>
        <v>10</v>
      </c>
      <c r="W31" s="28">
        <f>U31-$U$5</f>
        <v>-218.37548064918838</v>
      </c>
      <c r="X31" s="22">
        <f>AVERAGE(E31:T31)</f>
        <v>95.977</v>
      </c>
    </row>
    <row r="32" spans="1:24" ht="15" customHeight="1">
      <c r="A32" s="20">
        <v>28</v>
      </c>
      <c r="B32" s="21">
        <v>34</v>
      </c>
      <c r="C32" s="512" t="s">
        <v>75</v>
      </c>
      <c r="D32" s="512" t="s">
        <v>81</v>
      </c>
      <c r="E32" s="22"/>
      <c r="F32" s="23"/>
      <c r="G32" s="22">
        <v>75.55</v>
      </c>
      <c r="H32" s="22"/>
      <c r="I32" s="22">
        <v>95.68</v>
      </c>
      <c r="J32" s="22">
        <v>120</v>
      </c>
      <c r="K32" s="22">
        <v>95.37</v>
      </c>
      <c r="L32" s="22"/>
      <c r="M32" s="22">
        <v>94.42</v>
      </c>
      <c r="N32" s="24">
        <v>120</v>
      </c>
      <c r="O32" s="24"/>
      <c r="P32" s="22">
        <v>118.94</v>
      </c>
      <c r="Q32" s="22">
        <v>123.41793570219967</v>
      </c>
      <c r="R32" s="25"/>
      <c r="S32" s="22">
        <v>61.35</v>
      </c>
      <c r="T32" s="22">
        <v>51.65</v>
      </c>
      <c r="U32" s="26">
        <f>SUM(E32:T32)</f>
        <v>956.3779357021997</v>
      </c>
      <c r="V32" s="27">
        <f>COUNTA(E32:T32)</f>
        <v>10</v>
      </c>
      <c r="W32" s="28">
        <f>U32-$U$5</f>
        <v>-221.76754494698866</v>
      </c>
      <c r="X32" s="22">
        <f>AVERAGE(E32:T32)</f>
        <v>95.63779357021997</v>
      </c>
    </row>
    <row r="33" spans="1:24" ht="15" customHeight="1">
      <c r="A33" s="20">
        <v>29</v>
      </c>
      <c r="B33" s="21">
        <v>28</v>
      </c>
      <c r="C33" s="501" t="s">
        <v>62</v>
      </c>
      <c r="D33" s="501" t="s">
        <v>33</v>
      </c>
      <c r="E33" s="22">
        <v>51.7502649240551</v>
      </c>
      <c r="F33" s="23">
        <v>110.71</v>
      </c>
      <c r="G33" s="22">
        <v>93.73</v>
      </c>
      <c r="H33" s="22"/>
      <c r="I33" s="22"/>
      <c r="J33" s="22">
        <v>103.99</v>
      </c>
      <c r="K33" s="22">
        <v>83.35</v>
      </c>
      <c r="L33" s="22"/>
      <c r="M33" s="22">
        <v>95.45</v>
      </c>
      <c r="N33" s="24"/>
      <c r="O33" s="24">
        <v>119.32</v>
      </c>
      <c r="P33" s="22">
        <v>121.28</v>
      </c>
      <c r="Q33" s="22">
        <v>119.9</v>
      </c>
      <c r="R33" s="25">
        <v>55.78</v>
      </c>
      <c r="S33" s="22"/>
      <c r="T33" s="22"/>
      <c r="U33" s="26">
        <f>SUM(E33:T33)</f>
        <v>955.2602649240552</v>
      </c>
      <c r="V33" s="27">
        <f>COUNTA(E33:T33)</f>
        <v>10</v>
      </c>
      <c r="W33" s="28">
        <f>U33-$U$5</f>
        <v>-222.8852157251332</v>
      </c>
      <c r="X33" s="22">
        <f>AVERAGE(E33:T33)</f>
        <v>95.52602649240552</v>
      </c>
    </row>
    <row r="34" spans="1:24" ht="15" customHeight="1">
      <c r="A34" s="20">
        <v>30</v>
      </c>
      <c r="B34" s="21">
        <v>26</v>
      </c>
      <c r="C34" s="501" t="s">
        <v>66</v>
      </c>
      <c r="D34" s="501" t="s">
        <v>67</v>
      </c>
      <c r="E34" s="22">
        <v>65.03628940802902</v>
      </c>
      <c r="F34" s="23">
        <v>75.23</v>
      </c>
      <c r="G34" s="22">
        <v>76.45</v>
      </c>
      <c r="H34" s="22">
        <v>83.42</v>
      </c>
      <c r="I34" s="22"/>
      <c r="J34" s="22">
        <v>76.78</v>
      </c>
      <c r="K34" s="22"/>
      <c r="L34" s="22">
        <v>94.61</v>
      </c>
      <c r="M34" s="22">
        <v>75.53</v>
      </c>
      <c r="N34" s="24">
        <v>71.28</v>
      </c>
      <c r="O34" s="24">
        <v>103.08</v>
      </c>
      <c r="P34" s="22">
        <v>92.72</v>
      </c>
      <c r="Q34" s="22"/>
      <c r="R34" s="25"/>
      <c r="S34" s="22">
        <v>60.6</v>
      </c>
      <c r="T34" s="22">
        <v>69.18</v>
      </c>
      <c r="U34" s="26">
        <f>SUM(E34:T34)</f>
        <v>943.9162894080291</v>
      </c>
      <c r="V34" s="27">
        <f>COUNTA(E34:T34)</f>
        <v>12</v>
      </c>
      <c r="W34" s="28">
        <f>U34-$U$5</f>
        <v>-234.22919124115924</v>
      </c>
      <c r="X34" s="22">
        <f>AVERAGE(E34:T34)</f>
        <v>78.65969078400242</v>
      </c>
    </row>
    <row r="35" spans="1:24" ht="15" customHeight="1">
      <c r="A35" s="20">
        <v>31</v>
      </c>
      <c r="B35" s="21">
        <v>36</v>
      </c>
      <c r="C35" s="501" t="s">
        <v>80</v>
      </c>
      <c r="D35" s="501" t="s">
        <v>48</v>
      </c>
      <c r="E35" s="22">
        <v>91.33398564905413</v>
      </c>
      <c r="F35" s="23">
        <v>93.22</v>
      </c>
      <c r="G35" s="22">
        <v>61</v>
      </c>
      <c r="H35" s="22"/>
      <c r="I35" s="22">
        <v>69.73</v>
      </c>
      <c r="J35" s="22">
        <v>95</v>
      </c>
      <c r="K35" s="22">
        <v>81.68</v>
      </c>
      <c r="L35" s="22">
        <v>88.92</v>
      </c>
      <c r="M35" s="22"/>
      <c r="N35" s="24">
        <v>96.02</v>
      </c>
      <c r="O35" s="24"/>
      <c r="P35" s="22"/>
      <c r="Q35" s="22">
        <v>105.26</v>
      </c>
      <c r="R35" s="25">
        <v>61.33</v>
      </c>
      <c r="S35" s="22">
        <v>45.7</v>
      </c>
      <c r="T35" s="22">
        <v>38.66</v>
      </c>
      <c r="U35" s="26">
        <f>SUM(E35:T35)</f>
        <v>927.8539856490542</v>
      </c>
      <c r="V35" s="27">
        <f>COUNTA(E35:T35)</f>
        <v>12</v>
      </c>
      <c r="W35" s="28">
        <f>U35-$U$5</f>
        <v>-250.2914950001342</v>
      </c>
      <c r="X35" s="22">
        <f>AVERAGE(E35:T35)</f>
        <v>77.32116547075451</v>
      </c>
    </row>
    <row r="36" spans="1:24" ht="15" customHeight="1">
      <c r="A36" s="20">
        <v>32</v>
      </c>
      <c r="B36" s="21">
        <v>31</v>
      </c>
      <c r="C36" s="514" t="s">
        <v>71</v>
      </c>
      <c r="D36" s="514" t="s">
        <v>72</v>
      </c>
      <c r="E36" s="22"/>
      <c r="F36" s="23">
        <v>71.64</v>
      </c>
      <c r="G36" s="22">
        <v>66.45</v>
      </c>
      <c r="H36" s="22">
        <v>57.16</v>
      </c>
      <c r="I36" s="22"/>
      <c r="J36" s="22">
        <v>82.6</v>
      </c>
      <c r="K36" s="22">
        <v>64.17</v>
      </c>
      <c r="L36" s="22">
        <v>63.4</v>
      </c>
      <c r="M36" s="22">
        <v>73.8</v>
      </c>
      <c r="N36" s="24">
        <v>77.54</v>
      </c>
      <c r="O36" s="24">
        <v>108.33</v>
      </c>
      <c r="P36" s="22">
        <v>95.52</v>
      </c>
      <c r="Q36" s="22">
        <v>95.72</v>
      </c>
      <c r="R36" s="25"/>
      <c r="S36" s="22"/>
      <c r="T36" s="22">
        <v>65.29</v>
      </c>
      <c r="U36" s="26">
        <f>SUM(E36:T36)</f>
        <v>921.62</v>
      </c>
      <c r="V36" s="27">
        <f>COUNTA(E36:T36)</f>
        <v>12</v>
      </c>
      <c r="W36" s="28">
        <f>U36-$U$5</f>
        <v>-256.52548064918835</v>
      </c>
      <c r="X36" s="22">
        <f>AVERAGE(E36:T36)</f>
        <v>76.80166666666666</v>
      </c>
    </row>
    <row r="37" spans="1:24" ht="15" customHeight="1">
      <c r="A37" s="20">
        <v>33</v>
      </c>
      <c r="B37" s="21">
        <v>33</v>
      </c>
      <c r="C37" s="512" t="s">
        <v>73</v>
      </c>
      <c r="D37" s="512" t="s">
        <v>74</v>
      </c>
      <c r="E37" s="22">
        <v>72.9763739085773</v>
      </c>
      <c r="F37" s="23">
        <v>74.31</v>
      </c>
      <c r="G37" s="22">
        <v>78.73</v>
      </c>
      <c r="H37" s="22"/>
      <c r="I37" s="22">
        <v>48.68</v>
      </c>
      <c r="J37" s="22">
        <v>84.87</v>
      </c>
      <c r="K37" s="22">
        <v>70.48</v>
      </c>
      <c r="L37" s="22">
        <v>58.82</v>
      </c>
      <c r="M37" s="22">
        <v>70.51</v>
      </c>
      <c r="N37" s="24"/>
      <c r="O37" s="24">
        <v>103.1</v>
      </c>
      <c r="P37" s="22">
        <v>89.93</v>
      </c>
      <c r="Q37" s="22">
        <v>99.86</v>
      </c>
      <c r="R37" s="25"/>
      <c r="S37" s="22"/>
      <c r="T37" s="22">
        <v>68.53</v>
      </c>
      <c r="U37" s="26">
        <f>SUM(E37:T37)</f>
        <v>920.7963739085773</v>
      </c>
      <c r="V37" s="27">
        <f>COUNTA(E37:T37)</f>
        <v>12</v>
      </c>
      <c r="W37" s="28">
        <f>U37-$U$5</f>
        <v>-257.3491067406111</v>
      </c>
      <c r="X37" s="22">
        <f>AVERAGE(E37:T37)</f>
        <v>76.73303115904811</v>
      </c>
    </row>
    <row r="38" spans="1:24" ht="15" customHeight="1">
      <c r="A38" s="20">
        <v>34</v>
      </c>
      <c r="B38" s="21">
        <v>42</v>
      </c>
      <c r="C38" s="514" t="s">
        <v>90</v>
      </c>
      <c r="D38" s="514" t="s">
        <v>38</v>
      </c>
      <c r="E38" s="22"/>
      <c r="F38" s="23">
        <v>71.95</v>
      </c>
      <c r="G38" s="22">
        <v>69.18</v>
      </c>
      <c r="H38" s="22">
        <v>64.51</v>
      </c>
      <c r="I38" s="22">
        <v>53.45</v>
      </c>
      <c r="J38" s="22">
        <v>98.97</v>
      </c>
      <c r="K38" s="22">
        <v>79.68</v>
      </c>
      <c r="L38" s="22">
        <v>70.77</v>
      </c>
      <c r="M38" s="22">
        <v>76.6</v>
      </c>
      <c r="N38" s="24">
        <v>76.98</v>
      </c>
      <c r="O38" s="24">
        <v>104.39</v>
      </c>
      <c r="P38" s="22"/>
      <c r="Q38" s="22"/>
      <c r="R38" s="25"/>
      <c r="S38" s="22">
        <v>57.31</v>
      </c>
      <c r="T38" s="22">
        <v>76.97</v>
      </c>
      <c r="U38" s="26">
        <f>SUM(E38:T38)</f>
        <v>900.76</v>
      </c>
      <c r="V38" s="27">
        <f>COUNTA(E38:T38)</f>
        <v>12</v>
      </c>
      <c r="W38" s="28">
        <f>U38-$U$5</f>
        <v>-277.38548064918837</v>
      </c>
      <c r="X38" s="22">
        <f>AVERAGE(E38:T38)</f>
        <v>75.06333333333333</v>
      </c>
    </row>
    <row r="39" spans="1:24" ht="15" customHeight="1">
      <c r="A39" s="20">
        <v>35</v>
      </c>
      <c r="B39" s="21">
        <v>35</v>
      </c>
      <c r="C39" s="44" t="s">
        <v>49</v>
      </c>
      <c r="D39" s="44" t="s">
        <v>48</v>
      </c>
      <c r="E39" s="22">
        <v>78.95920648225761</v>
      </c>
      <c r="F39" s="23"/>
      <c r="G39" s="22">
        <v>65.55</v>
      </c>
      <c r="H39" s="22">
        <v>69.83</v>
      </c>
      <c r="I39" s="22">
        <v>67.11</v>
      </c>
      <c r="J39" s="22">
        <v>97.4</v>
      </c>
      <c r="K39" s="22">
        <v>86.46</v>
      </c>
      <c r="L39" s="22">
        <v>85.99</v>
      </c>
      <c r="M39" s="22"/>
      <c r="N39" s="24">
        <v>84.11</v>
      </c>
      <c r="O39" s="24">
        <v>111.93</v>
      </c>
      <c r="P39" s="22"/>
      <c r="Q39" s="22">
        <v>110.88</v>
      </c>
      <c r="R39" s="25"/>
      <c r="S39" s="22">
        <v>42.16</v>
      </c>
      <c r="T39" s="22"/>
      <c r="U39" s="26">
        <f>SUM(E39:T39)</f>
        <v>900.3792064822576</v>
      </c>
      <c r="V39" s="27">
        <f>COUNTA(E39:T39)</f>
        <v>11</v>
      </c>
      <c r="W39" s="28">
        <f>U39-$U$5</f>
        <v>-277.76627416693077</v>
      </c>
      <c r="X39" s="22">
        <f>AVERAGE(E39:T39)</f>
        <v>81.85265513475069</v>
      </c>
    </row>
    <row r="40" spans="1:24" ht="15" customHeight="1">
      <c r="A40" s="20">
        <v>36</v>
      </c>
      <c r="B40" s="21">
        <v>37</v>
      </c>
      <c r="C40" s="44" t="s">
        <v>66</v>
      </c>
      <c r="D40" s="44" t="s">
        <v>52</v>
      </c>
      <c r="E40" s="22">
        <v>71.32422951641192</v>
      </c>
      <c r="F40" s="23">
        <v>74.9</v>
      </c>
      <c r="G40" s="22">
        <v>75.09</v>
      </c>
      <c r="H40" s="22">
        <v>74.49</v>
      </c>
      <c r="I40" s="22"/>
      <c r="J40" s="22">
        <v>83.19</v>
      </c>
      <c r="K40" s="22">
        <v>82.54</v>
      </c>
      <c r="L40" s="22">
        <v>80.9</v>
      </c>
      <c r="M40" s="22">
        <v>72.82</v>
      </c>
      <c r="N40" s="24"/>
      <c r="O40" s="24"/>
      <c r="P40" s="22">
        <v>86.23</v>
      </c>
      <c r="Q40" s="22"/>
      <c r="R40" s="25">
        <v>53</v>
      </c>
      <c r="S40" s="22">
        <v>71.71</v>
      </c>
      <c r="T40" s="22">
        <v>67.23</v>
      </c>
      <c r="U40" s="26">
        <f>SUM(E40:T40)</f>
        <v>893.424229516412</v>
      </c>
      <c r="V40" s="27">
        <f>COUNTA(E40:T40)</f>
        <v>12</v>
      </c>
      <c r="W40" s="28">
        <f>U40-$U$5</f>
        <v>-284.7212511327764</v>
      </c>
      <c r="X40" s="22">
        <f>AVERAGE(E40:T40)</f>
        <v>74.45201912636766</v>
      </c>
    </row>
    <row r="41" spans="1:24" ht="15" customHeight="1">
      <c r="A41" s="20">
        <v>37</v>
      </c>
      <c r="B41" s="21">
        <v>38</v>
      </c>
      <c r="C41" s="45" t="s">
        <v>83</v>
      </c>
      <c r="D41" s="45" t="s">
        <v>84</v>
      </c>
      <c r="E41" s="22">
        <v>95.49572649572649</v>
      </c>
      <c r="F41" s="23">
        <v>90.71</v>
      </c>
      <c r="G41" s="22">
        <v>73.73</v>
      </c>
      <c r="H41" s="22">
        <v>66.94</v>
      </c>
      <c r="I41" s="22">
        <v>55.46</v>
      </c>
      <c r="J41" s="22"/>
      <c r="K41" s="22">
        <v>71.05</v>
      </c>
      <c r="L41" s="22">
        <v>76.81</v>
      </c>
      <c r="M41" s="22">
        <v>70.49</v>
      </c>
      <c r="N41" s="24">
        <v>77.67</v>
      </c>
      <c r="O41" s="24"/>
      <c r="P41" s="22">
        <v>97.49</v>
      </c>
      <c r="Q41" s="22"/>
      <c r="R41" s="25"/>
      <c r="S41" s="22">
        <v>49.48</v>
      </c>
      <c r="T41" s="22">
        <v>60.09</v>
      </c>
      <c r="U41" s="26">
        <f>SUM(E41:T41)</f>
        <v>885.4157264957265</v>
      </c>
      <c r="V41" s="27">
        <f>COUNTA(E41:T41)</f>
        <v>12</v>
      </c>
      <c r="W41" s="28">
        <f>U41-$U$5</f>
        <v>-292.72975415346184</v>
      </c>
      <c r="X41" s="22">
        <f>AVERAGE(E41:T41)</f>
        <v>73.78464387464388</v>
      </c>
    </row>
    <row r="42" spans="1:24" ht="15" customHeight="1">
      <c r="A42" s="20">
        <v>38</v>
      </c>
      <c r="B42" s="21">
        <v>29</v>
      </c>
      <c r="C42" s="44" t="s">
        <v>23</v>
      </c>
      <c r="D42" s="44" t="s">
        <v>68</v>
      </c>
      <c r="E42" s="22">
        <v>51.569317382125256</v>
      </c>
      <c r="F42" s="23">
        <v>78.6</v>
      </c>
      <c r="G42" s="22">
        <v>82.36</v>
      </c>
      <c r="H42" s="22">
        <v>65.41</v>
      </c>
      <c r="I42" s="22"/>
      <c r="J42" s="22">
        <v>81.64</v>
      </c>
      <c r="K42" s="22">
        <v>74.48</v>
      </c>
      <c r="L42" s="22">
        <v>74.39</v>
      </c>
      <c r="M42" s="22">
        <v>72.88</v>
      </c>
      <c r="N42" s="24">
        <v>62.31</v>
      </c>
      <c r="O42" s="24"/>
      <c r="P42" s="22">
        <v>91.5</v>
      </c>
      <c r="Q42" s="22">
        <v>94.51</v>
      </c>
      <c r="R42" s="25"/>
      <c r="S42" s="22">
        <v>48.47</v>
      </c>
      <c r="T42" s="22"/>
      <c r="U42" s="26">
        <f>SUM(E42:T42)</f>
        <v>878.1193173821252</v>
      </c>
      <c r="V42" s="27">
        <f>COUNTA(E42:T42)</f>
        <v>12</v>
      </c>
      <c r="W42" s="28">
        <f>U42-$U$5</f>
        <v>-300.0261632670631</v>
      </c>
      <c r="X42" s="22">
        <f>AVERAGE(E42:T42)</f>
        <v>73.17660978184377</v>
      </c>
    </row>
    <row r="43" spans="1:24" ht="15" customHeight="1">
      <c r="A43" s="20">
        <v>39</v>
      </c>
      <c r="B43" s="21">
        <v>43</v>
      </c>
      <c r="C43" s="44" t="s">
        <v>91</v>
      </c>
      <c r="D43" s="44" t="s">
        <v>52</v>
      </c>
      <c r="E43" s="22">
        <v>66.15988909426987</v>
      </c>
      <c r="F43" s="23">
        <v>81.04</v>
      </c>
      <c r="G43" s="22">
        <v>72.36</v>
      </c>
      <c r="H43" s="22">
        <v>67.46</v>
      </c>
      <c r="I43" s="22">
        <v>46.9</v>
      </c>
      <c r="J43" s="22">
        <v>87.74</v>
      </c>
      <c r="K43" s="22">
        <v>73.84</v>
      </c>
      <c r="L43" s="22">
        <v>74.18</v>
      </c>
      <c r="M43" s="22">
        <v>72.03</v>
      </c>
      <c r="N43" s="24"/>
      <c r="O43" s="24"/>
      <c r="P43" s="22">
        <v>95.11</v>
      </c>
      <c r="Q43" s="22"/>
      <c r="R43" s="25"/>
      <c r="S43" s="22">
        <v>57.06</v>
      </c>
      <c r="T43" s="22">
        <v>65.29</v>
      </c>
      <c r="U43" s="26">
        <f>SUM(E43:T43)</f>
        <v>859.1698890942698</v>
      </c>
      <c r="V43" s="27">
        <f>COUNTA(E43:T43)</f>
        <v>12</v>
      </c>
      <c r="W43" s="28">
        <f>U43-$U$5</f>
        <v>-318.97559155491854</v>
      </c>
      <c r="X43" s="22">
        <f>AVERAGE(E43:T43)</f>
        <v>71.59749075785582</v>
      </c>
    </row>
    <row r="44" spans="1:24" ht="15" customHeight="1">
      <c r="A44" s="20">
        <v>40</v>
      </c>
      <c r="B44" s="21">
        <v>44</v>
      </c>
      <c r="C44" s="44" t="s">
        <v>87</v>
      </c>
      <c r="D44" s="44" t="s">
        <v>70</v>
      </c>
      <c r="E44" s="22">
        <v>85.21212121212122</v>
      </c>
      <c r="F44" s="23">
        <v>82.41</v>
      </c>
      <c r="G44" s="22"/>
      <c r="H44" s="22">
        <v>83.77</v>
      </c>
      <c r="I44" s="22">
        <v>75.8</v>
      </c>
      <c r="J44" s="22">
        <v>106.2</v>
      </c>
      <c r="K44" s="22"/>
      <c r="L44" s="22">
        <v>81.36</v>
      </c>
      <c r="M44" s="22">
        <v>77.01</v>
      </c>
      <c r="N44" s="24">
        <v>89.67</v>
      </c>
      <c r="O44" s="24"/>
      <c r="P44" s="22">
        <v>97.98</v>
      </c>
      <c r="Q44" s="22"/>
      <c r="R44" s="25">
        <v>25.22</v>
      </c>
      <c r="S44" s="22"/>
      <c r="T44" s="22">
        <v>52.3</v>
      </c>
      <c r="U44" s="26">
        <f>SUM(E44:T44)</f>
        <v>856.9321212121212</v>
      </c>
      <c r="V44" s="27">
        <f>COUNTA(E44:T44)</f>
        <v>11</v>
      </c>
      <c r="W44" s="28">
        <f>U44-$U$5</f>
        <v>-321.2133594370672</v>
      </c>
      <c r="X44" s="22">
        <f>AVERAGE(E44:T44)</f>
        <v>77.90292011019284</v>
      </c>
    </row>
    <row r="45" spans="1:24" ht="15" customHeight="1">
      <c r="A45" s="20">
        <v>41</v>
      </c>
      <c r="B45" s="21">
        <v>39</v>
      </c>
      <c r="C45" s="47" t="s">
        <v>85</v>
      </c>
      <c r="D45" s="47" t="s">
        <v>86</v>
      </c>
      <c r="E45" s="22"/>
      <c r="F45" s="23">
        <v>72.05</v>
      </c>
      <c r="G45" s="22">
        <v>60.55</v>
      </c>
      <c r="H45" s="22">
        <v>58.02</v>
      </c>
      <c r="I45" s="22">
        <v>57.75</v>
      </c>
      <c r="J45" s="22">
        <v>79.51</v>
      </c>
      <c r="K45" s="22">
        <v>61.49</v>
      </c>
      <c r="L45" s="22">
        <v>64.43</v>
      </c>
      <c r="M45" s="22">
        <v>70.23</v>
      </c>
      <c r="N45" s="24">
        <v>85.58</v>
      </c>
      <c r="O45" s="24">
        <v>101.34</v>
      </c>
      <c r="P45" s="22"/>
      <c r="Q45" s="22">
        <v>94.51</v>
      </c>
      <c r="R45" s="25"/>
      <c r="S45" s="22"/>
      <c r="T45" s="22">
        <v>51</v>
      </c>
      <c r="U45" s="26">
        <f>SUM(E45:T45)</f>
        <v>856.46</v>
      </c>
      <c r="V45" s="27">
        <f>COUNTA(E45:T45)</f>
        <v>12</v>
      </c>
      <c r="W45" s="28">
        <f>U45-$U$5</f>
        <v>-321.6854806491883</v>
      </c>
      <c r="X45" s="22">
        <f>AVERAGE(E45:T45)</f>
        <v>71.37166666666667</v>
      </c>
    </row>
    <row r="46" spans="1:24" ht="15" customHeight="1">
      <c r="A46" s="20">
        <v>42</v>
      </c>
      <c r="B46" s="21">
        <v>32</v>
      </c>
      <c r="C46" s="45" t="s">
        <v>78</v>
      </c>
      <c r="D46" s="45" t="s">
        <v>79</v>
      </c>
      <c r="E46" s="22">
        <v>70.50358822073744</v>
      </c>
      <c r="F46" s="23">
        <v>62.31</v>
      </c>
      <c r="G46" s="22">
        <v>83.73</v>
      </c>
      <c r="H46" s="22"/>
      <c r="I46" s="22"/>
      <c r="J46" s="22">
        <v>71.27</v>
      </c>
      <c r="K46" s="22">
        <v>63.05</v>
      </c>
      <c r="L46" s="22">
        <v>65.26</v>
      </c>
      <c r="M46" s="22">
        <v>62.08</v>
      </c>
      <c r="N46" s="24">
        <v>72.61</v>
      </c>
      <c r="O46" s="24">
        <v>92.59</v>
      </c>
      <c r="P46" s="22">
        <v>83.01</v>
      </c>
      <c r="Q46" s="22"/>
      <c r="R46" s="25"/>
      <c r="S46" s="22">
        <v>57.06</v>
      </c>
      <c r="T46" s="22">
        <v>71.13</v>
      </c>
      <c r="U46" s="26">
        <f>SUM(E46:T46)</f>
        <v>854.6035882207374</v>
      </c>
      <c r="V46" s="27">
        <f>COUNTA(E46:T46)</f>
        <v>12</v>
      </c>
      <c r="W46" s="28">
        <f>U46-$U$5</f>
        <v>-323.541892428451</v>
      </c>
      <c r="X46" s="22">
        <f>AVERAGE(E46:T46)</f>
        <v>71.21696568506145</v>
      </c>
    </row>
    <row r="47" spans="1:24" ht="15" customHeight="1">
      <c r="A47" s="20">
        <v>43</v>
      </c>
      <c r="B47" s="21">
        <v>40</v>
      </c>
      <c r="C47" s="46" t="s">
        <v>82</v>
      </c>
      <c r="D47" s="46" t="s">
        <v>32</v>
      </c>
      <c r="E47" s="22"/>
      <c r="F47" s="23">
        <v>88.88</v>
      </c>
      <c r="G47" s="22">
        <v>91</v>
      </c>
      <c r="H47" s="22"/>
      <c r="I47" s="22">
        <v>95.68</v>
      </c>
      <c r="J47" s="22">
        <v>100.15</v>
      </c>
      <c r="K47" s="22"/>
      <c r="L47" s="22"/>
      <c r="M47" s="22">
        <v>85.88</v>
      </c>
      <c r="N47" s="24">
        <v>114.84</v>
      </c>
      <c r="O47" s="24">
        <v>126.65</v>
      </c>
      <c r="P47" s="22">
        <v>107.5</v>
      </c>
      <c r="Q47" s="22"/>
      <c r="R47" s="25">
        <v>30.78</v>
      </c>
      <c r="S47" s="22"/>
      <c r="T47" s="22"/>
      <c r="U47" s="26">
        <f>SUM(E47:T47)</f>
        <v>841.36</v>
      </c>
      <c r="V47" s="27">
        <f>COUNTA(E47:T47)</f>
        <v>9</v>
      </c>
      <c r="W47" s="28">
        <f>U47-$U$5</f>
        <v>-336.78548064918834</v>
      </c>
      <c r="X47" s="22">
        <f>AVERAGE(E47:T47)</f>
        <v>93.48444444444445</v>
      </c>
    </row>
    <row r="48" spans="1:24" ht="15" customHeight="1">
      <c r="A48" s="20">
        <v>44</v>
      </c>
      <c r="B48" s="21">
        <v>41</v>
      </c>
      <c r="C48" s="45" t="s">
        <v>88</v>
      </c>
      <c r="D48" s="45" t="s">
        <v>89</v>
      </c>
      <c r="E48" s="22">
        <v>73.0812757201646</v>
      </c>
      <c r="F48" s="23">
        <v>59.42</v>
      </c>
      <c r="G48" s="22">
        <v>72.82</v>
      </c>
      <c r="H48" s="22">
        <v>74.42</v>
      </c>
      <c r="I48" s="22">
        <v>43.47</v>
      </c>
      <c r="J48" s="22" t="s">
        <v>1</v>
      </c>
      <c r="K48" s="22">
        <v>78.8</v>
      </c>
      <c r="L48" s="22">
        <v>74.07</v>
      </c>
      <c r="M48" s="22">
        <v>71.11</v>
      </c>
      <c r="N48" s="24"/>
      <c r="O48" s="24"/>
      <c r="P48" s="22">
        <v>87.72</v>
      </c>
      <c r="Q48" s="22">
        <v>90.35</v>
      </c>
      <c r="R48" s="25">
        <v>47.44</v>
      </c>
      <c r="S48" s="22">
        <v>66.15</v>
      </c>
      <c r="T48" s="22"/>
      <c r="U48" s="26">
        <f>SUM(E48:T48)</f>
        <v>838.8512757201646</v>
      </c>
      <c r="V48" s="27">
        <f>COUNTA(E48:T48)</f>
        <v>13</v>
      </c>
      <c r="W48" s="28">
        <f>U48-$U$5</f>
        <v>-339.29420492902375</v>
      </c>
      <c r="X48" s="22">
        <f>AVERAGE(E48:T48)</f>
        <v>69.90427297668039</v>
      </c>
    </row>
    <row r="49" spans="1:24" ht="15" customHeight="1">
      <c r="A49" s="20">
        <v>45</v>
      </c>
      <c r="B49" s="21">
        <v>46</v>
      </c>
      <c r="C49" s="45" t="s">
        <v>94</v>
      </c>
      <c r="D49" s="45" t="s">
        <v>95</v>
      </c>
      <c r="E49" s="22">
        <v>60.58588828223435</v>
      </c>
      <c r="F49" s="23">
        <v>63</v>
      </c>
      <c r="G49" s="22">
        <v>82.36</v>
      </c>
      <c r="H49" s="22"/>
      <c r="I49" s="22">
        <v>55.01</v>
      </c>
      <c r="J49" s="22">
        <v>75.58</v>
      </c>
      <c r="K49" s="22">
        <v>60.11</v>
      </c>
      <c r="L49" s="22"/>
      <c r="M49" s="22">
        <v>62.66</v>
      </c>
      <c r="N49" s="24">
        <v>59.96</v>
      </c>
      <c r="O49" s="24">
        <v>91.74</v>
      </c>
      <c r="P49" s="22"/>
      <c r="Q49" s="22">
        <v>89.85</v>
      </c>
      <c r="R49" s="25"/>
      <c r="S49" s="22">
        <v>57.31</v>
      </c>
      <c r="T49" s="22">
        <v>68.53</v>
      </c>
      <c r="U49" s="26">
        <f>SUM(E49:T49)</f>
        <v>826.6958882822344</v>
      </c>
      <c r="V49" s="27">
        <f>COUNTA(E49:T49)</f>
        <v>12</v>
      </c>
      <c r="W49" s="28">
        <f>U49-$U$5</f>
        <v>-351.449592366954</v>
      </c>
      <c r="X49" s="22">
        <f>AVERAGE(E49:T49)</f>
        <v>68.89132402351953</v>
      </c>
    </row>
    <row r="50" spans="1:24" ht="15" customHeight="1">
      <c r="A50" s="20">
        <v>46</v>
      </c>
      <c r="B50" s="21">
        <v>47</v>
      </c>
      <c r="C50" s="46" t="s">
        <v>63</v>
      </c>
      <c r="D50" s="46" t="s">
        <v>81</v>
      </c>
      <c r="E50" s="22"/>
      <c r="F50" s="23">
        <v>96.87</v>
      </c>
      <c r="G50" s="22">
        <v>42.82</v>
      </c>
      <c r="H50" s="22">
        <v>50.97</v>
      </c>
      <c r="I50" s="22"/>
      <c r="J50" s="22">
        <v>115.15</v>
      </c>
      <c r="K50" s="22">
        <v>71.6</v>
      </c>
      <c r="L50" s="22">
        <v>58.85</v>
      </c>
      <c r="M50" s="22">
        <v>79.05</v>
      </c>
      <c r="N50" s="24"/>
      <c r="O50" s="24"/>
      <c r="P50" s="22">
        <v>91.97</v>
      </c>
      <c r="Q50" s="22">
        <v>109.98</v>
      </c>
      <c r="R50" s="25">
        <v>22.44</v>
      </c>
      <c r="S50" s="22">
        <v>28.27</v>
      </c>
      <c r="T50" s="22"/>
      <c r="U50" s="26">
        <f>SUM(E50:T50)</f>
        <v>767.97</v>
      </c>
      <c r="V50" s="27">
        <f>COUNTA(E50:T50)</f>
        <v>11</v>
      </c>
      <c r="W50" s="28">
        <f>U50-$U$5</f>
        <v>-410.17548064918833</v>
      </c>
      <c r="X50" s="22">
        <f>AVERAGE(E50:T50)</f>
        <v>69.81545454545454</v>
      </c>
    </row>
    <row r="51" spans="1:24" ht="15" customHeight="1">
      <c r="A51" s="20">
        <v>47</v>
      </c>
      <c r="B51" s="21">
        <v>48</v>
      </c>
      <c r="C51" s="47" t="s">
        <v>98</v>
      </c>
      <c r="D51" s="47" t="s">
        <v>99</v>
      </c>
      <c r="E51" s="22"/>
      <c r="F51" s="23">
        <v>106.54</v>
      </c>
      <c r="G51" s="22">
        <v>79.64</v>
      </c>
      <c r="H51" s="22"/>
      <c r="I51" s="22"/>
      <c r="J51" s="22"/>
      <c r="K51" s="22"/>
      <c r="L51" s="22"/>
      <c r="M51" s="22">
        <v>88.38</v>
      </c>
      <c r="N51" s="24">
        <v>87.06</v>
      </c>
      <c r="O51" s="24">
        <v>114.19</v>
      </c>
      <c r="P51" s="22">
        <v>107.47</v>
      </c>
      <c r="Q51" s="22">
        <v>110.56</v>
      </c>
      <c r="R51" s="25">
        <v>11.33</v>
      </c>
      <c r="S51" s="22">
        <v>52.52</v>
      </c>
      <c r="T51" s="22"/>
      <c r="U51" s="26">
        <f>SUM(E51:T51)</f>
        <v>757.6899999999999</v>
      </c>
      <c r="V51" s="27">
        <f>COUNTA(E51:T51)</f>
        <v>9</v>
      </c>
      <c r="W51" s="28">
        <f>U51-$U$5</f>
        <v>-420.4554806491884</v>
      </c>
      <c r="X51" s="22">
        <f>AVERAGE(E51:T51)</f>
        <v>84.18777777777777</v>
      </c>
    </row>
    <row r="52" spans="1:24" ht="15" customHeight="1">
      <c r="A52" s="20">
        <v>48</v>
      </c>
      <c r="B52" s="21">
        <v>45</v>
      </c>
      <c r="C52" s="46" t="s">
        <v>92</v>
      </c>
      <c r="D52" s="46" t="s">
        <v>93</v>
      </c>
      <c r="E52" s="22"/>
      <c r="F52" s="23">
        <v>54.03</v>
      </c>
      <c r="G52" s="22">
        <v>76.45</v>
      </c>
      <c r="H52" s="22">
        <v>48.37</v>
      </c>
      <c r="I52" s="22">
        <v>56</v>
      </c>
      <c r="J52" s="22">
        <v>61.23</v>
      </c>
      <c r="K52" s="22">
        <v>52.52</v>
      </c>
      <c r="L52" s="22">
        <v>53.07</v>
      </c>
      <c r="M52" s="22">
        <v>62.34</v>
      </c>
      <c r="N52" s="24">
        <v>77.18</v>
      </c>
      <c r="O52" s="24">
        <v>84.32</v>
      </c>
      <c r="P52" s="22">
        <v>73.71</v>
      </c>
      <c r="Q52" s="22"/>
      <c r="R52" s="25"/>
      <c r="S52" s="22">
        <v>56.3</v>
      </c>
      <c r="T52" s="22"/>
      <c r="U52" s="26">
        <f>SUM(E52:T52)</f>
        <v>755.52</v>
      </c>
      <c r="V52" s="27">
        <f>COUNTA(E52:T52)</f>
        <v>12</v>
      </c>
      <c r="W52" s="28">
        <f>U52-$U$5</f>
        <v>-422.6254806491884</v>
      </c>
      <c r="X52" s="22">
        <f>AVERAGE(E52:T52)</f>
        <v>62.96</v>
      </c>
    </row>
    <row r="53" spans="1:24" ht="15" customHeight="1">
      <c r="A53" s="20">
        <v>49</v>
      </c>
      <c r="B53" s="21">
        <v>50</v>
      </c>
      <c r="C53" s="45" t="s">
        <v>100</v>
      </c>
      <c r="D53" s="45" t="s">
        <v>72</v>
      </c>
      <c r="E53" s="22">
        <v>78.60956618464961</v>
      </c>
      <c r="F53" s="23">
        <v>75.05</v>
      </c>
      <c r="G53" s="22">
        <v>64.18</v>
      </c>
      <c r="H53" s="22">
        <v>54.2</v>
      </c>
      <c r="I53" s="22">
        <v>68.89</v>
      </c>
      <c r="J53" s="22"/>
      <c r="K53" s="22">
        <v>77.19</v>
      </c>
      <c r="L53" s="22">
        <v>78.99</v>
      </c>
      <c r="M53" s="22"/>
      <c r="N53" s="24">
        <v>86.96</v>
      </c>
      <c r="O53" s="24">
        <v>100.28</v>
      </c>
      <c r="P53" s="22"/>
      <c r="Q53" s="22"/>
      <c r="R53" s="25"/>
      <c r="S53" s="22"/>
      <c r="T53" s="22">
        <v>67.88</v>
      </c>
      <c r="U53" s="26">
        <f>SUM(E53:T53)</f>
        <v>752.2295661846496</v>
      </c>
      <c r="V53" s="27">
        <f>COUNTA(E53:T53)</f>
        <v>10</v>
      </c>
      <c r="W53" s="28">
        <f>U53-$U$5</f>
        <v>-425.9159144645388</v>
      </c>
      <c r="X53" s="22">
        <f>AVERAGE(E53:T53)</f>
        <v>75.22295661846496</v>
      </c>
    </row>
    <row r="54" spans="1:24" ht="15" customHeight="1">
      <c r="A54" s="20">
        <v>50</v>
      </c>
      <c r="B54" s="21">
        <v>52</v>
      </c>
      <c r="C54" s="45" t="s">
        <v>75</v>
      </c>
      <c r="D54" s="45" t="s">
        <v>105</v>
      </c>
      <c r="E54" s="22"/>
      <c r="F54" s="23"/>
      <c r="G54" s="22">
        <v>87.82</v>
      </c>
      <c r="H54" s="22"/>
      <c r="I54" s="22">
        <v>51.22</v>
      </c>
      <c r="J54" s="22"/>
      <c r="K54" s="22">
        <v>82.36</v>
      </c>
      <c r="L54" s="22"/>
      <c r="M54" s="22">
        <v>69.61</v>
      </c>
      <c r="N54" s="24">
        <v>68.1</v>
      </c>
      <c r="O54" s="24">
        <v>105.1</v>
      </c>
      <c r="P54" s="22">
        <v>91.88</v>
      </c>
      <c r="Q54" s="22"/>
      <c r="R54" s="25">
        <v>36.33</v>
      </c>
      <c r="S54" s="22">
        <v>71.2</v>
      </c>
      <c r="T54" s="22">
        <v>78.27</v>
      </c>
      <c r="U54" s="26">
        <f>SUM(E54:T54)</f>
        <v>741.8900000000001</v>
      </c>
      <c r="V54" s="27">
        <f>COUNTA(E54:T54)</f>
        <v>10</v>
      </c>
      <c r="W54" s="28">
        <f>U54-$U$5</f>
        <v>-436.25548064918826</v>
      </c>
      <c r="X54" s="22">
        <f>AVERAGE(E54:T54)</f>
        <v>74.18900000000001</v>
      </c>
    </row>
    <row r="55" spans="1:24" ht="15" customHeight="1">
      <c r="A55" s="20">
        <v>51</v>
      </c>
      <c r="B55" s="21">
        <v>49</v>
      </c>
      <c r="C55" s="45" t="s">
        <v>96</v>
      </c>
      <c r="D55" s="45" t="s">
        <v>97</v>
      </c>
      <c r="E55" s="22">
        <v>74.84168865435356</v>
      </c>
      <c r="F55" s="23">
        <v>72.58</v>
      </c>
      <c r="G55" s="22">
        <v>60.55</v>
      </c>
      <c r="H55" s="22">
        <v>75.17</v>
      </c>
      <c r="I55" s="22">
        <v>49.6</v>
      </c>
      <c r="J55" s="22"/>
      <c r="K55" s="22">
        <v>74.54</v>
      </c>
      <c r="L55" s="22">
        <v>96.43</v>
      </c>
      <c r="M55" s="22"/>
      <c r="N55" s="24"/>
      <c r="O55" s="24"/>
      <c r="P55" s="22">
        <v>102.06</v>
      </c>
      <c r="Q55" s="22">
        <v>104.22</v>
      </c>
      <c r="R55" s="25"/>
      <c r="S55" s="22"/>
      <c r="T55" s="22"/>
      <c r="U55" s="26">
        <f>SUM(E55:T55)</f>
        <v>709.9916886543537</v>
      </c>
      <c r="V55" s="27">
        <f>COUNTA(E55:T55)</f>
        <v>9</v>
      </c>
      <c r="W55" s="28">
        <f>U55-$U$5</f>
        <v>-468.1537919948347</v>
      </c>
      <c r="X55" s="22">
        <f>AVERAGE(E55:T55)</f>
        <v>78.8879654060393</v>
      </c>
    </row>
    <row r="56" spans="1:24" ht="15" customHeight="1">
      <c r="A56" s="20">
        <v>52</v>
      </c>
      <c r="B56" s="21">
        <v>51</v>
      </c>
      <c r="C56" s="45" t="s">
        <v>102</v>
      </c>
      <c r="D56" s="45" t="s">
        <v>103</v>
      </c>
      <c r="E56" s="22"/>
      <c r="F56" s="23"/>
      <c r="G56" s="22">
        <v>47.82</v>
      </c>
      <c r="H56" s="22">
        <v>46.33</v>
      </c>
      <c r="I56" s="22">
        <v>45.09</v>
      </c>
      <c r="J56" s="22">
        <v>78.05</v>
      </c>
      <c r="K56" s="22">
        <v>55.1</v>
      </c>
      <c r="L56" s="22">
        <v>59.67</v>
      </c>
      <c r="M56" s="22">
        <v>57.22</v>
      </c>
      <c r="N56" s="24">
        <v>72.43</v>
      </c>
      <c r="O56" s="24"/>
      <c r="P56" s="22">
        <v>77.48</v>
      </c>
      <c r="Q56" s="22">
        <v>90.53</v>
      </c>
      <c r="R56" s="25"/>
      <c r="S56" s="22">
        <v>34.59</v>
      </c>
      <c r="T56" s="22">
        <v>34.77</v>
      </c>
      <c r="U56" s="26">
        <f>SUM(E56:T56)</f>
        <v>699.08</v>
      </c>
      <c r="V56" s="27">
        <f>COUNTA(E56:T56)</f>
        <v>12</v>
      </c>
      <c r="W56" s="28">
        <f>U56-$U$5</f>
        <v>-479.0654806491883</v>
      </c>
      <c r="X56" s="22">
        <f>AVERAGE(E56:T56)</f>
        <v>58.25666666666667</v>
      </c>
    </row>
    <row r="57" spans="1:24" ht="15" customHeight="1">
      <c r="A57" s="20">
        <v>53</v>
      </c>
      <c r="B57" s="21">
        <v>60</v>
      </c>
      <c r="C57" s="44" t="s">
        <v>116</v>
      </c>
      <c r="D57" s="44" t="s">
        <v>81</v>
      </c>
      <c r="E57" s="22">
        <v>79.10414333706606</v>
      </c>
      <c r="F57" s="23">
        <v>67.36</v>
      </c>
      <c r="G57" s="22">
        <v>68.27</v>
      </c>
      <c r="H57" s="22">
        <v>65.48</v>
      </c>
      <c r="I57" s="22">
        <v>53.33</v>
      </c>
      <c r="J57" s="22">
        <v>81.46</v>
      </c>
      <c r="K57" s="22"/>
      <c r="L57" s="22">
        <v>67.34</v>
      </c>
      <c r="M57" s="22"/>
      <c r="N57" s="24"/>
      <c r="O57" s="24"/>
      <c r="P57" s="22"/>
      <c r="Q57" s="22">
        <v>22.44</v>
      </c>
      <c r="R57" s="22"/>
      <c r="S57" s="22">
        <v>53.78</v>
      </c>
      <c r="T57" s="22">
        <v>79.57</v>
      </c>
      <c r="U57" s="26">
        <f>SUM(E57:T57)</f>
        <v>638.134143337066</v>
      </c>
      <c r="V57" s="27">
        <f>COUNTA(E57:T57)</f>
        <v>10</v>
      </c>
      <c r="W57" s="28">
        <f>U57-$U$5</f>
        <v>-540.0113373121224</v>
      </c>
      <c r="X57" s="22">
        <f>AVERAGE(E57:T57)</f>
        <v>63.8134143337066</v>
      </c>
    </row>
    <row r="58" spans="1:24" ht="15" customHeight="1">
      <c r="A58" s="20">
        <v>54</v>
      </c>
      <c r="B58" s="21">
        <v>53</v>
      </c>
      <c r="C58" s="44" t="s">
        <v>108</v>
      </c>
      <c r="D58" s="44" t="s">
        <v>54</v>
      </c>
      <c r="E58" s="22">
        <v>79.1664331745587</v>
      </c>
      <c r="F58" s="23">
        <v>86.28</v>
      </c>
      <c r="G58" s="22">
        <v>65.09</v>
      </c>
      <c r="H58" s="22">
        <v>80.78</v>
      </c>
      <c r="I58" s="22">
        <v>55.57</v>
      </c>
      <c r="J58" s="22">
        <v>105.16</v>
      </c>
      <c r="K58" s="22">
        <v>91.42</v>
      </c>
      <c r="L58" s="22"/>
      <c r="M58" s="22"/>
      <c r="N58" s="24"/>
      <c r="O58" s="24"/>
      <c r="P58" s="22"/>
      <c r="Q58" s="22"/>
      <c r="R58" s="22"/>
      <c r="S58" s="22">
        <v>69.18</v>
      </c>
      <c r="T58" s="22"/>
      <c r="U58" s="26">
        <f>SUM(E58:T58)</f>
        <v>632.6464331745588</v>
      </c>
      <c r="V58" s="27">
        <f>COUNTA(E58:T58)</f>
        <v>8</v>
      </c>
      <c r="W58" s="28">
        <f>U58-$U$5</f>
        <v>-545.4990474746296</v>
      </c>
      <c r="X58" s="22">
        <f>AVERAGE(E58:T58)</f>
        <v>79.08080414681984</v>
      </c>
    </row>
    <row r="59" spans="1:24" ht="15" customHeight="1">
      <c r="A59" s="20">
        <v>55</v>
      </c>
      <c r="B59" s="21">
        <v>54</v>
      </c>
      <c r="C59" s="45" t="s">
        <v>101</v>
      </c>
      <c r="D59" s="45" t="s">
        <v>22</v>
      </c>
      <c r="E59" s="22"/>
      <c r="F59" s="23"/>
      <c r="G59" s="22"/>
      <c r="H59" s="22"/>
      <c r="I59" s="22">
        <v>96.92</v>
      </c>
      <c r="J59" s="22">
        <v>97.42</v>
      </c>
      <c r="K59" s="22"/>
      <c r="L59" s="22"/>
      <c r="M59" s="22">
        <v>88.2</v>
      </c>
      <c r="N59" s="24">
        <v>107.7</v>
      </c>
      <c r="O59" s="24">
        <v>125.62</v>
      </c>
      <c r="P59" s="22">
        <v>115.59</v>
      </c>
      <c r="Q59" s="22"/>
      <c r="R59" s="22"/>
      <c r="S59" s="22"/>
      <c r="T59" s="22"/>
      <c r="U59" s="26">
        <f>SUM(E59:T59)</f>
        <v>631.45</v>
      </c>
      <c r="V59" s="27">
        <f>COUNTA(E59:T59)</f>
        <v>6</v>
      </c>
      <c r="W59" s="28">
        <f>U59-$U$5</f>
        <v>-546.6954806491883</v>
      </c>
      <c r="X59" s="22">
        <f>AVERAGE(E59:T59)</f>
        <v>105.24166666666667</v>
      </c>
    </row>
    <row r="60" spans="1:24" ht="15" customHeight="1">
      <c r="A60" s="20">
        <v>56</v>
      </c>
      <c r="B60" s="21">
        <v>55</v>
      </c>
      <c r="C60" s="47" t="s">
        <v>27</v>
      </c>
      <c r="D60" s="47" t="s">
        <v>107</v>
      </c>
      <c r="E60" s="22"/>
      <c r="F60" s="23">
        <v>92.14</v>
      </c>
      <c r="G60" s="22">
        <v>34.18</v>
      </c>
      <c r="H60" s="22">
        <v>59.87</v>
      </c>
      <c r="I60" s="22"/>
      <c r="J60" s="22">
        <v>114.11</v>
      </c>
      <c r="K60" s="22"/>
      <c r="L60" s="22">
        <v>76.83</v>
      </c>
      <c r="M60" s="22">
        <v>82.61</v>
      </c>
      <c r="N60" s="24"/>
      <c r="O60" s="24"/>
      <c r="P60" s="22"/>
      <c r="Q60" s="22">
        <v>120.15</v>
      </c>
      <c r="R60" s="22"/>
      <c r="S60" s="22">
        <v>39.13</v>
      </c>
      <c r="T60" s="22"/>
      <c r="U60" s="26">
        <f>SUM(E60:T60)</f>
        <v>619.02</v>
      </c>
      <c r="V60" s="27">
        <f>COUNTA(E60:T60)</f>
        <v>8</v>
      </c>
      <c r="W60" s="28">
        <f>U60-$U$5</f>
        <v>-559.1254806491884</v>
      </c>
      <c r="X60" s="22">
        <f>AVERAGE(E60:T60)</f>
        <v>77.3775</v>
      </c>
    </row>
    <row r="61" spans="1:24" ht="15" customHeight="1">
      <c r="A61" s="20">
        <v>57</v>
      </c>
      <c r="B61" s="21">
        <v>63</v>
      </c>
      <c r="C61" s="46" t="s">
        <v>118</v>
      </c>
      <c r="D61" s="46" t="s">
        <v>119</v>
      </c>
      <c r="E61" s="22"/>
      <c r="F61" s="23">
        <v>71.06</v>
      </c>
      <c r="G61" s="22">
        <v>47.36</v>
      </c>
      <c r="H61" s="22"/>
      <c r="I61" s="22">
        <v>60.97</v>
      </c>
      <c r="J61" s="22">
        <v>95.89</v>
      </c>
      <c r="K61" s="22">
        <v>66.05</v>
      </c>
      <c r="L61" s="22">
        <v>45.21</v>
      </c>
      <c r="M61" s="22"/>
      <c r="N61" s="24">
        <v>96.43</v>
      </c>
      <c r="O61" s="24"/>
      <c r="P61" s="22"/>
      <c r="Q61" s="22"/>
      <c r="R61" s="22">
        <v>8.56</v>
      </c>
      <c r="S61" s="22">
        <v>20.44</v>
      </c>
      <c r="T61" s="22">
        <v>92.55844155844156</v>
      </c>
      <c r="U61" s="26">
        <f>SUM(E61:T61)</f>
        <v>604.5284415584415</v>
      </c>
      <c r="V61" s="27">
        <f>COUNTA(E61:T61)</f>
        <v>10</v>
      </c>
      <c r="W61" s="28">
        <f>U61-$U$5</f>
        <v>-573.6170390907469</v>
      </c>
      <c r="X61" s="22">
        <f>AVERAGE(E61:T61)</f>
        <v>60.45284415584415</v>
      </c>
    </row>
    <row r="62" spans="1:24" ht="15" customHeight="1">
      <c r="A62" s="20">
        <v>58</v>
      </c>
      <c r="B62" s="21">
        <v>61</v>
      </c>
      <c r="C62" s="44" t="s">
        <v>113</v>
      </c>
      <c r="D62" s="44" t="s">
        <v>114</v>
      </c>
      <c r="E62" s="22">
        <v>96.40193370165746</v>
      </c>
      <c r="F62" s="23">
        <v>93.49</v>
      </c>
      <c r="G62" s="22">
        <v>62.36</v>
      </c>
      <c r="H62" s="22">
        <v>61.05</v>
      </c>
      <c r="I62" s="22">
        <v>45.4</v>
      </c>
      <c r="J62" s="22"/>
      <c r="K62" s="22">
        <v>74.29</v>
      </c>
      <c r="L62" s="22">
        <v>74.36</v>
      </c>
      <c r="M62" s="22"/>
      <c r="N62" s="24"/>
      <c r="O62" s="24"/>
      <c r="P62" s="22"/>
      <c r="Q62" s="22"/>
      <c r="R62" s="22"/>
      <c r="S62" s="22">
        <v>39.13</v>
      </c>
      <c r="T62" s="22">
        <v>57.49</v>
      </c>
      <c r="U62" s="26">
        <f>SUM(E62:T62)</f>
        <v>603.9719337016575</v>
      </c>
      <c r="V62" s="27">
        <f>COUNTA(E62:T62)</f>
        <v>9</v>
      </c>
      <c r="W62" s="28">
        <f>U62-$U$5</f>
        <v>-574.1735469475309</v>
      </c>
      <c r="X62" s="22">
        <f>AVERAGE(E62:T62)</f>
        <v>67.1079926335175</v>
      </c>
    </row>
    <row r="63" spans="1:24" ht="15" customHeight="1">
      <c r="A63" s="20">
        <v>59</v>
      </c>
      <c r="B63" s="21">
        <v>64</v>
      </c>
      <c r="C63" s="45" t="s">
        <v>120</v>
      </c>
      <c r="D63" s="45" t="s">
        <v>52</v>
      </c>
      <c r="E63" s="22"/>
      <c r="F63" s="23"/>
      <c r="G63" s="22"/>
      <c r="H63" s="22"/>
      <c r="I63" s="22">
        <v>53.84</v>
      </c>
      <c r="J63" s="22">
        <v>101.59</v>
      </c>
      <c r="K63" s="22"/>
      <c r="L63" s="22"/>
      <c r="M63" s="22">
        <v>85.48</v>
      </c>
      <c r="N63" s="24"/>
      <c r="O63" s="24">
        <v>114.05</v>
      </c>
      <c r="P63" s="22">
        <v>108.08</v>
      </c>
      <c r="Q63" s="22"/>
      <c r="R63" s="22"/>
      <c r="S63" s="22">
        <v>45.44</v>
      </c>
      <c r="T63" s="22">
        <v>90.6103896103896</v>
      </c>
      <c r="U63" s="26">
        <f>SUM(E63:T63)</f>
        <v>599.0903896103896</v>
      </c>
      <c r="V63" s="27">
        <f>COUNTA(E63:T63)</f>
        <v>7</v>
      </c>
      <c r="W63" s="28">
        <f>U63-$U$5</f>
        <v>-579.0550910387988</v>
      </c>
      <c r="X63" s="22">
        <f>AVERAGE(E63:T63)</f>
        <v>85.5843413729128</v>
      </c>
    </row>
    <row r="64" spans="1:24" ht="15" customHeight="1">
      <c r="A64" s="20">
        <v>60</v>
      </c>
      <c r="B64" s="21">
        <v>56</v>
      </c>
      <c r="C64" s="44" t="s">
        <v>104</v>
      </c>
      <c r="D64" s="44" t="s">
        <v>76</v>
      </c>
      <c r="E64" s="22">
        <v>73.2920536635707</v>
      </c>
      <c r="F64" s="23">
        <v>51.66</v>
      </c>
      <c r="G64" s="22">
        <v>44.18</v>
      </c>
      <c r="H64" s="22">
        <v>75.48</v>
      </c>
      <c r="I64" s="22"/>
      <c r="J64" s="22"/>
      <c r="K64" s="22">
        <v>71.4</v>
      </c>
      <c r="L64" s="22"/>
      <c r="M64" s="22">
        <v>70.45</v>
      </c>
      <c r="N64" s="24">
        <v>90.74</v>
      </c>
      <c r="O64" s="24">
        <v>101.69</v>
      </c>
      <c r="P64" s="22"/>
      <c r="Q64" s="22"/>
      <c r="R64" s="22">
        <v>16.89</v>
      </c>
      <c r="S64" s="22"/>
      <c r="T64" s="22"/>
      <c r="U64" s="26">
        <f>SUM(E64:T64)</f>
        <v>595.7820536635707</v>
      </c>
      <c r="V64" s="27">
        <f>COUNTA(E64:T64)</f>
        <v>9</v>
      </c>
      <c r="W64" s="28">
        <f>U64-$U$5</f>
        <v>-582.3634269856177</v>
      </c>
      <c r="X64" s="22">
        <f>AVERAGE(E64:T64)</f>
        <v>66.19800596261896</v>
      </c>
    </row>
    <row r="65" spans="1:24" ht="15" customHeight="1">
      <c r="A65" s="20">
        <v>61</v>
      </c>
      <c r="B65" s="21">
        <v>58</v>
      </c>
      <c r="C65" s="47" t="s">
        <v>111</v>
      </c>
      <c r="D65" s="47" t="s">
        <v>112</v>
      </c>
      <c r="E65" s="22"/>
      <c r="F65" s="23">
        <v>64.64</v>
      </c>
      <c r="G65" s="22">
        <v>53.27</v>
      </c>
      <c r="H65" s="22"/>
      <c r="I65" s="22"/>
      <c r="J65" s="22">
        <v>95.7</v>
      </c>
      <c r="K65" s="22">
        <v>74.28</v>
      </c>
      <c r="L65" s="22"/>
      <c r="M65" s="22">
        <v>78.94</v>
      </c>
      <c r="N65" s="24">
        <v>65.07</v>
      </c>
      <c r="O65" s="24"/>
      <c r="P65" s="22">
        <v>89.97</v>
      </c>
      <c r="Q65" s="22"/>
      <c r="R65" s="22"/>
      <c r="S65" s="22">
        <v>43.93</v>
      </c>
      <c r="T65" s="22">
        <v>4.9</v>
      </c>
      <c r="U65" s="26">
        <f>SUM(E65:T65)</f>
        <v>570.6999999999999</v>
      </c>
      <c r="V65" s="27">
        <f>COUNTA(E65:T65)</f>
        <v>9</v>
      </c>
      <c r="W65" s="28">
        <f>U65-$U$5</f>
        <v>-607.4454806491884</v>
      </c>
      <c r="X65" s="22">
        <f>AVERAGE(E65:T65)</f>
        <v>63.411111111111104</v>
      </c>
    </row>
    <row r="66" spans="1:24" ht="15" customHeight="1">
      <c r="A66" s="20">
        <v>62</v>
      </c>
      <c r="B66" s="21">
        <v>57</v>
      </c>
      <c r="C66" s="46" t="s">
        <v>110</v>
      </c>
      <c r="D66" s="46" t="s">
        <v>22</v>
      </c>
      <c r="E66" s="22"/>
      <c r="F66" s="23">
        <v>92.47</v>
      </c>
      <c r="G66" s="22">
        <v>70.09</v>
      </c>
      <c r="H66" s="22">
        <v>71.17</v>
      </c>
      <c r="I66" s="22"/>
      <c r="J66" s="22"/>
      <c r="K66" s="22">
        <v>76.88</v>
      </c>
      <c r="L66" s="22"/>
      <c r="M66" s="22"/>
      <c r="N66" s="24"/>
      <c r="O66" s="24"/>
      <c r="P66" s="22">
        <v>108.17</v>
      </c>
      <c r="Q66" s="22">
        <v>105.06</v>
      </c>
      <c r="R66" s="22"/>
      <c r="S66" s="22">
        <v>42.41</v>
      </c>
      <c r="T66" s="22"/>
      <c r="U66" s="26">
        <f>SUM(E66:T66)</f>
        <v>566.25</v>
      </c>
      <c r="V66" s="27">
        <f>COUNTA(E66:T66)</f>
        <v>7</v>
      </c>
      <c r="W66" s="28">
        <f>U66-$U$5</f>
        <v>-611.8954806491884</v>
      </c>
      <c r="X66" s="22">
        <f>AVERAGE(E66:T66)</f>
        <v>80.89285714285714</v>
      </c>
    </row>
    <row r="67" spans="1:24" ht="15" customHeight="1">
      <c r="A67" s="20">
        <v>63</v>
      </c>
      <c r="B67" s="21">
        <v>59</v>
      </c>
      <c r="C67" s="45" t="s">
        <v>109</v>
      </c>
      <c r="D67" s="45" t="s">
        <v>30</v>
      </c>
      <c r="E67" s="22"/>
      <c r="F67" s="23"/>
      <c r="G67" s="22"/>
      <c r="H67" s="22"/>
      <c r="I67" s="22">
        <v>44.13</v>
      </c>
      <c r="J67" s="22">
        <v>79.66</v>
      </c>
      <c r="K67" s="22">
        <v>59.88</v>
      </c>
      <c r="L67" s="22"/>
      <c r="M67" s="22">
        <v>69.05</v>
      </c>
      <c r="N67" s="24"/>
      <c r="O67" s="24">
        <v>93.87</v>
      </c>
      <c r="P67" s="22">
        <v>88.85</v>
      </c>
      <c r="Q67" s="22">
        <v>85.75</v>
      </c>
      <c r="R67" s="22">
        <v>11.33</v>
      </c>
      <c r="S67" s="22">
        <v>30.55</v>
      </c>
      <c r="T67" s="22"/>
      <c r="U67" s="26">
        <f>SUM(E67:T67)</f>
        <v>563.0699999999999</v>
      </c>
      <c r="V67" s="27">
        <f>COUNTA(E67:T67)</f>
        <v>9</v>
      </c>
      <c r="W67" s="28">
        <f>U67-$U$5</f>
        <v>-615.0754806491884</v>
      </c>
      <c r="X67" s="22">
        <f>AVERAGE(E67:T67)</f>
        <v>62.563333333333325</v>
      </c>
    </row>
    <row r="68" spans="1:24" ht="15" customHeight="1">
      <c r="A68" s="20">
        <v>64</v>
      </c>
      <c r="B68" s="21">
        <v>62</v>
      </c>
      <c r="C68" s="45" t="s">
        <v>39</v>
      </c>
      <c r="D68" s="45" t="s">
        <v>122</v>
      </c>
      <c r="E68" s="22">
        <v>76.42471667566109</v>
      </c>
      <c r="F68" s="23">
        <v>64.92</v>
      </c>
      <c r="G68" s="22">
        <v>92.36</v>
      </c>
      <c r="H68" s="22">
        <v>60.65</v>
      </c>
      <c r="I68" s="22">
        <v>62.37</v>
      </c>
      <c r="J68" s="22"/>
      <c r="K68" s="22"/>
      <c r="L68" s="22">
        <v>64.58</v>
      </c>
      <c r="M68" s="22"/>
      <c r="N68" s="48"/>
      <c r="O68" s="24"/>
      <c r="P68" s="22"/>
      <c r="Q68" s="22"/>
      <c r="R68" s="22">
        <v>36.33</v>
      </c>
      <c r="S68" s="22">
        <v>60.85</v>
      </c>
      <c r="T68" s="22">
        <v>42.56</v>
      </c>
      <c r="U68" s="26">
        <f>SUM(E68:T68)</f>
        <v>561.044716675661</v>
      </c>
      <c r="V68" s="27">
        <f>COUNTA(E68:T68)</f>
        <v>9</v>
      </c>
      <c r="W68" s="28">
        <f>U68-$U$5</f>
        <v>-617.1007639735274</v>
      </c>
      <c r="X68" s="22">
        <f>AVERAGE(E68:T68)</f>
        <v>62.338301852851224</v>
      </c>
    </row>
    <row r="69" spans="1:24" ht="15" customHeight="1">
      <c r="A69" s="20">
        <v>65</v>
      </c>
      <c r="B69" s="21">
        <v>67</v>
      </c>
      <c r="C69" s="44" t="s">
        <v>65</v>
      </c>
      <c r="D69" s="44" t="s">
        <v>33</v>
      </c>
      <c r="E69" s="22">
        <v>69.37256809338521</v>
      </c>
      <c r="F69" s="23"/>
      <c r="G69" s="22" t="s">
        <v>1</v>
      </c>
      <c r="H69" s="22">
        <v>62.02</v>
      </c>
      <c r="I69" s="22"/>
      <c r="J69" s="22"/>
      <c r="K69" s="22">
        <v>79.94</v>
      </c>
      <c r="L69" s="22"/>
      <c r="M69" s="22">
        <v>79.99</v>
      </c>
      <c r="N69" s="24"/>
      <c r="O69" s="24"/>
      <c r="P69" s="22">
        <v>100.84</v>
      </c>
      <c r="Q69" s="22"/>
      <c r="R69" s="22">
        <v>36.33</v>
      </c>
      <c r="S69" s="22">
        <v>59.33</v>
      </c>
      <c r="T69" s="22">
        <v>32.82</v>
      </c>
      <c r="U69" s="26">
        <f>SUM(E69:T69)</f>
        <v>520.6425680933852</v>
      </c>
      <c r="V69" s="27">
        <f>COUNTA(E69:T69)</f>
        <v>9</v>
      </c>
      <c r="W69" s="28">
        <f>U69-$U$5</f>
        <v>-657.5029125558032</v>
      </c>
      <c r="X69" s="22">
        <f>AVERAGE(E69:T69)</f>
        <v>65.08032101167315</v>
      </c>
    </row>
    <row r="70" spans="1:24" ht="15" customHeight="1">
      <c r="A70" s="20">
        <v>66</v>
      </c>
      <c r="B70" s="21">
        <v>70</v>
      </c>
      <c r="C70" s="46" t="s">
        <v>66</v>
      </c>
      <c r="D70" s="46" t="s">
        <v>136</v>
      </c>
      <c r="E70" s="22"/>
      <c r="F70" s="23">
        <v>73.27</v>
      </c>
      <c r="G70" s="22">
        <v>77.36</v>
      </c>
      <c r="H70" s="22">
        <v>74.01</v>
      </c>
      <c r="I70" s="22"/>
      <c r="J70" s="22">
        <v>82.69</v>
      </c>
      <c r="K70" s="22">
        <v>70.25</v>
      </c>
      <c r="L70" s="22"/>
      <c r="M70" s="22"/>
      <c r="N70" s="24"/>
      <c r="O70" s="24"/>
      <c r="P70" s="22"/>
      <c r="Q70" s="22"/>
      <c r="R70" s="22">
        <v>22.44</v>
      </c>
      <c r="S70" s="22">
        <v>60.6</v>
      </c>
      <c r="T70" s="22">
        <v>52.95</v>
      </c>
      <c r="U70" s="26">
        <f>SUM(E70:T70)</f>
        <v>513.57</v>
      </c>
      <c r="V70" s="27">
        <f>COUNTA(E70:T70)</f>
        <v>8</v>
      </c>
      <c r="W70" s="28">
        <f>U70-$U$5</f>
        <v>-664.5754806491883</v>
      </c>
      <c r="X70" s="22">
        <f>AVERAGE(E70:T70)</f>
        <v>64.19625</v>
      </c>
    </row>
    <row r="71" spans="1:24" ht="15" customHeight="1">
      <c r="A71" s="20">
        <v>67</v>
      </c>
      <c r="B71" s="21">
        <v>76</v>
      </c>
      <c r="C71" s="46" t="s">
        <v>126</v>
      </c>
      <c r="D71" s="46" t="s">
        <v>70</v>
      </c>
      <c r="E71" s="22"/>
      <c r="F71" s="23">
        <v>100.64</v>
      </c>
      <c r="G71" s="22"/>
      <c r="H71" s="22"/>
      <c r="I71" s="22"/>
      <c r="J71" s="22"/>
      <c r="K71" s="22"/>
      <c r="L71" s="22">
        <v>95.2</v>
      </c>
      <c r="M71" s="22"/>
      <c r="N71" s="24">
        <v>97.78</v>
      </c>
      <c r="O71" s="24"/>
      <c r="P71" s="22">
        <v>103.29</v>
      </c>
      <c r="Q71" s="22"/>
      <c r="R71" s="22">
        <v>44.67</v>
      </c>
      <c r="S71" s="22"/>
      <c r="T71" s="22">
        <v>71.13</v>
      </c>
      <c r="U71" s="26">
        <f>SUM(E71:T71)</f>
        <v>512.71</v>
      </c>
      <c r="V71" s="27">
        <f>COUNTA(E71:T71)</f>
        <v>6</v>
      </c>
      <c r="W71" s="28">
        <f>U71-$U$5</f>
        <v>-665.4354806491883</v>
      </c>
      <c r="X71" s="22">
        <f>AVERAGE(E71:T71)</f>
        <v>85.45166666666667</v>
      </c>
    </row>
    <row r="72" spans="1:24" ht="15" customHeight="1">
      <c r="A72" s="20">
        <v>68</v>
      </c>
      <c r="B72" s="21">
        <v>71</v>
      </c>
      <c r="C72" s="47" t="s">
        <v>132</v>
      </c>
      <c r="D72" s="47" t="s">
        <v>133</v>
      </c>
      <c r="E72" s="22"/>
      <c r="F72" s="23">
        <v>59.94</v>
      </c>
      <c r="G72" s="22">
        <v>46</v>
      </c>
      <c r="H72" s="22">
        <v>44.56</v>
      </c>
      <c r="I72" s="22"/>
      <c r="J72" s="22">
        <v>70.58</v>
      </c>
      <c r="K72" s="22">
        <v>58.92</v>
      </c>
      <c r="L72" s="22">
        <v>51.29</v>
      </c>
      <c r="M72" s="22"/>
      <c r="N72" s="24"/>
      <c r="O72" s="24"/>
      <c r="P72" s="22">
        <v>74.21</v>
      </c>
      <c r="Q72" s="22"/>
      <c r="R72" s="22">
        <v>11.33</v>
      </c>
      <c r="S72" s="22">
        <v>35.6</v>
      </c>
      <c r="T72" s="22">
        <v>54.9</v>
      </c>
      <c r="U72" s="26">
        <f>SUM(E72:T72)</f>
        <v>507.33</v>
      </c>
      <c r="V72" s="27">
        <f>COUNTA(E72:T72)</f>
        <v>10</v>
      </c>
      <c r="W72" s="28">
        <f>U72-$U$5</f>
        <v>-670.8154806491884</v>
      </c>
      <c r="X72" s="22">
        <f>AVERAGE(E72:T72)</f>
        <v>50.733</v>
      </c>
    </row>
    <row r="73" spans="1:24" ht="15" customHeight="1">
      <c r="A73" s="20">
        <v>69</v>
      </c>
      <c r="B73" s="21">
        <v>65</v>
      </c>
      <c r="C73" s="46" t="s">
        <v>115</v>
      </c>
      <c r="D73" s="46" t="s">
        <v>38</v>
      </c>
      <c r="E73" s="22"/>
      <c r="F73" s="23">
        <v>70.09</v>
      </c>
      <c r="G73" s="22">
        <v>81.45</v>
      </c>
      <c r="H73" s="22"/>
      <c r="I73" s="22">
        <v>47.32</v>
      </c>
      <c r="J73" s="22">
        <v>87.68</v>
      </c>
      <c r="K73" s="22">
        <v>74.7</v>
      </c>
      <c r="L73" s="22">
        <v>74.5</v>
      </c>
      <c r="M73" s="22">
        <v>70.28</v>
      </c>
      <c r="N73" s="24"/>
      <c r="O73" s="24"/>
      <c r="P73" s="22"/>
      <c r="Q73" s="22"/>
      <c r="R73" s="22"/>
      <c r="S73" s="22"/>
      <c r="T73" s="22"/>
      <c r="U73" s="26">
        <f>SUM(E73:T73)</f>
        <v>506.02</v>
      </c>
      <c r="V73" s="27">
        <f>COUNTA(E73:T73)</f>
        <v>7</v>
      </c>
      <c r="W73" s="28">
        <f>U73-$U$5</f>
        <v>-672.1254806491884</v>
      </c>
      <c r="X73" s="22">
        <f>AVERAGE(E73:T73)</f>
        <v>72.28857142857143</v>
      </c>
    </row>
    <row r="74" spans="1:24" ht="15" customHeight="1">
      <c r="A74" s="20">
        <v>70</v>
      </c>
      <c r="B74" s="21">
        <v>66</v>
      </c>
      <c r="C74" s="44" t="s">
        <v>111</v>
      </c>
      <c r="D74" s="44" t="s">
        <v>117</v>
      </c>
      <c r="E74" s="22">
        <v>80.30583214793741</v>
      </c>
      <c r="F74" s="23">
        <v>97.06</v>
      </c>
      <c r="G74" s="22">
        <v>47.36</v>
      </c>
      <c r="H74" s="22">
        <v>73.17</v>
      </c>
      <c r="I74" s="22"/>
      <c r="J74" s="22"/>
      <c r="K74" s="22"/>
      <c r="L74" s="22">
        <v>87.95</v>
      </c>
      <c r="M74" s="22"/>
      <c r="N74" s="24"/>
      <c r="O74" s="24"/>
      <c r="P74" s="22">
        <v>112.14</v>
      </c>
      <c r="Q74" s="22"/>
      <c r="R74" s="22"/>
      <c r="S74" s="22"/>
      <c r="T74" s="22"/>
      <c r="U74" s="26">
        <f>SUM(E74:T74)</f>
        <v>497.9858321479374</v>
      </c>
      <c r="V74" s="27">
        <f>COUNTA(E74:T74)</f>
        <v>6</v>
      </c>
      <c r="W74" s="28">
        <f>U74-$U$5</f>
        <v>-680.159648501251</v>
      </c>
      <c r="X74" s="22">
        <f>AVERAGE(E74:T74)</f>
        <v>82.9976386913229</v>
      </c>
    </row>
    <row r="75" spans="1:24" ht="15" customHeight="1">
      <c r="A75" s="20">
        <v>71</v>
      </c>
      <c r="B75" s="21">
        <v>75</v>
      </c>
      <c r="C75" s="45" t="s">
        <v>124</v>
      </c>
      <c r="D75" s="45" t="s">
        <v>125</v>
      </c>
      <c r="E75" s="22">
        <v>54.83057228915663</v>
      </c>
      <c r="F75" s="23"/>
      <c r="G75" s="22">
        <v>48.27</v>
      </c>
      <c r="H75" s="22">
        <v>45.19</v>
      </c>
      <c r="I75" s="22">
        <v>40.95</v>
      </c>
      <c r="J75" s="22">
        <v>77.72</v>
      </c>
      <c r="K75" s="22"/>
      <c r="L75" s="22">
        <v>48.64</v>
      </c>
      <c r="M75" s="22">
        <v>59.65</v>
      </c>
      <c r="N75" s="24"/>
      <c r="O75" s="24"/>
      <c r="P75" s="22">
        <v>68.98</v>
      </c>
      <c r="Q75" s="22"/>
      <c r="R75" s="22"/>
      <c r="S75" s="22"/>
      <c r="T75" s="22">
        <v>37.36</v>
      </c>
      <c r="U75" s="26">
        <f>SUM(E75:T75)</f>
        <v>481.5905722891566</v>
      </c>
      <c r="V75" s="27">
        <f>COUNTA(E75:T75)</f>
        <v>9</v>
      </c>
      <c r="W75" s="28">
        <f>U75-$U$5</f>
        <v>-696.5549083600317</v>
      </c>
      <c r="X75" s="22">
        <f>AVERAGE(E75:T75)</f>
        <v>53.51006358768407</v>
      </c>
    </row>
    <row r="76" spans="1:24" ht="15" customHeight="1">
      <c r="A76" s="20">
        <v>72</v>
      </c>
      <c r="B76" s="21">
        <v>80</v>
      </c>
      <c r="C76" s="46" t="s">
        <v>29</v>
      </c>
      <c r="D76" s="46" t="s">
        <v>52</v>
      </c>
      <c r="E76" s="22"/>
      <c r="F76" s="23">
        <v>75.53</v>
      </c>
      <c r="G76" s="22">
        <v>96</v>
      </c>
      <c r="H76" s="22">
        <v>66.43</v>
      </c>
      <c r="I76" s="22"/>
      <c r="J76" s="22">
        <v>88.66</v>
      </c>
      <c r="K76" s="22"/>
      <c r="L76" s="22"/>
      <c r="M76" s="22"/>
      <c r="N76" s="24"/>
      <c r="O76" s="24"/>
      <c r="P76" s="22"/>
      <c r="Q76" s="22"/>
      <c r="R76" s="22">
        <v>19.67</v>
      </c>
      <c r="S76" s="22">
        <v>72.46</v>
      </c>
      <c r="T76" s="22">
        <v>55.55</v>
      </c>
      <c r="U76" s="26">
        <f>SUM(E76:T76)</f>
        <v>474.3</v>
      </c>
      <c r="V76" s="27">
        <f>COUNTA(E76:T76)</f>
        <v>7</v>
      </c>
      <c r="W76" s="28">
        <f>U76-$U$5</f>
        <v>-703.8454806491884</v>
      </c>
      <c r="X76" s="22">
        <f>AVERAGE(E76:T76)</f>
        <v>67.75714285714285</v>
      </c>
    </row>
    <row r="77" spans="1:24" ht="15" customHeight="1">
      <c r="A77" s="20">
        <v>73</v>
      </c>
      <c r="B77" s="21">
        <v>68</v>
      </c>
      <c r="C77" s="45" t="s">
        <v>62</v>
      </c>
      <c r="D77" s="45" t="s">
        <v>52</v>
      </c>
      <c r="E77" s="22"/>
      <c r="F77" s="23"/>
      <c r="G77" s="22"/>
      <c r="H77" s="22"/>
      <c r="I77" s="22"/>
      <c r="J77" s="22">
        <v>117.45</v>
      </c>
      <c r="K77" s="22">
        <v>95</v>
      </c>
      <c r="L77" s="22"/>
      <c r="M77" s="22"/>
      <c r="N77" s="24"/>
      <c r="O77" s="24"/>
      <c r="P77" s="22">
        <v>124.85</v>
      </c>
      <c r="Q77" s="22">
        <v>130</v>
      </c>
      <c r="R77" s="22"/>
      <c r="S77" s="22"/>
      <c r="T77" s="22"/>
      <c r="U77" s="26">
        <f>SUM(E77:T77)</f>
        <v>467.29999999999995</v>
      </c>
      <c r="V77" s="27">
        <f>COUNTA(E77:T77)</f>
        <v>4</v>
      </c>
      <c r="W77" s="28">
        <f>U77-$U$5</f>
        <v>-710.8454806491884</v>
      </c>
      <c r="X77" s="22">
        <f>AVERAGE(E77:T77)</f>
        <v>116.82499999999999</v>
      </c>
    </row>
    <row r="78" spans="1:24" ht="15" customHeight="1">
      <c r="A78" s="20">
        <v>74</v>
      </c>
      <c r="B78" s="21">
        <v>69</v>
      </c>
      <c r="C78" s="44" t="s">
        <v>121</v>
      </c>
      <c r="D78" s="44" t="s">
        <v>48</v>
      </c>
      <c r="E78" s="22">
        <v>77.46099096632904</v>
      </c>
      <c r="F78" s="23">
        <v>90.86</v>
      </c>
      <c r="G78" s="22">
        <v>72.82</v>
      </c>
      <c r="H78" s="22">
        <v>77.16</v>
      </c>
      <c r="I78" s="22">
        <v>56.56</v>
      </c>
      <c r="J78" s="22">
        <v>86.48</v>
      </c>
      <c r="K78" s="22"/>
      <c r="L78" s="22"/>
      <c r="M78" s="22"/>
      <c r="N78" s="24"/>
      <c r="O78" s="24"/>
      <c r="P78" s="22"/>
      <c r="Q78" s="22"/>
      <c r="R78" s="22"/>
      <c r="S78" s="22"/>
      <c r="T78" s="22"/>
      <c r="U78" s="26">
        <f>SUM(E78:T78)</f>
        <v>461.340990966329</v>
      </c>
      <c r="V78" s="27">
        <f>COUNTA(E78:T78)</f>
        <v>6</v>
      </c>
      <c r="W78" s="28">
        <f>U78-$U$5</f>
        <v>-716.8044896828594</v>
      </c>
      <c r="X78" s="22">
        <f>AVERAGE(E78:T78)</f>
        <v>76.89016516105484</v>
      </c>
    </row>
    <row r="79" spans="1:24" ht="15" customHeight="1">
      <c r="A79" s="20">
        <v>75</v>
      </c>
      <c r="B79" s="21">
        <v>85</v>
      </c>
      <c r="C79" s="45" t="s">
        <v>153</v>
      </c>
      <c r="D79" s="45" t="s">
        <v>81</v>
      </c>
      <c r="E79" s="22"/>
      <c r="F79" s="23"/>
      <c r="G79" s="22">
        <v>73.73</v>
      </c>
      <c r="H79" s="22">
        <v>80.09</v>
      </c>
      <c r="I79" s="22">
        <v>57.19</v>
      </c>
      <c r="J79" s="22"/>
      <c r="K79" s="22"/>
      <c r="L79" s="22">
        <v>82.58</v>
      </c>
      <c r="M79" s="22"/>
      <c r="N79" s="24"/>
      <c r="O79" s="24"/>
      <c r="P79" s="22"/>
      <c r="Q79" s="22"/>
      <c r="R79" s="22">
        <v>11.33</v>
      </c>
      <c r="S79" s="22">
        <v>65.39</v>
      </c>
      <c r="T79" s="22">
        <v>83.47</v>
      </c>
      <c r="U79" s="26">
        <f>SUM(E79:T79)</f>
        <v>453.78</v>
      </c>
      <c r="V79" s="27">
        <f>COUNTA(E79:T79)</f>
        <v>7</v>
      </c>
      <c r="W79" s="28">
        <f>U79-$U$5</f>
        <v>-724.3654806491884</v>
      </c>
      <c r="X79" s="22">
        <f>AVERAGE(E79:T79)</f>
        <v>64.82571428571428</v>
      </c>
    </row>
    <row r="80" spans="1:24" ht="15" customHeight="1">
      <c r="A80" s="20">
        <v>76</v>
      </c>
      <c r="B80" s="21">
        <v>72</v>
      </c>
      <c r="C80" s="44" t="s">
        <v>137</v>
      </c>
      <c r="D80" s="44" t="s">
        <v>48</v>
      </c>
      <c r="E80" s="22">
        <v>75.94612704368801</v>
      </c>
      <c r="F80" s="23"/>
      <c r="G80" s="22">
        <v>65.09</v>
      </c>
      <c r="H80" s="22">
        <v>75.17</v>
      </c>
      <c r="I80" s="22">
        <v>76</v>
      </c>
      <c r="J80" s="22"/>
      <c r="K80" s="22"/>
      <c r="L80" s="22">
        <v>82.1</v>
      </c>
      <c r="M80" s="22"/>
      <c r="N80" s="24"/>
      <c r="O80" s="24"/>
      <c r="P80" s="22"/>
      <c r="Q80" s="22"/>
      <c r="R80" s="22">
        <v>19.67</v>
      </c>
      <c r="S80" s="22">
        <v>56.81</v>
      </c>
      <c r="T80" s="22"/>
      <c r="U80" s="26">
        <f>SUM(E80:T80)</f>
        <v>450.786127043688</v>
      </c>
      <c r="V80" s="27">
        <f>COUNTA(E80:T80)</f>
        <v>7</v>
      </c>
      <c r="W80" s="28">
        <f>U80-$U$5</f>
        <v>-727.3593536055004</v>
      </c>
      <c r="X80" s="22">
        <f>AVERAGE(E80:T80)</f>
        <v>64.39801814909829</v>
      </c>
    </row>
    <row r="81" spans="1:24" ht="15" customHeight="1">
      <c r="A81" s="20">
        <v>77</v>
      </c>
      <c r="B81" s="21">
        <v>73</v>
      </c>
      <c r="C81" s="46" t="s">
        <v>123</v>
      </c>
      <c r="D81" s="46" t="s">
        <v>22</v>
      </c>
      <c r="E81" s="22"/>
      <c r="F81" s="23">
        <v>66.52</v>
      </c>
      <c r="G81" s="22">
        <v>69.64</v>
      </c>
      <c r="H81" s="22">
        <v>60.6</v>
      </c>
      <c r="I81" s="22"/>
      <c r="J81" s="22"/>
      <c r="K81" s="22">
        <v>74.76</v>
      </c>
      <c r="L81" s="22"/>
      <c r="M81" s="22">
        <v>76.13</v>
      </c>
      <c r="N81" s="24"/>
      <c r="O81" s="24"/>
      <c r="P81" s="22">
        <v>100.91</v>
      </c>
      <c r="Q81" s="22"/>
      <c r="R81" s="22"/>
      <c r="S81" s="22"/>
      <c r="T81" s="22"/>
      <c r="U81" s="26">
        <f>SUM(E81:T81)</f>
        <v>448.55999999999995</v>
      </c>
      <c r="V81" s="27">
        <f>COUNTA(E81:T81)</f>
        <v>6</v>
      </c>
      <c r="W81" s="28">
        <f>U81-$U$5</f>
        <v>-729.5854806491884</v>
      </c>
      <c r="X81" s="22">
        <f>AVERAGE(E81:T81)</f>
        <v>74.75999999999999</v>
      </c>
    </row>
    <row r="82" spans="1:24" ht="15" customHeight="1">
      <c r="A82" s="20">
        <v>78</v>
      </c>
      <c r="B82" s="21">
        <v>74</v>
      </c>
      <c r="C82" s="45" t="s">
        <v>134</v>
      </c>
      <c r="D82" s="45" t="s">
        <v>97</v>
      </c>
      <c r="E82" s="22"/>
      <c r="F82" s="23"/>
      <c r="G82" s="22"/>
      <c r="H82" s="22">
        <v>44.83</v>
      </c>
      <c r="I82" s="22">
        <v>84.26</v>
      </c>
      <c r="J82" s="22">
        <v>101.67</v>
      </c>
      <c r="K82" s="22"/>
      <c r="L82" s="22">
        <v>63</v>
      </c>
      <c r="M82" s="22"/>
      <c r="N82" s="24">
        <v>112.12</v>
      </c>
      <c r="O82" s="24"/>
      <c r="P82" s="22"/>
      <c r="Q82" s="22"/>
      <c r="R82" s="22"/>
      <c r="S82" s="22">
        <v>41.15</v>
      </c>
      <c r="T82" s="22"/>
      <c r="U82" s="26">
        <f>SUM(E82:T82)</f>
        <v>447.03</v>
      </c>
      <c r="V82" s="27">
        <f>COUNTA(E82:T82)</f>
        <v>6</v>
      </c>
      <c r="W82" s="28">
        <f>U82-$U$5</f>
        <v>-731.1154806491884</v>
      </c>
      <c r="X82" s="22">
        <f>AVERAGE(E82:T82)</f>
        <v>74.505</v>
      </c>
    </row>
    <row r="83" spans="1:24" ht="15" customHeight="1">
      <c r="A83" s="20">
        <v>79</v>
      </c>
      <c r="B83" s="21">
        <v>77</v>
      </c>
      <c r="C83" s="45" t="s">
        <v>127</v>
      </c>
      <c r="D83" s="45" t="s">
        <v>34</v>
      </c>
      <c r="E83" s="22"/>
      <c r="F83" s="23"/>
      <c r="G83" s="22"/>
      <c r="H83" s="22"/>
      <c r="I83" s="22"/>
      <c r="J83" s="22">
        <v>105.18</v>
      </c>
      <c r="K83" s="22"/>
      <c r="L83" s="22"/>
      <c r="M83" s="22">
        <v>93.57</v>
      </c>
      <c r="N83" s="24"/>
      <c r="O83" s="24"/>
      <c r="P83" s="22">
        <v>115.94</v>
      </c>
      <c r="Q83" s="22">
        <v>120.24</v>
      </c>
      <c r="R83" s="22"/>
      <c r="S83" s="22"/>
      <c r="T83" s="22"/>
      <c r="U83" s="26">
        <f>SUM(E83:T83)</f>
        <v>434.93</v>
      </c>
      <c r="V83" s="27">
        <f>COUNTA(E83:T83)</f>
        <v>4</v>
      </c>
      <c r="W83" s="28">
        <f>U83-$U$5</f>
        <v>-743.2154806491883</v>
      </c>
      <c r="X83" s="22">
        <f>AVERAGE(E83:T83)</f>
        <v>108.7325</v>
      </c>
    </row>
    <row r="84" spans="1:24" ht="15" customHeight="1">
      <c r="A84" s="20">
        <v>80</v>
      </c>
      <c r="B84" s="21">
        <v>78</v>
      </c>
      <c r="C84" s="45" t="s">
        <v>23</v>
      </c>
      <c r="D84" s="45" t="s">
        <v>128</v>
      </c>
      <c r="E84" s="22"/>
      <c r="F84" s="23"/>
      <c r="G84" s="22"/>
      <c r="H84" s="22"/>
      <c r="I84" s="22">
        <v>87.99</v>
      </c>
      <c r="J84" s="22">
        <v>88.02</v>
      </c>
      <c r="K84" s="22">
        <v>75.85</v>
      </c>
      <c r="L84" s="22">
        <v>76.44</v>
      </c>
      <c r="M84" s="22"/>
      <c r="N84" s="24">
        <v>103.97</v>
      </c>
      <c r="O84" s="24"/>
      <c r="P84" s="22"/>
      <c r="Q84" s="22"/>
      <c r="R84" s="22"/>
      <c r="S84" s="22"/>
      <c r="T84" s="22"/>
      <c r="U84" s="26">
        <f>SUM(E84:T84)</f>
        <v>432.27</v>
      </c>
      <c r="V84" s="27">
        <f>COUNTA(E84:T84)</f>
        <v>5</v>
      </c>
      <c r="W84" s="28">
        <f>U84-$U$5</f>
        <v>-745.8754806491884</v>
      </c>
      <c r="X84" s="22">
        <f>AVERAGE(E84:T84)</f>
        <v>86.454</v>
      </c>
    </row>
    <row r="85" spans="1:24" ht="15" customHeight="1">
      <c r="A85" s="20">
        <v>81</v>
      </c>
      <c r="B85" s="21">
        <v>79</v>
      </c>
      <c r="C85" s="45" t="s">
        <v>129</v>
      </c>
      <c r="D85" s="45" t="s">
        <v>130</v>
      </c>
      <c r="E85" s="22"/>
      <c r="F85" s="23"/>
      <c r="G85" s="22"/>
      <c r="H85" s="22"/>
      <c r="I85" s="22"/>
      <c r="J85" s="22">
        <v>106.01</v>
      </c>
      <c r="K85" s="22"/>
      <c r="L85" s="22"/>
      <c r="M85" s="22">
        <v>88.25</v>
      </c>
      <c r="N85" s="24"/>
      <c r="O85" s="24"/>
      <c r="P85" s="22">
        <v>114.07</v>
      </c>
      <c r="Q85" s="22">
        <v>112.34</v>
      </c>
      <c r="R85" s="22"/>
      <c r="S85" s="22"/>
      <c r="T85" s="22"/>
      <c r="U85" s="26">
        <f>SUM(E85:T85)</f>
        <v>420.66999999999996</v>
      </c>
      <c r="V85" s="27">
        <f>COUNTA(E85:T85)</f>
        <v>4</v>
      </c>
      <c r="W85" s="28">
        <f>U85-$U$5</f>
        <v>-757.4754806491884</v>
      </c>
      <c r="X85" s="22">
        <f>AVERAGE(E85:T85)</f>
        <v>105.16749999999999</v>
      </c>
    </row>
    <row r="86" spans="1:24" ht="15" customHeight="1">
      <c r="A86" s="20">
        <v>82</v>
      </c>
      <c r="B86" s="21">
        <v>81</v>
      </c>
      <c r="C86" s="44" t="s">
        <v>131</v>
      </c>
      <c r="D86" s="44" t="s">
        <v>70</v>
      </c>
      <c r="E86" s="22">
        <v>67.56204207043251</v>
      </c>
      <c r="F86" s="23"/>
      <c r="G86" s="22">
        <v>51.91</v>
      </c>
      <c r="H86" s="22">
        <v>79.09</v>
      </c>
      <c r="I86" s="22">
        <v>70.58</v>
      </c>
      <c r="J86" s="22"/>
      <c r="K86" s="22">
        <v>83.71</v>
      </c>
      <c r="L86" s="22">
        <v>65.41</v>
      </c>
      <c r="M86" s="22"/>
      <c r="N86" s="24"/>
      <c r="O86" s="24"/>
      <c r="P86" s="22"/>
      <c r="Q86" s="22"/>
      <c r="R86" s="22"/>
      <c r="S86" s="22"/>
      <c r="T86" s="22"/>
      <c r="U86" s="26">
        <f>SUM(E86:T86)</f>
        <v>418.26204207043247</v>
      </c>
      <c r="V86" s="27">
        <f>COUNTA(E86:T86)</f>
        <v>6</v>
      </c>
      <c r="W86" s="28">
        <f>U86-$U$5</f>
        <v>-759.8834385787559</v>
      </c>
      <c r="X86" s="22">
        <f>AVERAGE(E86:T86)</f>
        <v>69.71034034507208</v>
      </c>
    </row>
    <row r="87" spans="1:24" ht="15" customHeight="1">
      <c r="A87" s="20">
        <v>83</v>
      </c>
      <c r="B87" s="21">
        <v>82</v>
      </c>
      <c r="C87" s="45" t="s">
        <v>141</v>
      </c>
      <c r="D87" s="45" t="s">
        <v>81</v>
      </c>
      <c r="E87" s="22"/>
      <c r="F87" s="23"/>
      <c r="G87" s="22">
        <v>90.55</v>
      </c>
      <c r="H87" s="22">
        <v>75.5</v>
      </c>
      <c r="I87" s="22"/>
      <c r="J87" s="22">
        <v>97.24</v>
      </c>
      <c r="K87" s="22"/>
      <c r="L87" s="22"/>
      <c r="M87" s="22"/>
      <c r="N87" s="24"/>
      <c r="O87" s="24"/>
      <c r="P87" s="22"/>
      <c r="Q87" s="22"/>
      <c r="R87" s="22">
        <v>86.33</v>
      </c>
      <c r="S87" s="22">
        <v>61.35</v>
      </c>
      <c r="T87" s="22"/>
      <c r="U87" s="26">
        <f>SUM(E87:T87)</f>
        <v>410.97</v>
      </c>
      <c r="V87" s="27">
        <f>COUNTA(E87:T87)</f>
        <v>5</v>
      </c>
      <c r="W87" s="28">
        <f>U87-$U$5</f>
        <v>-767.1754806491883</v>
      </c>
      <c r="X87" s="22">
        <f>AVERAGE(E87:T87)</f>
        <v>82.194</v>
      </c>
    </row>
    <row r="88" spans="1:24" ht="15" customHeight="1">
      <c r="A88" s="20">
        <v>84</v>
      </c>
      <c r="B88" s="21">
        <v>92</v>
      </c>
      <c r="C88" s="49" t="s">
        <v>22</v>
      </c>
      <c r="D88" s="49" t="s">
        <v>148</v>
      </c>
      <c r="E88" s="22"/>
      <c r="F88" s="23"/>
      <c r="G88" s="22"/>
      <c r="H88" s="22"/>
      <c r="I88" s="22"/>
      <c r="J88" s="22">
        <v>79.8</v>
      </c>
      <c r="K88" s="22"/>
      <c r="L88" s="22"/>
      <c r="M88" s="22">
        <v>70.05</v>
      </c>
      <c r="N88" s="24">
        <v>86.92</v>
      </c>
      <c r="O88" s="24">
        <v>99.68</v>
      </c>
      <c r="P88" s="22"/>
      <c r="Q88" s="22"/>
      <c r="R88" s="22"/>
      <c r="S88" s="22"/>
      <c r="T88" s="22">
        <v>65.94</v>
      </c>
      <c r="U88" s="26">
        <f>SUM(E88:T88)</f>
        <v>402.39</v>
      </c>
      <c r="V88" s="27">
        <f>COUNTA(E88:T88)</f>
        <v>5</v>
      </c>
      <c r="W88" s="28">
        <f>U88-$U$5</f>
        <v>-775.7554806491884</v>
      </c>
      <c r="X88" s="22">
        <f>AVERAGE(E88:T88)</f>
        <v>80.478</v>
      </c>
    </row>
    <row r="89" spans="1:24" ht="15" customHeight="1">
      <c r="A89" s="20">
        <v>85</v>
      </c>
      <c r="B89" s="21">
        <v>83</v>
      </c>
      <c r="C89" s="49" t="s">
        <v>135</v>
      </c>
      <c r="D89" s="49" t="s">
        <v>81</v>
      </c>
      <c r="E89" s="22"/>
      <c r="F89" s="23"/>
      <c r="G89" s="22"/>
      <c r="H89" s="22"/>
      <c r="I89" s="22">
        <v>92.02</v>
      </c>
      <c r="J89" s="22"/>
      <c r="K89" s="22"/>
      <c r="L89" s="22"/>
      <c r="M89" s="22"/>
      <c r="N89" s="24">
        <v>95.45</v>
      </c>
      <c r="O89" s="24">
        <v>105.87</v>
      </c>
      <c r="P89" s="22">
        <v>108.03</v>
      </c>
      <c r="Q89" s="22"/>
      <c r="R89" s="22"/>
      <c r="S89" s="22"/>
      <c r="T89" s="22"/>
      <c r="U89" s="26">
        <f>SUM(E89:T89)</f>
        <v>401.37</v>
      </c>
      <c r="V89" s="27">
        <f>COUNTA(E89:T89)</f>
        <v>4</v>
      </c>
      <c r="W89" s="28">
        <f>U89-$U$5</f>
        <v>-776.7754806491884</v>
      </c>
      <c r="X89" s="22">
        <f>AVERAGE(E89:T89)</f>
        <v>100.3425</v>
      </c>
    </row>
    <row r="90" spans="1:24" ht="15" customHeight="1">
      <c r="A90" s="20">
        <v>86</v>
      </c>
      <c r="B90" s="21">
        <v>84</v>
      </c>
      <c r="C90" s="49" t="s">
        <v>73</v>
      </c>
      <c r="D90" s="49" t="s">
        <v>140</v>
      </c>
      <c r="E90" s="22">
        <v>59.53234445817882</v>
      </c>
      <c r="F90" s="23"/>
      <c r="G90" s="22">
        <v>57.82</v>
      </c>
      <c r="H90" s="22">
        <v>49.84</v>
      </c>
      <c r="I90" s="22"/>
      <c r="J90" s="22"/>
      <c r="K90" s="22">
        <v>58.38</v>
      </c>
      <c r="L90" s="22">
        <v>62.87</v>
      </c>
      <c r="M90" s="22">
        <v>52.26</v>
      </c>
      <c r="N90" s="24"/>
      <c r="O90" s="24"/>
      <c r="P90" s="22"/>
      <c r="Q90" s="22"/>
      <c r="R90" s="22">
        <v>16.89</v>
      </c>
      <c r="S90" s="22">
        <v>26</v>
      </c>
      <c r="T90" s="22"/>
      <c r="U90" s="26">
        <f>SUM(E90:T90)</f>
        <v>383.5923444581788</v>
      </c>
      <c r="V90" s="27">
        <f>COUNTA(E90:T90)</f>
        <v>8</v>
      </c>
      <c r="W90" s="28">
        <f>U90-$U$5</f>
        <v>-794.5531361910096</v>
      </c>
      <c r="X90" s="22">
        <f>AVERAGE(E90:T90)</f>
        <v>47.94904305727235</v>
      </c>
    </row>
    <row r="91" spans="1:24" ht="15" customHeight="1">
      <c r="A91" s="20">
        <v>87</v>
      </c>
      <c r="B91" s="21">
        <v>96</v>
      </c>
      <c r="C91" s="43" t="s">
        <v>151</v>
      </c>
      <c r="D91" s="43" t="s">
        <v>81</v>
      </c>
      <c r="E91" s="22"/>
      <c r="F91" s="23">
        <v>103.82</v>
      </c>
      <c r="G91" s="22"/>
      <c r="H91" s="22"/>
      <c r="I91" s="22"/>
      <c r="J91" s="22"/>
      <c r="K91" s="22"/>
      <c r="L91" s="22"/>
      <c r="M91" s="22"/>
      <c r="N91" s="24">
        <v>87.78</v>
      </c>
      <c r="O91" s="24">
        <v>120.47</v>
      </c>
      <c r="P91" s="22"/>
      <c r="Q91" s="22"/>
      <c r="R91" s="22"/>
      <c r="S91" s="22"/>
      <c r="T91" s="22">
        <v>60.74</v>
      </c>
      <c r="U91" s="26">
        <f>SUM(E91:T91)</f>
        <v>372.81</v>
      </c>
      <c r="V91" s="27">
        <f>COUNTA(E91:T91)</f>
        <v>4</v>
      </c>
      <c r="W91" s="28">
        <f>U91-$U$5</f>
        <v>-805.3354806491884</v>
      </c>
      <c r="X91" s="22">
        <f>AVERAGE(E91:T91)</f>
        <v>93.2025</v>
      </c>
    </row>
    <row r="92" spans="1:24" ht="15" customHeight="1">
      <c r="A92" s="20">
        <v>88</v>
      </c>
      <c r="B92" s="21">
        <v>86</v>
      </c>
      <c r="C92" s="50" t="s">
        <v>138</v>
      </c>
      <c r="D92" s="50" t="s">
        <v>59</v>
      </c>
      <c r="E92" s="22">
        <v>79.90096208262591</v>
      </c>
      <c r="F92" s="23">
        <v>105.12</v>
      </c>
      <c r="G92" s="22"/>
      <c r="H92" s="22">
        <v>70.95</v>
      </c>
      <c r="I92" s="22"/>
      <c r="J92" s="22"/>
      <c r="K92" s="22"/>
      <c r="L92" s="22"/>
      <c r="M92" s="22"/>
      <c r="N92" s="24"/>
      <c r="O92" s="24"/>
      <c r="P92" s="22">
        <v>114.17</v>
      </c>
      <c r="Q92" s="22"/>
      <c r="R92" s="22"/>
      <c r="S92" s="22"/>
      <c r="T92" s="22"/>
      <c r="U92" s="26">
        <f>SUM(E92:T92)</f>
        <v>370.14096208262595</v>
      </c>
      <c r="V92" s="27">
        <f>COUNTA(E92:T92)</f>
        <v>4</v>
      </c>
      <c r="W92" s="28">
        <f>U92-$U$5</f>
        <v>-808.0045185665624</v>
      </c>
      <c r="X92" s="22">
        <f>AVERAGE(E92:T92)</f>
        <v>92.53524052065649</v>
      </c>
    </row>
    <row r="93" spans="1:24" ht="15" customHeight="1">
      <c r="A93" s="20">
        <v>89</v>
      </c>
      <c r="B93" s="21">
        <v>87</v>
      </c>
      <c r="C93" s="49" t="s">
        <v>139</v>
      </c>
      <c r="D93" s="49" t="s">
        <v>34</v>
      </c>
      <c r="E93" s="22"/>
      <c r="F93" s="23"/>
      <c r="G93" s="22"/>
      <c r="H93" s="22">
        <v>75.24</v>
      </c>
      <c r="I93" s="22">
        <v>60.57</v>
      </c>
      <c r="J93" s="22"/>
      <c r="K93" s="22">
        <v>83.87</v>
      </c>
      <c r="L93" s="22">
        <v>74.14</v>
      </c>
      <c r="M93" s="22">
        <v>72.25</v>
      </c>
      <c r="N93" s="24"/>
      <c r="O93" s="24"/>
      <c r="P93" s="22"/>
      <c r="Q93" s="22"/>
      <c r="R93" s="22"/>
      <c r="S93" s="22"/>
      <c r="T93" s="22"/>
      <c r="U93" s="26">
        <f>SUM(E93:T93)</f>
        <v>366.07</v>
      </c>
      <c r="V93" s="27">
        <f>COUNTA(E93:T93)</f>
        <v>5</v>
      </c>
      <c r="W93" s="28">
        <f>U93-$U$5</f>
        <v>-812.0754806491884</v>
      </c>
      <c r="X93" s="22">
        <f>AVERAGE(E93:T93)</f>
        <v>73.214</v>
      </c>
    </row>
    <row r="94" spans="1:24" ht="15" customHeight="1">
      <c r="A94" s="20">
        <v>90</v>
      </c>
      <c r="B94" s="21">
        <v>88</v>
      </c>
      <c r="C94" s="50" t="s">
        <v>142</v>
      </c>
      <c r="D94" s="50" t="s">
        <v>32</v>
      </c>
      <c r="E94" s="22">
        <v>77.75975810885102</v>
      </c>
      <c r="F94" s="23">
        <v>90.37</v>
      </c>
      <c r="G94" s="22"/>
      <c r="H94" s="22">
        <v>67.48</v>
      </c>
      <c r="I94" s="22"/>
      <c r="J94" s="22"/>
      <c r="K94" s="22"/>
      <c r="L94" s="22"/>
      <c r="M94" s="22"/>
      <c r="N94" s="24"/>
      <c r="O94" s="24">
        <v>109.8</v>
      </c>
      <c r="P94" s="22"/>
      <c r="Q94" s="22"/>
      <c r="R94" s="22"/>
      <c r="S94" s="22"/>
      <c r="T94" s="22"/>
      <c r="U94" s="26">
        <f>SUM(E94:T94)</f>
        <v>345.40975810885107</v>
      </c>
      <c r="V94" s="27">
        <f>COUNTA(E94:T94)</f>
        <v>4</v>
      </c>
      <c r="W94" s="28">
        <f>U94-$U$5</f>
        <v>-832.7357225403373</v>
      </c>
      <c r="X94" s="22">
        <f>AVERAGE(E94:T94)</f>
        <v>86.35243952721277</v>
      </c>
    </row>
    <row r="95" spans="1:24" ht="15" customHeight="1">
      <c r="A95" s="20">
        <v>91</v>
      </c>
      <c r="B95" s="21">
        <v>89</v>
      </c>
      <c r="C95" s="43" t="s">
        <v>143</v>
      </c>
      <c r="D95" s="43" t="s">
        <v>52</v>
      </c>
      <c r="E95" s="22"/>
      <c r="F95" s="23">
        <v>72.92</v>
      </c>
      <c r="G95" s="22"/>
      <c r="H95" s="22">
        <v>70.69</v>
      </c>
      <c r="I95" s="22"/>
      <c r="J95" s="22">
        <v>97.88</v>
      </c>
      <c r="K95" s="22"/>
      <c r="L95" s="22"/>
      <c r="M95" s="22"/>
      <c r="N95" s="24"/>
      <c r="O95" s="24">
        <v>100.72</v>
      </c>
      <c r="P95" s="22"/>
      <c r="Q95" s="22"/>
      <c r="R95" s="22"/>
      <c r="S95" s="22"/>
      <c r="T95" s="22"/>
      <c r="U95" s="26">
        <f>SUM(E95:T95)</f>
        <v>342.21000000000004</v>
      </c>
      <c r="V95" s="27">
        <f>COUNTA(E95:T95)</f>
        <v>4</v>
      </c>
      <c r="W95" s="28">
        <f>U95-$U$5</f>
        <v>-835.9354806491883</v>
      </c>
      <c r="X95" s="22">
        <f>AVERAGE(E95:T95)</f>
        <v>85.55250000000001</v>
      </c>
    </row>
    <row r="96" spans="1:24" ht="15" customHeight="1">
      <c r="A96" s="20">
        <v>92</v>
      </c>
      <c r="B96" s="21">
        <v>90</v>
      </c>
      <c r="C96" s="50" t="s">
        <v>144</v>
      </c>
      <c r="D96" s="50" t="s">
        <v>145</v>
      </c>
      <c r="E96" s="22">
        <v>74.29319371727748</v>
      </c>
      <c r="F96" s="23">
        <v>78.6</v>
      </c>
      <c r="G96" s="22"/>
      <c r="H96" s="22"/>
      <c r="I96" s="22"/>
      <c r="J96" s="22">
        <v>95.67</v>
      </c>
      <c r="K96" s="22"/>
      <c r="L96" s="22"/>
      <c r="M96" s="22"/>
      <c r="N96" s="24"/>
      <c r="O96" s="24"/>
      <c r="P96" s="22">
        <v>91.57</v>
      </c>
      <c r="Q96" s="22"/>
      <c r="R96" s="22"/>
      <c r="S96" s="22"/>
      <c r="T96" s="22"/>
      <c r="U96" s="26">
        <f>SUM(E96:T96)</f>
        <v>340.1331937172775</v>
      </c>
      <c r="V96" s="27">
        <f>COUNTA(E96:T96)</f>
        <v>4</v>
      </c>
      <c r="W96" s="28">
        <f>U96-$U$5</f>
        <v>-838.0122869319109</v>
      </c>
      <c r="X96" s="22">
        <f>AVERAGE(E96:T96)</f>
        <v>85.03329842931937</v>
      </c>
    </row>
    <row r="97" spans="1:24" ht="12.75">
      <c r="A97" s="20">
        <v>93</v>
      </c>
      <c r="B97" s="21">
        <v>91</v>
      </c>
      <c r="C97" s="45" t="s">
        <v>146</v>
      </c>
      <c r="D97" s="45" t="s">
        <v>147</v>
      </c>
      <c r="E97" s="22"/>
      <c r="F97" s="23"/>
      <c r="G97" s="22"/>
      <c r="H97" s="22">
        <v>75.37</v>
      </c>
      <c r="I97" s="22"/>
      <c r="J97" s="22"/>
      <c r="K97" s="22"/>
      <c r="L97" s="22">
        <v>64.6</v>
      </c>
      <c r="M97" s="22">
        <v>70.58</v>
      </c>
      <c r="N97" s="24"/>
      <c r="O97" s="24"/>
      <c r="P97" s="22">
        <v>92.06</v>
      </c>
      <c r="Q97" s="22"/>
      <c r="R97" s="22">
        <v>36.33</v>
      </c>
      <c r="S97" s="22"/>
      <c r="T97" s="22"/>
      <c r="U97" s="26">
        <f>SUM(E97:T97)</f>
        <v>338.94</v>
      </c>
      <c r="V97" s="27">
        <f>COUNTA(E97:T97)</f>
        <v>5</v>
      </c>
      <c r="W97" s="28">
        <f>U97-$U$5</f>
        <v>-839.2054806491883</v>
      </c>
      <c r="X97" s="22">
        <f>AVERAGE(E97:T97)</f>
        <v>67.788</v>
      </c>
    </row>
    <row r="98" spans="1:24" ht="12.75">
      <c r="A98" s="20">
        <v>94</v>
      </c>
      <c r="B98" s="21">
        <v>93</v>
      </c>
      <c r="C98" s="45" t="s">
        <v>149</v>
      </c>
      <c r="D98" s="45" t="s">
        <v>105</v>
      </c>
      <c r="E98" s="22"/>
      <c r="F98" s="23"/>
      <c r="G98" s="22"/>
      <c r="H98" s="22"/>
      <c r="I98" s="22">
        <v>97.74</v>
      </c>
      <c r="J98" s="22"/>
      <c r="K98" s="22"/>
      <c r="L98" s="22"/>
      <c r="M98" s="22"/>
      <c r="N98" s="24">
        <v>116.52</v>
      </c>
      <c r="O98" s="24">
        <v>115.02</v>
      </c>
      <c r="P98" s="22"/>
      <c r="Q98" s="22"/>
      <c r="R98" s="22"/>
      <c r="S98" s="22"/>
      <c r="T98" s="22"/>
      <c r="U98" s="26">
        <f>SUM(E98:T98)</f>
        <v>329.28</v>
      </c>
      <c r="V98" s="27">
        <f>COUNTA(E98:T98)</f>
        <v>3</v>
      </c>
      <c r="W98" s="28">
        <f>U98-$U$5</f>
        <v>-848.8654806491884</v>
      </c>
      <c r="X98" s="22">
        <f>AVERAGE(E98:T98)</f>
        <v>109.75999999999999</v>
      </c>
    </row>
    <row r="99" spans="1:24" ht="12.75">
      <c r="A99" s="20">
        <v>95</v>
      </c>
      <c r="B99" s="21">
        <v>94</v>
      </c>
      <c r="C99" s="44" t="s">
        <v>158</v>
      </c>
      <c r="D99" s="44" t="s">
        <v>159</v>
      </c>
      <c r="E99" s="22">
        <v>56.27857419604804</v>
      </c>
      <c r="F99" s="23"/>
      <c r="G99" s="22">
        <v>67.82</v>
      </c>
      <c r="H99" s="22">
        <v>50.85</v>
      </c>
      <c r="I99" s="22"/>
      <c r="J99" s="22">
        <v>82.19</v>
      </c>
      <c r="K99" s="22"/>
      <c r="L99" s="22"/>
      <c r="M99" s="22"/>
      <c r="N99" s="24"/>
      <c r="O99" s="24"/>
      <c r="P99" s="22"/>
      <c r="Q99" s="22"/>
      <c r="R99" s="22"/>
      <c r="S99" s="22">
        <v>69.69</v>
      </c>
      <c r="T99" s="22"/>
      <c r="U99" s="26">
        <f>SUM(E99:T99)</f>
        <v>326.828574196048</v>
      </c>
      <c r="V99" s="27">
        <f>COUNTA(E99:T99)</f>
        <v>5</v>
      </c>
      <c r="W99" s="28">
        <f>U99-$U$5</f>
        <v>-851.3169064531403</v>
      </c>
      <c r="X99" s="22">
        <f>AVERAGE(E99:T99)</f>
        <v>65.3657148392096</v>
      </c>
    </row>
    <row r="100" spans="1:24" ht="12.75">
      <c r="A100" s="20">
        <v>96</v>
      </c>
      <c r="B100" s="21">
        <v>95</v>
      </c>
      <c r="C100" s="45" t="s">
        <v>150</v>
      </c>
      <c r="D100" s="45" t="s">
        <v>52</v>
      </c>
      <c r="E100" s="22"/>
      <c r="F100" s="23"/>
      <c r="G100" s="22"/>
      <c r="H100" s="22"/>
      <c r="I100" s="22"/>
      <c r="J100" s="22"/>
      <c r="K100" s="22"/>
      <c r="L100" s="22"/>
      <c r="M100" s="22"/>
      <c r="N100" s="24">
        <v>91.52</v>
      </c>
      <c r="O100" s="24">
        <v>117.5</v>
      </c>
      <c r="P100" s="22">
        <v>107.5</v>
      </c>
      <c r="Q100" s="22"/>
      <c r="R100" s="22"/>
      <c r="S100" s="22"/>
      <c r="T100" s="22"/>
      <c r="U100" s="26">
        <f>SUM(E100:T100)</f>
        <v>316.52</v>
      </c>
      <c r="V100" s="27">
        <f>COUNTA(E100:T100)</f>
        <v>3</v>
      </c>
      <c r="W100" s="28">
        <f>U100-$U$5</f>
        <v>-861.6254806491884</v>
      </c>
      <c r="X100" s="22">
        <f>AVERAGE(E100:T100)</f>
        <v>105.50666666666666</v>
      </c>
    </row>
    <row r="101" spans="1:24" ht="12.75">
      <c r="A101" s="20">
        <v>97</v>
      </c>
      <c r="B101" s="21">
        <v>97</v>
      </c>
      <c r="C101" s="45" t="s">
        <v>152</v>
      </c>
      <c r="D101" s="45" t="s">
        <v>32</v>
      </c>
      <c r="E101" s="22"/>
      <c r="F101" s="23"/>
      <c r="G101" s="22">
        <v>56</v>
      </c>
      <c r="H101" s="22"/>
      <c r="I101" s="22"/>
      <c r="J101" s="22">
        <v>91.94</v>
      </c>
      <c r="K101" s="22">
        <v>82.99</v>
      </c>
      <c r="L101" s="22"/>
      <c r="M101" s="22">
        <v>77.66</v>
      </c>
      <c r="N101" s="24"/>
      <c r="O101" s="24"/>
      <c r="P101" s="22"/>
      <c r="Q101" s="22"/>
      <c r="R101" s="22"/>
      <c r="S101" s="22"/>
      <c r="T101" s="22"/>
      <c r="U101" s="26">
        <f>SUM(E101:T101)</f>
        <v>308.59000000000003</v>
      </c>
      <c r="V101" s="27">
        <f>COUNTA(E101:T101)</f>
        <v>4</v>
      </c>
      <c r="W101" s="28">
        <f>U101-$U$5</f>
        <v>-869.5554806491883</v>
      </c>
      <c r="X101" s="22">
        <f>AVERAGE(E101:T101)</f>
        <v>77.14750000000001</v>
      </c>
    </row>
    <row r="102" spans="1:24" ht="12.75">
      <c r="A102" s="20">
        <v>98</v>
      </c>
      <c r="B102" s="21">
        <v>98</v>
      </c>
      <c r="C102" s="45" t="s">
        <v>168</v>
      </c>
      <c r="D102" s="45" t="s">
        <v>169</v>
      </c>
      <c r="E102" s="22">
        <v>62.49348392701998</v>
      </c>
      <c r="F102" s="23"/>
      <c r="G102" s="22">
        <v>55.55</v>
      </c>
      <c r="H102" s="22">
        <v>46.91</v>
      </c>
      <c r="I102" s="22"/>
      <c r="J102" s="22">
        <v>76.24</v>
      </c>
      <c r="K102" s="22"/>
      <c r="L102" s="22"/>
      <c r="M102" s="22"/>
      <c r="N102" s="24"/>
      <c r="O102" s="24"/>
      <c r="P102" s="22"/>
      <c r="Q102" s="22"/>
      <c r="R102" s="22"/>
      <c r="S102" s="22">
        <v>64.38</v>
      </c>
      <c r="T102" s="22"/>
      <c r="U102" s="26">
        <f>SUM(E102:T102)</f>
        <v>305.57348392702</v>
      </c>
      <c r="V102" s="27">
        <f>COUNTA(E102:T102)</f>
        <v>5</v>
      </c>
      <c r="W102" s="28">
        <f>U102-$U$5</f>
        <v>-872.5719967221684</v>
      </c>
      <c r="X102" s="22">
        <f>AVERAGE(E102:T102)</f>
        <v>61.114696785404</v>
      </c>
    </row>
    <row r="103" spans="1:24" ht="12.75">
      <c r="A103" s="20">
        <v>99</v>
      </c>
      <c r="B103" s="21">
        <v>99</v>
      </c>
      <c r="C103" s="45" t="s">
        <v>154</v>
      </c>
      <c r="D103" s="45" t="s">
        <v>136</v>
      </c>
      <c r="E103" s="22"/>
      <c r="F103" s="23"/>
      <c r="G103" s="22"/>
      <c r="H103" s="22">
        <v>73.52</v>
      </c>
      <c r="I103" s="22">
        <v>65.68</v>
      </c>
      <c r="J103" s="22"/>
      <c r="K103" s="22">
        <v>89.84</v>
      </c>
      <c r="L103" s="22"/>
      <c r="M103" s="22">
        <v>74.86</v>
      </c>
      <c r="N103" s="24"/>
      <c r="O103" s="24"/>
      <c r="P103" s="22"/>
      <c r="Q103" s="22"/>
      <c r="R103" s="22"/>
      <c r="S103" s="22"/>
      <c r="T103" s="22"/>
      <c r="U103" s="26">
        <f>SUM(E103:T103)</f>
        <v>303.9</v>
      </c>
      <c r="V103" s="27">
        <f>COUNTA(E103:T103)</f>
        <v>4</v>
      </c>
      <c r="W103" s="28">
        <f>U103-$U$5</f>
        <v>-874.2454806491884</v>
      </c>
      <c r="X103" s="22">
        <f>AVERAGE(E103:T103)</f>
        <v>75.975</v>
      </c>
    </row>
    <row r="104" spans="1:24" ht="12.75">
      <c r="A104" s="20">
        <v>100</v>
      </c>
      <c r="B104" s="21">
        <v>100</v>
      </c>
      <c r="C104" s="45" t="s">
        <v>160</v>
      </c>
      <c r="D104" s="45" t="s">
        <v>133</v>
      </c>
      <c r="E104" s="22">
        <v>65.64146620847652</v>
      </c>
      <c r="F104" s="23">
        <v>72.33</v>
      </c>
      <c r="G104" s="22">
        <v>71</v>
      </c>
      <c r="H104" s="22">
        <v>44.92</v>
      </c>
      <c r="I104" s="22"/>
      <c r="J104" s="22"/>
      <c r="K104" s="22"/>
      <c r="L104" s="22"/>
      <c r="M104" s="22"/>
      <c r="N104" s="24"/>
      <c r="O104" s="24"/>
      <c r="P104" s="22"/>
      <c r="Q104" s="22"/>
      <c r="R104" s="22"/>
      <c r="S104" s="22">
        <v>47.97</v>
      </c>
      <c r="T104" s="22"/>
      <c r="U104" s="26">
        <f>SUM(E104:T104)</f>
        <v>301.8614662084765</v>
      </c>
      <c r="V104" s="27">
        <f>COUNTA(E104:T104)</f>
        <v>5</v>
      </c>
      <c r="W104" s="28">
        <f>U104-$U$5</f>
        <v>-876.2840144407119</v>
      </c>
      <c r="X104" s="22">
        <f>AVERAGE(E104:T104)</f>
        <v>60.372293241695296</v>
      </c>
    </row>
    <row r="105" spans="1:24" ht="12.75">
      <c r="A105" s="20">
        <v>101</v>
      </c>
      <c r="B105" s="21">
        <v>120</v>
      </c>
      <c r="C105" s="44" t="s">
        <v>207</v>
      </c>
      <c r="D105" s="44" t="s">
        <v>52</v>
      </c>
      <c r="E105" s="22">
        <v>57.384721947358</v>
      </c>
      <c r="F105" s="23"/>
      <c r="G105" s="22">
        <v>34.18</v>
      </c>
      <c r="H105" s="22">
        <v>69.79</v>
      </c>
      <c r="I105" s="22"/>
      <c r="J105" s="22"/>
      <c r="K105" s="22"/>
      <c r="L105" s="22"/>
      <c r="M105" s="22"/>
      <c r="N105" s="24"/>
      <c r="O105" s="24"/>
      <c r="P105" s="22"/>
      <c r="Q105" s="22"/>
      <c r="R105" s="22"/>
      <c r="S105" s="22">
        <v>54.79</v>
      </c>
      <c r="T105" s="22">
        <v>85.4155844155844</v>
      </c>
      <c r="U105" s="26">
        <f>SUM(E105:T105)</f>
        <v>301.5603063629424</v>
      </c>
      <c r="V105" s="27">
        <f>COUNTA(E105:T105)</f>
        <v>5</v>
      </c>
      <c r="W105" s="28">
        <f>U105-$U$5</f>
        <v>-876.585174286246</v>
      </c>
      <c r="X105" s="22">
        <f>AVERAGE(E105:T105)</f>
        <v>60.31206127258848</v>
      </c>
    </row>
    <row r="106" spans="1:24" ht="12.75">
      <c r="A106" s="20">
        <v>102</v>
      </c>
      <c r="B106" s="21">
        <v>122</v>
      </c>
      <c r="C106" s="45" t="s">
        <v>66</v>
      </c>
      <c r="D106" s="45" t="s">
        <v>48</v>
      </c>
      <c r="E106" s="22"/>
      <c r="F106" s="23"/>
      <c r="G106" s="22">
        <v>80.55</v>
      </c>
      <c r="H106" s="22">
        <v>80.62</v>
      </c>
      <c r="I106" s="22"/>
      <c r="J106" s="22"/>
      <c r="K106" s="22"/>
      <c r="L106" s="22"/>
      <c r="M106" s="22"/>
      <c r="N106" s="24"/>
      <c r="O106" s="24"/>
      <c r="P106" s="22"/>
      <c r="Q106" s="22"/>
      <c r="R106" s="22"/>
      <c r="S106" s="22">
        <v>51.76</v>
      </c>
      <c r="T106" s="22">
        <v>67.88</v>
      </c>
      <c r="U106" s="26">
        <f>SUM(E106:T106)</f>
        <v>280.81</v>
      </c>
      <c r="V106" s="27">
        <f>COUNTA(E106:T106)</f>
        <v>4</v>
      </c>
      <c r="W106" s="28">
        <f>U106-$U$5</f>
        <v>-897.3354806491884</v>
      </c>
      <c r="X106" s="22">
        <f>AVERAGE(E106:T106)</f>
        <v>70.2025</v>
      </c>
    </row>
    <row r="107" spans="1:24" ht="12.75">
      <c r="A107" s="20">
        <v>103</v>
      </c>
      <c r="B107" s="21">
        <v>121</v>
      </c>
      <c r="C107" s="44" t="s">
        <v>176</v>
      </c>
      <c r="D107" s="44" t="s">
        <v>34</v>
      </c>
      <c r="E107" s="22">
        <v>86.52140437326764</v>
      </c>
      <c r="F107" s="23"/>
      <c r="G107" s="22">
        <v>50.55</v>
      </c>
      <c r="H107" s="22">
        <v>77.03</v>
      </c>
      <c r="I107" s="22"/>
      <c r="J107" s="22"/>
      <c r="K107" s="22"/>
      <c r="L107" s="22"/>
      <c r="M107" s="22"/>
      <c r="N107" s="24"/>
      <c r="O107" s="24"/>
      <c r="P107" s="22"/>
      <c r="Q107" s="22"/>
      <c r="R107" s="22"/>
      <c r="S107" s="22"/>
      <c r="T107" s="22">
        <v>66.58</v>
      </c>
      <c r="U107" s="26">
        <f>SUM(E107:T107)</f>
        <v>280.68140437326764</v>
      </c>
      <c r="V107" s="27">
        <f>COUNTA(E107:T107)</f>
        <v>4</v>
      </c>
      <c r="W107" s="28">
        <f>U107-$U$5</f>
        <v>-897.4640762759207</v>
      </c>
      <c r="X107" s="22">
        <f>AVERAGE(E107:T107)</f>
        <v>70.17035109331691</v>
      </c>
    </row>
    <row r="108" spans="1:24" ht="12.75">
      <c r="A108" s="20">
        <v>104</v>
      </c>
      <c r="B108" s="21">
        <v>101</v>
      </c>
      <c r="C108" s="46" t="s">
        <v>179</v>
      </c>
      <c r="D108" s="46" t="s">
        <v>180</v>
      </c>
      <c r="E108" s="22"/>
      <c r="F108" s="23">
        <v>64.35</v>
      </c>
      <c r="G108" s="22">
        <v>79.18</v>
      </c>
      <c r="H108" s="22"/>
      <c r="I108" s="22"/>
      <c r="J108" s="22"/>
      <c r="K108" s="22">
        <v>68.83</v>
      </c>
      <c r="L108" s="22"/>
      <c r="M108" s="22"/>
      <c r="N108" s="24"/>
      <c r="O108" s="24"/>
      <c r="P108" s="22"/>
      <c r="Q108" s="22"/>
      <c r="R108" s="22"/>
      <c r="S108" s="22">
        <v>61.86</v>
      </c>
      <c r="T108" s="22"/>
      <c r="U108" s="26">
        <f>SUM(E108:T108)</f>
        <v>274.22</v>
      </c>
      <c r="V108" s="27">
        <f>COUNTA(E108:T108)</f>
        <v>4</v>
      </c>
      <c r="W108" s="28">
        <f>U108-$U$5</f>
        <v>-903.9254806491883</v>
      </c>
      <c r="X108" s="22">
        <f>AVERAGE(E108:T108)</f>
        <v>68.555</v>
      </c>
    </row>
    <row r="109" spans="1:24" ht="12.75">
      <c r="A109" s="20">
        <v>105</v>
      </c>
      <c r="B109" s="21">
        <v>102</v>
      </c>
      <c r="C109" s="45" t="s">
        <v>193</v>
      </c>
      <c r="D109" s="45" t="s">
        <v>38</v>
      </c>
      <c r="E109" s="22"/>
      <c r="F109" s="23"/>
      <c r="G109" s="22">
        <v>83.73</v>
      </c>
      <c r="H109" s="22"/>
      <c r="I109" s="22"/>
      <c r="J109" s="22"/>
      <c r="K109" s="22"/>
      <c r="L109" s="22"/>
      <c r="M109" s="22"/>
      <c r="N109" s="24"/>
      <c r="O109" s="24">
        <v>113.96</v>
      </c>
      <c r="P109" s="22"/>
      <c r="Q109" s="22"/>
      <c r="R109" s="22"/>
      <c r="S109" s="22">
        <v>75</v>
      </c>
      <c r="T109" s="22"/>
      <c r="U109" s="26">
        <f>SUM(E109:T109)</f>
        <v>272.69</v>
      </c>
      <c r="V109" s="27">
        <f>COUNTA(E109:T109)</f>
        <v>3</v>
      </c>
      <c r="W109" s="28">
        <f>U109-$U$5</f>
        <v>-905.4554806491883</v>
      </c>
      <c r="X109" s="22">
        <f>AVERAGE(E109:T109)</f>
        <v>90.89666666666666</v>
      </c>
    </row>
    <row r="110" spans="1:24" ht="12.75">
      <c r="A110" s="20">
        <v>106</v>
      </c>
      <c r="B110" s="21">
        <v>103</v>
      </c>
      <c r="C110" s="44" t="s">
        <v>155</v>
      </c>
      <c r="D110" s="44" t="s">
        <v>136</v>
      </c>
      <c r="E110" s="22">
        <v>80.56380245503853</v>
      </c>
      <c r="F110" s="23">
        <v>110.06</v>
      </c>
      <c r="G110" s="22"/>
      <c r="H110" s="22">
        <v>80.38</v>
      </c>
      <c r="I110" s="22"/>
      <c r="J110" s="22"/>
      <c r="K110" s="22"/>
      <c r="L110" s="22"/>
      <c r="M110" s="22"/>
      <c r="N110" s="24"/>
      <c r="O110" s="24"/>
      <c r="P110" s="22"/>
      <c r="Q110" s="22"/>
      <c r="R110" s="22"/>
      <c r="S110" s="22"/>
      <c r="T110" s="22"/>
      <c r="U110" s="26">
        <f>SUM(E110:T110)</f>
        <v>271.0038024550385</v>
      </c>
      <c r="V110" s="27">
        <f>COUNTA(E110:T110)</f>
        <v>3</v>
      </c>
      <c r="W110" s="28">
        <f>U110-$U$5</f>
        <v>-907.1416781941498</v>
      </c>
      <c r="X110" s="22">
        <f>AVERAGE(E110:T110)</f>
        <v>90.33460081834617</v>
      </c>
    </row>
    <row r="111" spans="1:24" ht="12.75">
      <c r="A111" s="20">
        <v>107</v>
      </c>
      <c r="B111" s="21">
        <v>104</v>
      </c>
      <c r="C111" s="45" t="s">
        <v>194</v>
      </c>
      <c r="D111" s="45" t="s">
        <v>81</v>
      </c>
      <c r="E111" s="22"/>
      <c r="F111" s="23"/>
      <c r="G111" s="22"/>
      <c r="H111" s="22"/>
      <c r="I111" s="22"/>
      <c r="J111" s="22"/>
      <c r="K111" s="22"/>
      <c r="L111" s="22"/>
      <c r="M111" s="22"/>
      <c r="N111" s="24">
        <v>90.03</v>
      </c>
      <c r="O111" s="24"/>
      <c r="P111" s="22">
        <v>107.41</v>
      </c>
      <c r="Q111" s="22"/>
      <c r="R111" s="22"/>
      <c r="S111" s="22">
        <v>70.7</v>
      </c>
      <c r="T111" s="22"/>
      <c r="U111" s="26">
        <f>SUM(E111:T111)</f>
        <v>268.14</v>
      </c>
      <c r="V111" s="27">
        <f>COUNTA(E111:T111)</f>
        <v>3</v>
      </c>
      <c r="W111" s="28">
        <f>U111-$U$5</f>
        <v>-910.0054806491884</v>
      </c>
      <c r="X111" s="22">
        <f>AVERAGE(E111:T111)</f>
        <v>89.38</v>
      </c>
    </row>
    <row r="112" spans="1:24" ht="12.75">
      <c r="A112" s="20">
        <v>108</v>
      </c>
      <c r="B112" s="21">
        <v>105</v>
      </c>
      <c r="C112" s="45" t="s">
        <v>156</v>
      </c>
      <c r="D112" s="45" t="s">
        <v>157</v>
      </c>
      <c r="E112" s="22"/>
      <c r="F112" s="23"/>
      <c r="G112" s="22"/>
      <c r="H112" s="22"/>
      <c r="I112" s="22">
        <v>59.57</v>
      </c>
      <c r="J112" s="22"/>
      <c r="K112" s="22">
        <v>64.94</v>
      </c>
      <c r="L112" s="22">
        <v>59.63</v>
      </c>
      <c r="M112" s="22"/>
      <c r="N112" s="24">
        <v>82.27</v>
      </c>
      <c r="O112" s="24"/>
      <c r="P112" s="22"/>
      <c r="Q112" s="22"/>
      <c r="R112" s="22"/>
      <c r="S112" s="22"/>
      <c r="T112" s="22"/>
      <c r="U112" s="26">
        <f>SUM(E112:T112)</f>
        <v>266.40999999999997</v>
      </c>
      <c r="V112" s="27">
        <f>COUNTA(E112:T112)</f>
        <v>4</v>
      </c>
      <c r="W112" s="28">
        <f>U112-$U$5</f>
        <v>-911.7354806491884</v>
      </c>
      <c r="X112" s="22">
        <f>AVERAGE(E112:T112)</f>
        <v>66.60249999999999</v>
      </c>
    </row>
    <row r="113" spans="1:24" ht="12.75">
      <c r="A113" s="20">
        <v>109</v>
      </c>
      <c r="B113" s="21">
        <v>139</v>
      </c>
      <c r="C113" s="45" t="s">
        <v>115</v>
      </c>
      <c r="D113" s="45" t="s">
        <v>159</v>
      </c>
      <c r="E113" s="22"/>
      <c r="F113" s="23"/>
      <c r="G113" s="22">
        <v>65.55</v>
      </c>
      <c r="H113" s="22">
        <v>63.83</v>
      </c>
      <c r="I113" s="22"/>
      <c r="J113" s="22"/>
      <c r="K113" s="22"/>
      <c r="L113" s="22"/>
      <c r="M113" s="22"/>
      <c r="N113" s="24"/>
      <c r="O113" s="24"/>
      <c r="P113" s="22"/>
      <c r="Q113" s="22"/>
      <c r="R113" s="22"/>
      <c r="S113" s="22">
        <v>49.23</v>
      </c>
      <c r="T113" s="22">
        <v>84.12</v>
      </c>
      <c r="U113" s="26">
        <f>SUM(E113:T113)</f>
        <v>262.73</v>
      </c>
      <c r="V113" s="27">
        <f>COUNTA(E113:T113)</f>
        <v>4</v>
      </c>
      <c r="W113" s="28">
        <f>U113-$U$5</f>
        <v>-915.4154806491883</v>
      </c>
      <c r="X113" s="22">
        <f>AVERAGE(E113:T113)</f>
        <v>65.6825</v>
      </c>
    </row>
    <row r="114" spans="1:24" ht="12.75">
      <c r="A114" s="20">
        <v>110</v>
      </c>
      <c r="B114" s="21">
        <v>112</v>
      </c>
      <c r="C114" s="45" t="s">
        <v>190</v>
      </c>
      <c r="D114" s="45" t="s">
        <v>133</v>
      </c>
      <c r="E114" s="22"/>
      <c r="F114" s="23"/>
      <c r="G114" s="22">
        <v>51</v>
      </c>
      <c r="H114" s="22"/>
      <c r="I114" s="22">
        <v>33.95</v>
      </c>
      <c r="J114" s="22"/>
      <c r="K114" s="22">
        <v>58.91</v>
      </c>
      <c r="L114" s="22"/>
      <c r="M114" s="22">
        <v>56.78</v>
      </c>
      <c r="N114" s="24"/>
      <c r="O114" s="24"/>
      <c r="P114" s="22"/>
      <c r="Q114" s="22"/>
      <c r="R114" s="22"/>
      <c r="S114" s="22">
        <v>36.61</v>
      </c>
      <c r="T114" s="22">
        <v>20.48</v>
      </c>
      <c r="U114" s="26">
        <f>SUM(E114:T114)</f>
        <v>257.73</v>
      </c>
      <c r="V114" s="27">
        <f>COUNTA(E114:T114)</f>
        <v>6</v>
      </c>
      <c r="W114" s="28">
        <f>U114-$U$5</f>
        <v>-920.4154806491883</v>
      </c>
      <c r="X114" s="22">
        <f>AVERAGE(E114:T114)</f>
        <v>42.955000000000005</v>
      </c>
    </row>
    <row r="115" spans="1:24" ht="12.75">
      <c r="A115" s="20">
        <v>111</v>
      </c>
      <c r="B115" s="21">
        <v>136</v>
      </c>
      <c r="C115" s="45" t="s">
        <v>197</v>
      </c>
      <c r="D115" s="45" t="s">
        <v>198</v>
      </c>
      <c r="E115" s="22"/>
      <c r="F115" s="51"/>
      <c r="G115" s="25">
        <v>63.73</v>
      </c>
      <c r="H115" s="25"/>
      <c r="I115" s="25">
        <v>41.59</v>
      </c>
      <c r="J115" s="25">
        <v>84.84</v>
      </c>
      <c r="K115" s="25"/>
      <c r="L115" s="25"/>
      <c r="M115" s="25"/>
      <c r="N115" s="52"/>
      <c r="O115" s="52"/>
      <c r="P115" s="25"/>
      <c r="Q115" s="25"/>
      <c r="R115" s="25"/>
      <c r="S115" s="25"/>
      <c r="T115" s="25">
        <v>63.99</v>
      </c>
      <c r="U115" s="26">
        <f>SUM(E115:T115)</f>
        <v>254.15</v>
      </c>
      <c r="V115" s="27">
        <f>COUNTA(E115:T115)</f>
        <v>4</v>
      </c>
      <c r="W115" s="28">
        <f>U115-$U$5</f>
        <v>-923.9954806491884</v>
      </c>
      <c r="X115" s="22">
        <f>AVERAGE(E115:T115)</f>
        <v>63.5375</v>
      </c>
    </row>
    <row r="116" spans="1:24" ht="12.75">
      <c r="A116" s="20">
        <v>112</v>
      </c>
      <c r="B116" s="21">
        <v>106</v>
      </c>
      <c r="C116" s="44" t="s">
        <v>161</v>
      </c>
      <c r="D116" s="44" t="s">
        <v>162</v>
      </c>
      <c r="E116" s="22">
        <v>87.40971357409714</v>
      </c>
      <c r="F116" s="51">
        <v>74.04</v>
      </c>
      <c r="G116" s="25">
        <v>91</v>
      </c>
      <c r="H116" s="25"/>
      <c r="I116" s="25"/>
      <c r="J116" s="25"/>
      <c r="K116" s="25"/>
      <c r="L116" s="25"/>
      <c r="M116" s="25"/>
      <c r="N116" s="52"/>
      <c r="O116" s="52"/>
      <c r="P116" s="25"/>
      <c r="Q116" s="25"/>
      <c r="R116" s="25"/>
      <c r="S116" s="25"/>
      <c r="T116" s="25"/>
      <c r="U116" s="26">
        <f>SUM(E116:T116)</f>
        <v>252.44971357409713</v>
      </c>
      <c r="V116" s="27">
        <f>COUNTA(E116:T116)</f>
        <v>3</v>
      </c>
      <c r="W116" s="28">
        <f>U116-$U$5</f>
        <v>-925.6957670750912</v>
      </c>
      <c r="X116" s="22">
        <f>AVERAGE(E116:T116)</f>
        <v>84.14990452469904</v>
      </c>
    </row>
    <row r="117" spans="1:24" ht="12.75">
      <c r="A117" s="20">
        <v>113</v>
      </c>
      <c r="B117" s="21">
        <v>119</v>
      </c>
      <c r="C117" s="45" t="s">
        <v>111</v>
      </c>
      <c r="D117" s="45" t="s">
        <v>202</v>
      </c>
      <c r="E117" s="22"/>
      <c r="F117" s="23"/>
      <c r="G117" s="22">
        <v>40.55</v>
      </c>
      <c r="H117" s="22"/>
      <c r="I117" s="22"/>
      <c r="J117" s="22">
        <v>86.04</v>
      </c>
      <c r="K117" s="22">
        <v>54.05</v>
      </c>
      <c r="L117" s="22"/>
      <c r="M117" s="22"/>
      <c r="N117" s="24"/>
      <c r="O117" s="24"/>
      <c r="P117" s="22"/>
      <c r="Q117" s="22"/>
      <c r="R117" s="22"/>
      <c r="S117" s="22">
        <v>35.6</v>
      </c>
      <c r="T117" s="22">
        <v>36.06</v>
      </c>
      <c r="U117" s="26">
        <f>SUM(E117:T117)</f>
        <v>252.29999999999998</v>
      </c>
      <c r="V117" s="27">
        <f>COUNTA(E117:T117)</f>
        <v>5</v>
      </c>
      <c r="W117" s="28">
        <f>U117-$U$5</f>
        <v>-925.8454806491884</v>
      </c>
      <c r="X117" s="22">
        <f>AVERAGE(E117:T117)</f>
        <v>50.459999999999994</v>
      </c>
    </row>
    <row r="118" spans="1:24" ht="12.75">
      <c r="A118" s="20">
        <v>114</v>
      </c>
      <c r="B118" s="21">
        <v>107</v>
      </c>
      <c r="C118" s="45" t="s">
        <v>163</v>
      </c>
      <c r="D118" s="45" t="s">
        <v>164</v>
      </c>
      <c r="E118" s="22"/>
      <c r="F118" s="51"/>
      <c r="G118" s="25"/>
      <c r="H118" s="25"/>
      <c r="I118" s="25"/>
      <c r="J118" s="25"/>
      <c r="K118" s="25"/>
      <c r="L118" s="25">
        <v>60.7</v>
      </c>
      <c r="M118" s="25">
        <v>63.03</v>
      </c>
      <c r="N118" s="52">
        <v>89.28</v>
      </c>
      <c r="O118" s="52"/>
      <c r="P118" s="25"/>
      <c r="Q118" s="25"/>
      <c r="R118" s="25">
        <v>39.11</v>
      </c>
      <c r="S118" s="25"/>
      <c r="T118" s="25"/>
      <c r="U118" s="26">
        <f>SUM(E118:T118)</f>
        <v>252.12</v>
      </c>
      <c r="V118" s="27">
        <f>COUNTA(E118:T118)</f>
        <v>4</v>
      </c>
      <c r="W118" s="28">
        <f>U118-$U$5</f>
        <v>-926.0254806491884</v>
      </c>
      <c r="X118" s="22">
        <f>AVERAGE(E118:T118)</f>
        <v>63.03</v>
      </c>
    </row>
    <row r="119" spans="1:24" ht="12.75">
      <c r="A119" s="20">
        <v>115</v>
      </c>
      <c r="B119" s="21">
        <v>108</v>
      </c>
      <c r="C119" s="44" t="s">
        <v>165</v>
      </c>
      <c r="D119" s="44" t="s">
        <v>52</v>
      </c>
      <c r="E119" s="22">
        <v>73.41561126906177</v>
      </c>
      <c r="F119" s="51">
        <v>84.56</v>
      </c>
      <c r="G119" s="25"/>
      <c r="H119" s="25"/>
      <c r="I119" s="25"/>
      <c r="J119" s="25">
        <v>90.86</v>
      </c>
      <c r="K119" s="25"/>
      <c r="L119" s="25"/>
      <c r="M119" s="25"/>
      <c r="N119" s="52"/>
      <c r="O119" s="52"/>
      <c r="P119" s="25"/>
      <c r="Q119" s="25"/>
      <c r="R119" s="25"/>
      <c r="S119" s="25"/>
      <c r="T119" s="25"/>
      <c r="U119" s="26">
        <f>SUM(E119:T119)</f>
        <v>248.83561126906176</v>
      </c>
      <c r="V119" s="27">
        <f>COUNTA(E119:T119)</f>
        <v>3</v>
      </c>
      <c r="W119" s="28">
        <f>U119-$U$5</f>
        <v>-929.3098693801267</v>
      </c>
      <c r="X119" s="22">
        <f>AVERAGE(E119:T119)</f>
        <v>82.94520375635392</v>
      </c>
    </row>
    <row r="120" spans="1:24" ht="12.75">
      <c r="A120" s="20">
        <v>116</v>
      </c>
      <c r="B120" s="21">
        <v>109</v>
      </c>
      <c r="C120" s="45" t="s">
        <v>203</v>
      </c>
      <c r="D120" s="45" t="s">
        <v>204</v>
      </c>
      <c r="E120" s="22"/>
      <c r="F120" s="51"/>
      <c r="G120" s="25"/>
      <c r="H120" s="25">
        <v>58.95</v>
      </c>
      <c r="I120" s="25">
        <v>52.11</v>
      </c>
      <c r="J120" s="25"/>
      <c r="K120" s="25"/>
      <c r="L120" s="25"/>
      <c r="M120" s="25">
        <v>57.4957785070252</v>
      </c>
      <c r="N120" s="52"/>
      <c r="O120" s="52"/>
      <c r="P120" s="25"/>
      <c r="Q120" s="25"/>
      <c r="R120" s="25"/>
      <c r="S120" s="25">
        <v>75.49</v>
      </c>
      <c r="T120" s="25"/>
      <c r="U120" s="26">
        <f>SUM(E120:T120)</f>
        <v>244.0457785070252</v>
      </c>
      <c r="V120" s="27">
        <f>COUNTA(E120:T120)</f>
        <v>4</v>
      </c>
      <c r="W120" s="28">
        <f>U120-$U$5</f>
        <v>-934.0997021421631</v>
      </c>
      <c r="X120" s="22">
        <f>AVERAGE(E120:T120)</f>
        <v>61.0114446267563</v>
      </c>
    </row>
    <row r="121" spans="1:24" ht="12.75">
      <c r="A121" s="20">
        <v>117</v>
      </c>
      <c r="B121" s="21">
        <v>110</v>
      </c>
      <c r="C121" s="45" t="s">
        <v>104</v>
      </c>
      <c r="D121" s="45" t="s">
        <v>159</v>
      </c>
      <c r="E121" s="22"/>
      <c r="F121" s="51"/>
      <c r="G121" s="25">
        <v>65.55</v>
      </c>
      <c r="H121" s="25">
        <v>82.11</v>
      </c>
      <c r="I121" s="25"/>
      <c r="J121" s="25"/>
      <c r="K121" s="25">
        <v>79.24</v>
      </c>
      <c r="L121" s="25"/>
      <c r="M121" s="25"/>
      <c r="N121" s="52"/>
      <c r="O121" s="52"/>
      <c r="P121" s="25"/>
      <c r="Q121" s="25"/>
      <c r="R121" s="25">
        <v>16.89</v>
      </c>
      <c r="S121" s="25"/>
      <c r="T121" s="25"/>
      <c r="U121" s="26">
        <f>SUM(E121:T121)</f>
        <v>243.78999999999996</v>
      </c>
      <c r="V121" s="27">
        <f>COUNTA(E121:T121)</f>
        <v>4</v>
      </c>
      <c r="W121" s="28">
        <f>U121-$U$5</f>
        <v>-934.3554806491884</v>
      </c>
      <c r="X121" s="22">
        <f>AVERAGE(E121:T121)</f>
        <v>60.94749999999999</v>
      </c>
    </row>
    <row r="122" spans="1:24" ht="12.75">
      <c r="A122" s="20">
        <v>118</v>
      </c>
      <c r="B122" s="21">
        <v>111</v>
      </c>
      <c r="C122" s="47" t="s">
        <v>166</v>
      </c>
      <c r="D122" s="47" t="s">
        <v>167</v>
      </c>
      <c r="E122" s="22"/>
      <c r="F122" s="51">
        <v>76.63</v>
      </c>
      <c r="G122" s="25">
        <v>72.82</v>
      </c>
      <c r="H122" s="25"/>
      <c r="I122" s="25"/>
      <c r="J122" s="25"/>
      <c r="K122" s="25"/>
      <c r="L122" s="25"/>
      <c r="M122" s="25"/>
      <c r="N122" s="52"/>
      <c r="O122" s="52"/>
      <c r="P122" s="25">
        <v>93.8</v>
      </c>
      <c r="Q122" s="25"/>
      <c r="R122" s="25"/>
      <c r="S122" s="25"/>
      <c r="T122" s="25"/>
      <c r="U122" s="26">
        <f>SUM(E122:T122)</f>
        <v>243.25</v>
      </c>
      <c r="V122" s="27">
        <f>COUNTA(E122:T122)</f>
        <v>3</v>
      </c>
      <c r="W122" s="28">
        <f>U122-$U$5</f>
        <v>-934.8954806491884</v>
      </c>
      <c r="X122" s="22">
        <f>AVERAGE(E122:T122)</f>
        <v>81.08333333333333</v>
      </c>
    </row>
    <row r="123" spans="1:24" ht="12.75">
      <c r="A123" s="20">
        <v>119</v>
      </c>
      <c r="B123" s="21">
        <v>132</v>
      </c>
      <c r="C123" s="45" t="s">
        <v>216</v>
      </c>
      <c r="D123" s="45" t="s">
        <v>182</v>
      </c>
      <c r="E123" s="22"/>
      <c r="F123" s="23"/>
      <c r="G123" s="22">
        <v>72.82</v>
      </c>
      <c r="H123" s="22"/>
      <c r="I123" s="22"/>
      <c r="J123" s="22"/>
      <c r="K123" s="22">
        <v>71.57</v>
      </c>
      <c r="L123" s="22"/>
      <c r="M123" s="22"/>
      <c r="N123" s="24"/>
      <c r="O123" s="24"/>
      <c r="P123" s="22"/>
      <c r="Q123" s="22"/>
      <c r="R123" s="22"/>
      <c r="S123" s="22">
        <v>60.09</v>
      </c>
      <c r="T123" s="22">
        <v>37.36</v>
      </c>
      <c r="U123" s="26">
        <f>SUM(E123:T123)</f>
        <v>241.83999999999997</v>
      </c>
      <c r="V123" s="27">
        <f>COUNTA(E123:T123)</f>
        <v>4</v>
      </c>
      <c r="W123" s="28">
        <f>U123-$U$5</f>
        <v>-936.3054806491884</v>
      </c>
      <c r="X123" s="22">
        <f>AVERAGE(E123:T123)</f>
        <v>60.459999999999994</v>
      </c>
    </row>
    <row r="124" spans="1:24" ht="12.75">
      <c r="A124" s="20">
        <v>120</v>
      </c>
      <c r="B124" s="21">
        <v>158</v>
      </c>
      <c r="C124" s="45" t="s">
        <v>31</v>
      </c>
      <c r="D124" s="45" t="s">
        <v>365</v>
      </c>
      <c r="E124" s="22"/>
      <c r="F124" s="51"/>
      <c r="G124" s="25">
        <v>70.09</v>
      </c>
      <c r="H124" s="25"/>
      <c r="I124" s="25"/>
      <c r="J124" s="25"/>
      <c r="K124" s="25"/>
      <c r="L124" s="25"/>
      <c r="M124" s="25"/>
      <c r="N124" s="52"/>
      <c r="O124" s="52"/>
      <c r="P124" s="25"/>
      <c r="Q124" s="25"/>
      <c r="R124" s="25"/>
      <c r="S124" s="25">
        <v>68.68</v>
      </c>
      <c r="T124" s="25">
        <v>101</v>
      </c>
      <c r="U124" s="26">
        <f>SUM(E124:T124)</f>
        <v>239.77</v>
      </c>
      <c r="V124" s="27">
        <f>COUNTA(E124:T124)</f>
        <v>3</v>
      </c>
      <c r="W124" s="28">
        <f>U124-$U$5</f>
        <v>-938.3754806491884</v>
      </c>
      <c r="X124" s="22">
        <f>AVERAGE(E124:T124)</f>
        <v>79.92333333333333</v>
      </c>
    </row>
    <row r="125" spans="1:24" ht="12.75">
      <c r="A125" s="20">
        <v>121</v>
      </c>
      <c r="B125" s="21">
        <v>113</v>
      </c>
      <c r="C125" s="47" t="s">
        <v>170</v>
      </c>
      <c r="D125" s="47" t="s">
        <v>171</v>
      </c>
      <c r="E125" s="22"/>
      <c r="F125" s="51">
        <v>115</v>
      </c>
      <c r="G125" s="25"/>
      <c r="H125" s="25"/>
      <c r="I125" s="25"/>
      <c r="J125" s="25"/>
      <c r="K125" s="25"/>
      <c r="L125" s="25"/>
      <c r="M125" s="25"/>
      <c r="N125" s="52"/>
      <c r="O125" s="52"/>
      <c r="P125" s="25">
        <v>119.62</v>
      </c>
      <c r="Q125" s="25"/>
      <c r="R125" s="25"/>
      <c r="S125" s="25"/>
      <c r="T125" s="25"/>
      <c r="U125" s="26">
        <f>SUM(E125:T125)</f>
        <v>234.62</v>
      </c>
      <c r="V125" s="27">
        <f>COUNTA(E125:T125)</f>
        <v>2</v>
      </c>
      <c r="W125" s="28">
        <f>U125-$U$5</f>
        <v>-943.5254806491884</v>
      </c>
      <c r="X125" s="22">
        <f>AVERAGE(E125:T125)</f>
        <v>117.31</v>
      </c>
    </row>
    <row r="126" spans="1:24" ht="12.75">
      <c r="A126" s="20">
        <v>122</v>
      </c>
      <c r="B126" s="21">
        <v>114</v>
      </c>
      <c r="C126" s="45" t="s">
        <v>172</v>
      </c>
      <c r="D126" s="45" t="s">
        <v>33</v>
      </c>
      <c r="E126" s="22"/>
      <c r="F126" s="51"/>
      <c r="G126" s="25">
        <v>51.91</v>
      </c>
      <c r="H126" s="25"/>
      <c r="I126" s="25"/>
      <c r="J126" s="25"/>
      <c r="K126" s="25">
        <v>86.72</v>
      </c>
      <c r="L126" s="25"/>
      <c r="M126" s="25"/>
      <c r="N126" s="52"/>
      <c r="O126" s="52"/>
      <c r="P126" s="25">
        <v>93.14</v>
      </c>
      <c r="Q126" s="25"/>
      <c r="R126" s="25"/>
      <c r="S126" s="25"/>
      <c r="T126" s="25"/>
      <c r="U126" s="26">
        <f>SUM(E126:T126)</f>
        <v>231.76999999999998</v>
      </c>
      <c r="V126" s="27">
        <f>COUNTA(E126:T126)</f>
        <v>3</v>
      </c>
      <c r="W126" s="28">
        <f>U126-$U$5</f>
        <v>-946.3754806491884</v>
      </c>
      <c r="X126" s="22">
        <f>AVERAGE(E126:T126)</f>
        <v>77.25666666666666</v>
      </c>
    </row>
    <row r="127" spans="1:24" ht="12.75">
      <c r="A127" s="20">
        <v>123</v>
      </c>
      <c r="B127" s="21">
        <v>143</v>
      </c>
      <c r="C127" s="45" t="s">
        <v>231</v>
      </c>
      <c r="D127" s="45" t="s">
        <v>32</v>
      </c>
      <c r="E127" s="22"/>
      <c r="F127" s="51"/>
      <c r="G127" s="25"/>
      <c r="H127" s="25"/>
      <c r="I127" s="25"/>
      <c r="J127" s="25"/>
      <c r="K127" s="25">
        <v>95.31</v>
      </c>
      <c r="L127" s="25"/>
      <c r="M127" s="25"/>
      <c r="N127" s="52"/>
      <c r="O127" s="52"/>
      <c r="P127" s="25"/>
      <c r="Q127" s="25"/>
      <c r="R127" s="25"/>
      <c r="S127" s="25">
        <v>74.48</v>
      </c>
      <c r="T127" s="25">
        <v>60.74</v>
      </c>
      <c r="U127" s="26">
        <f>SUM(E127:T127)</f>
        <v>230.53000000000003</v>
      </c>
      <c r="V127" s="27">
        <f>COUNTA(E127:T127)</f>
        <v>3</v>
      </c>
      <c r="W127" s="28">
        <f>U127-$U$5</f>
        <v>-947.6154806491884</v>
      </c>
      <c r="X127" s="22">
        <f>AVERAGE(E127:T127)</f>
        <v>76.84333333333335</v>
      </c>
    </row>
    <row r="128" spans="1:24" ht="12.75">
      <c r="A128" s="20">
        <v>124</v>
      </c>
      <c r="B128" s="21">
        <v>115</v>
      </c>
      <c r="C128" s="46" t="s">
        <v>111</v>
      </c>
      <c r="D128" s="46" t="s">
        <v>136</v>
      </c>
      <c r="E128" s="22"/>
      <c r="F128" s="51">
        <v>108.77</v>
      </c>
      <c r="G128" s="25"/>
      <c r="H128" s="25"/>
      <c r="I128" s="25"/>
      <c r="J128" s="25"/>
      <c r="K128" s="25"/>
      <c r="L128" s="25"/>
      <c r="M128" s="25"/>
      <c r="N128" s="52"/>
      <c r="O128" s="52"/>
      <c r="P128" s="25">
        <v>120.81</v>
      </c>
      <c r="Q128" s="25"/>
      <c r="R128" s="25"/>
      <c r="S128" s="25"/>
      <c r="T128" s="25"/>
      <c r="U128" s="26">
        <f>SUM(E128:T128)</f>
        <v>229.57999999999998</v>
      </c>
      <c r="V128" s="27">
        <f>COUNTA(E128:T128)</f>
        <v>2</v>
      </c>
      <c r="W128" s="28">
        <f>U128-$U$5</f>
        <v>-948.5654806491884</v>
      </c>
      <c r="X128" s="22">
        <f>AVERAGE(E128:T128)</f>
        <v>114.78999999999999</v>
      </c>
    </row>
    <row r="129" spans="1:24" ht="12.75">
      <c r="A129" s="20">
        <v>125</v>
      </c>
      <c r="B129" s="21">
        <v>116</v>
      </c>
      <c r="C129" s="45" t="s">
        <v>173</v>
      </c>
      <c r="D129" s="45" t="s">
        <v>32</v>
      </c>
      <c r="E129" s="22"/>
      <c r="F129" s="51"/>
      <c r="G129" s="25"/>
      <c r="H129" s="25"/>
      <c r="I129" s="25"/>
      <c r="J129" s="25">
        <v>105.06</v>
      </c>
      <c r="K129" s="25"/>
      <c r="L129" s="25"/>
      <c r="M129" s="25"/>
      <c r="N129" s="52"/>
      <c r="O129" s="52">
        <v>123.46</v>
      </c>
      <c r="P129" s="25"/>
      <c r="Q129" s="25"/>
      <c r="R129" s="25"/>
      <c r="S129" s="25"/>
      <c r="T129" s="25"/>
      <c r="U129" s="26">
        <f>SUM(E129:T129)</f>
        <v>228.51999999999998</v>
      </c>
      <c r="V129" s="27">
        <f>COUNTA(E129:T129)</f>
        <v>2</v>
      </c>
      <c r="W129" s="28">
        <f>U129-$U$5</f>
        <v>-949.6254806491884</v>
      </c>
      <c r="X129" s="22">
        <f>AVERAGE(E129:T129)</f>
        <v>114.25999999999999</v>
      </c>
    </row>
    <row r="130" spans="1:24" ht="12.75">
      <c r="A130" s="20">
        <v>126</v>
      </c>
      <c r="B130" s="21">
        <v>117</v>
      </c>
      <c r="C130" s="44" t="s">
        <v>205</v>
      </c>
      <c r="D130" s="44" t="s">
        <v>206</v>
      </c>
      <c r="E130" s="22">
        <v>60.87924846949546</v>
      </c>
      <c r="F130" s="51"/>
      <c r="G130" s="25"/>
      <c r="H130" s="25"/>
      <c r="I130" s="25">
        <v>101.26</v>
      </c>
      <c r="J130" s="25"/>
      <c r="K130" s="25"/>
      <c r="L130" s="25"/>
      <c r="M130" s="25"/>
      <c r="N130" s="52"/>
      <c r="O130" s="52"/>
      <c r="P130" s="25"/>
      <c r="Q130" s="25"/>
      <c r="R130" s="25"/>
      <c r="S130" s="25">
        <v>57.57</v>
      </c>
      <c r="T130" s="25"/>
      <c r="U130" s="26">
        <f>SUM(E130:T130)</f>
        <v>219.70924846949546</v>
      </c>
      <c r="V130" s="27">
        <f>COUNTA(E130:T130)</f>
        <v>3</v>
      </c>
      <c r="W130" s="28">
        <f>U130-$U$5</f>
        <v>-958.4362321796929</v>
      </c>
      <c r="X130" s="22">
        <f>AVERAGE(E130:T130)</f>
        <v>73.23641615649849</v>
      </c>
    </row>
    <row r="131" spans="1:24" ht="12.75">
      <c r="A131" s="20">
        <v>127</v>
      </c>
      <c r="B131" s="21">
        <v>118</v>
      </c>
      <c r="C131" s="45" t="s">
        <v>174</v>
      </c>
      <c r="D131" s="45" t="s">
        <v>175</v>
      </c>
      <c r="E131" s="22"/>
      <c r="F131" s="51"/>
      <c r="G131" s="25"/>
      <c r="H131" s="25"/>
      <c r="I131" s="25">
        <v>102.69</v>
      </c>
      <c r="J131" s="25"/>
      <c r="K131" s="25"/>
      <c r="L131" s="25"/>
      <c r="M131" s="25"/>
      <c r="N131" s="52"/>
      <c r="O131" s="52">
        <v>113.96</v>
      </c>
      <c r="P131" s="25"/>
      <c r="Q131" s="25"/>
      <c r="R131" s="25"/>
      <c r="S131" s="25"/>
      <c r="T131" s="25"/>
      <c r="U131" s="26">
        <f>SUM(E131:T131)</f>
        <v>216.64999999999998</v>
      </c>
      <c r="V131" s="27">
        <f>COUNTA(E131:T131)</f>
        <v>2</v>
      </c>
      <c r="W131" s="28">
        <f>U131-$U$5</f>
        <v>-961.4954806491884</v>
      </c>
      <c r="X131" s="22">
        <f>AVERAGE(E131:T131)</f>
        <v>108.32499999999999</v>
      </c>
    </row>
    <row r="132" spans="1:24" ht="12.75">
      <c r="A132" s="20">
        <v>128</v>
      </c>
      <c r="B132" s="21">
        <v>123</v>
      </c>
      <c r="C132" s="45" t="s">
        <v>177</v>
      </c>
      <c r="D132" s="45" t="s">
        <v>34</v>
      </c>
      <c r="E132" s="22"/>
      <c r="F132" s="51"/>
      <c r="G132" s="25"/>
      <c r="H132" s="25"/>
      <c r="I132" s="25">
        <v>91.82</v>
      </c>
      <c r="J132" s="25"/>
      <c r="K132" s="25"/>
      <c r="L132" s="25"/>
      <c r="M132" s="25"/>
      <c r="N132" s="52"/>
      <c r="O132" s="52">
        <v>120.75</v>
      </c>
      <c r="P132" s="25"/>
      <c r="Q132" s="25"/>
      <c r="R132" s="25"/>
      <c r="S132" s="25"/>
      <c r="T132" s="25"/>
      <c r="U132" s="26">
        <f>SUM(E132:T132)</f>
        <v>212.57</v>
      </c>
      <c r="V132" s="27">
        <f>COUNTA(E132:T132)</f>
        <v>2</v>
      </c>
      <c r="W132" s="28">
        <f>U132-$U$5</f>
        <v>-965.5754806491884</v>
      </c>
      <c r="X132" s="22">
        <f>AVERAGE(E132:T132)</f>
        <v>106.285</v>
      </c>
    </row>
    <row r="133" spans="1:24" ht="12.75">
      <c r="A133" s="20">
        <v>129</v>
      </c>
      <c r="B133" s="21">
        <v>124</v>
      </c>
      <c r="C133" s="46" t="s">
        <v>178</v>
      </c>
      <c r="D133" s="46" t="s">
        <v>33</v>
      </c>
      <c r="E133" s="22"/>
      <c r="F133" s="51">
        <v>102.36</v>
      </c>
      <c r="G133" s="25"/>
      <c r="H133" s="25"/>
      <c r="I133" s="25"/>
      <c r="J133" s="25"/>
      <c r="K133" s="25"/>
      <c r="L133" s="25"/>
      <c r="M133" s="25">
        <v>110</v>
      </c>
      <c r="N133" s="52"/>
      <c r="O133" s="52"/>
      <c r="P133" s="25"/>
      <c r="Q133" s="25"/>
      <c r="R133" s="25"/>
      <c r="S133" s="25"/>
      <c r="T133" s="25"/>
      <c r="U133" s="26">
        <f>SUM(E133:T133)</f>
        <v>212.36</v>
      </c>
      <c r="V133" s="27">
        <f>COUNTA(E133:T133)</f>
        <v>2</v>
      </c>
      <c r="W133" s="28">
        <f>U133-$U$5</f>
        <v>-965.7854806491883</v>
      </c>
      <c r="X133" s="22">
        <f>AVERAGE(E133:T133)</f>
        <v>106.18</v>
      </c>
    </row>
    <row r="134" spans="1:24" ht="12.75">
      <c r="A134" s="20">
        <v>130</v>
      </c>
      <c r="B134" s="21">
        <v>162</v>
      </c>
      <c r="C134" s="45" t="s">
        <v>237</v>
      </c>
      <c r="D134" s="45" t="s">
        <v>282</v>
      </c>
      <c r="E134" s="22"/>
      <c r="F134" s="51"/>
      <c r="G134" s="25">
        <v>56.45</v>
      </c>
      <c r="H134" s="25"/>
      <c r="I134" s="25">
        <v>41.84</v>
      </c>
      <c r="J134" s="25"/>
      <c r="K134" s="25"/>
      <c r="L134" s="25"/>
      <c r="M134" s="25"/>
      <c r="N134" s="52"/>
      <c r="O134" s="52"/>
      <c r="P134" s="25"/>
      <c r="Q134" s="25"/>
      <c r="R134" s="25"/>
      <c r="S134" s="25">
        <v>35.09</v>
      </c>
      <c r="T134" s="25">
        <v>78.27</v>
      </c>
      <c r="U134" s="26">
        <f>SUM(E134:T134)</f>
        <v>211.64999999999998</v>
      </c>
      <c r="V134" s="27">
        <f>COUNTA(E134:T134)</f>
        <v>4</v>
      </c>
      <c r="W134" s="28">
        <f>U134-$U$5</f>
        <v>-966.4954806491884</v>
      </c>
      <c r="X134" s="22">
        <f>AVERAGE(E134:T134)</f>
        <v>52.912499999999994</v>
      </c>
    </row>
    <row r="135" spans="1:24" ht="12.75">
      <c r="A135" s="20">
        <v>131</v>
      </c>
      <c r="B135" s="21">
        <v>125</v>
      </c>
      <c r="C135" s="45" t="s">
        <v>181</v>
      </c>
      <c r="D135" s="45" t="s">
        <v>182</v>
      </c>
      <c r="E135" s="22"/>
      <c r="F135" s="51"/>
      <c r="G135" s="25"/>
      <c r="H135" s="25"/>
      <c r="I135" s="25"/>
      <c r="J135" s="25"/>
      <c r="K135" s="25"/>
      <c r="L135" s="25"/>
      <c r="M135" s="25">
        <v>90.07</v>
      </c>
      <c r="N135" s="52"/>
      <c r="O135" s="52">
        <v>121.22</v>
      </c>
      <c r="P135" s="25"/>
      <c r="Q135" s="25"/>
      <c r="R135" s="25"/>
      <c r="S135" s="25"/>
      <c r="T135" s="25"/>
      <c r="U135" s="26">
        <f>SUM(E135:T135)</f>
        <v>211.29</v>
      </c>
      <c r="V135" s="27">
        <f>COUNTA(E135:T135)</f>
        <v>2</v>
      </c>
      <c r="W135" s="28">
        <f>U135-$U$5</f>
        <v>-966.8554806491884</v>
      </c>
      <c r="X135" s="22">
        <f>AVERAGE(E135:T135)</f>
        <v>105.645</v>
      </c>
    </row>
    <row r="136" spans="1:24" ht="12.75">
      <c r="A136" s="20">
        <v>132</v>
      </c>
      <c r="B136" s="21">
        <v>126</v>
      </c>
      <c r="C136" s="45" t="s">
        <v>183</v>
      </c>
      <c r="D136" s="45" t="s">
        <v>70</v>
      </c>
      <c r="E136" s="22"/>
      <c r="F136" s="51"/>
      <c r="G136" s="25"/>
      <c r="H136" s="25">
        <v>62.71</v>
      </c>
      <c r="I136" s="25">
        <v>63.11</v>
      </c>
      <c r="J136" s="25"/>
      <c r="K136" s="25"/>
      <c r="L136" s="25">
        <v>84.91</v>
      </c>
      <c r="M136" s="25"/>
      <c r="N136" s="52"/>
      <c r="O136" s="52"/>
      <c r="P136" s="25"/>
      <c r="Q136" s="25"/>
      <c r="R136" s="25"/>
      <c r="S136" s="25"/>
      <c r="T136" s="25"/>
      <c r="U136" s="26">
        <f>SUM(E136:T136)</f>
        <v>210.73</v>
      </c>
      <c r="V136" s="27">
        <f>COUNTA(E136:T136)</f>
        <v>3</v>
      </c>
      <c r="W136" s="28">
        <f>U136-$U$5</f>
        <v>-967.4154806491883</v>
      </c>
      <c r="X136" s="22">
        <f>AVERAGE(E136:T136)</f>
        <v>70.24333333333333</v>
      </c>
    </row>
    <row r="137" spans="1:24" ht="12.75">
      <c r="A137" s="20">
        <v>133</v>
      </c>
      <c r="B137" s="21">
        <v>127</v>
      </c>
      <c r="C137" s="45" t="s">
        <v>184</v>
      </c>
      <c r="D137" s="45" t="s">
        <v>28</v>
      </c>
      <c r="E137" s="22"/>
      <c r="F137" s="51"/>
      <c r="G137" s="25"/>
      <c r="H137" s="25"/>
      <c r="I137" s="25"/>
      <c r="J137" s="25"/>
      <c r="K137" s="25"/>
      <c r="L137" s="25"/>
      <c r="M137" s="25">
        <v>94.59</v>
      </c>
      <c r="N137" s="52"/>
      <c r="O137" s="52"/>
      <c r="P137" s="25">
        <v>115.85</v>
      </c>
      <c r="Q137" s="25"/>
      <c r="R137" s="25"/>
      <c r="S137" s="25"/>
      <c r="T137" s="25"/>
      <c r="U137" s="26">
        <f>SUM(E137:T137)</f>
        <v>210.44</v>
      </c>
      <c r="V137" s="27">
        <f>COUNTA(E137:T137)</f>
        <v>2</v>
      </c>
      <c r="W137" s="28">
        <f>U137-$U$5</f>
        <v>-967.7054806491883</v>
      </c>
      <c r="X137" s="22">
        <f>AVERAGE(E137:T137)</f>
        <v>105.22</v>
      </c>
    </row>
    <row r="138" spans="1:24" ht="12.75">
      <c r="A138" s="20">
        <v>134</v>
      </c>
      <c r="B138" s="21">
        <v>128</v>
      </c>
      <c r="C138" s="45" t="s">
        <v>263</v>
      </c>
      <c r="D138" s="45" t="s">
        <v>70</v>
      </c>
      <c r="E138" s="22" t="s">
        <v>1</v>
      </c>
      <c r="F138" s="51"/>
      <c r="G138" s="25">
        <v>106</v>
      </c>
      <c r="H138" s="25"/>
      <c r="I138" s="25"/>
      <c r="J138" s="25"/>
      <c r="K138" s="25"/>
      <c r="L138" s="25"/>
      <c r="M138" s="25"/>
      <c r="N138" s="52"/>
      <c r="O138" s="52"/>
      <c r="P138" s="25"/>
      <c r="Q138" s="25"/>
      <c r="R138" s="25"/>
      <c r="S138" s="25">
        <v>101</v>
      </c>
      <c r="T138" s="25"/>
      <c r="U138" s="26">
        <f>SUM(E138:T138)</f>
        <v>207</v>
      </c>
      <c r="V138" s="27">
        <f>COUNTA(E138:T138)</f>
        <v>3</v>
      </c>
      <c r="W138" s="28">
        <f>U138-$U$5</f>
        <v>-971.1454806491884</v>
      </c>
      <c r="X138" s="22">
        <f>AVERAGE(E138:T138)</f>
        <v>103.5</v>
      </c>
    </row>
    <row r="139" spans="1:24" ht="12.75">
      <c r="A139" s="20">
        <v>135</v>
      </c>
      <c r="B139" s="21">
        <v>129</v>
      </c>
      <c r="C139" s="46" t="s">
        <v>185</v>
      </c>
      <c r="D139" s="46" t="s">
        <v>76</v>
      </c>
      <c r="E139" s="22"/>
      <c r="F139" s="51">
        <v>100.01</v>
      </c>
      <c r="G139" s="25"/>
      <c r="H139" s="25"/>
      <c r="I139" s="25"/>
      <c r="J139" s="25">
        <v>106.6</v>
      </c>
      <c r="K139" s="25"/>
      <c r="L139" s="25"/>
      <c r="M139" s="25"/>
      <c r="N139" s="52"/>
      <c r="O139" s="52"/>
      <c r="P139" s="25"/>
      <c r="Q139" s="25"/>
      <c r="R139" s="25"/>
      <c r="S139" s="25"/>
      <c r="T139" s="25"/>
      <c r="U139" s="26">
        <f>SUM(E139:T139)</f>
        <v>206.61</v>
      </c>
      <c r="V139" s="27">
        <f>COUNTA(E139:T139)</f>
        <v>2</v>
      </c>
      <c r="W139" s="28">
        <f>U139-$U$5</f>
        <v>-971.5354806491883</v>
      </c>
      <c r="X139" s="22">
        <f>AVERAGE(E139:T139)</f>
        <v>103.305</v>
      </c>
    </row>
    <row r="140" spans="1:24" ht="12.75">
      <c r="A140" s="20">
        <v>136</v>
      </c>
      <c r="B140" s="21">
        <v>130</v>
      </c>
      <c r="C140" s="45" t="s">
        <v>186</v>
      </c>
      <c r="D140" s="45" t="s">
        <v>187</v>
      </c>
      <c r="E140" s="38"/>
      <c r="F140" s="53"/>
      <c r="G140" s="54"/>
      <c r="H140" s="54"/>
      <c r="I140" s="54"/>
      <c r="J140" s="54"/>
      <c r="K140" s="54"/>
      <c r="L140" s="54"/>
      <c r="M140" s="54">
        <v>92.2</v>
      </c>
      <c r="N140" s="55"/>
      <c r="O140" s="55"/>
      <c r="P140" s="54">
        <v>114.13</v>
      </c>
      <c r="Q140" s="54"/>
      <c r="R140" s="54"/>
      <c r="S140" s="54"/>
      <c r="T140" s="54"/>
      <c r="U140" s="35">
        <f>SUM(E140:T140)</f>
        <v>206.32999999999998</v>
      </c>
      <c r="V140" s="36">
        <f>COUNTA(E140:T140)</f>
        <v>2</v>
      </c>
      <c r="W140" s="37">
        <f>U140-$U$5</f>
        <v>-971.8154806491884</v>
      </c>
      <c r="X140" s="38">
        <f>AVERAGE(E140:T140)</f>
        <v>103.16499999999999</v>
      </c>
    </row>
    <row r="141" spans="1:24" ht="12.75">
      <c r="A141" s="20">
        <v>137</v>
      </c>
      <c r="B141" s="21">
        <v>131</v>
      </c>
      <c r="C141" s="497" t="s">
        <v>188</v>
      </c>
      <c r="D141" s="498" t="s">
        <v>189</v>
      </c>
      <c r="E141" s="25"/>
      <c r="F141" s="51">
        <v>58.04</v>
      </c>
      <c r="G141" s="25"/>
      <c r="H141" s="25">
        <v>61.48</v>
      </c>
      <c r="I141" s="25"/>
      <c r="J141" s="25"/>
      <c r="K141" s="25"/>
      <c r="L141" s="25">
        <v>86.47</v>
      </c>
      <c r="M141" s="25"/>
      <c r="N141" s="52"/>
      <c r="O141" s="52"/>
      <c r="P141" s="25"/>
      <c r="Q141" s="25"/>
      <c r="R141" s="25"/>
      <c r="S141" s="25"/>
      <c r="T141" s="25"/>
      <c r="U141" s="31">
        <f>SUM(E141:T141)</f>
        <v>205.99</v>
      </c>
      <c r="V141" s="32">
        <f>COUNTA(E141:T141)</f>
        <v>3</v>
      </c>
      <c r="W141" s="33">
        <f>U141-$U$5</f>
        <v>-972.1554806491883</v>
      </c>
      <c r="X141" s="25">
        <f>AVERAGE(E141:T141)</f>
        <v>68.66333333333334</v>
      </c>
    </row>
    <row r="142" spans="1:24" ht="12.75">
      <c r="A142" s="20">
        <v>138</v>
      </c>
      <c r="B142" s="21">
        <v>166</v>
      </c>
      <c r="C142" s="45" t="s">
        <v>342</v>
      </c>
      <c r="D142" s="57" t="s">
        <v>182</v>
      </c>
      <c r="E142" s="25"/>
      <c r="F142" s="51"/>
      <c r="G142" s="25">
        <v>72.36</v>
      </c>
      <c r="H142" s="25"/>
      <c r="I142" s="25"/>
      <c r="J142" s="25"/>
      <c r="K142" s="25"/>
      <c r="L142" s="25"/>
      <c r="M142" s="25"/>
      <c r="N142" s="52"/>
      <c r="O142" s="52"/>
      <c r="P142" s="25"/>
      <c r="Q142" s="25"/>
      <c r="R142" s="25">
        <v>5.78</v>
      </c>
      <c r="S142" s="25">
        <v>50.75</v>
      </c>
      <c r="T142" s="25">
        <v>74.38</v>
      </c>
      <c r="U142" s="31">
        <f>SUM(E142:T142)</f>
        <v>203.26999999999998</v>
      </c>
      <c r="V142" s="32">
        <f>COUNTA(E142:T142)</f>
        <v>4</v>
      </c>
      <c r="W142" s="33">
        <f>U142-$U$5</f>
        <v>-974.8754806491884</v>
      </c>
      <c r="X142" s="25">
        <f>AVERAGE(E142:T142)</f>
        <v>50.817499999999995</v>
      </c>
    </row>
    <row r="143" spans="1:24" ht="12.75">
      <c r="A143" s="20">
        <v>139</v>
      </c>
      <c r="B143" s="21">
        <v>133</v>
      </c>
      <c r="C143" s="45" t="s">
        <v>191</v>
      </c>
      <c r="D143" s="57" t="s">
        <v>192</v>
      </c>
      <c r="E143" s="25"/>
      <c r="F143" s="51"/>
      <c r="G143" s="25"/>
      <c r="H143" s="25"/>
      <c r="I143" s="25"/>
      <c r="J143" s="25"/>
      <c r="K143" s="25"/>
      <c r="L143" s="25"/>
      <c r="M143" s="25"/>
      <c r="N143" s="52">
        <v>83.39</v>
      </c>
      <c r="O143" s="52">
        <v>117.1</v>
      </c>
      <c r="P143" s="25"/>
      <c r="Q143" s="25"/>
      <c r="R143" s="25"/>
      <c r="S143" s="25"/>
      <c r="T143" s="25"/>
      <c r="U143" s="31">
        <f>SUM(E143:T143)</f>
        <v>200.49</v>
      </c>
      <c r="V143" s="32">
        <f>COUNTA(E143:T143)</f>
        <v>2</v>
      </c>
      <c r="W143" s="33">
        <f>U143-$U$5</f>
        <v>-977.6554806491883</v>
      </c>
      <c r="X143" s="25">
        <f>AVERAGE(E143:T143)</f>
        <v>100.245</v>
      </c>
    </row>
    <row r="144" spans="1:24" ht="12.75">
      <c r="A144" s="20">
        <v>140</v>
      </c>
      <c r="B144" s="21">
        <v>134</v>
      </c>
      <c r="C144" s="45" t="s">
        <v>195</v>
      </c>
      <c r="D144" s="57" t="s">
        <v>122</v>
      </c>
      <c r="E144" s="25"/>
      <c r="F144" s="51"/>
      <c r="G144" s="25"/>
      <c r="H144" s="25"/>
      <c r="I144" s="25"/>
      <c r="J144" s="25"/>
      <c r="K144" s="25"/>
      <c r="L144" s="25"/>
      <c r="M144" s="25"/>
      <c r="N144" s="52">
        <v>93.9</v>
      </c>
      <c r="O144" s="52">
        <v>97.28</v>
      </c>
      <c r="P144" s="25"/>
      <c r="Q144" s="25"/>
      <c r="R144" s="25"/>
      <c r="S144" s="25"/>
      <c r="T144" s="25"/>
      <c r="U144" s="31">
        <f>SUM(E144:T144)</f>
        <v>191.18</v>
      </c>
      <c r="V144" s="32">
        <f>COUNTA(E144:T144)</f>
        <v>2</v>
      </c>
      <c r="W144" s="33">
        <f>U144-$U$5</f>
        <v>-986.9654806491883</v>
      </c>
      <c r="X144" s="25">
        <f>AVERAGE(E144:T144)</f>
        <v>95.59</v>
      </c>
    </row>
    <row r="145" spans="1:24" ht="12.75">
      <c r="A145" s="20">
        <v>141</v>
      </c>
      <c r="B145" s="21">
        <v>149</v>
      </c>
      <c r="C145" s="45" t="s">
        <v>170</v>
      </c>
      <c r="D145" s="57" t="s">
        <v>348</v>
      </c>
      <c r="E145" s="25"/>
      <c r="F145" s="51"/>
      <c r="G145" s="25">
        <v>76</v>
      </c>
      <c r="H145" s="25"/>
      <c r="I145" s="25"/>
      <c r="J145" s="25"/>
      <c r="K145" s="25"/>
      <c r="L145" s="25"/>
      <c r="M145" s="25"/>
      <c r="N145" s="52"/>
      <c r="O145" s="52"/>
      <c r="P145" s="25"/>
      <c r="Q145" s="25"/>
      <c r="R145" s="25"/>
      <c r="S145" s="25">
        <v>75.75</v>
      </c>
      <c r="T145" s="25">
        <v>39.31</v>
      </c>
      <c r="U145" s="31">
        <f>SUM(E145:T145)</f>
        <v>191.06</v>
      </c>
      <c r="V145" s="32">
        <f>COUNTA(E145:T145)</f>
        <v>3</v>
      </c>
      <c r="W145" s="33">
        <f>U145-$U$5</f>
        <v>-987.0854806491884</v>
      </c>
      <c r="X145" s="25">
        <f>AVERAGE(E145:T145)</f>
        <v>63.68666666666667</v>
      </c>
    </row>
    <row r="146" spans="1:24" ht="12.75">
      <c r="A146" s="20">
        <v>142</v>
      </c>
      <c r="B146" s="21">
        <v>135</v>
      </c>
      <c r="C146" s="45" t="s">
        <v>196</v>
      </c>
      <c r="D146" s="57" t="s">
        <v>28</v>
      </c>
      <c r="E146" s="25"/>
      <c r="F146" s="51"/>
      <c r="G146" s="25"/>
      <c r="H146" s="25"/>
      <c r="I146" s="25"/>
      <c r="J146" s="25"/>
      <c r="K146" s="25">
        <v>83.77</v>
      </c>
      <c r="L146" s="25"/>
      <c r="M146" s="25"/>
      <c r="N146" s="52"/>
      <c r="O146" s="52"/>
      <c r="P146" s="25"/>
      <c r="Q146" s="25">
        <v>106.61</v>
      </c>
      <c r="R146" s="25"/>
      <c r="S146" s="25"/>
      <c r="T146" s="25"/>
      <c r="U146" s="31">
        <f>SUM(E146:T146)</f>
        <v>190.38</v>
      </c>
      <c r="V146" s="32">
        <f>COUNTA(E146:T146)</f>
        <v>2</v>
      </c>
      <c r="W146" s="33">
        <f>U146-$U$5</f>
        <v>-987.7654806491884</v>
      </c>
      <c r="X146" s="25">
        <f>AVERAGE(E146:T146)</f>
        <v>95.19</v>
      </c>
    </row>
    <row r="147" spans="1:24" ht="12.75">
      <c r="A147" s="20">
        <v>143</v>
      </c>
      <c r="B147" s="21">
        <v>137</v>
      </c>
      <c r="C147" s="45" t="s">
        <v>199</v>
      </c>
      <c r="D147" s="57" t="s">
        <v>200</v>
      </c>
      <c r="E147" s="25"/>
      <c r="F147" s="51"/>
      <c r="G147" s="25"/>
      <c r="H147" s="25"/>
      <c r="I147" s="25">
        <v>83.3</v>
      </c>
      <c r="J147" s="25"/>
      <c r="K147" s="25"/>
      <c r="L147" s="25"/>
      <c r="M147" s="25"/>
      <c r="N147" s="52"/>
      <c r="O147" s="52">
        <v>104.69</v>
      </c>
      <c r="P147" s="25"/>
      <c r="Q147" s="25"/>
      <c r="R147" s="25"/>
      <c r="S147" s="25"/>
      <c r="T147" s="25"/>
      <c r="U147" s="31">
        <f>SUM(E147:T147)</f>
        <v>187.99</v>
      </c>
      <c r="V147" s="32">
        <f>COUNTA(E147:T147)</f>
        <v>2</v>
      </c>
      <c r="W147" s="33">
        <f>U147-$U$5</f>
        <v>-990.1554806491883</v>
      </c>
      <c r="X147" s="25">
        <f>AVERAGE(E147:T147)</f>
        <v>93.995</v>
      </c>
    </row>
    <row r="148" spans="1:24" ht="12.75">
      <c r="A148" s="20">
        <v>144</v>
      </c>
      <c r="B148" s="21">
        <v>138</v>
      </c>
      <c r="C148" s="46" t="s">
        <v>201</v>
      </c>
      <c r="D148" s="59" t="s">
        <v>38</v>
      </c>
      <c r="E148" s="25"/>
      <c r="F148" s="51">
        <v>106.28</v>
      </c>
      <c r="G148" s="25"/>
      <c r="H148" s="25"/>
      <c r="I148" s="25"/>
      <c r="J148" s="25"/>
      <c r="K148" s="25">
        <v>78.87</v>
      </c>
      <c r="L148" s="25"/>
      <c r="M148" s="25"/>
      <c r="N148" s="52"/>
      <c r="O148" s="52"/>
      <c r="P148" s="25"/>
      <c r="Q148" s="25"/>
      <c r="R148" s="25"/>
      <c r="S148" s="25"/>
      <c r="T148" s="25"/>
      <c r="U148" s="31">
        <f>SUM(E148:T148)</f>
        <v>185.15</v>
      </c>
      <c r="V148" s="32">
        <f>COUNTA(E148:T148)</f>
        <v>2</v>
      </c>
      <c r="W148" s="33">
        <f>U148-$U$5</f>
        <v>-992.9954806491884</v>
      </c>
      <c r="X148" s="25">
        <f>AVERAGE(E148:T148)</f>
        <v>92.575</v>
      </c>
    </row>
    <row r="149" spans="1:24" ht="12.75">
      <c r="A149" s="20">
        <v>145</v>
      </c>
      <c r="B149" s="21">
        <v>140</v>
      </c>
      <c r="C149" s="45" t="s">
        <v>98</v>
      </c>
      <c r="D149" s="57" t="s">
        <v>81</v>
      </c>
      <c r="E149" s="25"/>
      <c r="F149" s="51"/>
      <c r="G149" s="25">
        <v>81.91</v>
      </c>
      <c r="H149" s="25"/>
      <c r="I149" s="25"/>
      <c r="J149" s="25"/>
      <c r="K149" s="25"/>
      <c r="L149" s="25"/>
      <c r="M149" s="25"/>
      <c r="N149" s="52">
        <v>93.99</v>
      </c>
      <c r="O149" s="52"/>
      <c r="P149" s="25"/>
      <c r="Q149" s="25"/>
      <c r="R149" s="25"/>
      <c r="S149" s="25"/>
      <c r="T149" s="25"/>
      <c r="U149" s="31">
        <f>SUM(E149:T149)</f>
        <v>175.89999999999998</v>
      </c>
      <c r="V149" s="32">
        <f>COUNTA(E149:T149)</f>
        <v>2</v>
      </c>
      <c r="W149" s="33">
        <f>U149-$U$5</f>
        <v>-1002.2454806491884</v>
      </c>
      <c r="X149" s="25">
        <f>AVERAGE(E149:T149)</f>
        <v>87.94999999999999</v>
      </c>
    </row>
    <row r="150" spans="1:24" ht="12.75">
      <c r="A150" s="20">
        <v>146</v>
      </c>
      <c r="B150" s="21">
        <v>141</v>
      </c>
      <c r="C150" s="45" t="s">
        <v>161</v>
      </c>
      <c r="D150" s="57" t="s">
        <v>52</v>
      </c>
      <c r="E150" s="25"/>
      <c r="F150" s="51"/>
      <c r="G150" s="25"/>
      <c r="H150" s="25">
        <v>53.85</v>
      </c>
      <c r="I150" s="25">
        <v>48.42</v>
      </c>
      <c r="J150" s="25"/>
      <c r="K150" s="25"/>
      <c r="L150" s="25"/>
      <c r="M150" s="25">
        <v>73.29</v>
      </c>
      <c r="N150" s="52"/>
      <c r="O150" s="52"/>
      <c r="P150" s="25"/>
      <c r="Q150" s="25"/>
      <c r="R150" s="25"/>
      <c r="S150" s="25"/>
      <c r="T150" s="25"/>
      <c r="U150" s="31">
        <f>SUM(E150:T150)</f>
        <v>175.56</v>
      </c>
      <c r="V150" s="32">
        <f>COUNTA(E150:T150)</f>
        <v>3</v>
      </c>
      <c r="W150" s="33">
        <f>U150-$U$5</f>
        <v>-1002.5854806491884</v>
      </c>
      <c r="X150" s="25">
        <f>AVERAGE(E150:T150)</f>
        <v>58.52</v>
      </c>
    </row>
    <row r="151" spans="1:24" ht="12.75">
      <c r="A151" s="20">
        <v>147</v>
      </c>
      <c r="B151" s="21">
        <v>173</v>
      </c>
      <c r="C151" s="45" t="s">
        <v>361</v>
      </c>
      <c r="D151" s="57" t="s">
        <v>362</v>
      </c>
      <c r="E151" s="25"/>
      <c r="F151" s="51"/>
      <c r="G151" s="25">
        <v>71.91</v>
      </c>
      <c r="H151" s="25"/>
      <c r="I151" s="25"/>
      <c r="J151" s="25"/>
      <c r="K151" s="25"/>
      <c r="L151" s="25"/>
      <c r="M151" s="25"/>
      <c r="N151" s="52"/>
      <c r="O151" s="52"/>
      <c r="P151" s="25"/>
      <c r="Q151" s="25"/>
      <c r="R151" s="25"/>
      <c r="S151" s="25">
        <v>52.26</v>
      </c>
      <c r="T151" s="25">
        <v>50.35</v>
      </c>
      <c r="U151" s="31">
        <f>SUM(E151:T151)</f>
        <v>174.51999999999998</v>
      </c>
      <c r="V151" s="32">
        <f>COUNTA(E151:T151)</f>
        <v>3</v>
      </c>
      <c r="W151" s="33">
        <f>U151-$U$5</f>
        <v>-1003.6254806491884</v>
      </c>
      <c r="X151" s="25">
        <f>AVERAGE(E151:T151)</f>
        <v>58.173333333333325</v>
      </c>
    </row>
    <row r="152" spans="1:24" ht="12.75">
      <c r="A152" s="20">
        <v>148</v>
      </c>
      <c r="B152" s="21">
        <v>153</v>
      </c>
      <c r="C152" s="45" t="s">
        <v>100</v>
      </c>
      <c r="D152" s="57" t="s">
        <v>307</v>
      </c>
      <c r="E152" s="25"/>
      <c r="F152" s="51"/>
      <c r="G152" s="25">
        <v>59.64</v>
      </c>
      <c r="H152" s="25">
        <v>32.19</v>
      </c>
      <c r="I152" s="25"/>
      <c r="J152" s="25"/>
      <c r="K152" s="25"/>
      <c r="L152" s="25"/>
      <c r="M152" s="25"/>
      <c r="N152" s="52"/>
      <c r="O152" s="52"/>
      <c r="P152" s="25"/>
      <c r="Q152" s="25"/>
      <c r="R152" s="25"/>
      <c r="S152" s="25">
        <v>55.04</v>
      </c>
      <c r="T152" s="25">
        <v>26.97</v>
      </c>
      <c r="U152" s="31">
        <f>SUM(E152:T152)</f>
        <v>173.84</v>
      </c>
      <c r="V152" s="32">
        <f>COUNTA(E152:T152)</f>
        <v>4</v>
      </c>
      <c r="W152" s="33">
        <f>U152-$U$5</f>
        <v>-1004.3054806491883</v>
      </c>
      <c r="X152" s="25">
        <f>AVERAGE(E152:T152)</f>
        <v>43.46</v>
      </c>
    </row>
    <row r="153" spans="1:24" ht="12.75">
      <c r="A153" s="20">
        <v>149</v>
      </c>
      <c r="B153" s="21">
        <v>142</v>
      </c>
      <c r="C153" s="46" t="s">
        <v>143</v>
      </c>
      <c r="D153" s="59" t="s">
        <v>171</v>
      </c>
      <c r="E153" s="25"/>
      <c r="F153" s="51">
        <v>73.31</v>
      </c>
      <c r="G153" s="25"/>
      <c r="H153" s="25"/>
      <c r="I153" s="25"/>
      <c r="J153" s="25">
        <v>99.1</v>
      </c>
      <c r="K153" s="25"/>
      <c r="L153" s="25"/>
      <c r="M153" s="25"/>
      <c r="N153" s="52"/>
      <c r="O153" s="52" t="s">
        <v>1</v>
      </c>
      <c r="P153" s="25"/>
      <c r="Q153" s="25"/>
      <c r="R153" s="25"/>
      <c r="S153" s="25"/>
      <c r="T153" s="25"/>
      <c r="U153" s="31">
        <f>SUM(E153:T153)</f>
        <v>172.41</v>
      </c>
      <c r="V153" s="32">
        <f>COUNTA(E153:T153)</f>
        <v>3</v>
      </c>
      <c r="W153" s="33">
        <f>U153-$U$5</f>
        <v>-1005.7354806491884</v>
      </c>
      <c r="X153" s="25">
        <f>AVERAGE(E153:T153)</f>
        <v>86.205</v>
      </c>
    </row>
    <row r="154" spans="1:24" ht="12.75">
      <c r="A154" s="20">
        <v>150</v>
      </c>
      <c r="B154" s="21">
        <v>167</v>
      </c>
      <c r="C154" s="45" t="s">
        <v>224</v>
      </c>
      <c r="D154" s="57" t="s">
        <v>225</v>
      </c>
      <c r="E154" s="25"/>
      <c r="F154" s="51"/>
      <c r="G154" s="25"/>
      <c r="H154" s="25">
        <v>63.86</v>
      </c>
      <c r="I154" s="25"/>
      <c r="J154" s="25"/>
      <c r="K154" s="25"/>
      <c r="L154" s="25">
        <v>63.3</v>
      </c>
      <c r="M154" s="25"/>
      <c r="N154" s="52"/>
      <c r="O154" s="52"/>
      <c r="P154" s="25"/>
      <c r="Q154" s="25"/>
      <c r="R154" s="25"/>
      <c r="S154" s="25"/>
      <c r="T154" s="25">
        <v>43.77</v>
      </c>
      <c r="U154" s="31">
        <f>SUM(E154:T154)</f>
        <v>170.93</v>
      </c>
      <c r="V154" s="32">
        <f>COUNTA(E154:T154)</f>
        <v>3</v>
      </c>
      <c r="W154" s="33">
        <f>U154-$U$5</f>
        <v>-1007.2154806491883</v>
      </c>
      <c r="X154" s="25">
        <f>AVERAGE(E154:T154)</f>
        <v>56.97666666666667</v>
      </c>
    </row>
    <row r="155" spans="1:24" ht="12.75">
      <c r="A155" s="20">
        <v>151</v>
      </c>
      <c r="B155" s="21">
        <v>201</v>
      </c>
      <c r="C155" s="45" t="s">
        <v>394</v>
      </c>
      <c r="D155" s="57" t="s">
        <v>395</v>
      </c>
      <c r="E155" s="25"/>
      <c r="F155" s="51"/>
      <c r="G155" s="25">
        <v>54.64</v>
      </c>
      <c r="H155" s="25"/>
      <c r="I155" s="25"/>
      <c r="J155" s="25"/>
      <c r="K155" s="25"/>
      <c r="L155" s="25"/>
      <c r="M155" s="25"/>
      <c r="N155" s="52"/>
      <c r="O155" s="52"/>
      <c r="P155" s="25"/>
      <c r="Q155" s="25"/>
      <c r="R155" s="25"/>
      <c r="S155" s="25">
        <v>54.79</v>
      </c>
      <c r="T155" s="25">
        <v>60.74</v>
      </c>
      <c r="U155" s="31">
        <f>SUM(E155:T155)</f>
        <v>170.17000000000002</v>
      </c>
      <c r="V155" s="32">
        <f>COUNTA(E155:T155)</f>
        <v>3</v>
      </c>
      <c r="W155" s="33">
        <f>U155-$U$5</f>
        <v>-1007.9754806491883</v>
      </c>
      <c r="X155" s="25">
        <f>AVERAGE(E155:T155)</f>
        <v>56.723333333333336</v>
      </c>
    </row>
    <row r="156" spans="1:24" ht="12.75">
      <c r="A156" s="20">
        <v>152</v>
      </c>
      <c r="B156" s="21">
        <v>168</v>
      </c>
      <c r="C156" s="45" t="s">
        <v>341</v>
      </c>
      <c r="D156" s="57" t="s">
        <v>167</v>
      </c>
      <c r="E156" s="25"/>
      <c r="F156" s="51"/>
      <c r="G156" s="25">
        <v>78.27</v>
      </c>
      <c r="H156" s="25"/>
      <c r="I156" s="25"/>
      <c r="J156" s="25"/>
      <c r="K156" s="25"/>
      <c r="L156" s="25"/>
      <c r="M156" s="25"/>
      <c r="N156" s="52"/>
      <c r="O156" s="52"/>
      <c r="P156" s="25"/>
      <c r="Q156" s="25"/>
      <c r="R156" s="25"/>
      <c r="S156" s="25">
        <v>47.97</v>
      </c>
      <c r="T156" s="25">
        <v>39.96</v>
      </c>
      <c r="U156" s="31">
        <f>SUM(E156:T156)</f>
        <v>166.2</v>
      </c>
      <c r="V156" s="32">
        <f>COUNTA(E156:T156)</f>
        <v>3</v>
      </c>
      <c r="W156" s="33">
        <f>U156-$U$5</f>
        <v>-1011.9454806491883</v>
      </c>
      <c r="X156" s="25">
        <f>AVERAGE(E156:T156)</f>
        <v>55.4</v>
      </c>
    </row>
    <row r="157" spans="1:24" ht="12.75">
      <c r="A157" s="20">
        <v>153</v>
      </c>
      <c r="B157" s="21">
        <v>144</v>
      </c>
      <c r="C157" s="45" t="s">
        <v>179</v>
      </c>
      <c r="D157" s="57" t="s">
        <v>28</v>
      </c>
      <c r="E157" s="25"/>
      <c r="F157" s="51"/>
      <c r="G157" s="25">
        <v>70.09</v>
      </c>
      <c r="H157" s="25"/>
      <c r="I157" s="25"/>
      <c r="J157" s="25"/>
      <c r="K157" s="25"/>
      <c r="L157" s="25"/>
      <c r="M157" s="25"/>
      <c r="N157" s="52"/>
      <c r="O157" s="52"/>
      <c r="P157" s="25"/>
      <c r="Q157" s="25"/>
      <c r="R157" s="25">
        <v>94.67</v>
      </c>
      <c r="S157" s="25"/>
      <c r="T157" s="25"/>
      <c r="U157" s="31">
        <f>SUM(E157:T157)</f>
        <v>164.76</v>
      </c>
      <c r="V157" s="32">
        <f>COUNTA(E157:T157)</f>
        <v>2</v>
      </c>
      <c r="W157" s="33">
        <f>U157-$U$5</f>
        <v>-1013.3854806491884</v>
      </c>
      <c r="X157" s="25">
        <f>AVERAGE(E157:T157)</f>
        <v>82.38</v>
      </c>
    </row>
    <row r="158" spans="1:24" ht="12.75">
      <c r="A158" s="20">
        <v>154</v>
      </c>
      <c r="B158" s="21">
        <v>145</v>
      </c>
      <c r="C158" s="45" t="s">
        <v>179</v>
      </c>
      <c r="D158" s="57" t="s">
        <v>34</v>
      </c>
      <c r="E158" s="25"/>
      <c r="F158" s="51"/>
      <c r="G158" s="25">
        <v>41.45</v>
      </c>
      <c r="H158" s="25"/>
      <c r="I158" s="25"/>
      <c r="J158" s="25"/>
      <c r="K158" s="25">
        <v>70.12</v>
      </c>
      <c r="L158" s="25"/>
      <c r="M158" s="25"/>
      <c r="N158" s="52"/>
      <c r="O158" s="52"/>
      <c r="P158" s="25"/>
      <c r="Q158" s="25"/>
      <c r="R158" s="25"/>
      <c r="S158" s="25">
        <v>48.47</v>
      </c>
      <c r="T158" s="25"/>
      <c r="U158" s="31">
        <f>SUM(E158:T158)</f>
        <v>160.04000000000002</v>
      </c>
      <c r="V158" s="32">
        <f>COUNTA(E158:T158)</f>
        <v>3</v>
      </c>
      <c r="W158" s="33">
        <f>U158-$U$5</f>
        <v>-1018.1054806491884</v>
      </c>
      <c r="X158" s="25">
        <f>AVERAGE(E158:T158)</f>
        <v>53.34666666666667</v>
      </c>
    </row>
    <row r="159" spans="1:24" ht="12.75">
      <c r="A159" s="20">
        <v>155</v>
      </c>
      <c r="B159" s="21">
        <v>146</v>
      </c>
      <c r="C159" s="45" t="s">
        <v>208</v>
      </c>
      <c r="D159" s="57" t="s">
        <v>70</v>
      </c>
      <c r="E159" s="25"/>
      <c r="F159" s="51"/>
      <c r="G159" s="25"/>
      <c r="H159" s="25"/>
      <c r="I159" s="25"/>
      <c r="J159" s="25"/>
      <c r="K159" s="25">
        <v>80.64</v>
      </c>
      <c r="L159" s="25">
        <v>77.13</v>
      </c>
      <c r="M159" s="25"/>
      <c r="N159" s="52"/>
      <c r="O159" s="52"/>
      <c r="P159" s="25"/>
      <c r="Q159" s="25"/>
      <c r="R159" s="25"/>
      <c r="S159" s="25"/>
      <c r="T159" s="25"/>
      <c r="U159" s="31">
        <f>SUM(E159:T159)</f>
        <v>157.76999999999998</v>
      </c>
      <c r="V159" s="32">
        <f>COUNTA(E159:T159)</f>
        <v>2</v>
      </c>
      <c r="W159" s="33">
        <f>U159-$U$5</f>
        <v>-1020.3754806491884</v>
      </c>
      <c r="X159" s="25">
        <f>AVERAGE(E159:T159)</f>
        <v>78.88499999999999</v>
      </c>
    </row>
    <row r="160" spans="1:24" ht="12.75">
      <c r="A160" s="20">
        <v>156</v>
      </c>
      <c r="B160" s="21">
        <v>147</v>
      </c>
      <c r="C160" s="47" t="s">
        <v>209</v>
      </c>
      <c r="D160" s="58" t="s">
        <v>22</v>
      </c>
      <c r="E160" s="25"/>
      <c r="F160" s="51">
        <v>77.17</v>
      </c>
      <c r="G160" s="25">
        <v>80.55</v>
      </c>
      <c r="H160" s="25"/>
      <c r="I160" s="25"/>
      <c r="J160" s="25"/>
      <c r="K160" s="25"/>
      <c r="L160" s="25"/>
      <c r="M160" s="25"/>
      <c r="N160" s="52"/>
      <c r="O160" s="52"/>
      <c r="P160" s="25"/>
      <c r="Q160" s="25"/>
      <c r="R160" s="25"/>
      <c r="S160" s="25"/>
      <c r="T160" s="25"/>
      <c r="U160" s="31">
        <f>SUM(E160:T160)</f>
        <v>157.72</v>
      </c>
      <c r="V160" s="32">
        <f>COUNTA(E160:T160)</f>
        <v>2</v>
      </c>
      <c r="W160" s="33">
        <f>U160-$U$5</f>
        <v>-1020.4254806491883</v>
      </c>
      <c r="X160" s="25">
        <f>AVERAGE(E160:T160)</f>
        <v>78.86</v>
      </c>
    </row>
    <row r="161" spans="1:24" ht="12.75">
      <c r="A161" s="20">
        <v>157</v>
      </c>
      <c r="B161" s="21">
        <v>148</v>
      </c>
      <c r="C161" s="44" t="s">
        <v>210</v>
      </c>
      <c r="D161" s="56" t="s">
        <v>38</v>
      </c>
      <c r="E161" s="25">
        <v>75.47390841320554</v>
      </c>
      <c r="F161" s="51">
        <v>81.95</v>
      </c>
      <c r="G161" s="25"/>
      <c r="H161" s="25"/>
      <c r="I161" s="25"/>
      <c r="J161" s="25"/>
      <c r="K161" s="25"/>
      <c r="L161" s="25"/>
      <c r="M161" s="25"/>
      <c r="N161" s="52"/>
      <c r="O161" s="52"/>
      <c r="P161" s="25"/>
      <c r="Q161" s="25"/>
      <c r="R161" s="25"/>
      <c r="S161" s="25"/>
      <c r="T161" s="25"/>
      <c r="U161" s="31">
        <f>SUM(E161:T161)</f>
        <v>157.42390841320554</v>
      </c>
      <c r="V161" s="32">
        <f>COUNTA(E161:T161)</f>
        <v>2</v>
      </c>
      <c r="W161" s="33">
        <f>U161-$U$5</f>
        <v>-1020.7215722359829</v>
      </c>
      <c r="X161" s="25">
        <f>AVERAGE(E161:T161)</f>
        <v>78.71195420660277</v>
      </c>
    </row>
    <row r="162" spans="1:24" ht="12.75">
      <c r="A162" s="20">
        <v>158</v>
      </c>
      <c r="B162" s="21">
        <v>150</v>
      </c>
      <c r="C162" s="47" t="s">
        <v>211</v>
      </c>
      <c r="D162" s="58" t="s">
        <v>212</v>
      </c>
      <c r="E162" s="25"/>
      <c r="F162" s="51">
        <v>64.73</v>
      </c>
      <c r="G162" s="25"/>
      <c r="H162" s="25"/>
      <c r="I162" s="25"/>
      <c r="J162" s="25"/>
      <c r="K162" s="25"/>
      <c r="L162" s="25"/>
      <c r="M162" s="25">
        <v>86.13</v>
      </c>
      <c r="N162" s="52"/>
      <c r="O162" s="52"/>
      <c r="P162" s="25"/>
      <c r="Q162" s="25"/>
      <c r="R162" s="25"/>
      <c r="S162" s="25"/>
      <c r="T162" s="25"/>
      <c r="U162" s="31">
        <f>SUM(E162:T162)</f>
        <v>150.86</v>
      </c>
      <c r="V162" s="32">
        <f>COUNTA(E162:T162)</f>
        <v>2</v>
      </c>
      <c r="W162" s="33">
        <f>U162-$U$5</f>
        <v>-1027.2854806491882</v>
      </c>
      <c r="X162" s="25">
        <f>AVERAGE(E162:T162)</f>
        <v>75.43</v>
      </c>
    </row>
    <row r="163" spans="1:24" ht="12.75">
      <c r="A163" s="20">
        <v>159</v>
      </c>
      <c r="B163" s="21">
        <v>151</v>
      </c>
      <c r="C163" s="45" t="s">
        <v>213</v>
      </c>
      <c r="D163" s="57" t="s">
        <v>24</v>
      </c>
      <c r="E163" s="25"/>
      <c r="F163" s="51"/>
      <c r="G163" s="25"/>
      <c r="H163" s="25"/>
      <c r="I163" s="25">
        <v>63.35</v>
      </c>
      <c r="J163" s="25"/>
      <c r="K163" s="25"/>
      <c r="L163" s="25"/>
      <c r="M163" s="25">
        <v>86.27</v>
      </c>
      <c r="N163" s="52"/>
      <c r="O163" s="52"/>
      <c r="P163" s="25"/>
      <c r="Q163" s="25"/>
      <c r="R163" s="25"/>
      <c r="S163" s="25"/>
      <c r="T163" s="25"/>
      <c r="U163" s="31">
        <f>SUM(E163:T163)</f>
        <v>149.62</v>
      </c>
      <c r="V163" s="32">
        <f>COUNTA(E163:T163)</f>
        <v>2</v>
      </c>
      <c r="W163" s="33">
        <f>U163-$U$5</f>
        <v>-1028.5254806491885</v>
      </c>
      <c r="X163" s="25">
        <f>AVERAGE(E163:T163)</f>
        <v>74.81</v>
      </c>
    </row>
    <row r="164" spans="1:24" ht="12.75">
      <c r="A164" s="20">
        <v>160</v>
      </c>
      <c r="B164" s="21">
        <v>152</v>
      </c>
      <c r="C164" s="45" t="s">
        <v>168</v>
      </c>
      <c r="D164" s="57" t="s">
        <v>220</v>
      </c>
      <c r="E164" s="25">
        <v>50.61433741168361</v>
      </c>
      <c r="F164" s="51"/>
      <c r="G164" s="25">
        <v>35.09</v>
      </c>
      <c r="H164" s="25">
        <v>48.66</v>
      </c>
      <c r="I164" s="25"/>
      <c r="J164" s="25"/>
      <c r="K164" s="25"/>
      <c r="L164" s="25"/>
      <c r="M164" s="25"/>
      <c r="N164" s="52"/>
      <c r="O164" s="52"/>
      <c r="P164" s="25"/>
      <c r="Q164" s="25"/>
      <c r="R164" s="25"/>
      <c r="S164" s="25">
        <v>14.89</v>
      </c>
      <c r="T164" s="25"/>
      <c r="U164" s="31">
        <f>SUM(E164:T164)</f>
        <v>149.2543374116836</v>
      </c>
      <c r="V164" s="32">
        <f>COUNTA(E164:T164)</f>
        <v>4</v>
      </c>
      <c r="W164" s="33">
        <f>U164-$U$5</f>
        <v>-1028.8911432375048</v>
      </c>
      <c r="X164" s="25">
        <f>AVERAGE(E164:T164)</f>
        <v>37.3135843529209</v>
      </c>
    </row>
    <row r="165" spans="1:24" ht="12.75">
      <c r="A165" s="20">
        <v>161</v>
      </c>
      <c r="B165" s="21">
        <v>244</v>
      </c>
      <c r="C165" s="45" t="s">
        <v>53</v>
      </c>
      <c r="D165" s="57" t="s">
        <v>406</v>
      </c>
      <c r="E165" s="25"/>
      <c r="F165" s="51"/>
      <c r="G165" s="25">
        <v>51.91</v>
      </c>
      <c r="H165" s="25"/>
      <c r="I165" s="25"/>
      <c r="J165" s="25"/>
      <c r="K165" s="25"/>
      <c r="L165" s="25"/>
      <c r="M165" s="25"/>
      <c r="N165" s="52"/>
      <c r="O165" s="52"/>
      <c r="P165" s="25"/>
      <c r="Q165" s="25"/>
      <c r="R165" s="25"/>
      <c r="S165" s="25">
        <v>41.15</v>
      </c>
      <c r="T165" s="25">
        <v>56.19</v>
      </c>
      <c r="U165" s="31">
        <f>SUM(E165:T165)</f>
        <v>149.25</v>
      </c>
      <c r="V165" s="32">
        <f>COUNTA(E165:T165)</f>
        <v>3</v>
      </c>
      <c r="W165" s="33">
        <f>U165-$U$5</f>
        <v>-1028.8954806491884</v>
      </c>
      <c r="X165" s="25">
        <f>AVERAGE(E165:T165)</f>
        <v>49.75</v>
      </c>
    </row>
    <row r="166" spans="1:24" ht="12.75">
      <c r="A166" s="20">
        <v>162</v>
      </c>
      <c r="B166" s="21">
        <v>154</v>
      </c>
      <c r="C166" s="47" t="s">
        <v>214</v>
      </c>
      <c r="D166" s="58" t="s">
        <v>215</v>
      </c>
      <c r="E166" s="25"/>
      <c r="F166" s="51">
        <v>66.53</v>
      </c>
      <c r="G166" s="25"/>
      <c r="H166" s="25"/>
      <c r="I166" s="25"/>
      <c r="J166" s="25">
        <v>78.78</v>
      </c>
      <c r="K166" s="25"/>
      <c r="L166" s="25"/>
      <c r="M166" s="25"/>
      <c r="N166" s="52"/>
      <c r="O166" s="52"/>
      <c r="P166" s="25"/>
      <c r="Q166" s="25"/>
      <c r="R166" s="25"/>
      <c r="S166" s="25"/>
      <c r="T166" s="25"/>
      <c r="U166" s="31">
        <f>SUM(E166:T166)</f>
        <v>145.31</v>
      </c>
      <c r="V166" s="32">
        <f>COUNTA(E166:T166)</f>
        <v>2</v>
      </c>
      <c r="W166" s="33">
        <f>U166-$U$5</f>
        <v>-1032.8354806491884</v>
      </c>
      <c r="X166" s="25">
        <f>AVERAGE(E166:T166)</f>
        <v>72.655</v>
      </c>
    </row>
    <row r="167" spans="1:24" ht="12.75">
      <c r="A167" s="20">
        <v>163</v>
      </c>
      <c r="B167" s="21">
        <v>290</v>
      </c>
      <c r="C167" s="45" t="s">
        <v>196</v>
      </c>
      <c r="D167" s="57" t="s">
        <v>22</v>
      </c>
      <c r="E167" s="25"/>
      <c r="F167" s="51"/>
      <c r="G167" s="25"/>
      <c r="H167" s="25"/>
      <c r="I167" s="25"/>
      <c r="J167" s="25"/>
      <c r="K167" s="25"/>
      <c r="L167" s="25"/>
      <c r="M167" s="25">
        <v>75.41</v>
      </c>
      <c r="N167" s="52"/>
      <c r="O167" s="52"/>
      <c r="P167" s="25"/>
      <c r="Q167" s="25"/>
      <c r="R167" s="25"/>
      <c r="S167" s="25"/>
      <c r="T167" s="25">
        <v>67.88</v>
      </c>
      <c r="U167" s="31">
        <f>SUM(E167:T167)</f>
        <v>143.29</v>
      </c>
      <c r="V167" s="32">
        <f>COUNTA(E167:T167)</f>
        <v>2</v>
      </c>
      <c r="W167" s="33">
        <f>U167-$U$5</f>
        <v>-1034.8554806491884</v>
      </c>
      <c r="X167" s="25">
        <f>AVERAGE(E167:T167)</f>
        <v>71.645</v>
      </c>
    </row>
    <row r="168" spans="1:24" ht="12.75">
      <c r="A168" s="20">
        <v>164</v>
      </c>
      <c r="B168" s="21">
        <v>155</v>
      </c>
      <c r="C168" s="46" t="s">
        <v>217</v>
      </c>
      <c r="D168" s="59" t="s">
        <v>218</v>
      </c>
      <c r="E168" s="25"/>
      <c r="F168" s="51">
        <v>84.54</v>
      </c>
      <c r="G168" s="25">
        <v>58.73</v>
      </c>
      <c r="H168" s="25"/>
      <c r="I168" s="25"/>
      <c r="J168" s="25"/>
      <c r="K168" s="25"/>
      <c r="L168" s="25"/>
      <c r="M168" s="25"/>
      <c r="N168" s="52"/>
      <c r="O168" s="52"/>
      <c r="P168" s="25"/>
      <c r="Q168" s="25"/>
      <c r="R168" s="25"/>
      <c r="S168" s="25"/>
      <c r="T168" s="25"/>
      <c r="U168" s="31">
        <f>SUM(E168:T168)</f>
        <v>143.27</v>
      </c>
      <c r="V168" s="32">
        <f>COUNTA(E168:T168)</f>
        <v>2</v>
      </c>
      <c r="W168" s="33">
        <f>U168-$U$5</f>
        <v>-1034.8754806491884</v>
      </c>
      <c r="X168" s="25">
        <f>AVERAGE(E168:T168)</f>
        <v>71.635</v>
      </c>
    </row>
    <row r="169" spans="1:24" ht="12.75">
      <c r="A169" s="20">
        <v>165</v>
      </c>
      <c r="B169" s="21">
        <v>156</v>
      </c>
      <c r="C169" s="45" t="s">
        <v>370</v>
      </c>
      <c r="D169" s="57" t="s">
        <v>22</v>
      </c>
      <c r="E169" s="25"/>
      <c r="F169" s="51"/>
      <c r="G169" s="25">
        <v>67.36</v>
      </c>
      <c r="H169" s="25"/>
      <c r="I169" s="25"/>
      <c r="J169" s="25"/>
      <c r="K169" s="25"/>
      <c r="L169" s="25"/>
      <c r="M169" s="25"/>
      <c r="N169" s="52"/>
      <c r="O169" s="52"/>
      <c r="P169" s="25"/>
      <c r="Q169" s="25"/>
      <c r="R169" s="25"/>
      <c r="S169" s="25">
        <v>74.48</v>
      </c>
      <c r="T169" s="25"/>
      <c r="U169" s="31">
        <f>SUM(E169:T169)</f>
        <v>141.84</v>
      </c>
      <c r="V169" s="32">
        <f>COUNTA(E169:T169)</f>
        <v>2</v>
      </c>
      <c r="W169" s="33">
        <f>U169-$U$5</f>
        <v>-1036.3054806491884</v>
      </c>
      <c r="X169" s="25">
        <f>AVERAGE(E169:T169)</f>
        <v>70.92</v>
      </c>
    </row>
    <row r="170" spans="1:24" ht="12.75">
      <c r="A170" s="20">
        <v>166</v>
      </c>
      <c r="B170" s="21">
        <v>157</v>
      </c>
      <c r="C170" s="45" t="s">
        <v>158</v>
      </c>
      <c r="D170" s="57" t="s">
        <v>117</v>
      </c>
      <c r="E170" s="25"/>
      <c r="F170" s="51"/>
      <c r="G170" s="25">
        <v>49.64</v>
      </c>
      <c r="H170" s="25">
        <v>52.46</v>
      </c>
      <c r="I170" s="25"/>
      <c r="J170" s="25"/>
      <c r="K170" s="25"/>
      <c r="L170" s="25"/>
      <c r="M170" s="25"/>
      <c r="N170" s="52"/>
      <c r="O170" s="52"/>
      <c r="P170" s="25"/>
      <c r="Q170" s="25"/>
      <c r="R170" s="25"/>
      <c r="S170" s="25">
        <v>37.62</v>
      </c>
      <c r="T170" s="25"/>
      <c r="U170" s="31">
        <f>SUM(E170:T170)</f>
        <v>139.72</v>
      </c>
      <c r="V170" s="32">
        <f>COUNTA(E170:T170)</f>
        <v>3</v>
      </c>
      <c r="W170" s="33">
        <f>U170-$U$5</f>
        <v>-1038.4254806491883</v>
      </c>
      <c r="X170" s="25">
        <f>AVERAGE(E170:T170)</f>
        <v>46.57333333333333</v>
      </c>
    </row>
    <row r="171" spans="1:24" ht="12.75">
      <c r="A171" s="20">
        <v>167</v>
      </c>
      <c r="B171" s="21">
        <v>159</v>
      </c>
      <c r="C171" s="45" t="s">
        <v>229</v>
      </c>
      <c r="D171" s="57" t="s">
        <v>32</v>
      </c>
      <c r="E171" s="25"/>
      <c r="F171" s="51"/>
      <c r="G171" s="25"/>
      <c r="H171" s="25">
        <v>83.43</v>
      </c>
      <c r="I171" s="25"/>
      <c r="J171" s="25"/>
      <c r="K171" s="25"/>
      <c r="L171" s="25"/>
      <c r="M171" s="25"/>
      <c r="N171" s="52"/>
      <c r="O171" s="52"/>
      <c r="P171" s="25"/>
      <c r="Q171" s="25"/>
      <c r="R171" s="25"/>
      <c r="S171" s="25">
        <v>55.04</v>
      </c>
      <c r="T171" s="25"/>
      <c r="U171" s="31">
        <f>SUM(E171:T171)</f>
        <v>138.47</v>
      </c>
      <c r="V171" s="32">
        <f>COUNTA(E171:T171)</f>
        <v>2</v>
      </c>
      <c r="W171" s="33">
        <f>U171-$U$5</f>
        <v>-1039.6754806491883</v>
      </c>
      <c r="X171" s="25">
        <f>AVERAGE(E171:T171)</f>
        <v>69.235</v>
      </c>
    </row>
    <row r="172" spans="1:24" ht="12.75">
      <c r="A172" s="20">
        <v>168</v>
      </c>
      <c r="B172" s="21">
        <v>160</v>
      </c>
      <c r="C172" s="47" t="s">
        <v>211</v>
      </c>
      <c r="D172" s="58" t="s">
        <v>72</v>
      </c>
      <c r="E172" s="25"/>
      <c r="F172" s="51">
        <v>55.9</v>
      </c>
      <c r="G172" s="25"/>
      <c r="H172" s="25"/>
      <c r="I172" s="25"/>
      <c r="J172" s="25"/>
      <c r="K172" s="25"/>
      <c r="L172" s="25">
        <v>82.28</v>
      </c>
      <c r="M172" s="25"/>
      <c r="N172" s="52"/>
      <c r="O172" s="52"/>
      <c r="P172" s="25"/>
      <c r="Q172" s="25"/>
      <c r="R172" s="25"/>
      <c r="S172" s="25"/>
      <c r="T172" s="25"/>
      <c r="U172" s="31">
        <f>SUM(E172:T172)</f>
        <v>138.18</v>
      </c>
      <c r="V172" s="32">
        <f>COUNTA(E172:T172)</f>
        <v>2</v>
      </c>
      <c r="W172" s="33">
        <f>U172-$U$5</f>
        <v>-1039.9654806491883</v>
      </c>
      <c r="X172" s="25">
        <f>AVERAGE(E172:T172)</f>
        <v>69.09</v>
      </c>
    </row>
    <row r="173" spans="1:24" ht="12.75">
      <c r="A173" s="20">
        <v>169</v>
      </c>
      <c r="B173" s="21">
        <v>322</v>
      </c>
      <c r="C173" s="45" t="s">
        <v>594</v>
      </c>
      <c r="D173" s="57" t="s">
        <v>423</v>
      </c>
      <c r="E173" s="25"/>
      <c r="F173" s="51"/>
      <c r="G173" s="25"/>
      <c r="H173" s="25"/>
      <c r="I173" s="25"/>
      <c r="J173" s="25"/>
      <c r="K173" s="25"/>
      <c r="L173" s="25"/>
      <c r="M173" s="25"/>
      <c r="N173" s="52"/>
      <c r="O173" s="52"/>
      <c r="P173" s="25"/>
      <c r="Q173" s="25"/>
      <c r="R173" s="25"/>
      <c r="S173" s="25">
        <v>56.81</v>
      </c>
      <c r="T173" s="25">
        <v>80.87</v>
      </c>
      <c r="U173" s="31">
        <f>SUM(E173:T173)</f>
        <v>137.68</v>
      </c>
      <c r="V173" s="32">
        <f>COUNTA(E173:T173)</f>
        <v>2</v>
      </c>
      <c r="W173" s="33">
        <f>U173-$U$5</f>
        <v>-1040.4654806491883</v>
      </c>
      <c r="X173" s="25">
        <f>AVERAGE(E173:T173)</f>
        <v>68.84</v>
      </c>
    </row>
    <row r="174" spans="1:24" ht="12.75">
      <c r="A174" s="20">
        <v>170</v>
      </c>
      <c r="B174" s="21">
        <v>161</v>
      </c>
      <c r="C174" s="45" t="s">
        <v>219</v>
      </c>
      <c r="D174" s="57" t="s">
        <v>72</v>
      </c>
      <c r="E174" s="25"/>
      <c r="F174" s="51"/>
      <c r="G174" s="25"/>
      <c r="H174" s="25">
        <v>59.65</v>
      </c>
      <c r="I174" s="25"/>
      <c r="J174" s="25"/>
      <c r="K174" s="25">
        <v>77.78</v>
      </c>
      <c r="L174" s="25"/>
      <c r="M174" s="25"/>
      <c r="N174" s="52"/>
      <c r="O174" s="52"/>
      <c r="P174" s="25"/>
      <c r="Q174" s="25"/>
      <c r="R174" s="25"/>
      <c r="S174" s="25"/>
      <c r="T174" s="25"/>
      <c r="U174" s="31">
        <f>SUM(E174:T174)</f>
        <v>137.43</v>
      </c>
      <c r="V174" s="32">
        <f>COUNTA(E174:T174)</f>
        <v>2</v>
      </c>
      <c r="W174" s="33">
        <f>U174-$U$5</f>
        <v>-1040.7154806491883</v>
      </c>
      <c r="X174" s="25">
        <f>AVERAGE(E174:T174)</f>
        <v>68.715</v>
      </c>
    </row>
    <row r="175" spans="1:24" ht="12.75">
      <c r="A175" s="20">
        <v>171</v>
      </c>
      <c r="B175" s="21">
        <v>220</v>
      </c>
      <c r="C175" s="45" t="s">
        <v>237</v>
      </c>
      <c r="D175" s="57" t="s">
        <v>298</v>
      </c>
      <c r="E175" s="25"/>
      <c r="F175" s="51"/>
      <c r="G175" s="25">
        <v>65.09</v>
      </c>
      <c r="H175" s="25"/>
      <c r="I175" s="25"/>
      <c r="J175" s="25"/>
      <c r="K175" s="25"/>
      <c r="L175" s="25"/>
      <c r="M175" s="25"/>
      <c r="N175" s="52"/>
      <c r="O175" s="52"/>
      <c r="P175" s="25"/>
      <c r="Q175" s="25"/>
      <c r="R175" s="25"/>
      <c r="S175" s="25">
        <v>36.35</v>
      </c>
      <c r="T175" s="25">
        <v>34.77</v>
      </c>
      <c r="U175" s="31">
        <f>SUM(E175:T175)</f>
        <v>136.21</v>
      </c>
      <c r="V175" s="32">
        <f>COUNTA(E175:T175)</f>
        <v>3</v>
      </c>
      <c r="W175" s="33">
        <f>U175-$U$5</f>
        <v>-1041.9354806491883</v>
      </c>
      <c r="X175" s="25">
        <f>AVERAGE(E175:T175)</f>
        <v>45.403333333333336</v>
      </c>
    </row>
    <row r="176" spans="1:24" ht="12.75">
      <c r="A176" s="20">
        <v>172</v>
      </c>
      <c r="B176" s="21">
        <v>163</v>
      </c>
      <c r="C176" s="45" t="s">
        <v>221</v>
      </c>
      <c r="D176" s="57" t="s">
        <v>48</v>
      </c>
      <c r="E176" s="25"/>
      <c r="F176" s="51"/>
      <c r="G176" s="25"/>
      <c r="H176" s="25"/>
      <c r="I176" s="25"/>
      <c r="J176" s="25"/>
      <c r="K176" s="25"/>
      <c r="L176" s="25"/>
      <c r="M176" s="25"/>
      <c r="N176" s="52"/>
      <c r="O176" s="52">
        <v>133</v>
      </c>
      <c r="P176" s="25"/>
      <c r="Q176" s="25"/>
      <c r="R176" s="25"/>
      <c r="S176" s="25"/>
      <c r="T176" s="25"/>
      <c r="U176" s="31">
        <f>SUM(E176:T176)</f>
        <v>133</v>
      </c>
      <c r="V176" s="32">
        <f>COUNTA(E176:T176)</f>
        <v>1</v>
      </c>
      <c r="W176" s="33">
        <f>U176-$U$5</f>
        <v>-1045.1454806491884</v>
      </c>
      <c r="X176" s="25">
        <f>AVERAGE(E176:T176)</f>
        <v>133</v>
      </c>
    </row>
    <row r="177" spans="1:24" ht="12.75">
      <c r="A177" s="20">
        <v>173</v>
      </c>
      <c r="B177" s="21">
        <v>164</v>
      </c>
      <c r="C177" s="45" t="s">
        <v>222</v>
      </c>
      <c r="D177" s="57" t="s">
        <v>162</v>
      </c>
      <c r="E177" s="25"/>
      <c r="F177" s="51"/>
      <c r="G177" s="25"/>
      <c r="H177" s="25"/>
      <c r="I177" s="25"/>
      <c r="J177" s="25"/>
      <c r="K177" s="25"/>
      <c r="L177" s="25"/>
      <c r="M177" s="25"/>
      <c r="N177" s="52"/>
      <c r="O177" s="52">
        <v>131.5</v>
      </c>
      <c r="P177" s="25"/>
      <c r="Q177" s="25"/>
      <c r="R177" s="25"/>
      <c r="S177" s="25"/>
      <c r="T177" s="25"/>
      <c r="U177" s="31">
        <f>SUM(E177:T177)</f>
        <v>131.5</v>
      </c>
      <c r="V177" s="32">
        <f>COUNTA(E177:T177)</f>
        <v>1</v>
      </c>
      <c r="W177" s="33">
        <f>U177-$U$5</f>
        <v>-1046.6454806491884</v>
      </c>
      <c r="X177" s="25">
        <f>AVERAGE(E177:T177)</f>
        <v>131.5</v>
      </c>
    </row>
    <row r="178" spans="1:24" ht="12.75">
      <c r="A178" s="20">
        <v>174</v>
      </c>
      <c r="B178" s="21">
        <v>249</v>
      </c>
      <c r="C178" s="45" t="s">
        <v>308</v>
      </c>
      <c r="D178" s="57" t="s">
        <v>30</v>
      </c>
      <c r="E178" s="25"/>
      <c r="F178" s="51"/>
      <c r="G178" s="25"/>
      <c r="H178" s="25"/>
      <c r="I178" s="25"/>
      <c r="J178" s="25"/>
      <c r="K178" s="25">
        <v>91.38</v>
      </c>
      <c r="L178" s="25"/>
      <c r="M178" s="25"/>
      <c r="N178" s="52"/>
      <c r="O178" s="52"/>
      <c r="P178" s="25"/>
      <c r="Q178" s="25"/>
      <c r="R178" s="25"/>
      <c r="S178" s="25"/>
      <c r="T178" s="25">
        <v>39.96</v>
      </c>
      <c r="U178" s="31">
        <f>SUM(E178:T178)</f>
        <v>131.34</v>
      </c>
      <c r="V178" s="32">
        <f>COUNTA(E178:T178)</f>
        <v>2</v>
      </c>
      <c r="W178" s="33">
        <f>U178-$U$5</f>
        <v>-1046.8054806491884</v>
      </c>
      <c r="X178" s="25">
        <f>AVERAGE(E178:T178)</f>
        <v>65.67</v>
      </c>
    </row>
    <row r="179" spans="1:24" ht="12.75">
      <c r="A179" s="20">
        <v>175</v>
      </c>
      <c r="B179" s="21">
        <v>165</v>
      </c>
      <c r="C179" s="45" t="s">
        <v>223</v>
      </c>
      <c r="D179" s="57" t="s">
        <v>64</v>
      </c>
      <c r="E179" s="25"/>
      <c r="F179" s="51"/>
      <c r="G179" s="25"/>
      <c r="H179" s="25"/>
      <c r="I179" s="25"/>
      <c r="J179" s="25"/>
      <c r="K179" s="25"/>
      <c r="L179" s="25"/>
      <c r="M179" s="25"/>
      <c r="N179" s="52"/>
      <c r="O179" s="52">
        <v>129.11</v>
      </c>
      <c r="P179" s="25"/>
      <c r="Q179" s="25"/>
      <c r="R179" s="25"/>
      <c r="S179" s="25"/>
      <c r="T179" s="25"/>
      <c r="U179" s="31">
        <f>SUM(E179:T179)</f>
        <v>129.11</v>
      </c>
      <c r="V179" s="32">
        <f>COUNTA(E179:T179)</f>
        <v>1</v>
      </c>
      <c r="W179" s="33">
        <f>U179-$U$5</f>
        <v>-1049.0354806491882</v>
      </c>
      <c r="X179" s="25">
        <f>AVERAGE(E179:T179)</f>
        <v>129.11</v>
      </c>
    </row>
    <row r="180" spans="1:24" ht="12.75">
      <c r="A180" s="20">
        <v>176</v>
      </c>
      <c r="B180" s="21">
        <v>302</v>
      </c>
      <c r="C180" s="45" t="s">
        <v>601</v>
      </c>
      <c r="D180" s="57" t="s">
        <v>602</v>
      </c>
      <c r="E180" s="25"/>
      <c r="F180" s="51"/>
      <c r="G180" s="25"/>
      <c r="H180" s="25"/>
      <c r="I180" s="25"/>
      <c r="J180" s="25"/>
      <c r="K180" s="25"/>
      <c r="L180" s="25"/>
      <c r="M180" s="25"/>
      <c r="N180" s="52"/>
      <c r="O180" s="52"/>
      <c r="P180" s="25"/>
      <c r="Q180" s="25"/>
      <c r="R180" s="25"/>
      <c r="S180" s="25">
        <v>70.19</v>
      </c>
      <c r="T180" s="25">
        <v>58.14</v>
      </c>
      <c r="U180" s="31">
        <f>SUM(E180:T180)</f>
        <v>128.32999999999998</v>
      </c>
      <c r="V180" s="32">
        <f>COUNTA(E180:T180)</f>
        <v>2</v>
      </c>
      <c r="W180" s="33">
        <f>U180-$U$5</f>
        <v>-1049.8154806491884</v>
      </c>
      <c r="X180" s="25">
        <f>AVERAGE(E180:T180)</f>
        <v>64.16499999999999</v>
      </c>
    </row>
    <row r="181" spans="1:24" ht="12.75">
      <c r="A181" s="20">
        <v>177</v>
      </c>
      <c r="B181" s="21">
        <v>169</v>
      </c>
      <c r="C181" s="45" t="s">
        <v>226</v>
      </c>
      <c r="D181" s="57" t="s">
        <v>34</v>
      </c>
      <c r="E181" s="25"/>
      <c r="F181" s="51"/>
      <c r="G181" s="25"/>
      <c r="H181" s="25"/>
      <c r="I181" s="25"/>
      <c r="J181" s="25"/>
      <c r="K181" s="25"/>
      <c r="L181" s="25"/>
      <c r="M181" s="25"/>
      <c r="N181" s="52"/>
      <c r="O181" s="52">
        <v>125.79</v>
      </c>
      <c r="P181" s="25"/>
      <c r="Q181" s="25"/>
      <c r="R181" s="25"/>
      <c r="S181" s="25"/>
      <c r="T181" s="25"/>
      <c r="U181" s="31">
        <f>SUM(E181:T181)</f>
        <v>125.79</v>
      </c>
      <c r="V181" s="32">
        <f>COUNTA(E181:T181)</f>
        <v>1</v>
      </c>
      <c r="W181" s="33">
        <f>U181-$U$5</f>
        <v>-1052.3554806491884</v>
      </c>
      <c r="X181" s="25">
        <f>AVERAGE(E181:T181)</f>
        <v>125.79</v>
      </c>
    </row>
    <row r="182" spans="1:24" ht="12.75">
      <c r="A182" s="20">
        <v>178</v>
      </c>
      <c r="B182" s="21">
        <v>170</v>
      </c>
      <c r="C182" s="45" t="s">
        <v>227</v>
      </c>
      <c r="D182" s="57" t="s">
        <v>228</v>
      </c>
      <c r="E182" s="25"/>
      <c r="F182" s="51"/>
      <c r="G182" s="25"/>
      <c r="H182" s="25"/>
      <c r="I182" s="25"/>
      <c r="J182" s="25"/>
      <c r="K182" s="25"/>
      <c r="L182" s="25"/>
      <c r="M182" s="25"/>
      <c r="N182" s="52"/>
      <c r="O182" s="52"/>
      <c r="P182" s="25">
        <v>125</v>
      </c>
      <c r="Q182" s="25"/>
      <c r="R182" s="25"/>
      <c r="S182" s="25"/>
      <c r="T182" s="25"/>
      <c r="U182" s="31">
        <f>SUM(E182:T182)</f>
        <v>125</v>
      </c>
      <c r="V182" s="32">
        <f>COUNTA(E182:T182)</f>
        <v>1</v>
      </c>
      <c r="W182" s="33">
        <f>U182-$U$5</f>
        <v>-1053.1454806491884</v>
      </c>
      <c r="X182" s="25">
        <f>AVERAGE(E182:T182)</f>
        <v>125</v>
      </c>
    </row>
    <row r="183" spans="1:24" ht="12.75">
      <c r="A183" s="20">
        <v>179</v>
      </c>
      <c r="B183" s="21">
        <v>171</v>
      </c>
      <c r="C183" s="45" t="s">
        <v>229</v>
      </c>
      <c r="D183" s="57" t="s">
        <v>230</v>
      </c>
      <c r="E183" s="25"/>
      <c r="F183" s="51"/>
      <c r="G183" s="25"/>
      <c r="H183" s="25"/>
      <c r="I183" s="25"/>
      <c r="J183" s="25"/>
      <c r="K183" s="25"/>
      <c r="L183" s="25"/>
      <c r="M183" s="25"/>
      <c r="N183" s="52"/>
      <c r="O183" s="52"/>
      <c r="P183" s="25">
        <v>124.99</v>
      </c>
      <c r="Q183" s="25"/>
      <c r="R183" s="25"/>
      <c r="S183" s="25"/>
      <c r="T183" s="25"/>
      <c r="U183" s="31">
        <f>SUM(E183:T183)</f>
        <v>124.99</v>
      </c>
      <c r="V183" s="32">
        <f>COUNTA(E183:T183)</f>
        <v>1</v>
      </c>
      <c r="W183" s="33">
        <f>U183-$U$5</f>
        <v>-1053.1554806491883</v>
      </c>
      <c r="X183" s="25">
        <f>AVERAGE(E183:T183)</f>
        <v>124.99</v>
      </c>
    </row>
    <row r="184" spans="1:24" ht="12.75">
      <c r="A184" s="20">
        <v>180</v>
      </c>
      <c r="B184" s="21">
        <v>172</v>
      </c>
      <c r="C184" s="45" t="s">
        <v>231</v>
      </c>
      <c r="D184" s="57" t="s">
        <v>70</v>
      </c>
      <c r="E184" s="25"/>
      <c r="F184" s="51"/>
      <c r="G184" s="25"/>
      <c r="H184" s="25"/>
      <c r="I184" s="25"/>
      <c r="J184" s="25"/>
      <c r="K184" s="25"/>
      <c r="L184" s="25"/>
      <c r="M184" s="25"/>
      <c r="N184" s="52"/>
      <c r="O184" s="52"/>
      <c r="P184" s="25">
        <v>124.92</v>
      </c>
      <c r="Q184" s="25"/>
      <c r="R184" s="25"/>
      <c r="S184" s="25"/>
      <c r="T184" s="25"/>
      <c r="U184" s="31">
        <f>SUM(E184:T184)</f>
        <v>124.92</v>
      </c>
      <c r="V184" s="32">
        <f>COUNTA(E184:T184)</f>
        <v>1</v>
      </c>
      <c r="W184" s="33">
        <f>U184-$U$5</f>
        <v>-1053.2254806491883</v>
      </c>
      <c r="X184" s="25">
        <f>AVERAGE(E184:T184)</f>
        <v>124.92</v>
      </c>
    </row>
    <row r="185" spans="1:24" ht="12.75">
      <c r="A185" s="20">
        <v>181</v>
      </c>
      <c r="B185" s="21">
        <v>182</v>
      </c>
      <c r="C185" s="45" t="s">
        <v>343</v>
      </c>
      <c r="D185" s="57" t="s">
        <v>284</v>
      </c>
      <c r="E185" s="25"/>
      <c r="F185" s="51"/>
      <c r="G185" s="25">
        <v>77.36</v>
      </c>
      <c r="H185" s="25"/>
      <c r="I185" s="25"/>
      <c r="J185" s="25"/>
      <c r="K185" s="25"/>
      <c r="L185" s="25"/>
      <c r="M185" s="25"/>
      <c r="N185" s="52"/>
      <c r="O185" s="52"/>
      <c r="P185" s="25"/>
      <c r="Q185" s="25"/>
      <c r="R185" s="25"/>
      <c r="S185" s="25">
        <v>40.9</v>
      </c>
      <c r="T185" s="25">
        <v>5.55</v>
      </c>
      <c r="U185" s="31">
        <f>SUM(E185:T185)</f>
        <v>123.80999999999999</v>
      </c>
      <c r="V185" s="32">
        <f>COUNTA(E185:T185)</f>
        <v>3</v>
      </c>
      <c r="W185" s="33">
        <f>U185-$U$5</f>
        <v>-1054.3354806491884</v>
      </c>
      <c r="X185" s="25">
        <f>AVERAGE(E185:T185)</f>
        <v>41.269999999999996</v>
      </c>
    </row>
    <row r="186" spans="1:24" ht="12.75">
      <c r="A186" s="20">
        <v>182</v>
      </c>
      <c r="B186" s="21">
        <v>174</v>
      </c>
      <c r="C186" s="45" t="s">
        <v>232</v>
      </c>
      <c r="D186" s="57" t="s">
        <v>233</v>
      </c>
      <c r="E186" s="25"/>
      <c r="F186" s="51"/>
      <c r="G186" s="25"/>
      <c r="H186" s="25"/>
      <c r="I186" s="25"/>
      <c r="J186" s="25"/>
      <c r="K186" s="25"/>
      <c r="L186" s="25"/>
      <c r="M186" s="25"/>
      <c r="N186" s="52"/>
      <c r="O186" s="52"/>
      <c r="P186" s="25"/>
      <c r="Q186" s="25">
        <v>122.97743347928596</v>
      </c>
      <c r="R186" s="25"/>
      <c r="S186" s="25"/>
      <c r="T186" s="25"/>
      <c r="U186" s="31">
        <f>SUM(E186:T186)</f>
        <v>122.97743347928596</v>
      </c>
      <c r="V186" s="32">
        <f>COUNTA(E186:T186)</f>
        <v>1</v>
      </c>
      <c r="W186" s="33">
        <f>U186-$U$5</f>
        <v>-1055.1680471699024</v>
      </c>
      <c r="X186" s="25">
        <f>AVERAGE(E186:T186)</f>
        <v>122.97743347928596</v>
      </c>
    </row>
    <row r="187" spans="1:24" ht="12.75">
      <c r="A187" s="20">
        <v>183</v>
      </c>
      <c r="B187" s="21">
        <v>175</v>
      </c>
      <c r="C187" s="45" t="s">
        <v>234</v>
      </c>
      <c r="D187" s="57" t="s">
        <v>64</v>
      </c>
      <c r="E187" s="25"/>
      <c r="F187" s="51"/>
      <c r="G187" s="25"/>
      <c r="H187" s="25"/>
      <c r="I187" s="25"/>
      <c r="J187" s="25"/>
      <c r="K187" s="25"/>
      <c r="L187" s="25"/>
      <c r="M187" s="25"/>
      <c r="N187" s="52"/>
      <c r="O187" s="52"/>
      <c r="P187" s="25">
        <v>121.27</v>
      </c>
      <c r="Q187" s="25"/>
      <c r="R187" s="25"/>
      <c r="S187" s="25"/>
      <c r="T187" s="25"/>
      <c r="U187" s="31">
        <f>SUM(E187:T187)</f>
        <v>121.27</v>
      </c>
      <c r="V187" s="32">
        <f>COUNTA(E187:T187)</f>
        <v>1</v>
      </c>
      <c r="W187" s="33">
        <f>U187-$U$5</f>
        <v>-1056.8754806491884</v>
      </c>
      <c r="X187" s="25">
        <f>AVERAGE(E187:T187)</f>
        <v>121.27</v>
      </c>
    </row>
    <row r="188" spans="1:24" ht="12.75">
      <c r="A188" s="20">
        <v>184</v>
      </c>
      <c r="B188" s="21">
        <v>176</v>
      </c>
      <c r="C188" s="44" t="s">
        <v>53</v>
      </c>
      <c r="D188" s="56" t="s">
        <v>136</v>
      </c>
      <c r="E188" s="25">
        <v>60.330267558528426</v>
      </c>
      <c r="F188" s="51"/>
      <c r="G188" s="25">
        <v>44.18</v>
      </c>
      <c r="H188" s="25"/>
      <c r="I188" s="25"/>
      <c r="J188" s="25"/>
      <c r="K188" s="25"/>
      <c r="L188" s="25"/>
      <c r="M188" s="25"/>
      <c r="N188" s="52"/>
      <c r="O188" s="52"/>
      <c r="P188" s="25"/>
      <c r="Q188" s="25"/>
      <c r="R188" s="25"/>
      <c r="S188" s="25">
        <v>15.65</v>
      </c>
      <c r="T188" s="25"/>
      <c r="U188" s="31">
        <f>SUM(E188:T188)</f>
        <v>120.16026755852843</v>
      </c>
      <c r="V188" s="32">
        <f>COUNTA(E188:T188)</f>
        <v>3</v>
      </c>
      <c r="W188" s="33">
        <f>U188-$U$5</f>
        <v>-1057.98521309066</v>
      </c>
      <c r="X188" s="25">
        <f>AVERAGE(E188:T188)</f>
        <v>40.053422519509475</v>
      </c>
    </row>
    <row r="189" spans="1:24" ht="12.75">
      <c r="A189" s="20">
        <v>185</v>
      </c>
      <c r="B189" s="21">
        <v>177</v>
      </c>
      <c r="C189" s="45" t="s">
        <v>382</v>
      </c>
      <c r="D189" s="57" t="s">
        <v>383</v>
      </c>
      <c r="E189" s="25"/>
      <c r="F189" s="51"/>
      <c r="G189" s="25">
        <v>60.09</v>
      </c>
      <c r="H189" s="25"/>
      <c r="I189" s="25"/>
      <c r="J189" s="25"/>
      <c r="K189" s="25"/>
      <c r="L189" s="25"/>
      <c r="M189" s="25"/>
      <c r="N189" s="52"/>
      <c r="O189" s="52"/>
      <c r="P189" s="25"/>
      <c r="Q189" s="25"/>
      <c r="R189" s="25"/>
      <c r="S189" s="25">
        <v>59.33</v>
      </c>
      <c r="T189" s="25"/>
      <c r="U189" s="31">
        <f>SUM(E189:T189)</f>
        <v>119.42</v>
      </c>
      <c r="V189" s="32">
        <f>COUNTA(E189:T189)</f>
        <v>2</v>
      </c>
      <c r="W189" s="33">
        <f>U189-$U$5</f>
        <v>-1058.7254806491883</v>
      </c>
      <c r="X189" s="25">
        <f>AVERAGE(E189:T189)</f>
        <v>59.71</v>
      </c>
    </row>
    <row r="190" spans="1:24" ht="12.75">
      <c r="A190" s="20">
        <v>186</v>
      </c>
      <c r="B190" s="21">
        <v>178</v>
      </c>
      <c r="C190" s="44" t="s">
        <v>334</v>
      </c>
      <c r="D190" s="56" t="s">
        <v>182</v>
      </c>
      <c r="E190" s="25">
        <v>80.49914432401596</v>
      </c>
      <c r="F190" s="51"/>
      <c r="G190" s="25"/>
      <c r="H190" s="25"/>
      <c r="I190" s="25"/>
      <c r="J190" s="25"/>
      <c r="K190" s="25"/>
      <c r="L190" s="25"/>
      <c r="M190" s="25"/>
      <c r="N190" s="52"/>
      <c r="O190" s="52"/>
      <c r="P190" s="25"/>
      <c r="Q190" s="25"/>
      <c r="R190" s="25"/>
      <c r="S190" s="25">
        <v>38.88</v>
      </c>
      <c r="T190" s="25"/>
      <c r="U190" s="31">
        <f>SUM(E190:T190)</f>
        <v>119.37914432401595</v>
      </c>
      <c r="V190" s="32">
        <f>COUNTA(E190:T190)</f>
        <v>2</v>
      </c>
      <c r="W190" s="33">
        <f>U190-$U$5</f>
        <v>-1058.7663363251725</v>
      </c>
      <c r="X190" s="25">
        <f>AVERAGE(E190:T190)</f>
        <v>59.68957216200798</v>
      </c>
    </row>
    <row r="191" spans="1:24" ht="12.75">
      <c r="A191" s="20">
        <v>187</v>
      </c>
      <c r="B191" s="21">
        <v>179</v>
      </c>
      <c r="C191" s="45" t="s">
        <v>63</v>
      </c>
      <c r="D191" s="57" t="s">
        <v>59</v>
      </c>
      <c r="E191" s="25"/>
      <c r="F191" s="51"/>
      <c r="G191" s="25"/>
      <c r="H191" s="25"/>
      <c r="I191" s="25"/>
      <c r="J191" s="25"/>
      <c r="K191" s="25"/>
      <c r="L191" s="25"/>
      <c r="M191" s="25"/>
      <c r="N191" s="52"/>
      <c r="O191" s="52"/>
      <c r="P191" s="25">
        <v>119.02</v>
      </c>
      <c r="Q191" s="25"/>
      <c r="R191" s="25"/>
      <c r="S191" s="25"/>
      <c r="T191" s="25"/>
      <c r="U191" s="31">
        <f>SUM(E191:T191)</f>
        <v>119.02</v>
      </c>
      <c r="V191" s="32">
        <f>COUNTA(E191:T191)</f>
        <v>1</v>
      </c>
      <c r="W191" s="33">
        <f>U191-$U$5</f>
        <v>-1059.1254806491884</v>
      </c>
      <c r="X191" s="25">
        <f>AVERAGE(E191:T191)</f>
        <v>119.02</v>
      </c>
    </row>
    <row r="192" spans="1:24" ht="12.75">
      <c r="A192" s="20">
        <v>188</v>
      </c>
      <c r="B192" s="21">
        <v>180</v>
      </c>
      <c r="C192" s="45" t="s">
        <v>235</v>
      </c>
      <c r="D192" s="57" t="s">
        <v>236</v>
      </c>
      <c r="E192" s="25"/>
      <c r="F192" s="51"/>
      <c r="G192" s="25"/>
      <c r="H192" s="25"/>
      <c r="I192" s="25"/>
      <c r="J192" s="25">
        <v>118.9</v>
      </c>
      <c r="K192" s="25"/>
      <c r="L192" s="25"/>
      <c r="M192" s="25"/>
      <c r="N192" s="52"/>
      <c r="O192" s="52"/>
      <c r="P192" s="25"/>
      <c r="Q192" s="25"/>
      <c r="R192" s="25"/>
      <c r="S192" s="25"/>
      <c r="T192" s="25"/>
      <c r="U192" s="31">
        <f>SUM(E192:T192)</f>
        <v>118.9</v>
      </c>
      <c r="V192" s="32">
        <f>COUNTA(E192:T192)</f>
        <v>1</v>
      </c>
      <c r="W192" s="33">
        <f>U192-$U$5</f>
        <v>-1059.2454806491883</v>
      </c>
      <c r="X192" s="25">
        <f>AVERAGE(E192:T192)</f>
        <v>118.9</v>
      </c>
    </row>
    <row r="193" spans="1:24" ht="12.75">
      <c r="A193" s="20">
        <v>189</v>
      </c>
      <c r="B193" s="21">
        <v>181</v>
      </c>
      <c r="C193" s="45" t="s">
        <v>199</v>
      </c>
      <c r="D193" s="57" t="s">
        <v>59</v>
      </c>
      <c r="E193" s="25"/>
      <c r="F193" s="51"/>
      <c r="G193" s="25"/>
      <c r="H193" s="25"/>
      <c r="I193" s="25"/>
      <c r="J193" s="25"/>
      <c r="K193" s="25"/>
      <c r="L193" s="25"/>
      <c r="M193" s="25"/>
      <c r="N193" s="52"/>
      <c r="O193" s="52"/>
      <c r="P193" s="25">
        <v>118.86</v>
      </c>
      <c r="Q193" s="25"/>
      <c r="R193" s="25"/>
      <c r="S193" s="25"/>
      <c r="T193" s="25"/>
      <c r="U193" s="31">
        <f>SUM(E193:T193)</f>
        <v>118.86</v>
      </c>
      <c r="V193" s="32">
        <f>COUNTA(E193:T193)</f>
        <v>1</v>
      </c>
      <c r="W193" s="33">
        <f>U193-$U$5</f>
        <v>-1059.2854806491885</v>
      </c>
      <c r="X193" s="25">
        <f>AVERAGE(E193:T193)</f>
        <v>118.86</v>
      </c>
    </row>
    <row r="194" spans="1:24" ht="12.75">
      <c r="A194" s="20">
        <v>190</v>
      </c>
      <c r="B194" s="21">
        <v>304</v>
      </c>
      <c r="C194" s="45" t="s">
        <v>367</v>
      </c>
      <c r="D194" s="57" t="s">
        <v>368</v>
      </c>
      <c r="E194" s="25"/>
      <c r="F194" s="51"/>
      <c r="G194" s="25"/>
      <c r="H194" s="25"/>
      <c r="I194" s="25"/>
      <c r="J194" s="25"/>
      <c r="K194" s="25"/>
      <c r="L194" s="25"/>
      <c r="M194" s="25"/>
      <c r="N194" s="52"/>
      <c r="O194" s="52"/>
      <c r="P194" s="25">
        <v>68.98</v>
      </c>
      <c r="Q194" s="25"/>
      <c r="R194" s="25"/>
      <c r="S194" s="25"/>
      <c r="T194" s="25">
        <v>49.7</v>
      </c>
      <c r="U194" s="31">
        <f>SUM(E194:T194)</f>
        <v>118.68</v>
      </c>
      <c r="V194" s="32">
        <f>COUNTA(E194:T194)</f>
        <v>2</v>
      </c>
      <c r="W194" s="33">
        <f>U194-$U$5</f>
        <v>-1059.4654806491883</v>
      </c>
      <c r="X194" s="25">
        <f>AVERAGE(E194:T194)</f>
        <v>59.34</v>
      </c>
    </row>
    <row r="195" spans="1:24" ht="12.75">
      <c r="A195" s="20">
        <v>191</v>
      </c>
      <c r="B195" s="21">
        <v>261</v>
      </c>
      <c r="C195" s="45" t="s">
        <v>318</v>
      </c>
      <c r="D195" s="57" t="s">
        <v>64</v>
      </c>
      <c r="E195" s="25"/>
      <c r="F195" s="51"/>
      <c r="G195" s="25"/>
      <c r="H195" s="25"/>
      <c r="I195" s="25"/>
      <c r="J195" s="25"/>
      <c r="K195" s="25"/>
      <c r="L195" s="25"/>
      <c r="M195" s="25">
        <v>78.9</v>
      </c>
      <c r="N195" s="52"/>
      <c r="O195" s="52"/>
      <c r="P195" s="25"/>
      <c r="Q195" s="25"/>
      <c r="R195" s="25">
        <v>8.56</v>
      </c>
      <c r="S195" s="25"/>
      <c r="T195" s="25">
        <v>29.57</v>
      </c>
      <c r="U195" s="31">
        <f>SUM(E195:T195)</f>
        <v>117.03</v>
      </c>
      <c r="V195" s="32">
        <f>COUNTA(E195:T195)</f>
        <v>3</v>
      </c>
      <c r="W195" s="33">
        <f>U195-$U$5</f>
        <v>-1061.1154806491884</v>
      </c>
      <c r="X195" s="25">
        <f>AVERAGE(E195:T195)</f>
        <v>39.01</v>
      </c>
    </row>
    <row r="196" spans="1:24" ht="12.75">
      <c r="A196" s="20">
        <v>192</v>
      </c>
      <c r="B196" s="21">
        <v>243</v>
      </c>
      <c r="C196" s="45" t="s">
        <v>301</v>
      </c>
      <c r="D196" s="57" t="s">
        <v>169</v>
      </c>
      <c r="E196" s="25"/>
      <c r="F196" s="51"/>
      <c r="G196" s="25">
        <v>61.45</v>
      </c>
      <c r="H196" s="25">
        <v>32.19</v>
      </c>
      <c r="I196" s="25"/>
      <c r="J196" s="25"/>
      <c r="K196" s="25"/>
      <c r="L196" s="25"/>
      <c r="M196" s="25"/>
      <c r="N196" s="52"/>
      <c r="O196" s="52"/>
      <c r="P196" s="25"/>
      <c r="Q196" s="25"/>
      <c r="R196" s="25"/>
      <c r="S196" s="25"/>
      <c r="T196" s="25">
        <v>23.08</v>
      </c>
      <c r="U196" s="31">
        <f>SUM(E196:T196)</f>
        <v>116.72</v>
      </c>
      <c r="V196" s="32">
        <f>COUNTA(E196:T196)</f>
        <v>3</v>
      </c>
      <c r="W196" s="33">
        <f>U196-$U$5</f>
        <v>-1061.4254806491883</v>
      </c>
      <c r="X196" s="25">
        <f>AVERAGE(E196:T196)</f>
        <v>38.906666666666666</v>
      </c>
    </row>
    <row r="197" spans="1:24" ht="12.75">
      <c r="A197" s="20">
        <v>193</v>
      </c>
      <c r="B197" s="21">
        <v>183</v>
      </c>
      <c r="C197" s="45" t="s">
        <v>237</v>
      </c>
      <c r="D197" s="57" t="s">
        <v>36</v>
      </c>
      <c r="E197" s="25"/>
      <c r="F197" s="51"/>
      <c r="G197" s="25">
        <v>52.82</v>
      </c>
      <c r="H197" s="25"/>
      <c r="I197" s="25"/>
      <c r="J197" s="25"/>
      <c r="K197" s="25">
        <v>63.71</v>
      </c>
      <c r="L197" s="25"/>
      <c r="M197" s="25"/>
      <c r="N197" s="52"/>
      <c r="O197" s="52"/>
      <c r="P197" s="25"/>
      <c r="Q197" s="25"/>
      <c r="R197" s="25"/>
      <c r="S197" s="25"/>
      <c r="T197" s="25"/>
      <c r="U197" s="31">
        <f>SUM(E197:T197)</f>
        <v>116.53</v>
      </c>
      <c r="V197" s="32">
        <f>COUNTA(E197:T197)</f>
        <v>2</v>
      </c>
      <c r="W197" s="33">
        <f>U197-$U$5</f>
        <v>-1061.6154806491884</v>
      </c>
      <c r="X197" s="25">
        <f>AVERAGE(E197:T197)</f>
        <v>58.265</v>
      </c>
    </row>
    <row r="198" spans="1:24" ht="12.75">
      <c r="A198" s="20">
        <v>194</v>
      </c>
      <c r="B198" s="21">
        <v>184</v>
      </c>
      <c r="C198" s="45" t="s">
        <v>238</v>
      </c>
      <c r="D198" s="57" t="s">
        <v>81</v>
      </c>
      <c r="E198" s="25"/>
      <c r="F198" s="51"/>
      <c r="G198" s="25"/>
      <c r="H198" s="25"/>
      <c r="I198" s="25"/>
      <c r="J198" s="25"/>
      <c r="K198" s="25"/>
      <c r="L198" s="25"/>
      <c r="M198" s="25"/>
      <c r="N198" s="52"/>
      <c r="O198" s="52"/>
      <c r="P198" s="25"/>
      <c r="Q198" s="25">
        <v>116.2</v>
      </c>
      <c r="R198" s="25"/>
      <c r="S198" s="25"/>
      <c r="T198" s="25"/>
      <c r="U198" s="31">
        <f>SUM(E198:T198)</f>
        <v>116.2</v>
      </c>
      <c r="V198" s="32">
        <f>COUNTA(E198:T198)</f>
        <v>1</v>
      </c>
      <c r="W198" s="33">
        <f>U198-$U$5</f>
        <v>-1061.9454806491883</v>
      </c>
      <c r="X198" s="25">
        <f>AVERAGE(E198:T198)</f>
        <v>116.2</v>
      </c>
    </row>
    <row r="199" spans="1:24" ht="12.75">
      <c r="A199" s="20">
        <v>195</v>
      </c>
      <c r="B199" s="21">
        <v>185</v>
      </c>
      <c r="C199" s="45" t="s">
        <v>239</v>
      </c>
      <c r="D199" s="57" t="s">
        <v>240</v>
      </c>
      <c r="E199" s="25"/>
      <c r="F199" s="51"/>
      <c r="G199" s="25"/>
      <c r="H199" s="25"/>
      <c r="I199" s="25"/>
      <c r="J199" s="25"/>
      <c r="K199" s="25"/>
      <c r="L199" s="25"/>
      <c r="M199" s="25"/>
      <c r="N199" s="52"/>
      <c r="O199" s="52"/>
      <c r="P199" s="25">
        <v>115.85</v>
      </c>
      <c r="Q199" s="25"/>
      <c r="R199" s="25"/>
      <c r="S199" s="25"/>
      <c r="T199" s="25"/>
      <c r="U199" s="31">
        <f>SUM(E199:T199)</f>
        <v>115.85</v>
      </c>
      <c r="V199" s="32">
        <f>COUNTA(E199:T199)</f>
        <v>1</v>
      </c>
      <c r="W199" s="33">
        <f>U199-$U$5</f>
        <v>-1062.2954806491884</v>
      </c>
      <c r="X199" s="25">
        <f>AVERAGE(E199:T199)</f>
        <v>115.85</v>
      </c>
    </row>
    <row r="200" spans="1:24" ht="12.75">
      <c r="A200" s="20">
        <v>196</v>
      </c>
      <c r="B200" s="21">
        <v>186</v>
      </c>
      <c r="C200" s="45" t="s">
        <v>241</v>
      </c>
      <c r="D200" s="57" t="s">
        <v>52</v>
      </c>
      <c r="E200" s="25"/>
      <c r="F200" s="51"/>
      <c r="G200" s="25"/>
      <c r="H200" s="25"/>
      <c r="I200" s="25"/>
      <c r="J200" s="25">
        <v>115.85</v>
      </c>
      <c r="K200" s="25"/>
      <c r="L200" s="25"/>
      <c r="M200" s="25"/>
      <c r="N200" s="52"/>
      <c r="O200" s="52"/>
      <c r="P200" s="25"/>
      <c r="Q200" s="25"/>
      <c r="R200" s="25"/>
      <c r="S200" s="25"/>
      <c r="T200" s="25"/>
      <c r="U200" s="31">
        <f>SUM(E200:T200)</f>
        <v>115.85</v>
      </c>
      <c r="V200" s="32">
        <f>COUNTA(E200:T200)</f>
        <v>1</v>
      </c>
      <c r="W200" s="33">
        <f>U200-$U$5</f>
        <v>-1062.2954806491884</v>
      </c>
      <c r="X200" s="25">
        <f>AVERAGE(E200:T200)</f>
        <v>115.85</v>
      </c>
    </row>
    <row r="201" spans="1:24" ht="12.75">
      <c r="A201" s="20">
        <v>197</v>
      </c>
      <c r="B201" s="21">
        <v>352</v>
      </c>
      <c r="C201" s="45" t="s">
        <v>39</v>
      </c>
      <c r="D201" s="57" t="s">
        <v>133</v>
      </c>
      <c r="E201" s="25"/>
      <c r="F201" s="51"/>
      <c r="G201" s="25"/>
      <c r="H201" s="25"/>
      <c r="I201" s="25"/>
      <c r="J201" s="25"/>
      <c r="K201" s="25"/>
      <c r="L201" s="25"/>
      <c r="M201" s="25"/>
      <c r="N201" s="52"/>
      <c r="O201" s="52"/>
      <c r="P201" s="25"/>
      <c r="Q201" s="25"/>
      <c r="R201" s="25">
        <v>28</v>
      </c>
      <c r="S201" s="25"/>
      <c r="T201" s="25">
        <v>87.36363636363636</v>
      </c>
      <c r="U201" s="31">
        <f>SUM(E201:T201)</f>
        <v>115.36363636363636</v>
      </c>
      <c r="V201" s="32">
        <f>COUNTA(E201:T201)</f>
        <v>2</v>
      </c>
      <c r="W201" s="33">
        <f>U201-$U$5</f>
        <v>-1062.781844285552</v>
      </c>
      <c r="X201" s="25">
        <f>AVERAGE(E201:T201)</f>
        <v>57.68181818181818</v>
      </c>
    </row>
    <row r="202" spans="1:24" ht="12.75">
      <c r="A202" s="20">
        <v>198</v>
      </c>
      <c r="B202" s="21">
        <v>187</v>
      </c>
      <c r="C202" s="47" t="s">
        <v>188</v>
      </c>
      <c r="D202" s="58" t="s">
        <v>242</v>
      </c>
      <c r="E202" s="25"/>
      <c r="F202" s="51">
        <v>60.97</v>
      </c>
      <c r="G202" s="25"/>
      <c r="H202" s="25">
        <v>53.94</v>
      </c>
      <c r="I202" s="25"/>
      <c r="J202" s="25"/>
      <c r="K202" s="25"/>
      <c r="L202" s="25"/>
      <c r="M202" s="25"/>
      <c r="N202" s="52"/>
      <c r="O202" s="52"/>
      <c r="P202" s="25"/>
      <c r="Q202" s="25"/>
      <c r="R202" s="25"/>
      <c r="S202" s="25"/>
      <c r="T202" s="25"/>
      <c r="U202" s="31">
        <f>SUM(E202:T202)</f>
        <v>114.91</v>
      </c>
      <c r="V202" s="32">
        <f>COUNTA(E202:T202)</f>
        <v>2</v>
      </c>
      <c r="W202" s="33">
        <f>U202-$U$5</f>
        <v>-1063.2354806491883</v>
      </c>
      <c r="X202" s="25">
        <f>AVERAGE(E202:T202)</f>
        <v>57.455</v>
      </c>
    </row>
    <row r="203" spans="1:24" ht="12.75">
      <c r="A203" s="20">
        <v>199</v>
      </c>
      <c r="B203" s="21">
        <v>188</v>
      </c>
      <c r="C203" s="45" t="s">
        <v>243</v>
      </c>
      <c r="D203" s="57" t="s">
        <v>34</v>
      </c>
      <c r="E203" s="25"/>
      <c r="F203" s="51"/>
      <c r="G203" s="25"/>
      <c r="H203" s="25"/>
      <c r="I203" s="25"/>
      <c r="J203" s="25"/>
      <c r="K203" s="25"/>
      <c r="L203" s="25"/>
      <c r="M203" s="25"/>
      <c r="N203" s="52"/>
      <c r="O203" s="52"/>
      <c r="P203" s="25">
        <v>114.81</v>
      </c>
      <c r="Q203" s="25"/>
      <c r="R203" s="25"/>
      <c r="S203" s="25"/>
      <c r="T203" s="25"/>
      <c r="U203" s="31">
        <f>SUM(E203:T203)</f>
        <v>114.81</v>
      </c>
      <c r="V203" s="32">
        <f>COUNTA(E203:T203)</f>
        <v>1</v>
      </c>
      <c r="W203" s="33">
        <f>U203-$U$5</f>
        <v>-1063.3354806491884</v>
      </c>
      <c r="X203" s="25">
        <f>AVERAGE(E203:T203)</f>
        <v>114.81</v>
      </c>
    </row>
    <row r="204" spans="1:24" ht="12.75">
      <c r="A204" s="20">
        <v>200</v>
      </c>
      <c r="B204" s="21">
        <v>189</v>
      </c>
      <c r="C204" s="45" t="s">
        <v>244</v>
      </c>
      <c r="D204" s="57" t="s">
        <v>245</v>
      </c>
      <c r="E204" s="25"/>
      <c r="F204" s="51"/>
      <c r="G204" s="25"/>
      <c r="H204" s="25"/>
      <c r="I204" s="25"/>
      <c r="J204" s="25"/>
      <c r="K204" s="25"/>
      <c r="L204" s="25"/>
      <c r="M204" s="25"/>
      <c r="N204" s="52"/>
      <c r="O204" s="52"/>
      <c r="P204" s="25">
        <v>114.13</v>
      </c>
      <c r="Q204" s="25"/>
      <c r="R204" s="25"/>
      <c r="S204" s="25"/>
      <c r="T204" s="25"/>
      <c r="U204" s="31">
        <f>SUM(E204:T204)</f>
        <v>114.13</v>
      </c>
      <c r="V204" s="32">
        <f>COUNTA(E204:T204)</f>
        <v>1</v>
      </c>
      <c r="W204" s="33">
        <f>U204-$U$5</f>
        <v>-1064.0154806491882</v>
      </c>
      <c r="X204" s="25">
        <f>AVERAGE(E204:T204)</f>
        <v>114.13</v>
      </c>
    </row>
    <row r="205" spans="1:24" ht="12.75">
      <c r="A205" s="20">
        <v>201</v>
      </c>
      <c r="B205" s="21">
        <v>190</v>
      </c>
      <c r="C205" s="45" t="s">
        <v>246</v>
      </c>
      <c r="D205" s="57" t="s">
        <v>136</v>
      </c>
      <c r="E205" s="25"/>
      <c r="F205" s="51"/>
      <c r="G205" s="25"/>
      <c r="H205" s="25"/>
      <c r="I205" s="25"/>
      <c r="J205" s="25">
        <v>113.76</v>
      </c>
      <c r="K205" s="25"/>
      <c r="L205" s="25"/>
      <c r="M205" s="25"/>
      <c r="N205" s="52"/>
      <c r="O205" s="52"/>
      <c r="P205" s="25"/>
      <c r="Q205" s="25"/>
      <c r="R205" s="25"/>
      <c r="S205" s="25"/>
      <c r="T205" s="25"/>
      <c r="U205" s="31">
        <f>SUM(E205:T205)</f>
        <v>113.76</v>
      </c>
      <c r="V205" s="32">
        <f>COUNTA(E205:T205)</f>
        <v>1</v>
      </c>
      <c r="W205" s="33">
        <f>U205-$U$5</f>
        <v>-1064.3854806491884</v>
      </c>
      <c r="X205" s="25">
        <f>AVERAGE(E205:T205)</f>
        <v>113.76</v>
      </c>
    </row>
    <row r="206" spans="1:24" ht="12.75">
      <c r="A206" s="20">
        <v>202</v>
      </c>
      <c r="B206" s="21">
        <v>191</v>
      </c>
      <c r="C206" s="45" t="s">
        <v>247</v>
      </c>
      <c r="D206" s="57" t="s">
        <v>28</v>
      </c>
      <c r="E206" s="25"/>
      <c r="F206" s="51"/>
      <c r="G206" s="25"/>
      <c r="H206" s="25"/>
      <c r="I206" s="25"/>
      <c r="J206" s="25">
        <v>113.47</v>
      </c>
      <c r="K206" s="25"/>
      <c r="L206" s="25"/>
      <c r="M206" s="25"/>
      <c r="N206" s="52"/>
      <c r="O206" s="52"/>
      <c r="P206" s="25"/>
      <c r="Q206" s="25"/>
      <c r="R206" s="25"/>
      <c r="S206" s="25"/>
      <c r="T206" s="25"/>
      <c r="U206" s="31">
        <f>SUM(E206:T206)</f>
        <v>113.47</v>
      </c>
      <c r="V206" s="32">
        <f>COUNTA(E206:T206)</f>
        <v>1</v>
      </c>
      <c r="W206" s="33">
        <f>U206-$U$5</f>
        <v>-1064.6754806491883</v>
      </c>
      <c r="X206" s="25">
        <f>AVERAGE(E206:T206)</f>
        <v>113.47</v>
      </c>
    </row>
    <row r="207" spans="1:24" ht="12.75">
      <c r="A207" s="20">
        <v>203</v>
      </c>
      <c r="B207" s="21">
        <v>192</v>
      </c>
      <c r="C207" s="45" t="s">
        <v>248</v>
      </c>
      <c r="D207" s="57" t="s">
        <v>249</v>
      </c>
      <c r="E207" s="25"/>
      <c r="F207" s="51"/>
      <c r="G207" s="25"/>
      <c r="H207" s="25"/>
      <c r="I207" s="25"/>
      <c r="J207" s="25"/>
      <c r="K207" s="25"/>
      <c r="L207" s="25"/>
      <c r="M207" s="25"/>
      <c r="N207" s="52"/>
      <c r="O207" s="52"/>
      <c r="P207" s="25">
        <v>112.68</v>
      </c>
      <c r="Q207" s="25"/>
      <c r="R207" s="25"/>
      <c r="S207" s="25"/>
      <c r="T207" s="25"/>
      <c r="U207" s="31">
        <f>SUM(E207:T207)</f>
        <v>112.68</v>
      </c>
      <c r="V207" s="32">
        <f>COUNTA(E207:T207)</f>
        <v>1</v>
      </c>
      <c r="W207" s="33">
        <f>U207-$U$5</f>
        <v>-1065.4654806491883</v>
      </c>
      <c r="X207" s="25">
        <f>AVERAGE(E207:T207)</f>
        <v>112.68</v>
      </c>
    </row>
    <row r="208" spans="1:24" ht="12.75">
      <c r="A208" s="20">
        <v>204</v>
      </c>
      <c r="B208" s="21">
        <v>193</v>
      </c>
      <c r="C208" s="45" t="s">
        <v>250</v>
      </c>
      <c r="D208" s="57" t="s">
        <v>70</v>
      </c>
      <c r="E208" s="25"/>
      <c r="F208" s="51"/>
      <c r="G208" s="25"/>
      <c r="H208" s="25"/>
      <c r="I208" s="25"/>
      <c r="J208" s="25"/>
      <c r="K208" s="25"/>
      <c r="L208" s="25"/>
      <c r="M208" s="25"/>
      <c r="N208" s="52">
        <v>112.59</v>
      </c>
      <c r="O208" s="52"/>
      <c r="P208" s="25"/>
      <c r="Q208" s="25"/>
      <c r="R208" s="25"/>
      <c r="S208" s="25"/>
      <c r="T208" s="25"/>
      <c r="U208" s="31">
        <f>SUM(E208:T208)</f>
        <v>112.59</v>
      </c>
      <c r="V208" s="32">
        <f>COUNTA(E208:T208)</f>
        <v>1</v>
      </c>
      <c r="W208" s="33">
        <f>U208-$U$5</f>
        <v>-1065.5554806491884</v>
      </c>
      <c r="X208" s="25">
        <f>AVERAGE(E208:T208)</f>
        <v>112.59</v>
      </c>
    </row>
    <row r="209" spans="1:24" ht="12.75">
      <c r="A209" s="20">
        <v>205</v>
      </c>
      <c r="B209" s="21">
        <v>284</v>
      </c>
      <c r="C209" s="45" t="s">
        <v>170</v>
      </c>
      <c r="D209" s="57" t="s">
        <v>584</v>
      </c>
      <c r="E209" s="25"/>
      <c r="F209" s="51"/>
      <c r="G209" s="25"/>
      <c r="H209" s="25"/>
      <c r="I209" s="25"/>
      <c r="J209" s="25"/>
      <c r="K209" s="25"/>
      <c r="L209" s="25"/>
      <c r="M209" s="25"/>
      <c r="N209" s="52"/>
      <c r="O209" s="52"/>
      <c r="P209" s="25"/>
      <c r="Q209" s="25"/>
      <c r="R209" s="25"/>
      <c r="S209" s="25">
        <v>78.27</v>
      </c>
      <c r="T209" s="25">
        <v>34.12</v>
      </c>
      <c r="U209" s="31">
        <f>SUM(E209:T209)</f>
        <v>112.38999999999999</v>
      </c>
      <c r="V209" s="32">
        <f>COUNTA(E209:T209)</f>
        <v>2</v>
      </c>
      <c r="W209" s="33">
        <f>U209-$U$5</f>
        <v>-1065.7554806491885</v>
      </c>
      <c r="X209" s="25">
        <f>AVERAGE(E209:T209)</f>
        <v>56.19499999999999</v>
      </c>
    </row>
    <row r="210" spans="1:24" ht="12.75">
      <c r="A210" s="20">
        <v>206</v>
      </c>
      <c r="B210" s="21">
        <v>194</v>
      </c>
      <c r="C210" s="45" t="s">
        <v>251</v>
      </c>
      <c r="D210" s="57" t="s">
        <v>236</v>
      </c>
      <c r="E210" s="25"/>
      <c r="F210" s="51"/>
      <c r="G210" s="25"/>
      <c r="H210" s="25"/>
      <c r="I210" s="25"/>
      <c r="J210" s="25"/>
      <c r="K210" s="25"/>
      <c r="L210" s="25"/>
      <c r="M210" s="25"/>
      <c r="N210" s="52"/>
      <c r="O210" s="52">
        <v>111.67</v>
      </c>
      <c r="P210" s="25"/>
      <c r="Q210" s="25"/>
      <c r="R210" s="25"/>
      <c r="S210" s="25"/>
      <c r="T210" s="25"/>
      <c r="U210" s="31">
        <f>SUM(E210:T210)</f>
        <v>111.67</v>
      </c>
      <c r="V210" s="32">
        <f>COUNTA(E210:T210)</f>
        <v>1</v>
      </c>
      <c r="W210" s="33">
        <f>U210-$U$5</f>
        <v>-1066.4754806491883</v>
      </c>
      <c r="X210" s="25">
        <f>AVERAGE(E210:T210)</f>
        <v>111.67</v>
      </c>
    </row>
    <row r="211" spans="1:24" ht="12.75">
      <c r="A211" s="20">
        <v>207</v>
      </c>
      <c r="B211" s="21">
        <v>195</v>
      </c>
      <c r="C211" s="45" t="s">
        <v>252</v>
      </c>
      <c r="D211" s="57" t="s">
        <v>44</v>
      </c>
      <c r="E211" s="25"/>
      <c r="F211" s="51"/>
      <c r="G211" s="25"/>
      <c r="H211" s="25"/>
      <c r="I211" s="25"/>
      <c r="J211" s="25"/>
      <c r="K211" s="25"/>
      <c r="L211" s="25"/>
      <c r="M211" s="25"/>
      <c r="N211" s="52"/>
      <c r="O211" s="52"/>
      <c r="P211" s="25">
        <v>111.47</v>
      </c>
      <c r="Q211" s="25"/>
      <c r="R211" s="25"/>
      <c r="S211" s="25"/>
      <c r="T211" s="25"/>
      <c r="U211" s="31">
        <f>SUM(E211:T211)</f>
        <v>111.47</v>
      </c>
      <c r="V211" s="32">
        <f>COUNTA(E211:T211)</f>
        <v>1</v>
      </c>
      <c r="W211" s="33">
        <f>U211-$U$5</f>
        <v>-1066.6754806491883</v>
      </c>
      <c r="X211" s="25">
        <f>AVERAGE(E211:T211)</f>
        <v>111.47</v>
      </c>
    </row>
    <row r="212" spans="1:24" ht="12.75">
      <c r="A212" s="20">
        <v>208</v>
      </c>
      <c r="B212" s="21">
        <v>196</v>
      </c>
      <c r="C212" s="45" t="s">
        <v>229</v>
      </c>
      <c r="D212" s="57" t="s">
        <v>253</v>
      </c>
      <c r="E212" s="25"/>
      <c r="F212" s="51"/>
      <c r="G212" s="25"/>
      <c r="H212" s="25"/>
      <c r="I212" s="25"/>
      <c r="J212" s="25"/>
      <c r="K212" s="25"/>
      <c r="L212" s="25"/>
      <c r="M212" s="25"/>
      <c r="N212" s="52"/>
      <c r="O212" s="52"/>
      <c r="P212" s="25">
        <v>111.37</v>
      </c>
      <c r="Q212" s="25"/>
      <c r="R212" s="25"/>
      <c r="S212" s="25"/>
      <c r="T212" s="25"/>
      <c r="U212" s="31">
        <f>SUM(E212:T212)</f>
        <v>111.37</v>
      </c>
      <c r="V212" s="32">
        <f>COUNTA(E212:T212)</f>
        <v>1</v>
      </c>
      <c r="W212" s="33">
        <f>U212-$U$5</f>
        <v>-1066.7754806491885</v>
      </c>
      <c r="X212" s="25">
        <f>AVERAGE(E212:T212)</f>
        <v>111.37</v>
      </c>
    </row>
    <row r="213" spans="1:24" ht="12.75">
      <c r="A213" s="20">
        <v>209</v>
      </c>
      <c r="B213" s="21">
        <v>197</v>
      </c>
      <c r="C213" s="45" t="s">
        <v>47</v>
      </c>
      <c r="D213" s="57" t="s">
        <v>159</v>
      </c>
      <c r="E213" s="25"/>
      <c r="F213" s="51"/>
      <c r="G213" s="25"/>
      <c r="H213" s="25"/>
      <c r="I213" s="25"/>
      <c r="J213" s="25"/>
      <c r="K213" s="25"/>
      <c r="L213" s="25">
        <v>66.89</v>
      </c>
      <c r="M213" s="25"/>
      <c r="N213" s="52"/>
      <c r="O213" s="52"/>
      <c r="P213" s="25"/>
      <c r="Q213" s="25"/>
      <c r="R213" s="25"/>
      <c r="S213" s="25">
        <v>44.43</v>
      </c>
      <c r="T213" s="25"/>
      <c r="U213" s="31">
        <f>SUM(E213:T213)</f>
        <v>111.32</v>
      </c>
      <c r="V213" s="32">
        <f>COUNTA(E213:T213)</f>
        <v>2</v>
      </c>
      <c r="W213" s="33">
        <f>U213-$U$5</f>
        <v>-1066.8254806491884</v>
      </c>
      <c r="X213" s="25">
        <f>AVERAGE(E213:T213)</f>
        <v>55.66</v>
      </c>
    </row>
    <row r="214" spans="1:24" ht="12.75">
      <c r="A214" s="20">
        <v>210</v>
      </c>
      <c r="B214" s="21">
        <v>198</v>
      </c>
      <c r="C214" s="45" t="s">
        <v>254</v>
      </c>
      <c r="D214" s="57" t="s">
        <v>44</v>
      </c>
      <c r="E214" s="25"/>
      <c r="F214" s="51"/>
      <c r="G214" s="25"/>
      <c r="H214" s="25"/>
      <c r="I214" s="25"/>
      <c r="J214" s="25"/>
      <c r="K214" s="25"/>
      <c r="L214" s="25"/>
      <c r="M214" s="25"/>
      <c r="N214" s="52"/>
      <c r="O214" s="52"/>
      <c r="P214" s="25"/>
      <c r="Q214" s="25">
        <v>110.5</v>
      </c>
      <c r="R214" s="25"/>
      <c r="S214" s="25"/>
      <c r="T214" s="25"/>
      <c r="U214" s="31">
        <f>SUM(E214:T214)</f>
        <v>110.5</v>
      </c>
      <c r="V214" s="32">
        <f>COUNTA(E214:T214)</f>
        <v>1</v>
      </c>
      <c r="W214" s="33">
        <f>U214-$U$5</f>
        <v>-1067.6454806491884</v>
      </c>
      <c r="X214" s="25">
        <f>AVERAGE(E214:T214)</f>
        <v>110.5</v>
      </c>
    </row>
    <row r="215" spans="1:24" ht="12.75">
      <c r="A215" s="20">
        <v>211</v>
      </c>
      <c r="B215" s="21">
        <v>199</v>
      </c>
      <c r="C215" s="45" t="s">
        <v>255</v>
      </c>
      <c r="D215" s="57" t="s">
        <v>50</v>
      </c>
      <c r="E215" s="25"/>
      <c r="F215" s="51"/>
      <c r="G215" s="25"/>
      <c r="H215" s="25"/>
      <c r="I215" s="25"/>
      <c r="J215" s="25">
        <v>110.32</v>
      </c>
      <c r="K215" s="25"/>
      <c r="L215" s="25"/>
      <c r="M215" s="25"/>
      <c r="N215" s="52"/>
      <c r="O215" s="52"/>
      <c r="P215" s="25"/>
      <c r="Q215" s="25"/>
      <c r="R215" s="25"/>
      <c r="S215" s="25"/>
      <c r="T215" s="25"/>
      <c r="U215" s="31">
        <f>SUM(E215:T215)</f>
        <v>110.32</v>
      </c>
      <c r="V215" s="32">
        <f>COUNTA(E215:T215)</f>
        <v>1</v>
      </c>
      <c r="W215" s="33">
        <f>U215-$U$5</f>
        <v>-1067.8254806491884</v>
      </c>
      <c r="X215" s="25">
        <f>AVERAGE(E215:T215)</f>
        <v>110.32</v>
      </c>
    </row>
    <row r="216" spans="1:24" ht="12.75">
      <c r="A216" s="20">
        <v>212</v>
      </c>
      <c r="B216" s="21">
        <v>200</v>
      </c>
      <c r="C216" s="45" t="s">
        <v>256</v>
      </c>
      <c r="D216" s="57" t="s">
        <v>257</v>
      </c>
      <c r="E216" s="25"/>
      <c r="F216" s="51"/>
      <c r="G216" s="25"/>
      <c r="H216" s="25"/>
      <c r="I216" s="25"/>
      <c r="J216" s="25"/>
      <c r="K216" s="25">
        <v>110</v>
      </c>
      <c r="L216" s="25"/>
      <c r="M216" s="25"/>
      <c r="N216" s="52"/>
      <c r="O216" s="52"/>
      <c r="P216" s="25"/>
      <c r="Q216" s="25"/>
      <c r="R216" s="25"/>
      <c r="S216" s="25"/>
      <c r="T216" s="25"/>
      <c r="U216" s="31">
        <f>SUM(E216:T216)</f>
        <v>110</v>
      </c>
      <c r="V216" s="32">
        <f>COUNTA(E216:T216)</f>
        <v>1</v>
      </c>
      <c r="W216" s="33">
        <f>U216-$U$5</f>
        <v>-1068.1454806491884</v>
      </c>
      <c r="X216" s="25">
        <f>AVERAGE(E216:T216)</f>
        <v>110</v>
      </c>
    </row>
    <row r="217" spans="1:24" ht="12.75">
      <c r="A217" s="20">
        <v>213</v>
      </c>
      <c r="B217" s="21">
        <v>202</v>
      </c>
      <c r="C217" s="45" t="s">
        <v>258</v>
      </c>
      <c r="D217" s="57" t="s">
        <v>48</v>
      </c>
      <c r="E217" s="25"/>
      <c r="F217" s="51"/>
      <c r="G217" s="25"/>
      <c r="H217" s="25"/>
      <c r="I217" s="25"/>
      <c r="J217" s="25"/>
      <c r="K217" s="25"/>
      <c r="L217" s="25"/>
      <c r="M217" s="25"/>
      <c r="N217" s="52"/>
      <c r="O217" s="52"/>
      <c r="P217" s="25">
        <v>108.57</v>
      </c>
      <c r="Q217" s="25"/>
      <c r="R217" s="25"/>
      <c r="S217" s="25"/>
      <c r="T217" s="25"/>
      <c r="U217" s="31">
        <f>SUM(E217:T217)</f>
        <v>108.57</v>
      </c>
      <c r="V217" s="32">
        <f>COUNTA(E217:T217)</f>
        <v>1</v>
      </c>
      <c r="W217" s="33">
        <f>U217-$U$5</f>
        <v>-1069.5754806491884</v>
      </c>
      <c r="X217" s="25">
        <f>AVERAGE(E217:T217)</f>
        <v>108.57</v>
      </c>
    </row>
    <row r="218" spans="1:24" ht="12.75">
      <c r="A218" s="20">
        <v>214</v>
      </c>
      <c r="B218" s="21">
        <v>203</v>
      </c>
      <c r="C218" s="45" t="s">
        <v>22</v>
      </c>
      <c r="D218" s="57" t="s">
        <v>52</v>
      </c>
      <c r="E218" s="25"/>
      <c r="F218" s="51"/>
      <c r="G218" s="25"/>
      <c r="H218" s="25"/>
      <c r="I218" s="25"/>
      <c r="J218" s="25"/>
      <c r="K218" s="25"/>
      <c r="L218" s="25"/>
      <c r="M218" s="25"/>
      <c r="N218" s="52"/>
      <c r="O218" s="52"/>
      <c r="P218" s="25">
        <v>107.59</v>
      </c>
      <c r="Q218" s="25"/>
      <c r="R218" s="25"/>
      <c r="S218" s="25"/>
      <c r="T218" s="25"/>
      <c r="U218" s="31">
        <f>SUM(E218:T218)</f>
        <v>107.59</v>
      </c>
      <c r="V218" s="32">
        <f>COUNTA(E218:T218)</f>
        <v>1</v>
      </c>
      <c r="W218" s="33">
        <f>U218-$U$5</f>
        <v>-1070.5554806491884</v>
      </c>
      <c r="X218" s="25">
        <f>AVERAGE(E218:T218)</f>
        <v>107.59</v>
      </c>
    </row>
    <row r="219" spans="1:24" ht="12.75">
      <c r="A219" s="20">
        <v>215</v>
      </c>
      <c r="B219" s="21">
        <v>204</v>
      </c>
      <c r="C219" s="45" t="s">
        <v>259</v>
      </c>
      <c r="D219" s="57" t="s">
        <v>22</v>
      </c>
      <c r="E219" s="25"/>
      <c r="F219" s="51"/>
      <c r="G219" s="25"/>
      <c r="H219" s="25"/>
      <c r="I219" s="25"/>
      <c r="J219" s="25"/>
      <c r="K219" s="25"/>
      <c r="L219" s="25"/>
      <c r="M219" s="25"/>
      <c r="N219" s="52"/>
      <c r="O219" s="52">
        <v>107.04</v>
      </c>
      <c r="P219" s="25"/>
      <c r="Q219" s="25"/>
      <c r="R219" s="25"/>
      <c r="S219" s="25"/>
      <c r="T219" s="25"/>
      <c r="U219" s="31">
        <f>SUM(E219:T219)</f>
        <v>107.04</v>
      </c>
      <c r="V219" s="32">
        <f>COUNTA(E219:T219)</f>
        <v>1</v>
      </c>
      <c r="W219" s="33">
        <f>U219-$U$5</f>
        <v>-1071.1054806491884</v>
      </c>
      <c r="X219" s="25">
        <f>AVERAGE(E219:T219)</f>
        <v>107.04</v>
      </c>
    </row>
    <row r="220" spans="1:24" ht="12.75">
      <c r="A220" s="20">
        <v>216</v>
      </c>
      <c r="B220" s="21">
        <v>205</v>
      </c>
      <c r="C220" s="47" t="s">
        <v>260</v>
      </c>
      <c r="D220" s="58" t="s">
        <v>261</v>
      </c>
      <c r="E220" s="25"/>
      <c r="F220" s="51">
        <v>106.64</v>
      </c>
      <c r="G220" s="25"/>
      <c r="H220" s="25"/>
      <c r="I220" s="25"/>
      <c r="J220" s="25"/>
      <c r="K220" s="25"/>
      <c r="L220" s="25"/>
      <c r="M220" s="25"/>
      <c r="N220" s="52"/>
      <c r="O220" s="52"/>
      <c r="P220" s="25"/>
      <c r="Q220" s="25"/>
      <c r="R220" s="25"/>
      <c r="S220" s="25"/>
      <c r="T220" s="25"/>
      <c r="U220" s="31">
        <f>SUM(E220:T220)</f>
        <v>106.64</v>
      </c>
      <c r="V220" s="32">
        <f>COUNTA(E220:T220)</f>
        <v>1</v>
      </c>
      <c r="W220" s="33">
        <f>U220-$U$5</f>
        <v>-1071.5054806491883</v>
      </c>
      <c r="X220" s="25">
        <f>AVERAGE(E220:T220)</f>
        <v>106.64</v>
      </c>
    </row>
    <row r="221" spans="1:24" ht="12.75">
      <c r="A221" s="20">
        <v>217</v>
      </c>
      <c r="B221" s="21">
        <v>206</v>
      </c>
      <c r="C221" s="44" t="s">
        <v>142</v>
      </c>
      <c r="D221" s="56" t="s">
        <v>262</v>
      </c>
      <c r="E221" s="25">
        <v>60.57421792987613</v>
      </c>
      <c r="F221" s="51"/>
      <c r="G221" s="25"/>
      <c r="H221" s="25">
        <v>45.64</v>
      </c>
      <c r="I221" s="25"/>
      <c r="J221" s="25"/>
      <c r="K221" s="25" t="s">
        <v>1</v>
      </c>
      <c r="L221" s="25"/>
      <c r="M221" s="25"/>
      <c r="N221" s="52"/>
      <c r="O221" s="52"/>
      <c r="P221" s="25"/>
      <c r="Q221" s="25"/>
      <c r="R221" s="25"/>
      <c r="S221" s="25"/>
      <c r="T221" s="25"/>
      <c r="U221" s="31">
        <f>SUM(E221:T221)</f>
        <v>106.21421792987613</v>
      </c>
      <c r="V221" s="32">
        <f>COUNTA(E221:T221)</f>
        <v>3</v>
      </c>
      <c r="W221" s="33">
        <f>U221-$U$5</f>
        <v>-1071.9312627193121</v>
      </c>
      <c r="X221" s="25">
        <f>AVERAGE(E221:T221)</f>
        <v>53.107108964938064</v>
      </c>
    </row>
    <row r="222" spans="1:24" ht="12.75">
      <c r="A222" s="20">
        <v>218</v>
      </c>
      <c r="B222" s="21">
        <v>207</v>
      </c>
      <c r="C222" s="45" t="s">
        <v>126</v>
      </c>
      <c r="D222" s="57" t="s">
        <v>264</v>
      </c>
      <c r="E222" s="25"/>
      <c r="F222" s="51"/>
      <c r="G222" s="25"/>
      <c r="H222" s="25"/>
      <c r="I222" s="25"/>
      <c r="J222" s="25"/>
      <c r="K222" s="25"/>
      <c r="L222" s="25"/>
      <c r="M222" s="25"/>
      <c r="N222" s="52"/>
      <c r="O222" s="52"/>
      <c r="P222" s="25">
        <v>105.67</v>
      </c>
      <c r="Q222" s="25"/>
      <c r="R222" s="25"/>
      <c r="S222" s="25"/>
      <c r="T222" s="25"/>
      <c r="U222" s="31">
        <f>SUM(E222:T222)</f>
        <v>105.67</v>
      </c>
      <c r="V222" s="32">
        <f>COUNTA(E222:T222)</f>
        <v>1</v>
      </c>
      <c r="W222" s="33">
        <f>U222-$U$5</f>
        <v>-1072.4754806491883</v>
      </c>
      <c r="X222" s="25">
        <f>AVERAGE(E222:T222)</f>
        <v>105.67</v>
      </c>
    </row>
    <row r="223" spans="1:24" ht="12.75">
      <c r="A223" s="20">
        <v>219</v>
      </c>
      <c r="B223" s="21">
        <v>208</v>
      </c>
      <c r="C223" s="45" t="s">
        <v>265</v>
      </c>
      <c r="D223" s="57" t="s">
        <v>182</v>
      </c>
      <c r="E223" s="25"/>
      <c r="F223" s="51"/>
      <c r="G223" s="25"/>
      <c r="H223" s="25"/>
      <c r="I223" s="25"/>
      <c r="J223" s="25">
        <v>105.07</v>
      </c>
      <c r="K223" s="25"/>
      <c r="L223" s="25"/>
      <c r="M223" s="25"/>
      <c r="N223" s="52"/>
      <c r="O223" s="52"/>
      <c r="P223" s="25"/>
      <c r="Q223" s="25"/>
      <c r="R223" s="25"/>
      <c r="S223" s="25"/>
      <c r="T223" s="25"/>
      <c r="U223" s="31">
        <f>SUM(E223:T223)</f>
        <v>105.07</v>
      </c>
      <c r="V223" s="32">
        <f>COUNTA(E223:T223)</f>
        <v>1</v>
      </c>
      <c r="W223" s="33">
        <f>U223-$U$5</f>
        <v>-1073.0754806491884</v>
      </c>
      <c r="X223" s="25">
        <f>AVERAGE(E223:T223)</f>
        <v>105.07</v>
      </c>
    </row>
    <row r="224" spans="1:24" ht="12.75">
      <c r="A224" s="20">
        <v>220</v>
      </c>
      <c r="B224" s="21">
        <v>209</v>
      </c>
      <c r="C224" s="45" t="s">
        <v>266</v>
      </c>
      <c r="D224" s="57" t="s">
        <v>95</v>
      </c>
      <c r="E224" s="25"/>
      <c r="F224" s="51"/>
      <c r="G224" s="25"/>
      <c r="H224" s="25">
        <v>105</v>
      </c>
      <c r="I224" s="25"/>
      <c r="J224" s="25"/>
      <c r="K224" s="25"/>
      <c r="L224" s="25"/>
      <c r="M224" s="25"/>
      <c r="N224" s="52"/>
      <c r="O224" s="52"/>
      <c r="P224" s="25"/>
      <c r="Q224" s="25"/>
      <c r="R224" s="25"/>
      <c r="S224" s="25"/>
      <c r="T224" s="25"/>
      <c r="U224" s="31">
        <f>SUM(E224:T224)</f>
        <v>105</v>
      </c>
      <c r="V224" s="32">
        <f>COUNTA(E224:T224)</f>
        <v>1</v>
      </c>
      <c r="W224" s="33">
        <f>U224-$U$5</f>
        <v>-1073.1454806491884</v>
      </c>
      <c r="X224" s="25">
        <f>AVERAGE(E224:T224)</f>
        <v>105</v>
      </c>
    </row>
    <row r="225" spans="1:24" ht="12.75">
      <c r="A225" s="20">
        <v>221</v>
      </c>
      <c r="B225" s="21">
        <v>210</v>
      </c>
      <c r="C225" s="44" t="s">
        <v>267</v>
      </c>
      <c r="D225" s="56" t="s">
        <v>70</v>
      </c>
      <c r="E225" s="25">
        <v>105</v>
      </c>
      <c r="F225" s="51"/>
      <c r="G225" s="25"/>
      <c r="H225" s="25"/>
      <c r="I225" s="25"/>
      <c r="J225" s="25"/>
      <c r="K225" s="25"/>
      <c r="L225" s="25"/>
      <c r="M225" s="25"/>
      <c r="N225" s="52"/>
      <c r="O225" s="52"/>
      <c r="P225" s="25"/>
      <c r="Q225" s="25"/>
      <c r="R225" s="25"/>
      <c r="S225" s="25"/>
      <c r="T225" s="25"/>
      <c r="U225" s="31">
        <f>SUM(E225:T225)</f>
        <v>105</v>
      </c>
      <c r="V225" s="32">
        <f>COUNTA(E225:T225)</f>
        <v>1</v>
      </c>
      <c r="W225" s="33">
        <f>U225-$U$5</f>
        <v>-1073.1454806491884</v>
      </c>
      <c r="X225" s="25">
        <f>AVERAGE(E225:T225)</f>
        <v>105</v>
      </c>
    </row>
    <row r="226" spans="1:24" ht="12.75">
      <c r="A226" s="20">
        <v>222</v>
      </c>
      <c r="B226" s="21">
        <v>211</v>
      </c>
      <c r="C226" s="45" t="s">
        <v>373</v>
      </c>
      <c r="D226" s="57" t="s">
        <v>97</v>
      </c>
      <c r="E226" s="25"/>
      <c r="F226" s="51"/>
      <c r="G226" s="25">
        <v>48.73</v>
      </c>
      <c r="H226" s="25"/>
      <c r="I226" s="25"/>
      <c r="J226" s="25"/>
      <c r="K226" s="25"/>
      <c r="L226" s="25"/>
      <c r="M226" s="25"/>
      <c r="N226" s="52"/>
      <c r="O226" s="52"/>
      <c r="P226" s="25"/>
      <c r="Q226" s="25"/>
      <c r="R226" s="25">
        <v>16.89</v>
      </c>
      <c r="S226" s="25">
        <v>39.38</v>
      </c>
      <c r="T226" s="25"/>
      <c r="U226" s="31">
        <f>SUM(E226:T226)</f>
        <v>105</v>
      </c>
      <c r="V226" s="32">
        <f>COUNTA(E226:T226)</f>
        <v>3</v>
      </c>
      <c r="W226" s="33">
        <f>U226-$U$5</f>
        <v>-1073.1454806491884</v>
      </c>
      <c r="X226" s="25">
        <f>AVERAGE(E226:T226)</f>
        <v>35</v>
      </c>
    </row>
    <row r="227" spans="1:24" ht="12.75">
      <c r="A227" s="20">
        <v>223</v>
      </c>
      <c r="B227" s="21">
        <v>212</v>
      </c>
      <c r="C227" s="45" t="s">
        <v>268</v>
      </c>
      <c r="D227" s="57" t="s">
        <v>76</v>
      </c>
      <c r="E227" s="25"/>
      <c r="F227" s="51"/>
      <c r="G227" s="25"/>
      <c r="H227" s="25"/>
      <c r="I227" s="25">
        <v>103</v>
      </c>
      <c r="J227" s="25"/>
      <c r="K227" s="25"/>
      <c r="L227" s="25"/>
      <c r="M227" s="25"/>
      <c r="N227" s="52"/>
      <c r="O227" s="52"/>
      <c r="P227" s="25"/>
      <c r="Q227" s="25"/>
      <c r="R227" s="25"/>
      <c r="S227" s="25"/>
      <c r="T227" s="25"/>
      <c r="U227" s="31">
        <f>SUM(E227:T227)</f>
        <v>103</v>
      </c>
      <c r="V227" s="32">
        <f>COUNTA(E227:T227)</f>
        <v>1</v>
      </c>
      <c r="W227" s="33">
        <f>U227-$U$5</f>
        <v>-1075.1454806491884</v>
      </c>
      <c r="X227" s="25">
        <f>AVERAGE(E227:T227)</f>
        <v>103</v>
      </c>
    </row>
    <row r="228" spans="1:24" ht="12.75">
      <c r="A228" s="20">
        <v>224</v>
      </c>
      <c r="B228" s="21">
        <v>213</v>
      </c>
      <c r="C228" s="45" t="s">
        <v>269</v>
      </c>
      <c r="D228" s="57" t="s">
        <v>81</v>
      </c>
      <c r="E228" s="25"/>
      <c r="F228" s="51"/>
      <c r="G228" s="25"/>
      <c r="H228" s="25"/>
      <c r="I228" s="25"/>
      <c r="J228" s="25"/>
      <c r="K228" s="25"/>
      <c r="L228" s="25"/>
      <c r="M228" s="25">
        <v>102.88</v>
      </c>
      <c r="N228" s="52"/>
      <c r="O228" s="52"/>
      <c r="P228" s="25"/>
      <c r="Q228" s="25"/>
      <c r="R228" s="25"/>
      <c r="S228" s="25"/>
      <c r="T228" s="25"/>
      <c r="U228" s="31">
        <f>SUM(E228:T228)</f>
        <v>102.88</v>
      </c>
      <c r="V228" s="32">
        <f>COUNTA(E228:T228)</f>
        <v>1</v>
      </c>
      <c r="W228" s="33">
        <f>U228-$U$5</f>
        <v>-1075.2654806491882</v>
      </c>
      <c r="X228" s="25">
        <f>AVERAGE(E228:T228)</f>
        <v>102.88</v>
      </c>
    </row>
    <row r="229" spans="1:24" ht="12.75">
      <c r="A229" s="20">
        <v>225</v>
      </c>
      <c r="B229" s="21">
        <v>214</v>
      </c>
      <c r="C229" s="47" t="s">
        <v>185</v>
      </c>
      <c r="D229" s="58" t="s">
        <v>32</v>
      </c>
      <c r="E229" s="25"/>
      <c r="F229" s="51">
        <v>102.73</v>
      </c>
      <c r="G229" s="25"/>
      <c r="H229" s="25"/>
      <c r="I229" s="25"/>
      <c r="J229" s="25"/>
      <c r="K229" s="25"/>
      <c r="L229" s="25"/>
      <c r="M229" s="25"/>
      <c r="N229" s="52"/>
      <c r="O229" s="52"/>
      <c r="P229" s="25"/>
      <c r="Q229" s="25"/>
      <c r="R229" s="25"/>
      <c r="S229" s="25"/>
      <c r="T229" s="25"/>
      <c r="U229" s="31">
        <f>SUM(E229:T229)</f>
        <v>102.73</v>
      </c>
      <c r="V229" s="32">
        <f>COUNTA(E229:T229)</f>
        <v>1</v>
      </c>
      <c r="W229" s="33">
        <f>U229-$U$5</f>
        <v>-1075.4154806491883</v>
      </c>
      <c r="X229" s="25">
        <f>AVERAGE(E229:T229)</f>
        <v>102.73</v>
      </c>
    </row>
    <row r="230" spans="1:24" ht="12.75">
      <c r="A230" s="20">
        <v>226</v>
      </c>
      <c r="B230" s="21">
        <v>215</v>
      </c>
      <c r="C230" s="47" t="s">
        <v>270</v>
      </c>
      <c r="D230" s="58" t="s">
        <v>59</v>
      </c>
      <c r="E230" s="25"/>
      <c r="F230" s="51">
        <v>102.65</v>
      </c>
      <c r="G230" s="25"/>
      <c r="H230" s="25"/>
      <c r="I230" s="25"/>
      <c r="J230" s="25"/>
      <c r="K230" s="25"/>
      <c r="L230" s="25"/>
      <c r="M230" s="25"/>
      <c r="N230" s="52"/>
      <c r="O230" s="52"/>
      <c r="P230" s="25"/>
      <c r="Q230" s="25"/>
      <c r="R230" s="25"/>
      <c r="S230" s="25"/>
      <c r="T230" s="25"/>
      <c r="U230" s="31">
        <f>SUM(E230:T230)</f>
        <v>102.65</v>
      </c>
      <c r="V230" s="32">
        <f>COUNTA(E230:T230)</f>
        <v>1</v>
      </c>
      <c r="W230" s="33">
        <f>U230-$U$5</f>
        <v>-1075.4954806491883</v>
      </c>
      <c r="X230" s="25">
        <f>AVERAGE(E230:T230)</f>
        <v>102.65</v>
      </c>
    </row>
    <row r="231" spans="1:24" ht="12.75">
      <c r="A231" s="20">
        <v>227</v>
      </c>
      <c r="B231" s="21">
        <v>216</v>
      </c>
      <c r="C231" s="45" t="s">
        <v>271</v>
      </c>
      <c r="D231" s="57" t="s">
        <v>67</v>
      </c>
      <c r="E231" s="25"/>
      <c r="F231" s="51"/>
      <c r="G231" s="25"/>
      <c r="H231" s="25"/>
      <c r="I231" s="25"/>
      <c r="J231" s="25">
        <v>102.63</v>
      </c>
      <c r="K231" s="25"/>
      <c r="L231" s="25"/>
      <c r="M231" s="25"/>
      <c r="N231" s="52"/>
      <c r="O231" s="52"/>
      <c r="P231" s="25"/>
      <c r="Q231" s="25"/>
      <c r="R231" s="25"/>
      <c r="S231" s="25"/>
      <c r="T231" s="25"/>
      <c r="U231" s="31">
        <f>SUM(E231:T231)</f>
        <v>102.63</v>
      </c>
      <c r="V231" s="32">
        <f>COUNTA(E231:T231)</f>
        <v>1</v>
      </c>
      <c r="W231" s="33">
        <f>U231-$U$5</f>
        <v>-1075.5154806491882</v>
      </c>
      <c r="X231" s="25">
        <f>AVERAGE(E231:T231)</f>
        <v>102.63</v>
      </c>
    </row>
    <row r="232" spans="1:24" ht="12.75">
      <c r="A232" s="20">
        <v>228</v>
      </c>
      <c r="B232" s="21">
        <v>217</v>
      </c>
      <c r="C232" s="45" t="s">
        <v>234</v>
      </c>
      <c r="D232" s="57" t="s">
        <v>33</v>
      </c>
      <c r="E232" s="25"/>
      <c r="F232" s="51"/>
      <c r="G232" s="25"/>
      <c r="H232" s="25"/>
      <c r="I232" s="25"/>
      <c r="J232" s="25"/>
      <c r="K232" s="25"/>
      <c r="L232" s="25"/>
      <c r="M232" s="25"/>
      <c r="N232" s="52"/>
      <c r="O232" s="52"/>
      <c r="P232" s="25">
        <v>102.56</v>
      </c>
      <c r="Q232" s="25"/>
      <c r="R232" s="25"/>
      <c r="S232" s="25"/>
      <c r="T232" s="25"/>
      <c r="U232" s="31">
        <f>SUM(E232:T232)</f>
        <v>102.56</v>
      </c>
      <c r="V232" s="32">
        <f>COUNTA(E232:T232)</f>
        <v>1</v>
      </c>
      <c r="W232" s="33">
        <f>U232-$U$5</f>
        <v>-1075.5854806491884</v>
      </c>
      <c r="X232" s="25">
        <f>AVERAGE(E232:T232)</f>
        <v>102.56</v>
      </c>
    </row>
    <row r="233" spans="1:24" ht="12.75">
      <c r="A233" s="20">
        <v>229</v>
      </c>
      <c r="B233" s="21">
        <v>218</v>
      </c>
      <c r="C233" s="45" t="s">
        <v>65</v>
      </c>
      <c r="D233" s="57" t="s">
        <v>159</v>
      </c>
      <c r="E233" s="25"/>
      <c r="F233" s="51"/>
      <c r="G233" s="25"/>
      <c r="H233" s="25"/>
      <c r="I233" s="25"/>
      <c r="J233" s="25">
        <v>101.83</v>
      </c>
      <c r="K233" s="25"/>
      <c r="L233" s="25"/>
      <c r="M233" s="25"/>
      <c r="N233" s="52"/>
      <c r="O233" s="52"/>
      <c r="P233" s="25"/>
      <c r="Q233" s="25"/>
      <c r="R233" s="25"/>
      <c r="S233" s="25"/>
      <c r="T233" s="25"/>
      <c r="U233" s="31">
        <f>SUM(E233:T233)</f>
        <v>101.83</v>
      </c>
      <c r="V233" s="32">
        <f>COUNTA(E233:T233)</f>
        <v>1</v>
      </c>
      <c r="W233" s="33">
        <f>U233-$U$5</f>
        <v>-1076.3154806491884</v>
      </c>
      <c r="X233" s="25">
        <f>AVERAGE(E233:T233)</f>
        <v>101.83</v>
      </c>
    </row>
    <row r="234" spans="1:24" ht="12.75">
      <c r="A234" s="20">
        <v>230</v>
      </c>
      <c r="B234" s="21">
        <v>219</v>
      </c>
      <c r="C234" s="45" t="s">
        <v>111</v>
      </c>
      <c r="D234" s="57" t="s">
        <v>32</v>
      </c>
      <c r="E234" s="25"/>
      <c r="F234" s="51"/>
      <c r="G234" s="25">
        <v>43.73</v>
      </c>
      <c r="H234" s="25"/>
      <c r="I234" s="25"/>
      <c r="J234" s="25"/>
      <c r="K234" s="25"/>
      <c r="L234" s="25"/>
      <c r="M234" s="25"/>
      <c r="N234" s="52"/>
      <c r="O234" s="52"/>
      <c r="P234" s="25"/>
      <c r="Q234" s="25"/>
      <c r="R234" s="25"/>
      <c r="S234" s="25">
        <v>58.07</v>
      </c>
      <c r="T234" s="25"/>
      <c r="U234" s="31">
        <f>SUM(E234:T234)</f>
        <v>101.8</v>
      </c>
      <c r="V234" s="32">
        <f>COUNTA(E234:T234)</f>
        <v>2</v>
      </c>
      <c r="W234" s="33">
        <f>U234-$U$5</f>
        <v>-1076.3454806491884</v>
      </c>
      <c r="X234" s="25">
        <f>AVERAGE(E234:T234)</f>
        <v>50.9</v>
      </c>
    </row>
    <row r="235" spans="1:24" ht="12.75">
      <c r="A235" s="20">
        <v>231</v>
      </c>
      <c r="B235" s="21">
        <v>221</v>
      </c>
      <c r="C235" s="45" t="s">
        <v>272</v>
      </c>
      <c r="D235" s="57" t="s">
        <v>273</v>
      </c>
      <c r="E235" s="25"/>
      <c r="F235" s="51"/>
      <c r="G235" s="25"/>
      <c r="H235" s="25"/>
      <c r="I235" s="25"/>
      <c r="J235" s="25"/>
      <c r="K235" s="25"/>
      <c r="L235" s="25"/>
      <c r="M235" s="25"/>
      <c r="N235" s="52"/>
      <c r="O235" s="52"/>
      <c r="P235" s="25"/>
      <c r="Q235" s="25">
        <v>101.39</v>
      </c>
      <c r="R235" s="25"/>
      <c r="S235" s="25"/>
      <c r="T235" s="25"/>
      <c r="U235" s="31">
        <f>SUM(E235:T235)</f>
        <v>101.39</v>
      </c>
      <c r="V235" s="32">
        <f>COUNTA(E235:T235)</f>
        <v>1</v>
      </c>
      <c r="W235" s="33">
        <f>U235-$U$5</f>
        <v>-1076.7554806491883</v>
      </c>
      <c r="X235" s="25">
        <f>AVERAGE(E235:T235)</f>
        <v>101.39</v>
      </c>
    </row>
    <row r="236" spans="1:24" ht="12.75">
      <c r="A236" s="20">
        <v>232</v>
      </c>
      <c r="B236" s="21">
        <v>222</v>
      </c>
      <c r="C236" s="45" t="s">
        <v>274</v>
      </c>
      <c r="D236" s="57" t="s">
        <v>275</v>
      </c>
      <c r="E236" s="25"/>
      <c r="F236" s="51"/>
      <c r="G236" s="25">
        <v>101</v>
      </c>
      <c r="H236" s="25"/>
      <c r="I236" s="25"/>
      <c r="J236" s="25"/>
      <c r="K236" s="25"/>
      <c r="L236" s="25"/>
      <c r="M236" s="25"/>
      <c r="N236" s="52"/>
      <c r="O236" s="52"/>
      <c r="P236" s="25"/>
      <c r="Q236" s="25"/>
      <c r="R236" s="25"/>
      <c r="S236" s="25"/>
      <c r="T236" s="25"/>
      <c r="U236" s="31">
        <f>SUM(E236:T236)</f>
        <v>101</v>
      </c>
      <c r="V236" s="32">
        <f>COUNTA(E236:T236)</f>
        <v>1</v>
      </c>
      <c r="W236" s="33">
        <f>U236-$U$5</f>
        <v>-1077.1454806491884</v>
      </c>
      <c r="X236" s="25">
        <f>AVERAGE(E236:T236)</f>
        <v>101</v>
      </c>
    </row>
    <row r="237" spans="1:24" ht="12.75">
      <c r="A237" s="20">
        <v>233</v>
      </c>
      <c r="B237" s="21">
        <v>223</v>
      </c>
      <c r="C237" s="45" t="s">
        <v>172</v>
      </c>
      <c r="D237" s="57" t="s">
        <v>64</v>
      </c>
      <c r="E237" s="25"/>
      <c r="F237" s="51"/>
      <c r="G237" s="25"/>
      <c r="H237" s="25"/>
      <c r="I237" s="25"/>
      <c r="J237" s="25"/>
      <c r="K237" s="25"/>
      <c r="L237" s="25"/>
      <c r="M237" s="25"/>
      <c r="N237" s="52">
        <v>99.63</v>
      </c>
      <c r="O237" s="52"/>
      <c r="P237" s="25"/>
      <c r="Q237" s="25"/>
      <c r="R237" s="25"/>
      <c r="S237" s="25"/>
      <c r="T237" s="25"/>
      <c r="U237" s="31">
        <f>SUM(E237:T237)</f>
        <v>99.63</v>
      </c>
      <c r="V237" s="32">
        <f>COUNTA(E237:T237)</f>
        <v>1</v>
      </c>
      <c r="W237" s="33">
        <f>U237-$U$5</f>
        <v>-1078.5154806491882</v>
      </c>
      <c r="X237" s="25">
        <f>AVERAGE(E237:T237)</f>
        <v>99.63</v>
      </c>
    </row>
    <row r="238" spans="1:24" ht="12.75">
      <c r="A238" s="20">
        <v>234</v>
      </c>
      <c r="B238" s="21">
        <v>224</v>
      </c>
      <c r="C238" s="45" t="s">
        <v>276</v>
      </c>
      <c r="D238" s="57" t="s">
        <v>277</v>
      </c>
      <c r="E238" s="25"/>
      <c r="F238" s="51"/>
      <c r="G238" s="25">
        <v>99.18</v>
      </c>
      <c r="H238" s="25"/>
      <c r="I238" s="25"/>
      <c r="J238" s="25"/>
      <c r="K238" s="25"/>
      <c r="L238" s="25"/>
      <c r="M238" s="25"/>
      <c r="N238" s="52"/>
      <c r="O238" s="52"/>
      <c r="P238" s="25"/>
      <c r="Q238" s="25"/>
      <c r="R238" s="25"/>
      <c r="S238" s="25"/>
      <c r="T238" s="25"/>
      <c r="U238" s="31">
        <f>SUM(E238:T238)</f>
        <v>99.18</v>
      </c>
      <c r="V238" s="32">
        <f>COUNTA(E238:T238)</f>
        <v>1</v>
      </c>
      <c r="W238" s="33">
        <f>U238-$U$5</f>
        <v>-1078.9654806491883</v>
      </c>
      <c r="X238" s="25">
        <f>AVERAGE(E238:T238)</f>
        <v>99.18</v>
      </c>
    </row>
    <row r="239" spans="1:24" ht="12.75">
      <c r="A239" s="20">
        <v>235</v>
      </c>
      <c r="B239" s="21">
        <v>225</v>
      </c>
      <c r="C239" s="44" t="s">
        <v>278</v>
      </c>
      <c r="D239" s="56" t="s">
        <v>117</v>
      </c>
      <c r="E239" s="25">
        <v>98.93186657203691</v>
      </c>
      <c r="F239" s="51"/>
      <c r="G239" s="25"/>
      <c r="H239" s="25"/>
      <c r="I239" s="25"/>
      <c r="J239" s="25"/>
      <c r="K239" s="25"/>
      <c r="L239" s="25"/>
      <c r="M239" s="25"/>
      <c r="N239" s="52"/>
      <c r="O239" s="52"/>
      <c r="P239" s="25"/>
      <c r="Q239" s="25"/>
      <c r="R239" s="25"/>
      <c r="S239" s="25"/>
      <c r="T239" s="25"/>
      <c r="U239" s="31">
        <f>SUM(E239:T239)</f>
        <v>98.93186657203691</v>
      </c>
      <c r="V239" s="32">
        <f>COUNTA(E239:T239)</f>
        <v>1</v>
      </c>
      <c r="W239" s="33">
        <f>U239-$U$5</f>
        <v>-1079.2136140771515</v>
      </c>
      <c r="X239" s="25">
        <f>AVERAGE(E239:T239)</f>
        <v>98.93186657203691</v>
      </c>
    </row>
    <row r="240" spans="1:24" ht="12.75">
      <c r="A240" s="20">
        <v>236</v>
      </c>
      <c r="B240" s="21">
        <v>226</v>
      </c>
      <c r="C240" s="45" t="s">
        <v>94</v>
      </c>
      <c r="D240" s="57" t="s">
        <v>279</v>
      </c>
      <c r="E240" s="25">
        <v>58.77895164567249</v>
      </c>
      <c r="F240" s="51"/>
      <c r="G240" s="25"/>
      <c r="H240" s="25"/>
      <c r="I240" s="25"/>
      <c r="J240" s="25"/>
      <c r="K240" s="25">
        <v>40.12</v>
      </c>
      <c r="L240" s="25"/>
      <c r="M240" s="25"/>
      <c r="N240" s="52"/>
      <c r="O240" s="52"/>
      <c r="P240" s="25"/>
      <c r="Q240" s="25"/>
      <c r="R240" s="25"/>
      <c r="S240" s="25"/>
      <c r="T240" s="25"/>
      <c r="U240" s="31">
        <f>SUM(E240:T240)</f>
        <v>98.8989516456725</v>
      </c>
      <c r="V240" s="32">
        <f>COUNTA(E240:T240)</f>
        <v>2</v>
      </c>
      <c r="W240" s="33">
        <f>U240-$U$5</f>
        <v>-1079.246529003516</v>
      </c>
      <c r="X240" s="25">
        <f>AVERAGE(E240:T240)</f>
        <v>49.44947582283625</v>
      </c>
    </row>
    <row r="241" spans="1:24" ht="12.75">
      <c r="A241" s="20">
        <v>237</v>
      </c>
      <c r="B241" s="21">
        <v>227</v>
      </c>
      <c r="C241" s="44" t="s">
        <v>280</v>
      </c>
      <c r="D241" s="56" t="s">
        <v>240</v>
      </c>
      <c r="E241" s="25">
        <v>98.79872430900072</v>
      </c>
      <c r="F241" s="51"/>
      <c r="G241" s="25"/>
      <c r="H241" s="25"/>
      <c r="I241" s="25"/>
      <c r="J241" s="25"/>
      <c r="K241" s="25"/>
      <c r="L241" s="25"/>
      <c r="M241" s="25"/>
      <c r="N241" s="52"/>
      <c r="O241" s="52"/>
      <c r="P241" s="25"/>
      <c r="Q241" s="25"/>
      <c r="R241" s="25"/>
      <c r="S241" s="25"/>
      <c r="T241" s="25"/>
      <c r="U241" s="31">
        <f>SUM(E241:T241)</f>
        <v>98.79872430900072</v>
      </c>
      <c r="V241" s="32">
        <f>COUNTA(E241:T241)</f>
        <v>1</v>
      </c>
      <c r="W241" s="33">
        <f>U241-$U$5</f>
        <v>-1079.3467563401875</v>
      </c>
      <c r="X241" s="25">
        <f>AVERAGE(E241:T241)</f>
        <v>98.79872430900072</v>
      </c>
    </row>
    <row r="242" spans="1:24" ht="12.75">
      <c r="A242" s="20">
        <v>238</v>
      </c>
      <c r="B242" s="21">
        <v>228</v>
      </c>
      <c r="C242" s="45" t="s">
        <v>281</v>
      </c>
      <c r="D242" s="57" t="s">
        <v>52</v>
      </c>
      <c r="E242" s="25"/>
      <c r="F242" s="51"/>
      <c r="G242" s="25"/>
      <c r="H242" s="25"/>
      <c r="I242" s="25"/>
      <c r="J242" s="25"/>
      <c r="K242" s="25"/>
      <c r="L242" s="25"/>
      <c r="M242" s="25"/>
      <c r="N242" s="52"/>
      <c r="O242" s="52"/>
      <c r="P242" s="25">
        <v>98.41</v>
      </c>
      <c r="Q242" s="25"/>
      <c r="R242" s="25"/>
      <c r="S242" s="25"/>
      <c r="T242" s="25"/>
      <c r="U242" s="31">
        <f>SUM(E242:T242)</f>
        <v>98.41</v>
      </c>
      <c r="V242" s="32">
        <f>COUNTA(E242:T242)</f>
        <v>1</v>
      </c>
      <c r="W242" s="33">
        <f>U242-$U$5</f>
        <v>-1079.7354806491883</v>
      </c>
      <c r="X242" s="25">
        <f>AVERAGE(E242:T242)</f>
        <v>98.41</v>
      </c>
    </row>
    <row r="243" spans="1:24" ht="12.75">
      <c r="A243" s="20">
        <v>239</v>
      </c>
      <c r="B243" s="21">
        <v>229</v>
      </c>
      <c r="C243" s="45" t="s">
        <v>283</v>
      </c>
      <c r="D243" s="57" t="s">
        <v>284</v>
      </c>
      <c r="E243" s="25"/>
      <c r="F243" s="51"/>
      <c r="G243" s="25">
        <v>43.73</v>
      </c>
      <c r="H243" s="25">
        <v>54.2</v>
      </c>
      <c r="I243" s="25"/>
      <c r="J243" s="25"/>
      <c r="K243" s="25"/>
      <c r="L243" s="25"/>
      <c r="M243" s="25"/>
      <c r="N243" s="52"/>
      <c r="O243" s="52"/>
      <c r="P243" s="25"/>
      <c r="Q243" s="25"/>
      <c r="R243" s="25"/>
      <c r="S243" s="25"/>
      <c r="T243" s="25"/>
      <c r="U243" s="31">
        <f>SUM(E243:T243)</f>
        <v>97.93</v>
      </c>
      <c r="V243" s="32">
        <f>COUNTA(E243:T243)</f>
        <v>2</v>
      </c>
      <c r="W243" s="33">
        <f>U243-$U$5</f>
        <v>-1080.2154806491883</v>
      </c>
      <c r="X243" s="25">
        <f>AVERAGE(E243:T243)</f>
        <v>48.965</v>
      </c>
    </row>
    <row r="244" spans="1:24" ht="12.75">
      <c r="A244" s="20">
        <v>240</v>
      </c>
      <c r="B244" s="21">
        <v>230</v>
      </c>
      <c r="C244" s="45" t="s">
        <v>285</v>
      </c>
      <c r="D244" s="57" t="s">
        <v>99</v>
      </c>
      <c r="E244" s="25"/>
      <c r="F244" s="51"/>
      <c r="G244" s="25">
        <v>97.36363636363636</v>
      </c>
      <c r="H244" s="25"/>
      <c r="I244" s="25"/>
      <c r="J244" s="25"/>
      <c r="K244" s="25"/>
      <c r="L244" s="25"/>
      <c r="M244" s="25"/>
      <c r="N244" s="52"/>
      <c r="O244" s="52"/>
      <c r="P244" s="25"/>
      <c r="Q244" s="25"/>
      <c r="R244" s="25"/>
      <c r="S244" s="25"/>
      <c r="T244" s="25"/>
      <c r="U244" s="31">
        <f>SUM(E244:T244)</f>
        <v>97.36363636363636</v>
      </c>
      <c r="V244" s="32">
        <f>COUNTA(E244:T244)</f>
        <v>1</v>
      </c>
      <c r="W244" s="33">
        <f>U244-$U$5</f>
        <v>-1080.781844285552</v>
      </c>
      <c r="X244" s="25">
        <f>AVERAGE(E244:T244)</f>
        <v>97.36363636363636</v>
      </c>
    </row>
    <row r="245" spans="1:24" ht="12.75">
      <c r="A245" s="20">
        <v>241</v>
      </c>
      <c r="B245" s="21">
        <v>231</v>
      </c>
      <c r="C245" s="45" t="s">
        <v>286</v>
      </c>
      <c r="D245" s="57" t="s">
        <v>162</v>
      </c>
      <c r="E245" s="25"/>
      <c r="F245" s="51"/>
      <c r="G245" s="25"/>
      <c r="H245" s="25"/>
      <c r="I245" s="25">
        <v>97.21</v>
      </c>
      <c r="J245" s="25"/>
      <c r="K245" s="25"/>
      <c r="L245" s="25"/>
      <c r="M245" s="25"/>
      <c r="N245" s="52"/>
      <c r="O245" s="52"/>
      <c r="P245" s="25"/>
      <c r="Q245" s="25"/>
      <c r="R245" s="25"/>
      <c r="S245" s="25"/>
      <c r="T245" s="25"/>
      <c r="U245" s="31">
        <f>SUM(E245:T245)</f>
        <v>97.21</v>
      </c>
      <c r="V245" s="32">
        <f>COUNTA(E245:T245)</f>
        <v>1</v>
      </c>
      <c r="W245" s="33">
        <f>U245-$U$5</f>
        <v>-1080.9354806491883</v>
      </c>
      <c r="X245" s="25">
        <f>AVERAGE(E245:T245)</f>
        <v>97.21</v>
      </c>
    </row>
    <row r="246" spans="1:24" ht="12.75">
      <c r="A246" s="20">
        <v>242</v>
      </c>
      <c r="B246" s="21">
        <v>232</v>
      </c>
      <c r="C246" s="45" t="s">
        <v>287</v>
      </c>
      <c r="D246" s="57" t="s">
        <v>288</v>
      </c>
      <c r="E246" s="25"/>
      <c r="F246" s="51"/>
      <c r="G246" s="25"/>
      <c r="H246" s="25"/>
      <c r="I246" s="25"/>
      <c r="J246" s="25"/>
      <c r="K246" s="25">
        <v>96.33</v>
      </c>
      <c r="L246" s="25"/>
      <c r="M246" s="25"/>
      <c r="N246" s="52"/>
      <c r="O246" s="52"/>
      <c r="P246" s="25"/>
      <c r="Q246" s="25"/>
      <c r="R246" s="25"/>
      <c r="S246" s="25"/>
      <c r="T246" s="25"/>
      <c r="U246" s="31">
        <f>SUM(E246:T246)</f>
        <v>96.33</v>
      </c>
      <c r="V246" s="32">
        <f>COUNTA(E246:T246)</f>
        <v>1</v>
      </c>
      <c r="W246" s="33">
        <f>U246-$U$5</f>
        <v>-1081.8154806491884</v>
      </c>
      <c r="X246" s="25">
        <f>AVERAGE(E246:T246)</f>
        <v>96.33</v>
      </c>
    </row>
    <row r="247" spans="1:24" ht="12.75">
      <c r="A247" s="20">
        <v>243</v>
      </c>
      <c r="B247" s="21">
        <v>233</v>
      </c>
      <c r="C247" s="44" t="s">
        <v>289</v>
      </c>
      <c r="D247" s="56" t="s">
        <v>290</v>
      </c>
      <c r="E247" s="25">
        <v>96.18153634171546</v>
      </c>
      <c r="F247" s="51"/>
      <c r="G247" s="25"/>
      <c r="H247" s="25"/>
      <c r="I247" s="25"/>
      <c r="J247" s="25"/>
      <c r="K247" s="25"/>
      <c r="L247" s="25"/>
      <c r="M247" s="25"/>
      <c r="N247" s="52"/>
      <c r="O247" s="52"/>
      <c r="P247" s="25"/>
      <c r="Q247" s="25"/>
      <c r="R247" s="25"/>
      <c r="S247" s="25"/>
      <c r="T247" s="25"/>
      <c r="U247" s="31">
        <f>SUM(E247:T247)</f>
        <v>96.18153634171546</v>
      </c>
      <c r="V247" s="32">
        <f>COUNTA(E247:T247)</f>
        <v>1</v>
      </c>
      <c r="W247" s="33">
        <f>U247-$U$5</f>
        <v>-1081.963944307473</v>
      </c>
      <c r="X247" s="25">
        <f>AVERAGE(E247:T247)</f>
        <v>96.18153634171546</v>
      </c>
    </row>
    <row r="248" spans="1:24" ht="12.75">
      <c r="A248" s="20">
        <v>244</v>
      </c>
      <c r="B248" s="21">
        <v>234</v>
      </c>
      <c r="C248" s="46" t="s">
        <v>291</v>
      </c>
      <c r="D248" s="59" t="s">
        <v>182</v>
      </c>
      <c r="E248" s="25"/>
      <c r="F248" s="51">
        <v>96.07</v>
      </c>
      <c r="G248" s="25"/>
      <c r="H248" s="25"/>
      <c r="I248" s="25"/>
      <c r="J248" s="25"/>
      <c r="K248" s="25"/>
      <c r="L248" s="25"/>
      <c r="M248" s="25"/>
      <c r="N248" s="52"/>
      <c r="O248" s="52"/>
      <c r="P248" s="25"/>
      <c r="Q248" s="25"/>
      <c r="R248" s="25"/>
      <c r="S248" s="25"/>
      <c r="T248" s="25"/>
      <c r="U248" s="31">
        <f>SUM(E248:T248)</f>
        <v>96.07</v>
      </c>
      <c r="V248" s="32">
        <f>COUNTA(E248:T248)</f>
        <v>1</v>
      </c>
      <c r="W248" s="33">
        <f>U248-$U$5</f>
        <v>-1082.0754806491884</v>
      </c>
      <c r="X248" s="25">
        <f>AVERAGE(E248:T248)</f>
        <v>96.07</v>
      </c>
    </row>
    <row r="249" spans="1:24" ht="12.75">
      <c r="A249" s="20">
        <v>245</v>
      </c>
      <c r="B249" s="21">
        <v>235</v>
      </c>
      <c r="C249" s="45" t="s">
        <v>292</v>
      </c>
      <c r="D249" s="57" t="s">
        <v>293</v>
      </c>
      <c r="E249" s="25"/>
      <c r="F249" s="51"/>
      <c r="G249" s="25"/>
      <c r="H249" s="25"/>
      <c r="I249" s="25"/>
      <c r="J249" s="25">
        <v>95.58</v>
      </c>
      <c r="K249" s="25"/>
      <c r="L249" s="25"/>
      <c r="M249" s="25"/>
      <c r="N249" s="52"/>
      <c r="O249" s="52"/>
      <c r="P249" s="25"/>
      <c r="Q249" s="25"/>
      <c r="R249" s="25"/>
      <c r="S249" s="25"/>
      <c r="T249" s="25"/>
      <c r="U249" s="31">
        <f>SUM(E249:T249)</f>
        <v>95.58</v>
      </c>
      <c r="V249" s="32">
        <f>COUNTA(E249:T249)</f>
        <v>1</v>
      </c>
      <c r="W249" s="33">
        <f>U249-$U$5</f>
        <v>-1082.5654806491884</v>
      </c>
      <c r="X249" s="25">
        <f>AVERAGE(E249:T249)</f>
        <v>95.58</v>
      </c>
    </row>
    <row r="250" spans="1:24" ht="12.75">
      <c r="A250" s="20">
        <v>246</v>
      </c>
      <c r="B250" s="21">
        <v>236</v>
      </c>
      <c r="C250" s="45" t="s">
        <v>294</v>
      </c>
      <c r="D250" s="57" t="s">
        <v>32</v>
      </c>
      <c r="E250" s="25"/>
      <c r="F250" s="51"/>
      <c r="G250" s="25"/>
      <c r="H250" s="25"/>
      <c r="I250" s="25"/>
      <c r="J250" s="25"/>
      <c r="K250" s="25">
        <v>95.51</v>
      </c>
      <c r="L250" s="25"/>
      <c r="M250" s="25"/>
      <c r="N250" s="52"/>
      <c r="O250" s="52"/>
      <c r="P250" s="25"/>
      <c r="Q250" s="25"/>
      <c r="R250" s="25"/>
      <c r="S250" s="25"/>
      <c r="T250" s="25"/>
      <c r="U250" s="31">
        <f>SUM(E250:T250)</f>
        <v>95.51</v>
      </c>
      <c r="V250" s="32">
        <f>COUNTA(E250:T250)</f>
        <v>1</v>
      </c>
      <c r="W250" s="33">
        <f>U250-$U$5</f>
        <v>-1082.6354806491884</v>
      </c>
      <c r="X250" s="25">
        <f>AVERAGE(E250:T250)</f>
        <v>95.51</v>
      </c>
    </row>
    <row r="251" spans="1:24" ht="12.75">
      <c r="A251" s="20">
        <v>247</v>
      </c>
      <c r="B251" s="21">
        <v>237</v>
      </c>
      <c r="C251" s="45" t="s">
        <v>600</v>
      </c>
      <c r="D251" s="57" t="s">
        <v>399</v>
      </c>
      <c r="E251" s="25"/>
      <c r="F251" s="51"/>
      <c r="G251" s="25">
        <v>53.73</v>
      </c>
      <c r="H251" s="25"/>
      <c r="I251" s="25"/>
      <c r="J251" s="25"/>
      <c r="K251" s="25"/>
      <c r="L251" s="25"/>
      <c r="M251" s="25"/>
      <c r="N251" s="52"/>
      <c r="O251" s="52"/>
      <c r="P251" s="25"/>
      <c r="Q251" s="25"/>
      <c r="R251" s="25"/>
      <c r="S251" s="25">
        <v>41.66</v>
      </c>
      <c r="T251" s="25"/>
      <c r="U251" s="31">
        <f>SUM(E251:T251)</f>
        <v>95.38999999999999</v>
      </c>
      <c r="V251" s="32">
        <f>COUNTA(E251:T251)</f>
        <v>2</v>
      </c>
      <c r="W251" s="33">
        <f>U251-$U$5</f>
        <v>-1082.7554806491885</v>
      </c>
      <c r="X251" s="25">
        <f>AVERAGE(E251:T251)</f>
        <v>47.69499999999999</v>
      </c>
    </row>
    <row r="252" spans="1:24" ht="12.75">
      <c r="A252" s="20">
        <v>248</v>
      </c>
      <c r="B252" s="21">
        <v>238</v>
      </c>
      <c r="C252" s="45" t="s">
        <v>295</v>
      </c>
      <c r="D252" s="57" t="s">
        <v>52</v>
      </c>
      <c r="E252" s="25"/>
      <c r="F252" s="51"/>
      <c r="G252" s="25"/>
      <c r="H252" s="25"/>
      <c r="I252" s="25"/>
      <c r="J252" s="25"/>
      <c r="K252" s="25"/>
      <c r="L252" s="25"/>
      <c r="M252" s="25"/>
      <c r="N252" s="52">
        <v>95.01</v>
      </c>
      <c r="O252" s="52"/>
      <c r="P252" s="25"/>
      <c r="Q252" s="25"/>
      <c r="R252" s="25"/>
      <c r="S252" s="25"/>
      <c r="T252" s="25"/>
      <c r="U252" s="31">
        <f>SUM(E252:T252)</f>
        <v>95.01</v>
      </c>
      <c r="V252" s="32">
        <f>COUNTA(E252:T252)</f>
        <v>1</v>
      </c>
      <c r="W252" s="33">
        <f>U252-$U$5</f>
        <v>-1083.1354806491884</v>
      </c>
      <c r="X252" s="25">
        <f>AVERAGE(E252:T252)</f>
        <v>95.01</v>
      </c>
    </row>
    <row r="253" spans="1:24" ht="12.75">
      <c r="A253" s="20">
        <v>249</v>
      </c>
      <c r="B253" s="21">
        <v>239</v>
      </c>
      <c r="C253" s="45" t="s">
        <v>296</v>
      </c>
      <c r="D253" s="57" t="s">
        <v>44</v>
      </c>
      <c r="E253" s="25"/>
      <c r="F253" s="51"/>
      <c r="G253" s="25"/>
      <c r="H253" s="25"/>
      <c r="I253" s="25"/>
      <c r="J253" s="25">
        <v>94.71</v>
      </c>
      <c r="K253" s="25"/>
      <c r="L253" s="25"/>
      <c r="M253" s="25"/>
      <c r="N253" s="52"/>
      <c r="O253" s="52"/>
      <c r="P253" s="25"/>
      <c r="Q253" s="25"/>
      <c r="R253" s="25"/>
      <c r="S253" s="25"/>
      <c r="T253" s="25"/>
      <c r="U253" s="31">
        <f>SUM(E253:T253)</f>
        <v>94.71</v>
      </c>
      <c r="V253" s="32">
        <f>COUNTA(E253:T253)</f>
        <v>1</v>
      </c>
      <c r="W253" s="33">
        <f>U253-$U$5</f>
        <v>-1083.4354806491883</v>
      </c>
      <c r="X253" s="25">
        <f>AVERAGE(E253:T253)</f>
        <v>94.71</v>
      </c>
    </row>
    <row r="254" spans="1:24" ht="12.75">
      <c r="A254" s="20">
        <v>250</v>
      </c>
      <c r="B254" s="21">
        <v>240</v>
      </c>
      <c r="C254" s="45" t="s">
        <v>297</v>
      </c>
      <c r="D254" s="57" t="s">
        <v>298</v>
      </c>
      <c r="E254" s="25"/>
      <c r="F254" s="51"/>
      <c r="G254" s="25"/>
      <c r="H254" s="25"/>
      <c r="I254" s="25">
        <v>94.66</v>
      </c>
      <c r="J254" s="25"/>
      <c r="K254" s="25"/>
      <c r="L254" s="25"/>
      <c r="M254" s="25"/>
      <c r="N254" s="52"/>
      <c r="O254" s="52"/>
      <c r="P254" s="25"/>
      <c r="Q254" s="25"/>
      <c r="R254" s="25"/>
      <c r="S254" s="25"/>
      <c r="T254" s="25"/>
      <c r="U254" s="31">
        <f>SUM(E254:T254)</f>
        <v>94.66</v>
      </c>
      <c r="V254" s="32">
        <f>COUNTA(E254:T254)</f>
        <v>1</v>
      </c>
      <c r="W254" s="33">
        <f>U254-$U$5</f>
        <v>-1083.4854806491883</v>
      </c>
      <c r="X254" s="25">
        <f>AVERAGE(E254:T254)</f>
        <v>94.66</v>
      </c>
    </row>
    <row r="255" spans="1:24" ht="12.75">
      <c r="A255" s="20">
        <v>251</v>
      </c>
      <c r="B255" s="21">
        <v>241</v>
      </c>
      <c r="C255" s="45" t="s">
        <v>299</v>
      </c>
      <c r="D255" s="57" t="s">
        <v>46</v>
      </c>
      <c r="E255" s="25"/>
      <c r="F255" s="51"/>
      <c r="G255" s="25">
        <v>94.64</v>
      </c>
      <c r="H255" s="25"/>
      <c r="I255" s="25"/>
      <c r="J255" s="25"/>
      <c r="K255" s="25"/>
      <c r="L255" s="25"/>
      <c r="M255" s="25"/>
      <c r="N255" s="52"/>
      <c r="O255" s="52"/>
      <c r="P255" s="25"/>
      <c r="Q255" s="25"/>
      <c r="R255" s="25"/>
      <c r="S255" s="25"/>
      <c r="T255" s="25"/>
      <c r="U255" s="31">
        <f>SUM(E255:T255)</f>
        <v>94.64</v>
      </c>
      <c r="V255" s="32">
        <f>COUNTA(E255:T255)</f>
        <v>1</v>
      </c>
      <c r="W255" s="33">
        <f>U255-$U$5</f>
        <v>-1083.5054806491883</v>
      </c>
      <c r="X255" s="25">
        <f>AVERAGE(E255:T255)</f>
        <v>94.64</v>
      </c>
    </row>
    <row r="256" spans="1:24" ht="12.75">
      <c r="A256" s="20">
        <v>252</v>
      </c>
      <c r="B256" s="21">
        <v>344</v>
      </c>
      <c r="C256" s="45" t="s">
        <v>604</v>
      </c>
      <c r="D256" s="57" t="s">
        <v>70</v>
      </c>
      <c r="E256" s="25"/>
      <c r="F256" s="51"/>
      <c r="G256" s="25"/>
      <c r="H256" s="25"/>
      <c r="I256" s="25"/>
      <c r="J256" s="25"/>
      <c r="K256" s="25"/>
      <c r="L256" s="25"/>
      <c r="M256" s="25"/>
      <c r="N256" s="52"/>
      <c r="O256" s="52"/>
      <c r="P256" s="25"/>
      <c r="Q256" s="25"/>
      <c r="R256" s="25"/>
      <c r="S256" s="25">
        <v>40.39</v>
      </c>
      <c r="T256" s="25">
        <v>53.6</v>
      </c>
      <c r="U256" s="31">
        <f>SUM(E256:T256)</f>
        <v>93.99000000000001</v>
      </c>
      <c r="V256" s="32">
        <f>COUNTA(E256:T256)</f>
        <v>2</v>
      </c>
      <c r="W256" s="33">
        <f>U256-$U$5</f>
        <v>-1084.1554806491883</v>
      </c>
      <c r="X256" s="25">
        <f>AVERAGE(E256:T256)</f>
        <v>46.995000000000005</v>
      </c>
    </row>
    <row r="257" spans="1:24" ht="12.75">
      <c r="A257" s="20">
        <v>253</v>
      </c>
      <c r="B257" s="21">
        <v>242</v>
      </c>
      <c r="C257" s="47" t="s">
        <v>300</v>
      </c>
      <c r="D257" s="58" t="s">
        <v>169</v>
      </c>
      <c r="E257" s="25"/>
      <c r="F257" s="51">
        <v>93.87</v>
      </c>
      <c r="G257" s="25"/>
      <c r="H257" s="25"/>
      <c r="I257" s="25"/>
      <c r="J257" s="25"/>
      <c r="K257" s="25"/>
      <c r="L257" s="25"/>
      <c r="M257" s="25"/>
      <c r="N257" s="52"/>
      <c r="O257" s="52"/>
      <c r="P257" s="25"/>
      <c r="Q257" s="25"/>
      <c r="R257" s="25"/>
      <c r="S257" s="25"/>
      <c r="T257" s="25"/>
      <c r="U257" s="31">
        <f>SUM(E257:T257)</f>
        <v>93.87</v>
      </c>
      <c r="V257" s="32">
        <f>COUNTA(E257:T257)</f>
        <v>1</v>
      </c>
      <c r="W257" s="33">
        <f>U257-$U$5</f>
        <v>-1084.2754806491885</v>
      </c>
      <c r="X257" s="25">
        <f>AVERAGE(E257:T257)</f>
        <v>93.87</v>
      </c>
    </row>
    <row r="258" spans="1:24" ht="12.75">
      <c r="A258" s="20">
        <v>254</v>
      </c>
      <c r="B258" s="21">
        <v>356</v>
      </c>
      <c r="C258" s="45" t="s">
        <v>207</v>
      </c>
      <c r="D258" s="57" t="s">
        <v>76</v>
      </c>
      <c r="E258" s="25"/>
      <c r="F258" s="51"/>
      <c r="G258" s="25"/>
      <c r="H258" s="25"/>
      <c r="I258" s="25"/>
      <c r="J258" s="25"/>
      <c r="K258" s="25"/>
      <c r="L258" s="25"/>
      <c r="M258" s="25"/>
      <c r="N258" s="52"/>
      <c r="O258" s="52"/>
      <c r="P258" s="25"/>
      <c r="Q258" s="25"/>
      <c r="R258" s="25"/>
      <c r="S258" s="25"/>
      <c r="T258" s="25">
        <v>93.20779220779221</v>
      </c>
      <c r="U258" s="31">
        <f>SUM(E258:T258)</f>
        <v>93.20779220779221</v>
      </c>
      <c r="V258" s="32">
        <f>COUNTA(E258:T258)</f>
        <v>1</v>
      </c>
      <c r="W258" s="33">
        <f>U258-$U$5</f>
        <v>-1084.9376884413962</v>
      </c>
      <c r="X258" s="25">
        <f>AVERAGE(E258:T258)</f>
        <v>93.20779220779221</v>
      </c>
    </row>
    <row r="259" spans="1:24" ht="12.75">
      <c r="A259" s="20">
        <v>255</v>
      </c>
      <c r="B259" s="21">
        <v>245</v>
      </c>
      <c r="C259" s="45" t="s">
        <v>302</v>
      </c>
      <c r="D259" s="57" t="s">
        <v>303</v>
      </c>
      <c r="E259" s="25"/>
      <c r="F259" s="51"/>
      <c r="G259" s="25"/>
      <c r="H259" s="25">
        <v>92.71</v>
      </c>
      <c r="I259" s="25"/>
      <c r="J259" s="25"/>
      <c r="K259" s="25"/>
      <c r="L259" s="25"/>
      <c r="M259" s="25"/>
      <c r="N259" s="52"/>
      <c r="O259" s="52"/>
      <c r="P259" s="25"/>
      <c r="Q259" s="25"/>
      <c r="R259" s="25"/>
      <c r="S259" s="25"/>
      <c r="T259" s="25"/>
      <c r="U259" s="31">
        <f>SUM(E259:T259)</f>
        <v>92.71</v>
      </c>
      <c r="V259" s="32">
        <f>COUNTA(E259:T259)</f>
        <v>1</v>
      </c>
      <c r="W259" s="33">
        <f>U259-$U$5</f>
        <v>-1085.4354806491883</v>
      </c>
      <c r="X259" s="25">
        <f>AVERAGE(E259:T259)</f>
        <v>92.71</v>
      </c>
    </row>
    <row r="260" spans="1:24" ht="12.75">
      <c r="A260" s="20">
        <v>256</v>
      </c>
      <c r="B260" s="21">
        <v>326</v>
      </c>
      <c r="C260" s="45" t="s">
        <v>396</v>
      </c>
      <c r="D260" s="57" t="s">
        <v>397</v>
      </c>
      <c r="E260" s="25"/>
      <c r="F260" s="51"/>
      <c r="G260" s="25">
        <v>54.64</v>
      </c>
      <c r="H260" s="25"/>
      <c r="I260" s="25"/>
      <c r="J260" s="25"/>
      <c r="K260" s="25"/>
      <c r="L260" s="25"/>
      <c r="M260" s="25"/>
      <c r="N260" s="52"/>
      <c r="O260" s="52"/>
      <c r="P260" s="25"/>
      <c r="Q260" s="25"/>
      <c r="R260" s="25"/>
      <c r="S260" s="25"/>
      <c r="T260" s="25">
        <v>38.01</v>
      </c>
      <c r="U260" s="31">
        <f>SUM(E260:T260)</f>
        <v>92.65</v>
      </c>
      <c r="V260" s="32">
        <f>COUNTA(E260:T260)</f>
        <v>2</v>
      </c>
      <c r="W260" s="33">
        <f>U260-$U$5</f>
        <v>-1085.4954806491883</v>
      </c>
      <c r="X260" s="25">
        <f>AVERAGE(E260:T260)</f>
        <v>46.325</v>
      </c>
    </row>
    <row r="261" spans="1:24" ht="12.75">
      <c r="A261" s="20">
        <v>257</v>
      </c>
      <c r="B261" s="21">
        <v>246</v>
      </c>
      <c r="C261" s="45" t="s">
        <v>304</v>
      </c>
      <c r="D261" s="57" t="s">
        <v>70</v>
      </c>
      <c r="E261" s="25"/>
      <c r="F261" s="51"/>
      <c r="G261" s="25"/>
      <c r="H261" s="25"/>
      <c r="I261" s="25">
        <v>92.39</v>
      </c>
      <c r="J261" s="25"/>
      <c r="K261" s="25"/>
      <c r="L261" s="25"/>
      <c r="M261" s="25"/>
      <c r="N261" s="52"/>
      <c r="O261" s="52"/>
      <c r="P261" s="25"/>
      <c r="Q261" s="25"/>
      <c r="R261" s="25"/>
      <c r="S261" s="25"/>
      <c r="T261" s="25"/>
      <c r="U261" s="31">
        <f>SUM(E261:T261)</f>
        <v>92.39</v>
      </c>
      <c r="V261" s="32">
        <f>COUNTA(E261:T261)</f>
        <v>1</v>
      </c>
      <c r="W261" s="33">
        <f>U261-$U$5</f>
        <v>-1085.7554806491883</v>
      </c>
      <c r="X261" s="25">
        <f>AVERAGE(E261:T261)</f>
        <v>92.39</v>
      </c>
    </row>
    <row r="262" spans="1:24" ht="12.75">
      <c r="A262" s="20">
        <v>258</v>
      </c>
      <c r="B262" s="21">
        <v>247</v>
      </c>
      <c r="C262" s="47" t="s">
        <v>305</v>
      </c>
      <c r="D262" s="58" t="s">
        <v>52</v>
      </c>
      <c r="E262" s="25"/>
      <c r="F262" s="51">
        <v>92.38</v>
      </c>
      <c r="G262" s="25"/>
      <c r="H262" s="25"/>
      <c r="I262" s="25"/>
      <c r="J262" s="25"/>
      <c r="K262" s="25"/>
      <c r="L262" s="25"/>
      <c r="M262" s="25"/>
      <c r="N262" s="52"/>
      <c r="O262" s="52"/>
      <c r="P262" s="25"/>
      <c r="Q262" s="25"/>
      <c r="R262" s="25"/>
      <c r="S262" s="25"/>
      <c r="T262" s="25"/>
      <c r="U262" s="31">
        <f>SUM(E262:T262)</f>
        <v>92.38</v>
      </c>
      <c r="V262" s="32">
        <f>COUNTA(E262:T262)</f>
        <v>1</v>
      </c>
      <c r="W262" s="33">
        <f>U262-$U$5</f>
        <v>-1085.7654806491882</v>
      </c>
      <c r="X262" s="25">
        <f>AVERAGE(E262:T262)</f>
        <v>92.38</v>
      </c>
    </row>
    <row r="263" spans="1:24" ht="12.75">
      <c r="A263" s="20">
        <v>259</v>
      </c>
      <c r="B263" s="21">
        <v>248</v>
      </c>
      <c r="C263" s="44" t="s">
        <v>306</v>
      </c>
      <c r="D263" s="56" t="s">
        <v>32</v>
      </c>
      <c r="E263" s="25">
        <v>91.95795006570302</v>
      </c>
      <c r="F263" s="51"/>
      <c r="G263" s="25"/>
      <c r="H263" s="25"/>
      <c r="I263" s="25"/>
      <c r="J263" s="25"/>
      <c r="K263" s="25"/>
      <c r="L263" s="25"/>
      <c r="M263" s="25"/>
      <c r="N263" s="52"/>
      <c r="O263" s="52"/>
      <c r="P263" s="25"/>
      <c r="Q263" s="25"/>
      <c r="R263" s="25"/>
      <c r="S263" s="25"/>
      <c r="T263" s="25"/>
      <c r="U263" s="31">
        <f>SUM(E263:T263)</f>
        <v>91.95795006570302</v>
      </c>
      <c r="V263" s="32">
        <f>COUNTA(E263:T263)</f>
        <v>1</v>
      </c>
      <c r="W263" s="33">
        <f>U263-$U$5</f>
        <v>-1086.1875305834853</v>
      </c>
      <c r="X263" s="25">
        <f>AVERAGE(E263:T263)</f>
        <v>91.95795006570302</v>
      </c>
    </row>
    <row r="264" spans="1:24" ht="12.75">
      <c r="A264" s="20">
        <v>260</v>
      </c>
      <c r="B264" s="21">
        <v>250</v>
      </c>
      <c r="C264" s="45" t="s">
        <v>309</v>
      </c>
      <c r="D264" s="57" t="s">
        <v>81</v>
      </c>
      <c r="E264" s="25"/>
      <c r="F264" s="51"/>
      <c r="G264" s="25"/>
      <c r="H264" s="25"/>
      <c r="I264" s="25"/>
      <c r="J264" s="25"/>
      <c r="K264" s="25"/>
      <c r="L264" s="25"/>
      <c r="M264" s="25">
        <v>91.27</v>
      </c>
      <c r="N264" s="52"/>
      <c r="O264" s="52"/>
      <c r="P264" s="25"/>
      <c r="Q264" s="25"/>
      <c r="R264" s="25"/>
      <c r="S264" s="25"/>
      <c r="T264" s="25"/>
      <c r="U264" s="31">
        <f>SUM(E264:T264)</f>
        <v>91.27</v>
      </c>
      <c r="V264" s="32">
        <f>COUNTA(E264:T264)</f>
        <v>1</v>
      </c>
      <c r="W264" s="33">
        <f>U264-$U$5</f>
        <v>-1086.8754806491884</v>
      </c>
      <c r="X264" s="25">
        <f>AVERAGE(E264:T264)</f>
        <v>91.27</v>
      </c>
    </row>
    <row r="265" spans="1:24" ht="12.75">
      <c r="A265" s="20">
        <v>261</v>
      </c>
      <c r="B265" s="21">
        <v>251</v>
      </c>
      <c r="C265" s="45" t="s">
        <v>310</v>
      </c>
      <c r="D265" s="57" t="s">
        <v>56</v>
      </c>
      <c r="E265" s="25"/>
      <c r="F265" s="51"/>
      <c r="G265" s="25"/>
      <c r="H265" s="25">
        <v>90.74</v>
      </c>
      <c r="I265" s="25"/>
      <c r="J265" s="25"/>
      <c r="K265" s="25"/>
      <c r="L265" s="25"/>
      <c r="M265" s="25"/>
      <c r="N265" s="52"/>
      <c r="O265" s="52"/>
      <c r="P265" s="25"/>
      <c r="Q265" s="25"/>
      <c r="R265" s="25"/>
      <c r="S265" s="25"/>
      <c r="T265" s="25"/>
      <c r="U265" s="31">
        <f>SUM(E265:T265)</f>
        <v>90.74</v>
      </c>
      <c r="V265" s="32">
        <f>COUNTA(E265:T265)</f>
        <v>1</v>
      </c>
      <c r="W265" s="33">
        <f>U265-$U$5</f>
        <v>-1087.4054806491883</v>
      </c>
      <c r="X265" s="25">
        <f>AVERAGE(E265:T265)</f>
        <v>90.74</v>
      </c>
    </row>
    <row r="266" spans="1:24" ht="12.75">
      <c r="A266" s="20">
        <v>262</v>
      </c>
      <c r="B266" s="21">
        <v>252</v>
      </c>
      <c r="C266" s="45" t="s">
        <v>311</v>
      </c>
      <c r="D266" s="57" t="s">
        <v>34</v>
      </c>
      <c r="E266" s="25"/>
      <c r="F266" s="51"/>
      <c r="G266" s="25">
        <v>90.55</v>
      </c>
      <c r="H266" s="25"/>
      <c r="I266" s="25"/>
      <c r="J266" s="25"/>
      <c r="K266" s="25"/>
      <c r="L266" s="25"/>
      <c r="M266" s="25"/>
      <c r="N266" s="52"/>
      <c r="O266" s="52"/>
      <c r="P266" s="25"/>
      <c r="Q266" s="25"/>
      <c r="R266" s="25"/>
      <c r="S266" s="25"/>
      <c r="T266" s="25"/>
      <c r="U266" s="31">
        <f>SUM(E266:T266)</f>
        <v>90.55</v>
      </c>
      <c r="V266" s="32">
        <f>COUNTA(E266:T266)</f>
        <v>1</v>
      </c>
      <c r="W266" s="33">
        <f>U266-$U$5</f>
        <v>-1087.5954806491884</v>
      </c>
      <c r="X266" s="25">
        <f>AVERAGE(E266:T266)</f>
        <v>90.55</v>
      </c>
    </row>
    <row r="267" spans="1:24" ht="12.75">
      <c r="A267" s="20">
        <v>263</v>
      </c>
      <c r="B267" s="21">
        <v>253</v>
      </c>
      <c r="C267" s="45" t="s">
        <v>407</v>
      </c>
      <c r="D267" s="57" t="s">
        <v>307</v>
      </c>
      <c r="E267" s="25"/>
      <c r="F267" s="51"/>
      <c r="G267" s="25">
        <v>50.55</v>
      </c>
      <c r="H267" s="25"/>
      <c r="I267" s="25"/>
      <c r="J267" s="25"/>
      <c r="K267" s="25"/>
      <c r="L267" s="25"/>
      <c r="M267" s="25"/>
      <c r="N267" s="52"/>
      <c r="O267" s="52"/>
      <c r="P267" s="25"/>
      <c r="Q267" s="25"/>
      <c r="R267" s="22"/>
      <c r="S267" s="25">
        <v>39.64</v>
      </c>
      <c r="T267" s="25"/>
      <c r="U267" s="31">
        <f>SUM(E267:T267)</f>
        <v>90.19</v>
      </c>
      <c r="V267" s="32">
        <f>COUNTA(E267:T267)</f>
        <v>2</v>
      </c>
      <c r="W267" s="33">
        <f>U267-$U$5</f>
        <v>-1087.9554806491883</v>
      </c>
      <c r="X267" s="25">
        <f>AVERAGE(E267:T267)</f>
        <v>45.095</v>
      </c>
    </row>
    <row r="268" spans="1:24" ht="12.75">
      <c r="A268" s="20">
        <v>264</v>
      </c>
      <c r="B268" s="21">
        <v>254</v>
      </c>
      <c r="C268" s="45" t="s">
        <v>276</v>
      </c>
      <c r="D268" s="57" t="s">
        <v>312</v>
      </c>
      <c r="E268" s="25"/>
      <c r="F268" s="51"/>
      <c r="G268" s="25">
        <v>90.09</v>
      </c>
      <c r="H268" s="25"/>
      <c r="I268" s="25"/>
      <c r="J268" s="25"/>
      <c r="K268" s="25"/>
      <c r="L268" s="25"/>
      <c r="M268" s="25"/>
      <c r="N268" s="52"/>
      <c r="O268" s="52"/>
      <c r="P268" s="25"/>
      <c r="Q268" s="25"/>
      <c r="R268" s="25"/>
      <c r="S268" s="25"/>
      <c r="T268" s="25"/>
      <c r="U268" s="31">
        <f>SUM(E268:T268)</f>
        <v>90.09</v>
      </c>
      <c r="V268" s="32">
        <f>COUNTA(E268:T268)</f>
        <v>1</v>
      </c>
      <c r="W268" s="33">
        <f>U268-$U$5</f>
        <v>-1088.0554806491884</v>
      </c>
      <c r="X268" s="25">
        <f>AVERAGE(E268:T268)</f>
        <v>90.09</v>
      </c>
    </row>
    <row r="269" spans="1:24" ht="12.75">
      <c r="A269" s="20">
        <v>265</v>
      </c>
      <c r="B269" s="21">
        <v>255</v>
      </c>
      <c r="C269" s="45" t="s">
        <v>313</v>
      </c>
      <c r="D269" s="57" t="s">
        <v>48</v>
      </c>
      <c r="E269" s="25"/>
      <c r="F269" s="51"/>
      <c r="G269" s="25"/>
      <c r="H269" s="25"/>
      <c r="I269" s="25"/>
      <c r="J269" s="25"/>
      <c r="K269" s="25"/>
      <c r="L269" s="25">
        <v>75.94</v>
      </c>
      <c r="M269" s="25"/>
      <c r="N269" s="52"/>
      <c r="O269" s="52"/>
      <c r="P269" s="25"/>
      <c r="Q269" s="25"/>
      <c r="R269" s="25">
        <v>14.11</v>
      </c>
      <c r="S269" s="25"/>
      <c r="T269" s="25"/>
      <c r="U269" s="31">
        <f>SUM(E269:T269)</f>
        <v>90.05</v>
      </c>
      <c r="V269" s="32">
        <f>COUNTA(E269:T269)</f>
        <v>2</v>
      </c>
      <c r="W269" s="33">
        <f>U269-$U$5</f>
        <v>-1088.0954806491884</v>
      </c>
      <c r="X269" s="25">
        <f>AVERAGE(E269:T269)</f>
        <v>45.025</v>
      </c>
    </row>
    <row r="270" spans="1:24" ht="12.75">
      <c r="A270" s="20">
        <v>266</v>
      </c>
      <c r="B270" s="21">
        <v>256</v>
      </c>
      <c r="C270" s="44" t="s">
        <v>278</v>
      </c>
      <c r="D270" s="56" t="s">
        <v>30</v>
      </c>
      <c r="E270" s="25">
        <v>88.95179194418014</v>
      </c>
      <c r="F270" s="51"/>
      <c r="G270" s="25"/>
      <c r="H270" s="25"/>
      <c r="I270" s="25"/>
      <c r="J270" s="25"/>
      <c r="K270" s="25"/>
      <c r="L270" s="25"/>
      <c r="M270" s="25"/>
      <c r="N270" s="52"/>
      <c r="O270" s="52"/>
      <c r="P270" s="25"/>
      <c r="Q270" s="25"/>
      <c r="R270" s="25"/>
      <c r="S270" s="25"/>
      <c r="T270" s="25"/>
      <c r="U270" s="31">
        <f>SUM(E270:T270)</f>
        <v>88.95179194418014</v>
      </c>
      <c r="V270" s="32">
        <f>COUNTA(E270:T270)</f>
        <v>1</v>
      </c>
      <c r="W270" s="33">
        <f>U270-$U$5</f>
        <v>-1089.1936887050083</v>
      </c>
      <c r="X270" s="25">
        <f>AVERAGE(E270:T270)</f>
        <v>88.95179194418014</v>
      </c>
    </row>
    <row r="271" spans="1:24" ht="12.75">
      <c r="A271" s="20">
        <v>267</v>
      </c>
      <c r="B271" s="21">
        <v>257</v>
      </c>
      <c r="C271" s="45" t="s">
        <v>314</v>
      </c>
      <c r="D271" s="57" t="s">
        <v>136</v>
      </c>
      <c r="E271" s="25"/>
      <c r="F271" s="51"/>
      <c r="G271" s="25"/>
      <c r="H271" s="25"/>
      <c r="I271" s="25"/>
      <c r="J271" s="25"/>
      <c r="K271" s="25">
        <v>88.89</v>
      </c>
      <c r="L271" s="25"/>
      <c r="M271" s="25"/>
      <c r="N271" s="52"/>
      <c r="O271" s="52"/>
      <c r="P271" s="25"/>
      <c r="Q271" s="25"/>
      <c r="R271" s="25"/>
      <c r="S271" s="25"/>
      <c r="T271" s="25"/>
      <c r="U271" s="31">
        <f>SUM(E271:T271)</f>
        <v>88.89</v>
      </c>
      <c r="V271" s="32">
        <f>COUNTA(E271:T271)</f>
        <v>1</v>
      </c>
      <c r="W271" s="33">
        <f>U271-$U$5</f>
        <v>-1089.2554806491883</v>
      </c>
      <c r="X271" s="25">
        <f>AVERAGE(E271:T271)</f>
        <v>88.89</v>
      </c>
    </row>
    <row r="272" spans="1:24" ht="12.75">
      <c r="A272" s="20">
        <v>268</v>
      </c>
      <c r="B272" s="21">
        <v>258</v>
      </c>
      <c r="C272" s="44" t="s">
        <v>315</v>
      </c>
      <c r="D272" s="56" t="s">
        <v>159</v>
      </c>
      <c r="E272" s="25">
        <v>88.7923393478949</v>
      </c>
      <c r="F272" s="51"/>
      <c r="G272" s="25"/>
      <c r="H272" s="25"/>
      <c r="I272" s="25"/>
      <c r="J272" s="25"/>
      <c r="K272" s="25"/>
      <c r="L272" s="25"/>
      <c r="M272" s="25"/>
      <c r="N272" s="52"/>
      <c r="O272" s="52"/>
      <c r="P272" s="25"/>
      <c r="Q272" s="25"/>
      <c r="R272" s="25"/>
      <c r="S272" s="25"/>
      <c r="T272" s="25"/>
      <c r="U272" s="31">
        <f>SUM(E272:T272)</f>
        <v>88.7923393478949</v>
      </c>
      <c r="V272" s="32">
        <f>COUNTA(E272:T272)</f>
        <v>1</v>
      </c>
      <c r="W272" s="33">
        <f>U272-$U$5</f>
        <v>-1089.3531413012934</v>
      </c>
      <c r="X272" s="25">
        <f>AVERAGE(E272:T272)</f>
        <v>88.7923393478949</v>
      </c>
    </row>
    <row r="273" spans="1:24" ht="12.75">
      <c r="A273" s="20">
        <v>269</v>
      </c>
      <c r="B273" s="21">
        <v>357</v>
      </c>
      <c r="C273" s="45" t="s">
        <v>115</v>
      </c>
      <c r="D273" s="57" t="s">
        <v>379</v>
      </c>
      <c r="E273" s="25"/>
      <c r="F273" s="51"/>
      <c r="G273" s="25"/>
      <c r="H273" s="25"/>
      <c r="I273" s="25"/>
      <c r="J273" s="25"/>
      <c r="K273" s="25"/>
      <c r="L273" s="25"/>
      <c r="M273" s="25"/>
      <c r="N273" s="52"/>
      <c r="O273" s="52"/>
      <c r="P273" s="25"/>
      <c r="Q273" s="25"/>
      <c r="R273" s="25"/>
      <c r="S273" s="25"/>
      <c r="T273" s="25">
        <v>88.66233766233766</v>
      </c>
      <c r="U273" s="31">
        <f>SUM(E273:T273)</f>
        <v>88.66233766233766</v>
      </c>
      <c r="V273" s="32">
        <f>COUNTA(E273:T273)</f>
        <v>1</v>
      </c>
      <c r="W273" s="33">
        <f>U273-$U$5</f>
        <v>-1089.4831429868507</v>
      </c>
      <c r="X273" s="25">
        <f>AVERAGE(E273:T273)</f>
        <v>88.66233766233766</v>
      </c>
    </row>
    <row r="274" spans="1:24" ht="12.75">
      <c r="A274" s="20">
        <v>270</v>
      </c>
      <c r="B274" s="21">
        <v>259</v>
      </c>
      <c r="C274" s="45" t="s">
        <v>238</v>
      </c>
      <c r="D274" s="57" t="s">
        <v>48</v>
      </c>
      <c r="E274" s="25"/>
      <c r="F274" s="51"/>
      <c r="G274" s="25"/>
      <c r="H274" s="25"/>
      <c r="I274" s="25"/>
      <c r="J274" s="25"/>
      <c r="K274" s="25">
        <v>88.47</v>
      </c>
      <c r="L274" s="25"/>
      <c r="M274" s="25"/>
      <c r="N274" s="52"/>
      <c r="O274" s="52"/>
      <c r="P274" s="25"/>
      <c r="Q274" s="25"/>
      <c r="R274" s="25"/>
      <c r="S274" s="25"/>
      <c r="T274" s="25"/>
      <c r="U274" s="31">
        <f>SUM(E274:T274)</f>
        <v>88.47</v>
      </c>
      <c r="V274" s="32">
        <f>COUNTA(E274:T274)</f>
        <v>1</v>
      </c>
      <c r="W274" s="33">
        <f>U274-$U$5</f>
        <v>-1089.6754806491883</v>
      </c>
      <c r="X274" s="25">
        <f>AVERAGE(E274:T274)</f>
        <v>88.47</v>
      </c>
    </row>
    <row r="275" spans="1:24" ht="12.75">
      <c r="A275" s="20">
        <v>271</v>
      </c>
      <c r="B275" s="21">
        <v>260</v>
      </c>
      <c r="C275" s="45" t="s">
        <v>316</v>
      </c>
      <c r="D275" s="57" t="s">
        <v>317</v>
      </c>
      <c r="E275" s="25"/>
      <c r="F275" s="51"/>
      <c r="G275" s="25"/>
      <c r="H275" s="25"/>
      <c r="I275" s="25">
        <v>87.84</v>
      </c>
      <c r="J275" s="25"/>
      <c r="K275" s="25"/>
      <c r="L275" s="25"/>
      <c r="M275" s="25"/>
      <c r="N275" s="52"/>
      <c r="O275" s="52"/>
      <c r="P275" s="25"/>
      <c r="Q275" s="25"/>
      <c r="R275" s="25"/>
      <c r="S275" s="25"/>
      <c r="T275" s="25"/>
      <c r="U275" s="31">
        <f>SUM(E275:T275)</f>
        <v>87.84</v>
      </c>
      <c r="V275" s="32">
        <f>COUNTA(E275:T275)</f>
        <v>1</v>
      </c>
      <c r="W275" s="33">
        <f>U275-$U$5</f>
        <v>-1090.3054806491884</v>
      </c>
      <c r="X275" s="25">
        <f>AVERAGE(E275:T275)</f>
        <v>87.84</v>
      </c>
    </row>
    <row r="276" spans="1:24" ht="12.75">
      <c r="A276" s="20">
        <v>272</v>
      </c>
      <c r="B276" s="21">
        <v>262</v>
      </c>
      <c r="C276" s="44" t="s">
        <v>319</v>
      </c>
      <c r="D276" s="56" t="s">
        <v>70</v>
      </c>
      <c r="E276" s="25">
        <v>86.92510058805323</v>
      </c>
      <c r="F276" s="51"/>
      <c r="G276" s="25"/>
      <c r="H276" s="25"/>
      <c r="I276" s="25"/>
      <c r="J276" s="25"/>
      <c r="K276" s="25"/>
      <c r="L276" s="25"/>
      <c r="M276" s="25"/>
      <c r="N276" s="52"/>
      <c r="O276" s="52"/>
      <c r="P276" s="25"/>
      <c r="Q276" s="25"/>
      <c r="R276" s="25"/>
      <c r="S276" s="25"/>
      <c r="T276" s="25"/>
      <c r="U276" s="31">
        <f>SUM(E276:T276)</f>
        <v>86.92510058805323</v>
      </c>
      <c r="V276" s="32">
        <f>COUNTA(E276:T276)</f>
        <v>1</v>
      </c>
      <c r="W276" s="33">
        <f>U276-$U$5</f>
        <v>-1091.220380061135</v>
      </c>
      <c r="X276" s="25">
        <f>AVERAGE(E276:T276)</f>
        <v>86.92510058805323</v>
      </c>
    </row>
    <row r="277" spans="1:24" ht="12.75">
      <c r="A277" s="20">
        <v>273</v>
      </c>
      <c r="B277" s="21">
        <v>263</v>
      </c>
      <c r="C277" s="45" t="s">
        <v>320</v>
      </c>
      <c r="D277" s="57" t="s">
        <v>122</v>
      </c>
      <c r="E277" s="25"/>
      <c r="F277" s="51"/>
      <c r="G277" s="25"/>
      <c r="H277" s="25"/>
      <c r="I277" s="25"/>
      <c r="J277" s="25"/>
      <c r="K277" s="25">
        <v>86.86</v>
      </c>
      <c r="L277" s="25"/>
      <c r="M277" s="25"/>
      <c r="N277" s="52"/>
      <c r="O277" s="52"/>
      <c r="P277" s="25"/>
      <c r="Q277" s="25"/>
      <c r="R277" s="22"/>
      <c r="S277" s="25"/>
      <c r="T277" s="25"/>
      <c r="U277" s="31">
        <f>SUM(E277:T277)</f>
        <v>86.86</v>
      </c>
      <c r="V277" s="32">
        <f>COUNTA(E277:T277)</f>
        <v>1</v>
      </c>
      <c r="W277" s="33">
        <f>U277-$U$5</f>
        <v>-1091.2854806491885</v>
      </c>
      <c r="X277" s="25">
        <f>AVERAGE(E277:T277)</f>
        <v>86.86</v>
      </c>
    </row>
    <row r="278" spans="1:24" ht="12.75">
      <c r="A278" s="20">
        <v>274</v>
      </c>
      <c r="B278" s="21">
        <v>264</v>
      </c>
      <c r="C278" s="46" t="s">
        <v>321</v>
      </c>
      <c r="D278" s="59" t="s">
        <v>34</v>
      </c>
      <c r="E278" s="25"/>
      <c r="F278" s="51">
        <v>86.01</v>
      </c>
      <c r="G278" s="25"/>
      <c r="H278" s="25"/>
      <c r="I278" s="25"/>
      <c r="J278" s="25"/>
      <c r="K278" s="25"/>
      <c r="L278" s="25"/>
      <c r="M278" s="25"/>
      <c r="N278" s="52"/>
      <c r="O278" s="52"/>
      <c r="P278" s="25"/>
      <c r="Q278" s="25"/>
      <c r="R278" s="25"/>
      <c r="S278" s="25"/>
      <c r="T278" s="25"/>
      <c r="U278" s="31">
        <f>SUM(E278:T278)</f>
        <v>86.01</v>
      </c>
      <c r="V278" s="32">
        <f>COUNTA(E278:T278)</f>
        <v>1</v>
      </c>
      <c r="W278" s="33">
        <f>U278-$U$5</f>
        <v>-1092.1354806491884</v>
      </c>
      <c r="X278" s="25">
        <f>AVERAGE(E278:T278)</f>
        <v>86.01</v>
      </c>
    </row>
    <row r="279" spans="1:24" ht="12.75">
      <c r="A279" s="20">
        <v>275</v>
      </c>
      <c r="B279" s="21">
        <v>265</v>
      </c>
      <c r="C279" s="45" t="s">
        <v>322</v>
      </c>
      <c r="D279" s="57" t="s">
        <v>70</v>
      </c>
      <c r="E279" s="25"/>
      <c r="F279" s="51"/>
      <c r="G279" s="25"/>
      <c r="H279" s="25"/>
      <c r="I279" s="25"/>
      <c r="J279" s="25"/>
      <c r="K279" s="25"/>
      <c r="L279" s="25"/>
      <c r="M279" s="25">
        <v>85.95</v>
      </c>
      <c r="N279" s="52"/>
      <c r="O279" s="52"/>
      <c r="P279" s="25"/>
      <c r="Q279" s="25"/>
      <c r="R279" s="25"/>
      <c r="S279" s="25"/>
      <c r="T279" s="25"/>
      <c r="U279" s="31">
        <f>SUM(E279:T279)</f>
        <v>85.95</v>
      </c>
      <c r="V279" s="32">
        <f>COUNTA(E279:T279)</f>
        <v>1</v>
      </c>
      <c r="W279" s="33">
        <f>U279-$U$5</f>
        <v>-1092.1954806491883</v>
      </c>
      <c r="X279" s="25">
        <f>AVERAGE(E279:T279)</f>
        <v>85.95</v>
      </c>
    </row>
    <row r="280" spans="1:24" ht="12.75">
      <c r="A280" s="20">
        <v>276</v>
      </c>
      <c r="B280" s="21">
        <v>266</v>
      </c>
      <c r="C280" s="45" t="s">
        <v>323</v>
      </c>
      <c r="D280" s="57" t="s">
        <v>81</v>
      </c>
      <c r="E280" s="25"/>
      <c r="F280" s="51"/>
      <c r="G280" s="25"/>
      <c r="H280" s="25"/>
      <c r="I280" s="25"/>
      <c r="J280" s="25"/>
      <c r="K280" s="25"/>
      <c r="L280" s="25"/>
      <c r="M280" s="25">
        <v>85.7</v>
      </c>
      <c r="N280" s="52"/>
      <c r="O280" s="52"/>
      <c r="P280" s="25"/>
      <c r="Q280" s="25"/>
      <c r="R280" s="25"/>
      <c r="S280" s="25"/>
      <c r="T280" s="25"/>
      <c r="U280" s="31">
        <f>SUM(E280:T280)</f>
        <v>85.7</v>
      </c>
      <c r="V280" s="32">
        <f>COUNTA(E280:T280)</f>
        <v>1</v>
      </c>
      <c r="W280" s="33">
        <f>U280-$U$5</f>
        <v>-1092.4454806491883</v>
      </c>
      <c r="X280" s="25">
        <f>AVERAGE(E280:T280)</f>
        <v>85.7</v>
      </c>
    </row>
    <row r="281" spans="1:24" ht="12.75">
      <c r="A281" s="20">
        <v>277</v>
      </c>
      <c r="B281" s="21">
        <v>267</v>
      </c>
      <c r="C281" s="46" t="s">
        <v>207</v>
      </c>
      <c r="D281" s="59" t="s">
        <v>81</v>
      </c>
      <c r="E281" s="25"/>
      <c r="F281" s="51">
        <v>85.64</v>
      </c>
      <c r="G281" s="25"/>
      <c r="H281" s="25"/>
      <c r="I281" s="25"/>
      <c r="J281" s="25"/>
      <c r="K281" s="25"/>
      <c r="L281" s="25"/>
      <c r="M281" s="25"/>
      <c r="N281" s="52"/>
      <c r="O281" s="52"/>
      <c r="P281" s="25"/>
      <c r="Q281" s="25"/>
      <c r="R281" s="25"/>
      <c r="S281" s="25"/>
      <c r="T281" s="25"/>
      <c r="U281" s="31">
        <f>SUM(E281:T281)</f>
        <v>85.64</v>
      </c>
      <c r="V281" s="32">
        <f>COUNTA(E281:T281)</f>
        <v>1</v>
      </c>
      <c r="W281" s="33">
        <f>U281-$U$5</f>
        <v>-1092.5054806491883</v>
      </c>
      <c r="X281" s="25">
        <f>AVERAGE(E281:T281)</f>
        <v>85.64</v>
      </c>
    </row>
    <row r="282" spans="1:24" ht="12.75">
      <c r="A282" s="20">
        <v>278</v>
      </c>
      <c r="B282" s="21">
        <v>268</v>
      </c>
      <c r="C282" s="45" t="s">
        <v>324</v>
      </c>
      <c r="D282" s="57" t="s">
        <v>32</v>
      </c>
      <c r="E282" s="25"/>
      <c r="F282" s="51"/>
      <c r="G282" s="25"/>
      <c r="H282" s="25"/>
      <c r="I282" s="25"/>
      <c r="J282" s="25">
        <v>84.78</v>
      </c>
      <c r="K282" s="25"/>
      <c r="L282" s="25"/>
      <c r="M282" s="25"/>
      <c r="N282" s="52"/>
      <c r="O282" s="52"/>
      <c r="P282" s="25"/>
      <c r="Q282" s="25"/>
      <c r="R282" s="25"/>
      <c r="S282" s="25"/>
      <c r="T282" s="25"/>
      <c r="U282" s="31">
        <f>SUM(E282:T282)</f>
        <v>84.78</v>
      </c>
      <c r="V282" s="32">
        <f>COUNTA(E282:T282)</f>
        <v>1</v>
      </c>
      <c r="W282" s="33">
        <f>U282-$U$5</f>
        <v>-1093.3654806491884</v>
      </c>
      <c r="X282" s="25">
        <f>AVERAGE(E282:T282)</f>
        <v>84.78</v>
      </c>
    </row>
    <row r="283" spans="1:24" ht="12.75">
      <c r="A283" s="20">
        <v>279</v>
      </c>
      <c r="B283" s="21">
        <v>269</v>
      </c>
      <c r="C283" s="45" t="s">
        <v>325</v>
      </c>
      <c r="D283" s="57" t="s">
        <v>52</v>
      </c>
      <c r="E283" s="25"/>
      <c r="F283" s="51"/>
      <c r="G283" s="25"/>
      <c r="H283" s="25"/>
      <c r="I283" s="25"/>
      <c r="J283" s="25"/>
      <c r="K283" s="25">
        <v>83.89</v>
      </c>
      <c r="L283" s="25"/>
      <c r="M283" s="25"/>
      <c r="N283" s="52"/>
      <c r="O283" s="52"/>
      <c r="P283" s="25"/>
      <c r="Q283" s="25"/>
      <c r="R283" s="25"/>
      <c r="S283" s="25"/>
      <c r="T283" s="25"/>
      <c r="U283" s="31">
        <f>SUM(E283:T283)</f>
        <v>83.89</v>
      </c>
      <c r="V283" s="32">
        <f>COUNTA(E283:T283)</f>
        <v>1</v>
      </c>
      <c r="W283" s="33">
        <f>U283-$U$5</f>
        <v>-1094.2554806491883</v>
      </c>
      <c r="X283" s="25">
        <f>AVERAGE(E283:T283)</f>
        <v>83.89</v>
      </c>
    </row>
    <row r="284" spans="1:24" ht="12.75">
      <c r="A284" s="20">
        <v>280</v>
      </c>
      <c r="B284" s="21">
        <v>280</v>
      </c>
      <c r="C284" s="45" t="s">
        <v>411</v>
      </c>
      <c r="D284" s="57" t="s">
        <v>307</v>
      </c>
      <c r="E284" s="25"/>
      <c r="F284" s="51"/>
      <c r="G284" s="25">
        <v>45.55</v>
      </c>
      <c r="H284" s="25"/>
      <c r="I284" s="25"/>
      <c r="J284" s="25"/>
      <c r="K284" s="25"/>
      <c r="L284" s="25"/>
      <c r="M284" s="25"/>
      <c r="N284" s="52"/>
      <c r="O284" s="52"/>
      <c r="P284" s="25"/>
      <c r="Q284" s="25"/>
      <c r="R284" s="25"/>
      <c r="S284" s="25">
        <v>33.83</v>
      </c>
      <c r="T284" s="25">
        <v>4.25</v>
      </c>
      <c r="U284" s="31">
        <f>SUM(E284:T284)</f>
        <v>83.63</v>
      </c>
      <c r="V284" s="32">
        <f>COUNTA(E284:T284)</f>
        <v>3</v>
      </c>
      <c r="W284" s="33">
        <f>U284-$U$5</f>
        <v>-1094.5154806491882</v>
      </c>
      <c r="X284" s="25">
        <f>AVERAGE(E284:T284)</f>
        <v>27.876666666666665</v>
      </c>
    </row>
    <row r="285" spans="1:24" ht="12.75">
      <c r="A285" s="20">
        <v>281</v>
      </c>
      <c r="B285" s="21">
        <v>270</v>
      </c>
      <c r="C285" s="47" t="s">
        <v>326</v>
      </c>
      <c r="D285" s="58" t="s">
        <v>24</v>
      </c>
      <c r="E285" s="25"/>
      <c r="F285" s="51">
        <v>83.55</v>
      </c>
      <c r="G285" s="25"/>
      <c r="H285" s="25"/>
      <c r="I285" s="25"/>
      <c r="J285" s="25"/>
      <c r="K285" s="25"/>
      <c r="L285" s="25"/>
      <c r="M285" s="25"/>
      <c r="N285" s="52"/>
      <c r="O285" s="52"/>
      <c r="P285" s="25"/>
      <c r="Q285" s="25"/>
      <c r="R285" s="25"/>
      <c r="S285" s="25"/>
      <c r="T285" s="25"/>
      <c r="U285" s="31">
        <f>SUM(E285:T285)</f>
        <v>83.55</v>
      </c>
      <c r="V285" s="32">
        <f>COUNTA(E285:T285)</f>
        <v>1</v>
      </c>
      <c r="W285" s="33">
        <f>U285-$U$5</f>
        <v>-1094.5954806491884</v>
      </c>
      <c r="X285" s="25">
        <f>AVERAGE(E285:T285)</f>
        <v>83.55</v>
      </c>
    </row>
    <row r="286" spans="1:24" ht="12.75">
      <c r="A286" s="20">
        <v>282</v>
      </c>
      <c r="B286" s="21">
        <v>271</v>
      </c>
      <c r="C286" s="45" t="s">
        <v>327</v>
      </c>
      <c r="D286" s="57" t="s">
        <v>64</v>
      </c>
      <c r="E286" s="25"/>
      <c r="F286" s="51"/>
      <c r="G286" s="25"/>
      <c r="H286" s="25"/>
      <c r="I286" s="25"/>
      <c r="J286" s="25"/>
      <c r="K286" s="25">
        <v>83.25</v>
      </c>
      <c r="L286" s="25"/>
      <c r="M286" s="25"/>
      <c r="N286" s="52"/>
      <c r="O286" s="52"/>
      <c r="P286" s="25"/>
      <c r="Q286" s="25"/>
      <c r="R286" s="25"/>
      <c r="S286" s="25"/>
      <c r="T286" s="25"/>
      <c r="U286" s="31">
        <f>SUM(E286:T286)</f>
        <v>83.25</v>
      </c>
      <c r="V286" s="32">
        <f>COUNTA(E286:T286)</f>
        <v>1</v>
      </c>
      <c r="W286" s="33">
        <f>U286-$U$5</f>
        <v>-1094.8954806491884</v>
      </c>
      <c r="X286" s="25">
        <f>AVERAGE(E286:T286)</f>
        <v>83.25</v>
      </c>
    </row>
    <row r="287" spans="1:24" ht="12.75">
      <c r="A287" s="20">
        <v>283</v>
      </c>
      <c r="B287" s="21">
        <v>272</v>
      </c>
      <c r="C287" s="44" t="s">
        <v>155</v>
      </c>
      <c r="D287" s="56" t="s">
        <v>52</v>
      </c>
      <c r="E287" s="25">
        <v>82.78430796356156</v>
      </c>
      <c r="F287" s="51"/>
      <c r="G287" s="25"/>
      <c r="H287" s="25"/>
      <c r="I287" s="25"/>
      <c r="J287" s="25"/>
      <c r="K287" s="25"/>
      <c r="L287" s="25"/>
      <c r="M287" s="25"/>
      <c r="N287" s="52"/>
      <c r="O287" s="52"/>
      <c r="P287" s="25"/>
      <c r="Q287" s="25"/>
      <c r="R287" s="25"/>
      <c r="S287" s="25"/>
      <c r="T287" s="25"/>
      <c r="U287" s="31">
        <f>SUM(E287:T287)</f>
        <v>82.78430796356156</v>
      </c>
      <c r="V287" s="32">
        <f>COUNTA(E287:T287)</f>
        <v>1</v>
      </c>
      <c r="W287" s="33">
        <f>U287-$U$5</f>
        <v>-1095.3611726856268</v>
      </c>
      <c r="X287" s="25">
        <f>AVERAGE(E287:T287)</f>
        <v>82.78430796356156</v>
      </c>
    </row>
    <row r="288" spans="1:24" ht="12.75">
      <c r="A288" s="20">
        <v>284</v>
      </c>
      <c r="B288" s="21">
        <v>273</v>
      </c>
      <c r="C288" s="45" t="s">
        <v>328</v>
      </c>
      <c r="D288" s="57" t="s">
        <v>159</v>
      </c>
      <c r="E288" s="25"/>
      <c r="F288" s="51"/>
      <c r="G288" s="25"/>
      <c r="H288" s="25"/>
      <c r="I288" s="25"/>
      <c r="J288" s="25">
        <v>82.59</v>
      </c>
      <c r="K288" s="25"/>
      <c r="L288" s="25"/>
      <c r="M288" s="25"/>
      <c r="N288" s="52"/>
      <c r="O288" s="52"/>
      <c r="P288" s="25"/>
      <c r="Q288" s="25"/>
      <c r="R288" s="25"/>
      <c r="S288" s="25"/>
      <c r="T288" s="25"/>
      <c r="U288" s="31">
        <f>SUM(E288:T288)</f>
        <v>82.59</v>
      </c>
      <c r="V288" s="32">
        <f>COUNTA(E288:T288)</f>
        <v>1</v>
      </c>
      <c r="W288" s="33">
        <f>U288-$U$5</f>
        <v>-1095.5554806491884</v>
      </c>
      <c r="X288" s="25">
        <f>AVERAGE(E288:T288)</f>
        <v>82.59</v>
      </c>
    </row>
    <row r="289" spans="1:24" ht="12.75">
      <c r="A289" s="20">
        <v>285</v>
      </c>
      <c r="B289" s="21">
        <v>358</v>
      </c>
      <c r="C289" s="45" t="s">
        <v>224</v>
      </c>
      <c r="D289" s="57" t="s">
        <v>28</v>
      </c>
      <c r="E289" s="25"/>
      <c r="F289" s="51"/>
      <c r="G289" s="25"/>
      <c r="H289" s="25"/>
      <c r="I289" s="25"/>
      <c r="J289" s="25"/>
      <c r="K289" s="25"/>
      <c r="L289" s="25"/>
      <c r="M289" s="25"/>
      <c r="N289" s="52"/>
      <c r="O289" s="52"/>
      <c r="P289" s="25"/>
      <c r="Q289" s="25"/>
      <c r="R289" s="25"/>
      <c r="S289" s="25"/>
      <c r="T289" s="25">
        <v>82.17</v>
      </c>
      <c r="U289" s="31">
        <f>SUM(E289:T289)</f>
        <v>82.17</v>
      </c>
      <c r="V289" s="32">
        <f>COUNTA(E289:T289)</f>
        <v>1</v>
      </c>
      <c r="W289" s="33">
        <f>U289-$U$5</f>
        <v>-1095.9754806491883</v>
      </c>
      <c r="X289" s="25">
        <f>AVERAGE(E289:T289)</f>
        <v>82.17</v>
      </c>
    </row>
    <row r="290" spans="1:24" ht="12.75">
      <c r="A290" s="20">
        <v>286</v>
      </c>
      <c r="B290" s="21">
        <v>359</v>
      </c>
      <c r="C290" s="45" t="s">
        <v>610</v>
      </c>
      <c r="D290" s="57" t="s">
        <v>257</v>
      </c>
      <c r="E290" s="25"/>
      <c r="F290" s="51"/>
      <c r="G290" s="25"/>
      <c r="H290" s="25"/>
      <c r="I290" s="25"/>
      <c r="J290" s="25"/>
      <c r="K290" s="25"/>
      <c r="L290" s="25"/>
      <c r="M290" s="25"/>
      <c r="N290" s="52"/>
      <c r="O290" s="52"/>
      <c r="P290" s="25"/>
      <c r="Q290" s="25"/>
      <c r="R290" s="25"/>
      <c r="S290" s="25"/>
      <c r="T290" s="25">
        <v>81.52</v>
      </c>
      <c r="U290" s="31">
        <f>SUM(E290:T290)</f>
        <v>81.52</v>
      </c>
      <c r="V290" s="32">
        <f>COUNTA(E290:T290)</f>
        <v>1</v>
      </c>
      <c r="W290" s="33">
        <f>U290-$U$5</f>
        <v>-1096.6254806491884</v>
      </c>
      <c r="X290" s="25">
        <f>AVERAGE(E290:T290)</f>
        <v>81.52</v>
      </c>
    </row>
    <row r="291" spans="1:24" ht="12.75">
      <c r="A291" s="20">
        <v>287</v>
      </c>
      <c r="B291" s="21">
        <v>274</v>
      </c>
      <c r="C291" s="46" t="s">
        <v>329</v>
      </c>
      <c r="D291" s="59" t="s">
        <v>159</v>
      </c>
      <c r="E291" s="25"/>
      <c r="F291" s="51">
        <v>81.44</v>
      </c>
      <c r="G291" s="25"/>
      <c r="H291" s="25"/>
      <c r="I291" s="25"/>
      <c r="J291" s="25"/>
      <c r="K291" s="25"/>
      <c r="L291" s="25"/>
      <c r="M291" s="25"/>
      <c r="N291" s="52"/>
      <c r="O291" s="52"/>
      <c r="P291" s="25"/>
      <c r="Q291" s="25"/>
      <c r="R291" s="25"/>
      <c r="S291" s="25"/>
      <c r="T291" s="25"/>
      <c r="U291" s="31">
        <f>SUM(E291:T291)</f>
        <v>81.44</v>
      </c>
      <c r="V291" s="32">
        <f>COUNTA(E291:T291)</f>
        <v>1</v>
      </c>
      <c r="W291" s="33">
        <f>U291-$U$5</f>
        <v>-1096.7054806491883</v>
      </c>
      <c r="X291" s="25">
        <f>AVERAGE(E291:T291)</f>
        <v>81.44</v>
      </c>
    </row>
    <row r="292" spans="1:24" ht="12.75">
      <c r="A292" s="20">
        <v>288</v>
      </c>
      <c r="B292" s="21">
        <v>275</v>
      </c>
      <c r="C292" s="45" t="s">
        <v>330</v>
      </c>
      <c r="D292" s="57" t="s">
        <v>331</v>
      </c>
      <c r="E292" s="25"/>
      <c r="F292" s="51"/>
      <c r="G292" s="25"/>
      <c r="H292" s="25"/>
      <c r="I292" s="25">
        <v>80.86</v>
      </c>
      <c r="J292" s="25"/>
      <c r="K292" s="25"/>
      <c r="L292" s="25"/>
      <c r="M292" s="25"/>
      <c r="N292" s="52"/>
      <c r="O292" s="52"/>
      <c r="P292" s="25"/>
      <c r="Q292" s="25"/>
      <c r="R292" s="25"/>
      <c r="S292" s="25"/>
      <c r="T292" s="25"/>
      <c r="U292" s="31">
        <f>SUM(E292:T292)</f>
        <v>80.86</v>
      </c>
      <c r="V292" s="32">
        <f>COUNTA(E292:T292)</f>
        <v>1</v>
      </c>
      <c r="W292" s="33">
        <f>U292-$U$5</f>
        <v>-1097.2854806491885</v>
      </c>
      <c r="X292" s="25">
        <f>AVERAGE(E292:T292)</f>
        <v>80.86</v>
      </c>
    </row>
    <row r="293" spans="1:24" ht="12.75">
      <c r="A293" s="20">
        <v>289</v>
      </c>
      <c r="B293" s="21">
        <v>276</v>
      </c>
      <c r="C293" s="44" t="s">
        <v>332</v>
      </c>
      <c r="D293" s="56" t="s">
        <v>32</v>
      </c>
      <c r="E293" s="25">
        <v>80.75844304522037</v>
      </c>
      <c r="F293" s="51"/>
      <c r="G293" s="25"/>
      <c r="H293" s="25"/>
      <c r="I293" s="25"/>
      <c r="J293" s="25"/>
      <c r="K293" s="25"/>
      <c r="L293" s="25"/>
      <c r="M293" s="25"/>
      <c r="N293" s="52"/>
      <c r="O293" s="52"/>
      <c r="P293" s="25"/>
      <c r="Q293" s="25"/>
      <c r="R293" s="25"/>
      <c r="S293" s="25"/>
      <c r="T293" s="25"/>
      <c r="U293" s="31">
        <f>SUM(E293:T293)</f>
        <v>80.75844304522037</v>
      </c>
      <c r="V293" s="32">
        <f>COUNTA(E293:T293)</f>
        <v>1</v>
      </c>
      <c r="W293" s="33">
        <f>U293-$U$5</f>
        <v>-1097.3870376039679</v>
      </c>
      <c r="X293" s="25">
        <f>AVERAGE(E293:T293)</f>
        <v>80.75844304522037</v>
      </c>
    </row>
    <row r="294" spans="1:24" ht="12.75">
      <c r="A294" s="20">
        <v>290</v>
      </c>
      <c r="B294" s="21">
        <v>277</v>
      </c>
      <c r="C294" s="45" t="s">
        <v>333</v>
      </c>
      <c r="D294" s="57" t="s">
        <v>117</v>
      </c>
      <c r="E294" s="25"/>
      <c r="F294" s="51"/>
      <c r="G294" s="25"/>
      <c r="H294" s="25">
        <v>80.6</v>
      </c>
      <c r="I294" s="25"/>
      <c r="J294" s="25"/>
      <c r="K294" s="25"/>
      <c r="L294" s="25"/>
      <c r="M294" s="25"/>
      <c r="N294" s="52"/>
      <c r="O294" s="52"/>
      <c r="P294" s="25"/>
      <c r="Q294" s="25"/>
      <c r="R294" s="25"/>
      <c r="S294" s="25"/>
      <c r="T294" s="25"/>
      <c r="U294" s="31">
        <f>SUM(E294:T294)</f>
        <v>80.6</v>
      </c>
      <c r="V294" s="32">
        <f>COUNTA(E294:T294)</f>
        <v>1</v>
      </c>
      <c r="W294" s="33">
        <f>U294-$U$5</f>
        <v>-1097.5454806491884</v>
      </c>
      <c r="X294" s="25">
        <f>AVERAGE(E294:T294)</f>
        <v>80.6</v>
      </c>
    </row>
    <row r="295" spans="1:24" ht="12.75">
      <c r="A295" s="20">
        <v>291</v>
      </c>
      <c r="B295" s="21">
        <v>278</v>
      </c>
      <c r="C295" s="45" t="s">
        <v>335</v>
      </c>
      <c r="D295" s="57" t="s">
        <v>336</v>
      </c>
      <c r="E295" s="25"/>
      <c r="F295" s="51"/>
      <c r="G295" s="25"/>
      <c r="H295" s="25"/>
      <c r="I295" s="25"/>
      <c r="J295" s="25"/>
      <c r="K295" s="25"/>
      <c r="L295" s="25">
        <v>80.19</v>
      </c>
      <c r="M295" s="25"/>
      <c r="N295" s="52"/>
      <c r="O295" s="52"/>
      <c r="P295" s="25"/>
      <c r="Q295" s="25"/>
      <c r="R295" s="25"/>
      <c r="S295" s="25"/>
      <c r="T295" s="25"/>
      <c r="U295" s="31">
        <f>SUM(E295:T295)</f>
        <v>80.19</v>
      </c>
      <c r="V295" s="32">
        <f>COUNTA(E295:T295)</f>
        <v>1</v>
      </c>
      <c r="W295" s="33">
        <f>U295-$U$5</f>
        <v>-1097.9554806491883</v>
      </c>
      <c r="X295" s="25">
        <f>AVERAGE(E295:T295)</f>
        <v>80.19</v>
      </c>
    </row>
    <row r="296" spans="1:24" ht="12.75">
      <c r="A296" s="20">
        <v>292</v>
      </c>
      <c r="B296" s="21">
        <v>279</v>
      </c>
      <c r="C296" s="45" t="s">
        <v>337</v>
      </c>
      <c r="D296" s="57" t="s">
        <v>95</v>
      </c>
      <c r="E296" s="25"/>
      <c r="F296" s="51"/>
      <c r="G296" s="25"/>
      <c r="H296" s="25"/>
      <c r="I296" s="25"/>
      <c r="J296" s="25"/>
      <c r="K296" s="25">
        <v>80.14</v>
      </c>
      <c r="L296" s="25"/>
      <c r="M296" s="25"/>
      <c r="N296" s="52"/>
      <c r="O296" s="52"/>
      <c r="P296" s="25"/>
      <c r="Q296" s="25"/>
      <c r="R296" s="25"/>
      <c r="S296" s="25"/>
      <c r="T296" s="25"/>
      <c r="U296" s="31">
        <f>SUM(E296:T296)</f>
        <v>80.14</v>
      </c>
      <c r="V296" s="32">
        <f>COUNTA(E296:T296)</f>
        <v>1</v>
      </c>
      <c r="W296" s="33">
        <f>U296-$U$5</f>
        <v>-1098.0054806491883</v>
      </c>
      <c r="X296" s="25">
        <f>AVERAGE(E296:T296)</f>
        <v>80.14</v>
      </c>
    </row>
    <row r="297" spans="1:24" ht="12.75">
      <c r="A297" s="20">
        <v>293</v>
      </c>
      <c r="B297" s="21">
        <v>281</v>
      </c>
      <c r="C297" s="47" t="s">
        <v>60</v>
      </c>
      <c r="D297" s="58" t="s">
        <v>338</v>
      </c>
      <c r="E297" s="25"/>
      <c r="F297" s="51">
        <v>79.09</v>
      </c>
      <c r="G297" s="25"/>
      <c r="H297" s="25"/>
      <c r="I297" s="25"/>
      <c r="J297" s="25"/>
      <c r="K297" s="25"/>
      <c r="L297" s="25"/>
      <c r="M297" s="25"/>
      <c r="N297" s="52"/>
      <c r="O297" s="52"/>
      <c r="P297" s="25"/>
      <c r="Q297" s="25"/>
      <c r="R297" s="25"/>
      <c r="S297" s="25"/>
      <c r="T297" s="25"/>
      <c r="U297" s="31">
        <f>SUM(E297:T297)</f>
        <v>79.09</v>
      </c>
      <c r="V297" s="32">
        <f>COUNTA(E297:T297)</f>
        <v>1</v>
      </c>
      <c r="W297" s="33">
        <f>U297-$U$5</f>
        <v>-1099.0554806491884</v>
      </c>
      <c r="X297" s="25">
        <f>AVERAGE(E297:T297)</f>
        <v>79.09</v>
      </c>
    </row>
    <row r="298" spans="1:24" ht="12.75">
      <c r="A298" s="20">
        <v>294</v>
      </c>
      <c r="B298" s="21">
        <v>282</v>
      </c>
      <c r="C298" s="47" t="s">
        <v>339</v>
      </c>
      <c r="D298" s="58" t="s">
        <v>52</v>
      </c>
      <c r="E298" s="25"/>
      <c r="F298" s="51">
        <v>78.94</v>
      </c>
      <c r="G298" s="25"/>
      <c r="H298" s="25"/>
      <c r="I298" s="25"/>
      <c r="J298" s="25"/>
      <c r="K298" s="25"/>
      <c r="L298" s="25"/>
      <c r="M298" s="25"/>
      <c r="N298" s="52"/>
      <c r="O298" s="52"/>
      <c r="P298" s="25"/>
      <c r="Q298" s="25"/>
      <c r="R298" s="25"/>
      <c r="S298" s="25"/>
      <c r="T298" s="25"/>
      <c r="U298" s="31">
        <f>SUM(E298:T298)</f>
        <v>78.94</v>
      </c>
      <c r="V298" s="32">
        <f>COUNTA(E298:T298)</f>
        <v>1</v>
      </c>
      <c r="W298" s="33">
        <f>U298-$U$5</f>
        <v>-1099.2054806491883</v>
      </c>
      <c r="X298" s="25">
        <f>AVERAGE(E298:T298)</f>
        <v>78.94</v>
      </c>
    </row>
    <row r="299" spans="1:24" ht="12.75">
      <c r="A299" s="20">
        <v>295</v>
      </c>
      <c r="B299" s="21">
        <v>283</v>
      </c>
      <c r="C299" s="45" t="s">
        <v>340</v>
      </c>
      <c r="D299" s="57" t="s">
        <v>331</v>
      </c>
      <c r="E299" s="25"/>
      <c r="F299" s="51"/>
      <c r="G299" s="25">
        <v>78.27</v>
      </c>
      <c r="H299" s="25"/>
      <c r="I299" s="25"/>
      <c r="J299" s="25"/>
      <c r="K299" s="25"/>
      <c r="L299" s="25"/>
      <c r="M299" s="25"/>
      <c r="N299" s="52"/>
      <c r="O299" s="52"/>
      <c r="P299" s="25"/>
      <c r="Q299" s="25"/>
      <c r="R299" s="25"/>
      <c r="S299" s="25"/>
      <c r="T299" s="25"/>
      <c r="U299" s="31">
        <f>SUM(E299:T299)</f>
        <v>78.27</v>
      </c>
      <c r="V299" s="32">
        <f>COUNTA(E299:T299)</f>
        <v>1</v>
      </c>
      <c r="W299" s="33">
        <f>U299-$U$5</f>
        <v>-1099.8754806491884</v>
      </c>
      <c r="X299" s="25">
        <f>AVERAGE(E299:T299)</f>
        <v>78.27</v>
      </c>
    </row>
    <row r="300" spans="1:24" ht="12.75">
      <c r="A300" s="20">
        <v>296</v>
      </c>
      <c r="B300" s="21">
        <v>285</v>
      </c>
      <c r="C300" s="45" t="s">
        <v>344</v>
      </c>
      <c r="D300" s="57" t="s">
        <v>136</v>
      </c>
      <c r="E300" s="25"/>
      <c r="F300" s="51"/>
      <c r="G300" s="25"/>
      <c r="H300" s="25">
        <v>76.88</v>
      </c>
      <c r="I300" s="25"/>
      <c r="J300" s="25"/>
      <c r="K300" s="25"/>
      <c r="L300" s="25"/>
      <c r="M300" s="25"/>
      <c r="N300" s="52"/>
      <c r="O300" s="52"/>
      <c r="P300" s="25"/>
      <c r="Q300" s="25"/>
      <c r="R300" s="25"/>
      <c r="S300" s="25"/>
      <c r="T300" s="25"/>
      <c r="U300" s="31">
        <f>SUM(E300:T300)</f>
        <v>76.88</v>
      </c>
      <c r="V300" s="32">
        <f>COUNTA(E300:T300)</f>
        <v>1</v>
      </c>
      <c r="W300" s="33">
        <f>U300-$U$5</f>
        <v>-1101.2654806491882</v>
      </c>
      <c r="X300" s="25">
        <f>AVERAGE(E300:T300)</f>
        <v>76.88</v>
      </c>
    </row>
    <row r="301" spans="1:24" ht="12.75">
      <c r="A301" s="20">
        <v>297</v>
      </c>
      <c r="B301" s="21">
        <v>286</v>
      </c>
      <c r="C301" s="45" t="s">
        <v>345</v>
      </c>
      <c r="D301" s="57" t="s">
        <v>59</v>
      </c>
      <c r="E301" s="25"/>
      <c r="F301" s="51"/>
      <c r="G301" s="25">
        <v>76.45</v>
      </c>
      <c r="H301" s="25"/>
      <c r="I301" s="25"/>
      <c r="J301" s="25"/>
      <c r="K301" s="25"/>
      <c r="L301" s="25"/>
      <c r="M301" s="25"/>
      <c r="N301" s="52"/>
      <c r="O301" s="52"/>
      <c r="P301" s="25"/>
      <c r="Q301" s="25"/>
      <c r="R301" s="25"/>
      <c r="S301" s="25"/>
      <c r="T301" s="25"/>
      <c r="U301" s="31">
        <f>SUM(E301:T301)</f>
        <v>76.45</v>
      </c>
      <c r="V301" s="32">
        <f>COUNTA(E301:T301)</f>
        <v>1</v>
      </c>
      <c r="W301" s="33">
        <f>U301-$U$5</f>
        <v>-1101.6954806491883</v>
      </c>
      <c r="X301" s="25">
        <f>AVERAGE(E301:T301)</f>
        <v>76.45</v>
      </c>
    </row>
    <row r="302" spans="1:24" ht="12.75">
      <c r="A302" s="20">
        <v>298</v>
      </c>
      <c r="B302" s="21">
        <v>287</v>
      </c>
      <c r="C302" s="44" t="s">
        <v>346</v>
      </c>
      <c r="D302" s="56" t="s">
        <v>81</v>
      </c>
      <c r="E302" s="25">
        <v>76.17504705566013</v>
      </c>
      <c r="F302" s="51"/>
      <c r="G302" s="25"/>
      <c r="H302" s="25"/>
      <c r="I302" s="25"/>
      <c r="J302" s="25"/>
      <c r="K302" s="25"/>
      <c r="L302" s="25"/>
      <c r="M302" s="25"/>
      <c r="N302" s="52"/>
      <c r="O302" s="52"/>
      <c r="P302" s="25"/>
      <c r="Q302" s="25"/>
      <c r="R302" s="25"/>
      <c r="S302" s="25"/>
      <c r="T302" s="25"/>
      <c r="U302" s="31">
        <f>SUM(E302:T302)</f>
        <v>76.17504705566013</v>
      </c>
      <c r="V302" s="32">
        <f>COUNTA(E302:T302)</f>
        <v>1</v>
      </c>
      <c r="W302" s="33">
        <f>U302-$U$5</f>
        <v>-1101.9704335935282</v>
      </c>
      <c r="X302" s="25">
        <f>AVERAGE(E302:T302)</f>
        <v>76.17504705566013</v>
      </c>
    </row>
    <row r="303" spans="1:24" ht="12.75">
      <c r="A303" s="20">
        <v>299</v>
      </c>
      <c r="B303" s="21">
        <v>288</v>
      </c>
      <c r="C303" s="45" t="s">
        <v>291</v>
      </c>
      <c r="D303" s="57" t="s">
        <v>52</v>
      </c>
      <c r="E303" s="25"/>
      <c r="F303" s="51"/>
      <c r="G303" s="25">
        <v>76</v>
      </c>
      <c r="H303" s="25"/>
      <c r="I303" s="25"/>
      <c r="J303" s="25"/>
      <c r="K303" s="25"/>
      <c r="L303" s="25"/>
      <c r="M303" s="25"/>
      <c r="N303" s="52"/>
      <c r="O303" s="52"/>
      <c r="P303" s="25"/>
      <c r="Q303" s="25"/>
      <c r="R303" s="25"/>
      <c r="S303" s="25"/>
      <c r="T303" s="25"/>
      <c r="U303" s="31">
        <f>SUM(E303:T303)</f>
        <v>76</v>
      </c>
      <c r="V303" s="32">
        <f>COUNTA(E303:T303)</f>
        <v>1</v>
      </c>
      <c r="W303" s="33">
        <f>U303-$U$5</f>
        <v>-1102.1454806491884</v>
      </c>
      <c r="X303" s="25">
        <f>AVERAGE(E303:T303)</f>
        <v>76</v>
      </c>
    </row>
    <row r="304" spans="1:24" ht="12.75">
      <c r="A304" s="20">
        <v>300</v>
      </c>
      <c r="B304" s="21">
        <v>289</v>
      </c>
      <c r="C304" s="45" t="s">
        <v>347</v>
      </c>
      <c r="D304" s="57" t="s">
        <v>81</v>
      </c>
      <c r="E304" s="25"/>
      <c r="F304" s="51"/>
      <c r="G304" s="25">
        <v>76</v>
      </c>
      <c r="H304" s="25"/>
      <c r="I304" s="25"/>
      <c r="J304" s="25"/>
      <c r="K304" s="25"/>
      <c r="L304" s="25"/>
      <c r="M304" s="25"/>
      <c r="N304" s="52"/>
      <c r="O304" s="52"/>
      <c r="P304" s="25"/>
      <c r="Q304" s="25"/>
      <c r="R304" s="25"/>
      <c r="S304" s="25"/>
      <c r="T304" s="25"/>
      <c r="U304" s="31">
        <f>SUM(E304:T304)</f>
        <v>76</v>
      </c>
      <c r="V304" s="32">
        <f>COUNTA(E304:T304)</f>
        <v>1</v>
      </c>
      <c r="W304" s="33">
        <f>U304-$U$5</f>
        <v>-1102.1454806491884</v>
      </c>
      <c r="X304" s="25">
        <f>AVERAGE(E304:T304)</f>
        <v>76</v>
      </c>
    </row>
    <row r="305" spans="1:24" ht="12.75">
      <c r="A305" s="20">
        <v>301</v>
      </c>
      <c r="B305" s="21">
        <v>291</v>
      </c>
      <c r="C305" s="45" t="s">
        <v>349</v>
      </c>
      <c r="D305" s="57" t="s">
        <v>350</v>
      </c>
      <c r="E305" s="25">
        <v>74.76805482340538</v>
      </c>
      <c r="F305" s="51"/>
      <c r="G305" s="25"/>
      <c r="H305" s="25"/>
      <c r="I305" s="25"/>
      <c r="J305" s="25"/>
      <c r="K305" s="25"/>
      <c r="L305" s="25"/>
      <c r="M305" s="25"/>
      <c r="N305" s="52"/>
      <c r="O305" s="52"/>
      <c r="P305" s="25"/>
      <c r="Q305" s="25"/>
      <c r="R305" s="25"/>
      <c r="S305" s="25"/>
      <c r="T305" s="25"/>
      <c r="U305" s="31">
        <f>SUM(E305:T305)</f>
        <v>74.76805482340538</v>
      </c>
      <c r="V305" s="32">
        <f>COUNTA(E305:T305)</f>
        <v>1</v>
      </c>
      <c r="W305" s="33">
        <f>U305-$U$5</f>
        <v>-1103.377425825783</v>
      </c>
      <c r="X305" s="25">
        <f>AVERAGE(E305:T305)</f>
        <v>74.76805482340538</v>
      </c>
    </row>
    <row r="306" spans="1:24" ht="12.75">
      <c r="A306" s="20">
        <v>302</v>
      </c>
      <c r="B306" s="21">
        <v>292</v>
      </c>
      <c r="C306" s="45" t="s">
        <v>351</v>
      </c>
      <c r="D306" s="57" t="s">
        <v>44</v>
      </c>
      <c r="E306" s="25"/>
      <c r="F306" s="51"/>
      <c r="G306" s="25"/>
      <c r="H306" s="25"/>
      <c r="I306" s="25"/>
      <c r="J306" s="25"/>
      <c r="K306" s="25"/>
      <c r="L306" s="25"/>
      <c r="M306" s="25">
        <v>74.74</v>
      </c>
      <c r="N306" s="52"/>
      <c r="O306" s="52"/>
      <c r="P306" s="25"/>
      <c r="Q306" s="25"/>
      <c r="R306" s="25"/>
      <c r="S306" s="25"/>
      <c r="T306" s="25"/>
      <c r="U306" s="31">
        <f>SUM(E306:T306)</f>
        <v>74.74</v>
      </c>
      <c r="V306" s="32">
        <f>COUNTA(E306:T306)</f>
        <v>1</v>
      </c>
      <c r="W306" s="33">
        <f>U306-$U$5</f>
        <v>-1103.4054806491883</v>
      </c>
      <c r="X306" s="25">
        <f>AVERAGE(E306:T306)</f>
        <v>74.74</v>
      </c>
    </row>
    <row r="307" spans="1:24" ht="12.75">
      <c r="A307" s="20">
        <v>303</v>
      </c>
      <c r="B307" s="21">
        <v>293</v>
      </c>
      <c r="C307" s="45" t="s">
        <v>352</v>
      </c>
      <c r="D307" s="57" t="s">
        <v>353</v>
      </c>
      <c r="E307" s="25"/>
      <c r="F307" s="51"/>
      <c r="G307" s="25"/>
      <c r="H307" s="25"/>
      <c r="I307" s="25"/>
      <c r="J307" s="25"/>
      <c r="K307" s="25"/>
      <c r="L307" s="25"/>
      <c r="M307" s="25"/>
      <c r="N307" s="52">
        <v>74.69</v>
      </c>
      <c r="O307" s="52"/>
      <c r="P307" s="25"/>
      <c r="Q307" s="25"/>
      <c r="R307" s="25"/>
      <c r="S307" s="25"/>
      <c r="T307" s="25"/>
      <c r="U307" s="31">
        <f>SUM(E307:T307)</f>
        <v>74.69</v>
      </c>
      <c r="V307" s="32">
        <f>COUNTA(E307:T307)</f>
        <v>1</v>
      </c>
      <c r="W307" s="33">
        <f>U307-$U$5</f>
        <v>-1103.4554806491883</v>
      </c>
      <c r="X307" s="25">
        <f>AVERAGE(E307:T307)</f>
        <v>74.69</v>
      </c>
    </row>
    <row r="308" spans="1:24" ht="12.75">
      <c r="A308" s="20">
        <v>304</v>
      </c>
      <c r="B308" s="21">
        <v>294</v>
      </c>
      <c r="C308" s="44" t="s">
        <v>354</v>
      </c>
      <c r="D308" s="56" t="s">
        <v>32</v>
      </c>
      <c r="E308" s="25">
        <v>74.65789473684211</v>
      </c>
      <c r="F308" s="51"/>
      <c r="G308" s="25"/>
      <c r="H308" s="25"/>
      <c r="I308" s="25"/>
      <c r="J308" s="25"/>
      <c r="K308" s="25"/>
      <c r="L308" s="25"/>
      <c r="M308" s="25"/>
      <c r="N308" s="52"/>
      <c r="O308" s="52"/>
      <c r="P308" s="25"/>
      <c r="Q308" s="25"/>
      <c r="R308" s="25"/>
      <c r="S308" s="25"/>
      <c r="T308" s="25"/>
      <c r="U308" s="31">
        <f>SUM(E308:T308)</f>
        <v>74.65789473684211</v>
      </c>
      <c r="V308" s="32">
        <f>COUNTA(E308:T308)</f>
        <v>1</v>
      </c>
      <c r="W308" s="33">
        <f>U308-$U$5</f>
        <v>-1103.4875859123463</v>
      </c>
      <c r="X308" s="25">
        <f>AVERAGE(E308:T308)</f>
        <v>74.65789473684211</v>
      </c>
    </row>
    <row r="309" spans="1:24" ht="12.75">
      <c r="A309" s="20">
        <v>305</v>
      </c>
      <c r="B309" s="60">
        <v>295</v>
      </c>
      <c r="C309" s="45" t="s">
        <v>355</v>
      </c>
      <c r="D309" s="57" t="s">
        <v>33</v>
      </c>
      <c r="E309" s="25"/>
      <c r="F309" s="51"/>
      <c r="G309" s="25"/>
      <c r="H309" s="25"/>
      <c r="I309" s="25">
        <v>73.93</v>
      </c>
      <c r="J309" s="25"/>
      <c r="K309" s="25"/>
      <c r="L309" s="25"/>
      <c r="M309" s="25"/>
      <c r="N309" s="52"/>
      <c r="O309" s="52"/>
      <c r="P309" s="25"/>
      <c r="Q309" s="25"/>
      <c r="R309" s="25"/>
      <c r="S309" s="25"/>
      <c r="T309" s="25"/>
      <c r="U309" s="31">
        <f>SUM(E309:T309)</f>
        <v>73.93</v>
      </c>
      <c r="V309" s="32">
        <f>COUNTA(E309:T309)</f>
        <v>1</v>
      </c>
      <c r="W309" s="33">
        <f>U309-$U$5</f>
        <v>-1104.2154806491883</v>
      </c>
      <c r="X309" s="25">
        <f>AVERAGE(E309:T309)</f>
        <v>73.93</v>
      </c>
    </row>
    <row r="310" spans="1:24" ht="12.75">
      <c r="A310" s="20">
        <v>306</v>
      </c>
      <c r="B310" s="60">
        <v>296</v>
      </c>
      <c r="C310" s="45" t="s">
        <v>356</v>
      </c>
      <c r="D310" s="57" t="s">
        <v>357</v>
      </c>
      <c r="E310" s="25"/>
      <c r="F310" s="51"/>
      <c r="G310" s="25"/>
      <c r="H310" s="25"/>
      <c r="I310" s="25"/>
      <c r="J310" s="25"/>
      <c r="K310" s="25">
        <v>73.92</v>
      </c>
      <c r="L310" s="25"/>
      <c r="M310" s="25"/>
      <c r="N310" s="52"/>
      <c r="O310" s="52"/>
      <c r="P310" s="25"/>
      <c r="Q310" s="25"/>
      <c r="R310" s="25"/>
      <c r="S310" s="25"/>
      <c r="T310" s="25"/>
      <c r="U310" s="31">
        <f>SUM(E310:T310)</f>
        <v>73.92</v>
      </c>
      <c r="V310" s="32">
        <f>COUNTA(E310:T310)</f>
        <v>1</v>
      </c>
      <c r="W310" s="33">
        <f>U310-$U$5</f>
        <v>-1104.2254806491883</v>
      </c>
      <c r="X310" s="25">
        <f>AVERAGE(E310:T310)</f>
        <v>73.92</v>
      </c>
    </row>
    <row r="311" spans="1:24" ht="12.75">
      <c r="A311" s="20">
        <v>307</v>
      </c>
      <c r="B311" s="60">
        <v>297</v>
      </c>
      <c r="C311" s="44" t="s">
        <v>358</v>
      </c>
      <c r="D311" s="56" t="s">
        <v>81</v>
      </c>
      <c r="E311" s="25">
        <v>73.69971450817545</v>
      </c>
      <c r="F311" s="51"/>
      <c r="G311" s="25"/>
      <c r="H311" s="25"/>
      <c r="I311" s="25"/>
      <c r="J311" s="25"/>
      <c r="K311" s="25"/>
      <c r="L311" s="25"/>
      <c r="M311" s="25"/>
      <c r="N311" s="52"/>
      <c r="O311" s="52"/>
      <c r="P311" s="25"/>
      <c r="Q311" s="25"/>
      <c r="R311" s="25"/>
      <c r="S311" s="25"/>
      <c r="T311" s="25"/>
      <c r="U311" s="31">
        <f>SUM(E311:T311)</f>
        <v>73.69971450817545</v>
      </c>
      <c r="V311" s="32">
        <f>COUNTA(E311:T311)</f>
        <v>1</v>
      </c>
      <c r="W311" s="33">
        <f>U311-$U$5</f>
        <v>-1104.4457661410129</v>
      </c>
      <c r="X311" s="25">
        <f>AVERAGE(E311:T311)</f>
        <v>73.69971450817545</v>
      </c>
    </row>
    <row r="312" spans="1:24" ht="12.75">
      <c r="A312" s="20">
        <v>308</v>
      </c>
      <c r="B312" s="60">
        <v>298</v>
      </c>
      <c r="C312" s="44" t="s">
        <v>321</v>
      </c>
      <c r="D312" s="56" t="s">
        <v>59</v>
      </c>
      <c r="E312" s="25">
        <v>72.64630718119089</v>
      </c>
      <c r="F312" s="51"/>
      <c r="G312" s="25"/>
      <c r="H312" s="25"/>
      <c r="I312" s="25"/>
      <c r="J312" s="25"/>
      <c r="K312" s="25"/>
      <c r="L312" s="25"/>
      <c r="M312" s="25"/>
      <c r="N312" s="52"/>
      <c r="O312" s="52"/>
      <c r="P312" s="25"/>
      <c r="Q312" s="25"/>
      <c r="R312" s="25"/>
      <c r="S312" s="25"/>
      <c r="T312" s="25"/>
      <c r="U312" s="31">
        <f>SUM(E312:T312)</f>
        <v>72.64630718119089</v>
      </c>
      <c r="V312" s="32">
        <f>COUNTA(E312:T312)</f>
        <v>1</v>
      </c>
      <c r="W312" s="33">
        <f>U312-$U$5</f>
        <v>-1105.4991734679975</v>
      </c>
      <c r="X312" s="25">
        <f>AVERAGE(E312:T312)</f>
        <v>72.64630718119089</v>
      </c>
    </row>
    <row r="313" spans="1:24" ht="12.75">
      <c r="A313" s="20">
        <v>309</v>
      </c>
      <c r="B313" s="60">
        <v>299</v>
      </c>
      <c r="C313" s="45" t="s">
        <v>359</v>
      </c>
      <c r="D313" s="57" t="s">
        <v>360</v>
      </c>
      <c r="E313" s="25"/>
      <c r="F313" s="51"/>
      <c r="G313" s="25"/>
      <c r="H313" s="25"/>
      <c r="I313" s="25">
        <v>71.98</v>
      </c>
      <c r="J313" s="25"/>
      <c r="K313" s="25"/>
      <c r="L313" s="25"/>
      <c r="M313" s="25"/>
      <c r="N313" s="52"/>
      <c r="O313" s="52"/>
      <c r="P313" s="25"/>
      <c r="Q313" s="25"/>
      <c r="R313" s="25"/>
      <c r="S313" s="25"/>
      <c r="T313" s="25"/>
      <c r="U313" s="31">
        <f>SUM(E313:T313)</f>
        <v>71.98</v>
      </c>
      <c r="V313" s="32">
        <f>COUNTA(E313:T313)</f>
        <v>1</v>
      </c>
      <c r="W313" s="33">
        <f>U313-$U$5</f>
        <v>-1106.1654806491883</v>
      </c>
      <c r="X313" s="25">
        <f>AVERAGE(E313:T313)</f>
        <v>71.98</v>
      </c>
    </row>
    <row r="314" spans="1:24" ht="12.75">
      <c r="A314" s="20">
        <v>310</v>
      </c>
      <c r="B314" s="60">
        <v>300</v>
      </c>
      <c r="C314" s="45" t="s">
        <v>363</v>
      </c>
      <c r="D314" s="57" t="s">
        <v>282</v>
      </c>
      <c r="E314" s="25">
        <v>71.3741223671013</v>
      </c>
      <c r="F314" s="51"/>
      <c r="G314" s="25"/>
      <c r="H314" s="25"/>
      <c r="I314" s="25"/>
      <c r="J314" s="25"/>
      <c r="K314" s="25"/>
      <c r="L314" s="25"/>
      <c r="M314" s="25"/>
      <c r="N314" s="52"/>
      <c r="O314" s="52"/>
      <c r="P314" s="25"/>
      <c r="Q314" s="25"/>
      <c r="R314" s="25"/>
      <c r="S314" s="25"/>
      <c r="T314" s="25"/>
      <c r="U314" s="31">
        <f>SUM(E314:T314)</f>
        <v>71.3741223671013</v>
      </c>
      <c r="V314" s="32">
        <f>COUNTA(E314:T314)</f>
        <v>1</v>
      </c>
      <c r="W314" s="33">
        <f>U314-$U$5</f>
        <v>-1106.771358282087</v>
      </c>
      <c r="X314" s="25">
        <f>AVERAGE(E314:T314)</f>
        <v>71.3741223671013</v>
      </c>
    </row>
    <row r="315" spans="1:24" ht="12.75">
      <c r="A315" s="20">
        <v>311</v>
      </c>
      <c r="B315" s="60">
        <v>301</v>
      </c>
      <c r="C315" s="45" t="s">
        <v>364</v>
      </c>
      <c r="D315" s="57" t="s">
        <v>303</v>
      </c>
      <c r="E315" s="25"/>
      <c r="F315" s="51"/>
      <c r="G315" s="25"/>
      <c r="H315" s="25"/>
      <c r="I315" s="25"/>
      <c r="J315" s="25"/>
      <c r="K315" s="25"/>
      <c r="L315" s="25">
        <v>71.16</v>
      </c>
      <c r="M315" s="25"/>
      <c r="N315" s="52"/>
      <c r="O315" s="52"/>
      <c r="P315" s="25"/>
      <c r="Q315" s="25"/>
      <c r="R315" s="25"/>
      <c r="S315" s="25"/>
      <c r="T315" s="25"/>
      <c r="U315" s="31">
        <f>SUM(E315:T315)</f>
        <v>71.16</v>
      </c>
      <c r="V315" s="32">
        <f>COUNTA(E315:T315)</f>
        <v>1</v>
      </c>
      <c r="W315" s="33">
        <f>U315-$U$5</f>
        <v>-1106.9854806491883</v>
      </c>
      <c r="X315" s="25">
        <f>AVERAGE(E315:T315)</f>
        <v>71.16</v>
      </c>
    </row>
    <row r="316" spans="1:24" ht="12.75">
      <c r="A316" s="20">
        <v>312</v>
      </c>
      <c r="B316" s="60">
        <v>360</v>
      </c>
      <c r="C316" s="45" t="s">
        <v>590</v>
      </c>
      <c r="D316" s="57" t="s">
        <v>38</v>
      </c>
      <c r="E316" s="25"/>
      <c r="F316" s="51"/>
      <c r="G316" s="25"/>
      <c r="H316" s="25"/>
      <c r="I316" s="25"/>
      <c r="J316" s="25"/>
      <c r="K316" s="25"/>
      <c r="L316" s="25"/>
      <c r="M316" s="25"/>
      <c r="N316" s="52"/>
      <c r="O316" s="52"/>
      <c r="P316" s="25"/>
      <c r="Q316" s="25"/>
      <c r="R316" s="25"/>
      <c r="S316" s="25"/>
      <c r="T316" s="25">
        <v>70.48</v>
      </c>
      <c r="U316" s="31">
        <f>SUM(E316:T316)</f>
        <v>70.48</v>
      </c>
      <c r="V316" s="32">
        <f>COUNTA(E316:T316)</f>
        <v>1</v>
      </c>
      <c r="W316" s="33">
        <f>U316-$U$5</f>
        <v>-1107.6654806491883</v>
      </c>
      <c r="X316" s="25">
        <f>AVERAGE(E316:T316)</f>
        <v>70.48</v>
      </c>
    </row>
    <row r="317" spans="1:24" ht="12.75">
      <c r="A317" s="20">
        <v>313</v>
      </c>
      <c r="B317" s="60">
        <v>303</v>
      </c>
      <c r="C317" s="44" t="s">
        <v>366</v>
      </c>
      <c r="D317" s="56" t="s">
        <v>70</v>
      </c>
      <c r="E317" s="25">
        <v>69.73465394962093</v>
      </c>
      <c r="F317" s="51"/>
      <c r="G317" s="25"/>
      <c r="H317" s="25"/>
      <c r="I317" s="25"/>
      <c r="J317" s="25"/>
      <c r="K317" s="25"/>
      <c r="L317" s="25"/>
      <c r="M317" s="25"/>
      <c r="N317" s="52"/>
      <c r="O317" s="52"/>
      <c r="P317" s="25"/>
      <c r="Q317" s="25"/>
      <c r="R317" s="25"/>
      <c r="S317" s="25"/>
      <c r="T317" s="25"/>
      <c r="U317" s="31">
        <f>SUM(E317:T317)</f>
        <v>69.73465394962093</v>
      </c>
      <c r="V317" s="32">
        <f>COUNTA(E317:T317)</f>
        <v>1</v>
      </c>
      <c r="W317" s="33">
        <f>U317-$U$5</f>
        <v>-1108.4108266995675</v>
      </c>
      <c r="X317" s="25">
        <f>AVERAGE(E317:T317)</f>
        <v>69.73465394962093</v>
      </c>
    </row>
    <row r="318" spans="1:24" ht="12.75">
      <c r="A318" s="20">
        <v>314</v>
      </c>
      <c r="B318" s="60">
        <v>361</v>
      </c>
      <c r="C318" s="45" t="s">
        <v>149</v>
      </c>
      <c r="D318" s="57" t="s">
        <v>612</v>
      </c>
      <c r="E318" s="25"/>
      <c r="F318" s="51"/>
      <c r="G318" s="25"/>
      <c r="H318" s="25"/>
      <c r="I318" s="25"/>
      <c r="J318" s="25"/>
      <c r="K318" s="25"/>
      <c r="L318" s="25"/>
      <c r="M318" s="25"/>
      <c r="N318" s="52"/>
      <c r="O318" s="52"/>
      <c r="P318" s="25"/>
      <c r="Q318" s="25"/>
      <c r="R318" s="25"/>
      <c r="S318" s="25"/>
      <c r="T318" s="25">
        <v>69.18</v>
      </c>
      <c r="U318" s="31">
        <f>SUM(E318:T318)</f>
        <v>69.18</v>
      </c>
      <c r="V318" s="32">
        <f>COUNTA(E318:T318)</f>
        <v>1</v>
      </c>
      <c r="W318" s="33">
        <f>U318-$U$5</f>
        <v>-1108.9654806491883</v>
      </c>
      <c r="X318" s="25">
        <f>AVERAGE(E318:T318)</f>
        <v>69.18</v>
      </c>
    </row>
    <row r="319" spans="1:24" ht="12.75">
      <c r="A319" s="20">
        <v>315</v>
      </c>
      <c r="B319" s="60">
        <v>305</v>
      </c>
      <c r="C319" s="45" t="s">
        <v>351</v>
      </c>
      <c r="D319" s="57" t="s">
        <v>70</v>
      </c>
      <c r="E319" s="25"/>
      <c r="F319" s="51"/>
      <c r="G319" s="25"/>
      <c r="H319" s="25"/>
      <c r="I319" s="25"/>
      <c r="J319" s="25"/>
      <c r="K319" s="25"/>
      <c r="L319" s="25"/>
      <c r="M319" s="25">
        <v>68.32</v>
      </c>
      <c r="N319" s="52"/>
      <c r="O319" s="52"/>
      <c r="P319" s="25"/>
      <c r="Q319" s="25"/>
      <c r="R319" s="25"/>
      <c r="S319" s="25"/>
      <c r="T319" s="25"/>
      <c r="U319" s="31">
        <f>SUM(E319:T319)</f>
        <v>68.32</v>
      </c>
      <c r="V319" s="32">
        <f>COUNTA(E319:T319)</f>
        <v>1</v>
      </c>
      <c r="W319" s="33">
        <f>U319-$U$5</f>
        <v>-1109.8254806491884</v>
      </c>
      <c r="X319" s="25">
        <f>AVERAGE(E319:T319)</f>
        <v>68.32</v>
      </c>
    </row>
    <row r="320" spans="1:24" ht="12.75">
      <c r="A320" s="20">
        <v>316</v>
      </c>
      <c r="B320" s="60">
        <v>306</v>
      </c>
      <c r="C320" s="45" t="s">
        <v>369</v>
      </c>
      <c r="D320" s="57" t="s">
        <v>284</v>
      </c>
      <c r="E320" s="25"/>
      <c r="F320" s="51"/>
      <c r="G320" s="25"/>
      <c r="H320" s="25"/>
      <c r="I320" s="25">
        <v>67.76</v>
      </c>
      <c r="J320" s="25"/>
      <c r="K320" s="25"/>
      <c r="L320" s="25"/>
      <c r="M320" s="25"/>
      <c r="N320" s="52"/>
      <c r="O320" s="52"/>
      <c r="P320" s="25"/>
      <c r="Q320" s="25"/>
      <c r="R320" s="25"/>
      <c r="S320" s="25"/>
      <c r="T320" s="25"/>
      <c r="U320" s="31">
        <f>SUM(E320:T320)</f>
        <v>67.76</v>
      </c>
      <c r="V320" s="32">
        <f>COUNTA(E320:T320)</f>
        <v>1</v>
      </c>
      <c r="W320" s="33">
        <f>U320-$U$5</f>
        <v>-1110.3854806491884</v>
      </c>
      <c r="X320" s="25">
        <f>AVERAGE(E320:T320)</f>
        <v>67.76</v>
      </c>
    </row>
    <row r="321" spans="1:24" ht="12.75">
      <c r="A321" s="20">
        <v>317</v>
      </c>
      <c r="B321" s="60">
        <v>307</v>
      </c>
      <c r="C321" s="45" t="s">
        <v>371</v>
      </c>
      <c r="D321" s="57" t="s">
        <v>372</v>
      </c>
      <c r="E321" s="25"/>
      <c r="F321" s="51"/>
      <c r="G321" s="25"/>
      <c r="H321" s="25"/>
      <c r="I321" s="25"/>
      <c r="J321" s="25"/>
      <c r="K321" s="25"/>
      <c r="L321" s="25">
        <v>66.11</v>
      </c>
      <c r="M321" s="25"/>
      <c r="N321" s="52"/>
      <c r="O321" s="52"/>
      <c r="P321" s="25"/>
      <c r="Q321" s="25"/>
      <c r="R321" s="25"/>
      <c r="S321" s="25"/>
      <c r="T321" s="25"/>
      <c r="U321" s="31">
        <f>SUM(E321:T321)</f>
        <v>66.11</v>
      </c>
      <c r="V321" s="32">
        <f>COUNTA(E321:T321)</f>
        <v>1</v>
      </c>
      <c r="W321" s="33">
        <f>U321-$U$5</f>
        <v>-1112.0354806491885</v>
      </c>
      <c r="X321" s="25">
        <f>AVERAGE(E321:T321)</f>
        <v>66.11</v>
      </c>
    </row>
    <row r="322" spans="1:24" ht="12.75">
      <c r="A322" s="20">
        <v>318</v>
      </c>
      <c r="B322" s="60">
        <v>308</v>
      </c>
      <c r="C322" s="45" t="s">
        <v>374</v>
      </c>
      <c r="D322" s="57" t="s">
        <v>375</v>
      </c>
      <c r="E322" s="25"/>
      <c r="F322" s="51"/>
      <c r="G322" s="25">
        <v>65.09</v>
      </c>
      <c r="H322" s="25"/>
      <c r="I322" s="25"/>
      <c r="J322" s="25"/>
      <c r="K322" s="25"/>
      <c r="L322" s="25"/>
      <c r="M322" s="25"/>
      <c r="N322" s="52"/>
      <c r="O322" s="52"/>
      <c r="P322" s="25"/>
      <c r="Q322" s="25"/>
      <c r="R322" s="25"/>
      <c r="S322" s="25"/>
      <c r="T322" s="25"/>
      <c r="U322" s="31">
        <f>SUM(E322:T322)</f>
        <v>65.09</v>
      </c>
      <c r="V322" s="32">
        <f>COUNTA(E322:T322)</f>
        <v>1</v>
      </c>
      <c r="W322" s="33">
        <f>U322-$U$5</f>
        <v>-1113.0554806491884</v>
      </c>
      <c r="X322" s="25">
        <f>AVERAGE(E322:T322)</f>
        <v>65.09</v>
      </c>
    </row>
    <row r="323" spans="1:24" ht="12.75">
      <c r="A323" s="20">
        <v>319</v>
      </c>
      <c r="B323" s="60">
        <v>309</v>
      </c>
      <c r="C323" s="45" t="s">
        <v>376</v>
      </c>
      <c r="D323" s="57" t="s">
        <v>81</v>
      </c>
      <c r="E323" s="25"/>
      <c r="F323" s="51"/>
      <c r="G323" s="25">
        <v>65.09</v>
      </c>
      <c r="H323" s="25"/>
      <c r="I323" s="25"/>
      <c r="J323" s="25"/>
      <c r="K323" s="25"/>
      <c r="L323" s="25"/>
      <c r="M323" s="25"/>
      <c r="N323" s="52"/>
      <c r="O323" s="52"/>
      <c r="P323" s="25"/>
      <c r="Q323" s="25"/>
      <c r="R323" s="25"/>
      <c r="S323" s="25"/>
      <c r="T323" s="25"/>
      <c r="U323" s="31">
        <f>SUM(E323:T323)</f>
        <v>65.09</v>
      </c>
      <c r="V323" s="32">
        <f>COUNTA(E323:T323)</f>
        <v>1</v>
      </c>
      <c r="W323" s="33">
        <f>U323-$U$5</f>
        <v>-1113.0554806491884</v>
      </c>
      <c r="X323" s="25">
        <f>AVERAGE(E323:T323)</f>
        <v>65.09</v>
      </c>
    </row>
    <row r="324" spans="1:24" ht="12.75">
      <c r="A324" s="20">
        <v>320</v>
      </c>
      <c r="B324" s="60">
        <v>310</v>
      </c>
      <c r="C324" s="45" t="s">
        <v>604</v>
      </c>
      <c r="D324" s="57" t="s">
        <v>34</v>
      </c>
      <c r="E324" s="25"/>
      <c r="F324" s="51"/>
      <c r="G324" s="25"/>
      <c r="H324" s="25"/>
      <c r="I324" s="25"/>
      <c r="J324" s="25"/>
      <c r="K324" s="25"/>
      <c r="L324" s="25"/>
      <c r="M324" s="25"/>
      <c r="N324" s="52"/>
      <c r="O324" s="52"/>
      <c r="P324" s="25"/>
      <c r="Q324" s="25"/>
      <c r="R324" s="25"/>
      <c r="S324" s="25">
        <v>64.64</v>
      </c>
      <c r="T324" s="25"/>
      <c r="U324" s="31">
        <f>SUM(E324:T324)</f>
        <v>64.64</v>
      </c>
      <c r="V324" s="32">
        <f>COUNTA(E324:T324)</f>
        <v>1</v>
      </c>
      <c r="W324" s="33">
        <f>U324-$U$5</f>
        <v>-1113.5054806491883</v>
      </c>
      <c r="X324" s="25">
        <f>AVERAGE(E324:T324)</f>
        <v>64.64</v>
      </c>
    </row>
    <row r="325" spans="1:24" ht="12.75">
      <c r="A325" s="20">
        <v>321</v>
      </c>
      <c r="B325" s="60">
        <v>311</v>
      </c>
      <c r="C325" s="45" t="s">
        <v>377</v>
      </c>
      <c r="D325" s="57" t="s">
        <v>378</v>
      </c>
      <c r="E325" s="25">
        <v>64.61711711711712</v>
      </c>
      <c r="F325" s="51"/>
      <c r="G325" s="25"/>
      <c r="H325" s="25"/>
      <c r="I325" s="25"/>
      <c r="J325" s="25"/>
      <c r="K325" s="25"/>
      <c r="L325" s="25"/>
      <c r="M325" s="25"/>
      <c r="N325" s="52"/>
      <c r="O325" s="52"/>
      <c r="P325" s="25"/>
      <c r="Q325" s="25"/>
      <c r="R325" s="22"/>
      <c r="S325" s="25"/>
      <c r="T325" s="25"/>
      <c r="U325" s="31">
        <f>SUM(E325:T325)</f>
        <v>64.61711711711712</v>
      </c>
      <c r="V325" s="32">
        <f>COUNTA(E325:T325)</f>
        <v>1</v>
      </c>
      <c r="W325" s="33">
        <f>U325-$U$5</f>
        <v>-1113.5283635320711</v>
      </c>
      <c r="X325" s="25">
        <f>AVERAGE(E325:T325)</f>
        <v>64.61711711711712</v>
      </c>
    </row>
    <row r="326" spans="1:24" ht="12.75">
      <c r="A326" s="20">
        <v>322</v>
      </c>
      <c r="B326" s="60">
        <v>312</v>
      </c>
      <c r="C326" s="47" t="s">
        <v>60</v>
      </c>
      <c r="D326" s="58" t="s">
        <v>379</v>
      </c>
      <c r="E326" s="25"/>
      <c r="F326" s="51">
        <v>63.21</v>
      </c>
      <c r="G326" s="25"/>
      <c r="H326" s="25"/>
      <c r="I326" s="25"/>
      <c r="J326" s="25"/>
      <c r="K326" s="25"/>
      <c r="L326" s="25"/>
      <c r="M326" s="25"/>
      <c r="N326" s="52"/>
      <c r="O326" s="52"/>
      <c r="P326" s="25"/>
      <c r="Q326" s="25"/>
      <c r="R326" s="25"/>
      <c r="S326" s="25"/>
      <c r="T326" s="25"/>
      <c r="U326" s="31">
        <f>SUM(E326:T326)</f>
        <v>63.21</v>
      </c>
      <c r="V326" s="32">
        <f>COUNTA(E326:T326)</f>
        <v>1</v>
      </c>
      <c r="W326" s="33">
        <f>U326-$U$5</f>
        <v>-1114.9354806491883</v>
      </c>
      <c r="X326" s="25">
        <f>AVERAGE(E326:T326)</f>
        <v>63.21</v>
      </c>
    </row>
    <row r="327" spans="1:24" ht="12.75">
      <c r="A327" s="20">
        <v>323</v>
      </c>
      <c r="B327" s="60">
        <v>362</v>
      </c>
      <c r="C327" s="45" t="s">
        <v>614</v>
      </c>
      <c r="D327" s="57" t="s">
        <v>167</v>
      </c>
      <c r="E327" s="25"/>
      <c r="F327" s="51"/>
      <c r="G327" s="25"/>
      <c r="H327" s="25"/>
      <c r="I327" s="25"/>
      <c r="J327" s="25"/>
      <c r="K327" s="25"/>
      <c r="L327" s="25"/>
      <c r="M327" s="25"/>
      <c r="N327" s="52"/>
      <c r="O327" s="52"/>
      <c r="P327" s="25"/>
      <c r="Q327" s="25"/>
      <c r="R327" s="25"/>
      <c r="S327" s="25"/>
      <c r="T327" s="25">
        <v>62.69</v>
      </c>
      <c r="U327" s="31">
        <f>SUM(E327:T327)</f>
        <v>62.69</v>
      </c>
      <c r="V327" s="32">
        <f>COUNTA(E327:T327)</f>
        <v>1</v>
      </c>
      <c r="W327" s="33">
        <f>U327-$U$5</f>
        <v>-1115.4554806491883</v>
      </c>
      <c r="X327" s="25">
        <f>AVERAGE(E327:T327)</f>
        <v>62.69</v>
      </c>
    </row>
    <row r="328" spans="1:24" ht="12.75">
      <c r="A328" s="20">
        <v>324</v>
      </c>
      <c r="B328" s="60">
        <v>313</v>
      </c>
      <c r="C328" s="45" t="s">
        <v>380</v>
      </c>
      <c r="D328" s="57" t="s">
        <v>381</v>
      </c>
      <c r="E328" s="25"/>
      <c r="F328" s="51"/>
      <c r="G328" s="25"/>
      <c r="H328" s="25"/>
      <c r="I328" s="25"/>
      <c r="J328" s="25"/>
      <c r="K328" s="25">
        <v>62.68</v>
      </c>
      <c r="L328" s="25"/>
      <c r="M328" s="25"/>
      <c r="N328" s="52"/>
      <c r="O328" s="52"/>
      <c r="P328" s="25"/>
      <c r="Q328" s="25"/>
      <c r="R328" s="25"/>
      <c r="S328" s="25"/>
      <c r="T328" s="25"/>
      <c r="U328" s="31">
        <f>SUM(E328:T328)</f>
        <v>62.68</v>
      </c>
      <c r="V328" s="32">
        <f>COUNTA(E328:T328)</f>
        <v>1</v>
      </c>
      <c r="W328" s="33">
        <f>U328-$U$5</f>
        <v>-1115.4654806491883</v>
      </c>
      <c r="X328" s="25">
        <f>AVERAGE(E328:T328)</f>
        <v>62.68</v>
      </c>
    </row>
    <row r="329" spans="1:24" ht="12.75">
      <c r="A329" s="20">
        <v>325</v>
      </c>
      <c r="B329" s="60">
        <v>314</v>
      </c>
      <c r="C329" s="45" t="s">
        <v>102</v>
      </c>
      <c r="D329" s="57" t="s">
        <v>399</v>
      </c>
      <c r="E329" s="25"/>
      <c r="F329" s="51"/>
      <c r="G329" s="25"/>
      <c r="H329" s="25"/>
      <c r="I329" s="25"/>
      <c r="J329" s="25"/>
      <c r="K329" s="25"/>
      <c r="L329" s="25"/>
      <c r="M329" s="25"/>
      <c r="N329" s="52"/>
      <c r="O329" s="52"/>
      <c r="P329" s="25"/>
      <c r="Q329" s="25"/>
      <c r="R329" s="25"/>
      <c r="S329" s="25">
        <v>62.62</v>
      </c>
      <c r="T329" s="25"/>
      <c r="U329" s="31">
        <f>SUM(E329:T329)</f>
        <v>62.62</v>
      </c>
      <c r="V329" s="32">
        <f>COUNTA(E329:T329)</f>
        <v>1</v>
      </c>
      <c r="W329" s="33">
        <f>U329-$U$5</f>
        <v>-1115.5254806491885</v>
      </c>
      <c r="X329" s="25">
        <f>AVERAGE(E329:T329)</f>
        <v>62.62</v>
      </c>
    </row>
    <row r="330" spans="1:24" ht="12.75">
      <c r="A330" s="20">
        <v>326</v>
      </c>
      <c r="B330" s="60">
        <v>363</v>
      </c>
      <c r="C330" s="45" t="s">
        <v>197</v>
      </c>
      <c r="D330" s="57" t="s">
        <v>240</v>
      </c>
      <c r="E330" s="25"/>
      <c r="F330" s="51"/>
      <c r="G330" s="25"/>
      <c r="H330" s="25"/>
      <c r="I330" s="25"/>
      <c r="J330" s="25"/>
      <c r="K330" s="25"/>
      <c r="L330" s="25"/>
      <c r="M330" s="25"/>
      <c r="N330" s="52"/>
      <c r="O330" s="52"/>
      <c r="P330" s="25"/>
      <c r="Q330" s="25"/>
      <c r="R330" s="25"/>
      <c r="S330" s="25"/>
      <c r="T330" s="25">
        <v>61.39</v>
      </c>
      <c r="U330" s="31">
        <f>SUM(E330:T330)</f>
        <v>61.39</v>
      </c>
      <c r="V330" s="32">
        <f>COUNTA(E330:T330)</f>
        <v>1</v>
      </c>
      <c r="W330" s="33">
        <f>U330-$U$5</f>
        <v>-1116.7554806491883</v>
      </c>
      <c r="X330" s="25">
        <f>AVERAGE(E330:T330)</f>
        <v>61.39</v>
      </c>
    </row>
    <row r="331" spans="1:24" ht="12.75">
      <c r="A331" s="20">
        <v>327</v>
      </c>
      <c r="B331" s="60">
        <v>315</v>
      </c>
      <c r="C331" s="45" t="s">
        <v>308</v>
      </c>
      <c r="D331" s="57" t="s">
        <v>384</v>
      </c>
      <c r="E331" s="25"/>
      <c r="F331" s="51"/>
      <c r="G331" s="25">
        <v>59.64</v>
      </c>
      <c r="H331" s="25"/>
      <c r="I331" s="25"/>
      <c r="J331" s="25"/>
      <c r="K331" s="25"/>
      <c r="L331" s="25"/>
      <c r="M331" s="25"/>
      <c r="N331" s="52"/>
      <c r="O331" s="52"/>
      <c r="P331" s="25"/>
      <c r="Q331" s="25"/>
      <c r="R331" s="25"/>
      <c r="S331" s="25"/>
      <c r="T331" s="25"/>
      <c r="U331" s="31">
        <f>SUM(E331:T331)</f>
        <v>59.64</v>
      </c>
      <c r="V331" s="32">
        <f>COUNTA(E331:T331)</f>
        <v>1</v>
      </c>
      <c r="W331" s="33">
        <f>U331-$U$5</f>
        <v>-1118.5054806491883</v>
      </c>
      <c r="X331" s="25">
        <f>AVERAGE(E331:T331)</f>
        <v>59.64</v>
      </c>
    </row>
    <row r="332" spans="1:24" ht="12.75">
      <c r="A332" s="20">
        <v>328</v>
      </c>
      <c r="B332" s="60">
        <v>316</v>
      </c>
      <c r="C332" s="45" t="s">
        <v>385</v>
      </c>
      <c r="D332" s="57" t="s">
        <v>70</v>
      </c>
      <c r="E332" s="25"/>
      <c r="F332" s="51"/>
      <c r="G332" s="25"/>
      <c r="H332" s="25"/>
      <c r="I332" s="25">
        <v>59.36</v>
      </c>
      <c r="J332" s="25"/>
      <c r="K332" s="25"/>
      <c r="L332" s="25"/>
      <c r="M332" s="25"/>
      <c r="N332" s="52"/>
      <c r="O332" s="52"/>
      <c r="P332" s="25"/>
      <c r="Q332" s="25"/>
      <c r="R332" s="25"/>
      <c r="S332" s="25"/>
      <c r="T332" s="25"/>
      <c r="U332" s="31">
        <f>SUM(E332:T332)</f>
        <v>59.36</v>
      </c>
      <c r="V332" s="32">
        <f>COUNTA(E332:T332)</f>
        <v>1</v>
      </c>
      <c r="W332" s="33">
        <f>U332-$U$5</f>
        <v>-1118.7854806491885</v>
      </c>
      <c r="X332" s="25">
        <f>AVERAGE(E332:T332)</f>
        <v>59.36</v>
      </c>
    </row>
    <row r="333" spans="1:24" ht="12.75">
      <c r="A333" s="20">
        <v>329</v>
      </c>
      <c r="B333" s="60">
        <v>317</v>
      </c>
      <c r="C333" s="45" t="s">
        <v>386</v>
      </c>
      <c r="D333" s="57" t="s">
        <v>36</v>
      </c>
      <c r="E333" s="25"/>
      <c r="F333" s="51"/>
      <c r="G333" s="25"/>
      <c r="H333" s="25"/>
      <c r="I333" s="25">
        <v>59.24</v>
      </c>
      <c r="J333" s="25"/>
      <c r="K333" s="25"/>
      <c r="L333" s="25"/>
      <c r="M333" s="25"/>
      <c r="N333" s="52"/>
      <c r="O333" s="52"/>
      <c r="P333" s="25"/>
      <c r="Q333" s="25"/>
      <c r="R333" s="25"/>
      <c r="S333" s="25"/>
      <c r="T333" s="25"/>
      <c r="U333" s="31">
        <f>SUM(E333:T333)</f>
        <v>59.24</v>
      </c>
      <c r="V333" s="32">
        <f>COUNTA(E333:T333)</f>
        <v>1</v>
      </c>
      <c r="W333" s="33">
        <f>U333-$U$5</f>
        <v>-1118.9054806491883</v>
      </c>
      <c r="X333" s="25">
        <f>AVERAGE(E333:T333)</f>
        <v>59.24</v>
      </c>
    </row>
    <row r="334" spans="1:24" ht="12.75">
      <c r="A334" s="20">
        <v>330</v>
      </c>
      <c r="B334" s="60">
        <v>318</v>
      </c>
      <c r="C334" s="45" t="s">
        <v>603</v>
      </c>
      <c r="D334" s="57" t="s">
        <v>602</v>
      </c>
      <c r="E334" s="25"/>
      <c r="F334" s="51"/>
      <c r="G334" s="25"/>
      <c r="H334" s="25"/>
      <c r="I334" s="25"/>
      <c r="J334" s="25"/>
      <c r="K334" s="25"/>
      <c r="L334" s="25"/>
      <c r="M334" s="25"/>
      <c r="N334" s="52"/>
      <c r="O334" s="52"/>
      <c r="P334" s="25"/>
      <c r="Q334" s="25"/>
      <c r="R334" s="25"/>
      <c r="S334" s="25">
        <v>59.08</v>
      </c>
      <c r="T334" s="25"/>
      <c r="U334" s="31">
        <f>SUM(E334:T334)</f>
        <v>59.08</v>
      </c>
      <c r="V334" s="32">
        <f>COUNTA(E334:T334)</f>
        <v>1</v>
      </c>
      <c r="W334" s="33">
        <f>U334-$U$5</f>
        <v>-1119.0654806491884</v>
      </c>
      <c r="X334" s="25">
        <f>AVERAGE(E334:T334)</f>
        <v>59.08</v>
      </c>
    </row>
    <row r="335" spans="1:24" ht="12.75">
      <c r="A335" s="20">
        <v>331</v>
      </c>
      <c r="B335" s="60">
        <v>319</v>
      </c>
      <c r="C335" s="45" t="s">
        <v>387</v>
      </c>
      <c r="D335" s="57" t="s">
        <v>32</v>
      </c>
      <c r="E335" s="25"/>
      <c r="F335" s="51"/>
      <c r="G335" s="25"/>
      <c r="H335" s="25"/>
      <c r="I335" s="25"/>
      <c r="J335" s="25"/>
      <c r="K335" s="25">
        <v>58.78</v>
      </c>
      <c r="L335" s="25"/>
      <c r="M335" s="25"/>
      <c r="N335" s="52"/>
      <c r="O335" s="52"/>
      <c r="P335" s="25"/>
      <c r="Q335" s="25"/>
      <c r="R335" s="25"/>
      <c r="S335" s="25"/>
      <c r="T335" s="25"/>
      <c r="U335" s="31">
        <f>SUM(E335:T335)</f>
        <v>58.78</v>
      </c>
      <c r="V335" s="32">
        <f>COUNTA(E335:T335)</f>
        <v>1</v>
      </c>
      <c r="W335" s="33">
        <f>U335-$U$5</f>
        <v>-1119.3654806491884</v>
      </c>
      <c r="X335" s="25">
        <f>AVERAGE(E335:T335)</f>
        <v>58.78</v>
      </c>
    </row>
    <row r="336" spans="1:24" ht="12.75">
      <c r="A336" s="20">
        <v>332</v>
      </c>
      <c r="B336" s="60">
        <v>320</v>
      </c>
      <c r="C336" s="45" t="s">
        <v>388</v>
      </c>
      <c r="D336" s="57" t="s">
        <v>389</v>
      </c>
      <c r="E336" s="25"/>
      <c r="F336" s="51"/>
      <c r="G336" s="25"/>
      <c r="H336" s="25"/>
      <c r="I336" s="25"/>
      <c r="J336" s="25"/>
      <c r="K336" s="25">
        <v>57.87</v>
      </c>
      <c r="L336" s="25"/>
      <c r="M336" s="25"/>
      <c r="N336" s="52"/>
      <c r="O336" s="52"/>
      <c r="P336" s="25"/>
      <c r="Q336" s="25"/>
      <c r="R336" s="25"/>
      <c r="S336" s="25"/>
      <c r="T336" s="25"/>
      <c r="U336" s="31">
        <f>SUM(E336:T336)</f>
        <v>57.87</v>
      </c>
      <c r="V336" s="32">
        <f>COUNTA(E336:T336)</f>
        <v>1</v>
      </c>
      <c r="W336" s="33">
        <f>U336-$U$5</f>
        <v>-1120.2754806491885</v>
      </c>
      <c r="X336" s="25">
        <f>AVERAGE(E336:T336)</f>
        <v>57.87</v>
      </c>
    </row>
    <row r="337" spans="1:24" ht="12.75">
      <c r="A337" s="20">
        <v>333</v>
      </c>
      <c r="B337" s="60">
        <v>364</v>
      </c>
      <c r="C337" s="45" t="s">
        <v>149</v>
      </c>
      <c r="D337" s="57" t="s">
        <v>288</v>
      </c>
      <c r="E337" s="25"/>
      <c r="F337" s="51"/>
      <c r="G337" s="25"/>
      <c r="H337" s="25"/>
      <c r="I337" s="25"/>
      <c r="J337" s="25"/>
      <c r="K337" s="25"/>
      <c r="L337" s="25"/>
      <c r="M337" s="25"/>
      <c r="N337" s="52"/>
      <c r="O337" s="52"/>
      <c r="P337" s="25"/>
      <c r="Q337" s="25"/>
      <c r="R337" s="25"/>
      <c r="S337" s="25"/>
      <c r="T337" s="25">
        <v>57.49</v>
      </c>
      <c r="U337" s="31">
        <f>SUM(E337:T337)</f>
        <v>57.49</v>
      </c>
      <c r="V337" s="32">
        <f>COUNTA(E337:T337)</f>
        <v>1</v>
      </c>
      <c r="W337" s="33">
        <f>U337-$U$5</f>
        <v>-1120.6554806491883</v>
      </c>
      <c r="X337" s="25">
        <f>AVERAGE(E337:T337)</f>
        <v>57.49</v>
      </c>
    </row>
    <row r="338" spans="1:24" ht="12.75">
      <c r="A338" s="20">
        <v>334</v>
      </c>
      <c r="B338" s="60">
        <v>321</v>
      </c>
      <c r="C338" s="45" t="s">
        <v>201</v>
      </c>
      <c r="D338" s="57" t="s">
        <v>390</v>
      </c>
      <c r="E338" s="25"/>
      <c r="F338" s="51"/>
      <c r="G338" s="25"/>
      <c r="H338" s="25"/>
      <c r="I338" s="25"/>
      <c r="J338" s="25"/>
      <c r="K338" s="25">
        <v>56.89</v>
      </c>
      <c r="L338" s="25"/>
      <c r="M338" s="25"/>
      <c r="N338" s="52"/>
      <c r="O338" s="52"/>
      <c r="P338" s="25"/>
      <c r="Q338" s="25"/>
      <c r="R338" s="25"/>
      <c r="S338" s="25"/>
      <c r="T338" s="25"/>
      <c r="U338" s="31">
        <f>SUM(E338:T338)</f>
        <v>56.89</v>
      </c>
      <c r="V338" s="32">
        <f>COUNTA(E338:T338)</f>
        <v>1</v>
      </c>
      <c r="W338" s="33">
        <f>U338-$U$5</f>
        <v>-1121.2554806491883</v>
      </c>
      <c r="X338" s="25">
        <f>AVERAGE(E338:T338)</f>
        <v>56.89</v>
      </c>
    </row>
    <row r="339" spans="1:24" ht="12.75">
      <c r="A339" s="20">
        <v>335</v>
      </c>
      <c r="B339" s="60">
        <v>365</v>
      </c>
      <c r="C339" s="45" t="s">
        <v>591</v>
      </c>
      <c r="D339" s="57" t="s">
        <v>99</v>
      </c>
      <c r="E339" s="25"/>
      <c r="F339" s="51"/>
      <c r="G339" s="25"/>
      <c r="H339" s="25"/>
      <c r="I339" s="25"/>
      <c r="J339" s="25"/>
      <c r="K339" s="25"/>
      <c r="L339" s="25"/>
      <c r="M339" s="25"/>
      <c r="N339" s="52"/>
      <c r="O339" s="52"/>
      <c r="P339" s="25"/>
      <c r="Q339" s="25"/>
      <c r="R339" s="25"/>
      <c r="S339" s="25"/>
      <c r="T339" s="25">
        <v>56.19</v>
      </c>
      <c r="U339" s="31">
        <f>SUM(E339:T339)</f>
        <v>56.19</v>
      </c>
      <c r="V339" s="32">
        <f>COUNTA(E339:T339)</f>
        <v>1</v>
      </c>
      <c r="W339" s="33">
        <f>U339-$U$5</f>
        <v>-1121.9554806491883</v>
      </c>
      <c r="X339" s="25">
        <f>AVERAGE(E339:T339)</f>
        <v>56.19</v>
      </c>
    </row>
    <row r="340" spans="1:24" ht="12.75">
      <c r="A340" s="20">
        <v>336</v>
      </c>
      <c r="B340" s="60">
        <v>323</v>
      </c>
      <c r="C340" s="45" t="s">
        <v>589</v>
      </c>
      <c r="D340" s="57" t="s">
        <v>44</v>
      </c>
      <c r="E340" s="25"/>
      <c r="F340" s="51"/>
      <c r="G340" s="25"/>
      <c r="H340" s="25"/>
      <c r="I340" s="25"/>
      <c r="J340" s="25"/>
      <c r="K340" s="25"/>
      <c r="L340" s="25"/>
      <c r="M340" s="25"/>
      <c r="N340" s="52"/>
      <c r="O340" s="52"/>
      <c r="P340" s="25"/>
      <c r="Q340" s="25"/>
      <c r="R340" s="25"/>
      <c r="S340" s="25">
        <v>56.05</v>
      </c>
      <c r="T340" s="25"/>
      <c r="U340" s="31">
        <f>SUM(E340:T340)</f>
        <v>56.05</v>
      </c>
      <c r="V340" s="32">
        <f>COUNTA(E340:T340)</f>
        <v>1</v>
      </c>
      <c r="W340" s="33">
        <f>U340-$U$5</f>
        <v>-1122.0954806491884</v>
      </c>
      <c r="X340" s="25">
        <f>AVERAGE(E340:T340)</f>
        <v>56.05</v>
      </c>
    </row>
    <row r="341" spans="1:24" ht="12.75">
      <c r="A341" s="20">
        <v>337</v>
      </c>
      <c r="B341" s="60">
        <v>324</v>
      </c>
      <c r="C341" s="45" t="s">
        <v>391</v>
      </c>
      <c r="D341" s="57" t="s">
        <v>392</v>
      </c>
      <c r="E341" s="25"/>
      <c r="F341" s="51"/>
      <c r="G341" s="25">
        <v>56</v>
      </c>
      <c r="H341" s="25"/>
      <c r="I341" s="25"/>
      <c r="J341" s="25"/>
      <c r="K341" s="25"/>
      <c r="L341" s="25"/>
      <c r="M341" s="25"/>
      <c r="N341" s="52"/>
      <c r="O341" s="52"/>
      <c r="P341" s="25"/>
      <c r="Q341" s="25"/>
      <c r="R341" s="25"/>
      <c r="S341" s="25"/>
      <c r="T341" s="25"/>
      <c r="U341" s="31">
        <f>SUM(E341:T341)</f>
        <v>56</v>
      </c>
      <c r="V341" s="32">
        <f>COUNTA(E341:T341)</f>
        <v>1</v>
      </c>
      <c r="W341" s="33">
        <f>U341-$U$5</f>
        <v>-1122.1454806491884</v>
      </c>
      <c r="X341" s="25">
        <f>AVERAGE(E341:T341)</f>
        <v>56</v>
      </c>
    </row>
    <row r="342" spans="1:24" ht="12.75">
      <c r="A342" s="20">
        <v>338</v>
      </c>
      <c r="B342" s="60">
        <v>325</v>
      </c>
      <c r="C342" s="45" t="s">
        <v>393</v>
      </c>
      <c r="D342" s="57" t="s">
        <v>182</v>
      </c>
      <c r="E342" s="25"/>
      <c r="F342" s="51"/>
      <c r="G342" s="25">
        <v>55.55</v>
      </c>
      <c r="H342" s="25"/>
      <c r="I342" s="25"/>
      <c r="J342" s="25"/>
      <c r="K342" s="25"/>
      <c r="L342" s="25"/>
      <c r="M342" s="25"/>
      <c r="N342" s="52"/>
      <c r="O342" s="52"/>
      <c r="P342" s="25"/>
      <c r="Q342" s="25"/>
      <c r="R342" s="25"/>
      <c r="S342" s="25"/>
      <c r="T342" s="25"/>
      <c r="U342" s="31">
        <f>SUM(E342:T342)</f>
        <v>55.55</v>
      </c>
      <c r="V342" s="32">
        <f>COUNTA(E342:T342)</f>
        <v>1</v>
      </c>
      <c r="W342" s="33">
        <f>U342-$U$5</f>
        <v>-1122.5954806491884</v>
      </c>
      <c r="X342" s="25">
        <f>AVERAGE(E342:T342)</f>
        <v>55.55</v>
      </c>
    </row>
    <row r="343" spans="1:24" ht="12.75">
      <c r="A343" s="20">
        <v>339</v>
      </c>
      <c r="B343" s="60">
        <v>327</v>
      </c>
      <c r="C343" s="45" t="s">
        <v>207</v>
      </c>
      <c r="D343" s="57" t="s">
        <v>584</v>
      </c>
      <c r="E343" s="25"/>
      <c r="F343" s="51"/>
      <c r="G343" s="25"/>
      <c r="H343" s="25"/>
      <c r="I343" s="25"/>
      <c r="J343" s="25"/>
      <c r="K343" s="25"/>
      <c r="L343" s="25"/>
      <c r="M343" s="25"/>
      <c r="N343" s="52"/>
      <c r="O343" s="52"/>
      <c r="P343" s="25"/>
      <c r="Q343" s="25"/>
      <c r="R343" s="25"/>
      <c r="S343" s="25">
        <v>54.03</v>
      </c>
      <c r="T343" s="25"/>
      <c r="U343" s="31">
        <f>SUM(E343:T343)</f>
        <v>54.03</v>
      </c>
      <c r="V343" s="32">
        <f>COUNTA(E343:T343)</f>
        <v>1</v>
      </c>
      <c r="W343" s="33">
        <f>U343-$U$5</f>
        <v>-1124.1154806491884</v>
      </c>
      <c r="X343" s="25">
        <f>AVERAGE(E343:T343)</f>
        <v>54.03</v>
      </c>
    </row>
    <row r="344" spans="1:24" ht="12.75">
      <c r="A344" s="20">
        <v>340</v>
      </c>
      <c r="B344" s="60">
        <v>328</v>
      </c>
      <c r="C344" s="45" t="s">
        <v>596</v>
      </c>
      <c r="D344" s="57" t="s">
        <v>597</v>
      </c>
      <c r="E344" s="25"/>
      <c r="F344" s="51"/>
      <c r="G344" s="25"/>
      <c r="H344" s="25"/>
      <c r="I344" s="25"/>
      <c r="J344" s="25"/>
      <c r="K344" s="25"/>
      <c r="L344" s="25"/>
      <c r="M344" s="25"/>
      <c r="N344" s="52"/>
      <c r="O344" s="52"/>
      <c r="P344" s="25"/>
      <c r="Q344" s="25"/>
      <c r="R344" s="25"/>
      <c r="S344" s="25">
        <v>53.78</v>
      </c>
      <c r="T344" s="25"/>
      <c r="U344" s="31">
        <f>SUM(E344:T344)</f>
        <v>53.78</v>
      </c>
      <c r="V344" s="32">
        <f>COUNTA(E344:T344)</f>
        <v>1</v>
      </c>
      <c r="W344" s="33">
        <f>U344-$U$5</f>
        <v>-1124.3654806491884</v>
      </c>
      <c r="X344" s="25">
        <f>AVERAGE(E344:T344)</f>
        <v>53.78</v>
      </c>
    </row>
    <row r="345" spans="1:24" ht="12.75">
      <c r="A345" s="20">
        <v>341</v>
      </c>
      <c r="B345" s="60">
        <v>333</v>
      </c>
      <c r="C345" s="45" t="s">
        <v>361</v>
      </c>
      <c r="D345" s="57" t="s">
        <v>581</v>
      </c>
      <c r="E345" s="25"/>
      <c r="F345" s="51"/>
      <c r="G345" s="25"/>
      <c r="H345" s="25"/>
      <c r="I345" s="25"/>
      <c r="J345" s="25"/>
      <c r="K345" s="25"/>
      <c r="L345" s="25"/>
      <c r="M345" s="25"/>
      <c r="N345" s="52"/>
      <c r="O345" s="52"/>
      <c r="P345" s="25"/>
      <c r="Q345" s="25"/>
      <c r="R345" s="25"/>
      <c r="S345" s="25">
        <v>52.77</v>
      </c>
      <c r="T345" s="25">
        <v>1</v>
      </c>
      <c r="U345" s="31">
        <f>SUM(E345:T345)</f>
        <v>53.77</v>
      </c>
      <c r="V345" s="32">
        <f>COUNTA(E345:T345)</f>
        <v>2</v>
      </c>
      <c r="W345" s="33">
        <f>U345-$U$5</f>
        <v>-1124.3754806491884</v>
      </c>
      <c r="X345" s="25">
        <f>AVERAGE(E345:T345)</f>
        <v>26.885</v>
      </c>
    </row>
    <row r="346" spans="1:24" ht="12.75">
      <c r="A346" s="20">
        <v>342</v>
      </c>
      <c r="B346" s="60">
        <v>329</v>
      </c>
      <c r="C346" s="45" t="s">
        <v>400</v>
      </c>
      <c r="D346" s="57" t="s">
        <v>401</v>
      </c>
      <c r="E346" s="25"/>
      <c r="F346" s="51"/>
      <c r="G346" s="25">
        <v>53.27</v>
      </c>
      <c r="H346" s="25"/>
      <c r="I346" s="25"/>
      <c r="J346" s="25"/>
      <c r="K346" s="25"/>
      <c r="L346" s="25"/>
      <c r="M346" s="25"/>
      <c r="N346" s="52"/>
      <c r="O346" s="52"/>
      <c r="P346" s="25"/>
      <c r="Q346" s="25"/>
      <c r="R346" s="25"/>
      <c r="S346" s="25"/>
      <c r="T346" s="25"/>
      <c r="U346" s="31">
        <f>SUM(E346:T346)</f>
        <v>53.27</v>
      </c>
      <c r="V346" s="32">
        <f>COUNTA(E346:T346)</f>
        <v>1</v>
      </c>
      <c r="W346" s="33">
        <f>U346-$U$5</f>
        <v>-1124.8754806491884</v>
      </c>
      <c r="X346" s="25">
        <f>AVERAGE(E346:T346)</f>
        <v>53.27</v>
      </c>
    </row>
    <row r="347" spans="1:24" ht="12.75">
      <c r="A347" s="20">
        <v>343</v>
      </c>
      <c r="B347" s="60">
        <v>330</v>
      </c>
      <c r="C347" s="45" t="s">
        <v>402</v>
      </c>
      <c r="D347" s="57" t="s">
        <v>403</v>
      </c>
      <c r="E347" s="25"/>
      <c r="F347" s="51"/>
      <c r="G347" s="25">
        <v>53.27</v>
      </c>
      <c r="H347" s="25"/>
      <c r="I347" s="25"/>
      <c r="J347" s="25"/>
      <c r="K347" s="25"/>
      <c r="L347" s="25"/>
      <c r="M347" s="25"/>
      <c r="N347" s="52"/>
      <c r="O347" s="52"/>
      <c r="P347" s="25"/>
      <c r="Q347" s="25"/>
      <c r="R347" s="25"/>
      <c r="S347" s="25"/>
      <c r="T347" s="25"/>
      <c r="U347" s="31">
        <f>SUM(E347:T347)</f>
        <v>53.27</v>
      </c>
      <c r="V347" s="32">
        <f>COUNTA(E347:T347)</f>
        <v>1</v>
      </c>
      <c r="W347" s="33">
        <f>U347-$U$5</f>
        <v>-1124.8754806491884</v>
      </c>
      <c r="X347" s="25">
        <f>AVERAGE(E347:T347)</f>
        <v>53.27</v>
      </c>
    </row>
    <row r="348" spans="1:24" ht="12.75">
      <c r="A348" s="20">
        <v>344</v>
      </c>
      <c r="B348" s="60">
        <v>331</v>
      </c>
      <c r="C348" s="45" t="s">
        <v>404</v>
      </c>
      <c r="D348" s="57" t="s">
        <v>72</v>
      </c>
      <c r="E348" s="25"/>
      <c r="F348" s="51"/>
      <c r="G348" s="25">
        <v>53.27</v>
      </c>
      <c r="H348" s="25"/>
      <c r="I348" s="25"/>
      <c r="J348" s="25"/>
      <c r="K348" s="25"/>
      <c r="L348" s="25"/>
      <c r="M348" s="25"/>
      <c r="N348" s="52"/>
      <c r="O348" s="52"/>
      <c r="P348" s="25"/>
      <c r="Q348" s="25"/>
      <c r="R348" s="25"/>
      <c r="S348" s="25"/>
      <c r="T348" s="25"/>
      <c r="U348" s="31">
        <f>SUM(E348:T348)</f>
        <v>53.27</v>
      </c>
      <c r="V348" s="32">
        <f>COUNTA(E348:T348)</f>
        <v>1</v>
      </c>
      <c r="W348" s="33">
        <f>U348-$U$5</f>
        <v>-1124.8754806491884</v>
      </c>
      <c r="X348" s="25">
        <f>AVERAGE(E348:T348)</f>
        <v>53.27</v>
      </c>
    </row>
    <row r="349" spans="1:24" ht="12.75">
      <c r="A349" s="20">
        <v>345</v>
      </c>
      <c r="B349" s="60">
        <v>332</v>
      </c>
      <c r="C349" s="45" t="s">
        <v>405</v>
      </c>
      <c r="D349" s="57" t="s">
        <v>48</v>
      </c>
      <c r="E349" s="25"/>
      <c r="F349" s="51"/>
      <c r="G349" s="25"/>
      <c r="H349" s="25"/>
      <c r="I349" s="25"/>
      <c r="J349" s="25"/>
      <c r="K349" s="25"/>
      <c r="L349" s="25"/>
      <c r="M349" s="25"/>
      <c r="N349" s="52"/>
      <c r="O349" s="52"/>
      <c r="P349" s="25"/>
      <c r="Q349" s="25"/>
      <c r="R349" s="25">
        <v>53</v>
      </c>
      <c r="S349" s="25"/>
      <c r="T349" s="25"/>
      <c r="U349" s="31">
        <f>SUM(E349:T349)</f>
        <v>53</v>
      </c>
      <c r="V349" s="32">
        <f>COUNTA(E349:T349)</f>
        <v>1</v>
      </c>
      <c r="W349" s="33">
        <f>U349-$U$5</f>
        <v>-1125.1454806491884</v>
      </c>
      <c r="X349" s="25">
        <f>AVERAGE(E349:T349)</f>
        <v>53</v>
      </c>
    </row>
    <row r="350" spans="1:24" ht="12.75">
      <c r="A350" s="20">
        <v>346</v>
      </c>
      <c r="B350" s="60">
        <v>366</v>
      </c>
      <c r="C350" s="45" t="s">
        <v>615</v>
      </c>
      <c r="D350" s="57" t="s">
        <v>167</v>
      </c>
      <c r="E350" s="25"/>
      <c r="F350" s="51"/>
      <c r="G350" s="25"/>
      <c r="H350" s="25"/>
      <c r="I350" s="25"/>
      <c r="J350" s="25"/>
      <c r="K350" s="25"/>
      <c r="L350" s="25"/>
      <c r="M350" s="25"/>
      <c r="N350" s="52"/>
      <c r="O350" s="52"/>
      <c r="P350" s="25"/>
      <c r="Q350" s="25"/>
      <c r="R350" s="25"/>
      <c r="S350" s="25"/>
      <c r="T350" s="25">
        <v>51.65</v>
      </c>
      <c r="U350" s="31">
        <f>SUM(E350:T350)</f>
        <v>51.65</v>
      </c>
      <c r="V350" s="32">
        <f>COUNTA(E350:T350)</f>
        <v>1</v>
      </c>
      <c r="W350" s="33">
        <f>U350-$U$5</f>
        <v>-1126.4954806491883</v>
      </c>
      <c r="X350" s="25">
        <f>AVERAGE(E350:T350)</f>
        <v>51.65</v>
      </c>
    </row>
    <row r="351" spans="1:24" ht="12.75">
      <c r="A351" s="20">
        <v>347</v>
      </c>
      <c r="B351" s="60">
        <v>334</v>
      </c>
      <c r="C351" s="45" t="s">
        <v>373</v>
      </c>
      <c r="D351" s="57" t="s">
        <v>157</v>
      </c>
      <c r="E351" s="25"/>
      <c r="F351" s="51"/>
      <c r="G351" s="25">
        <v>51.45</v>
      </c>
      <c r="H351" s="25"/>
      <c r="I351" s="25"/>
      <c r="J351" s="25"/>
      <c r="K351" s="25"/>
      <c r="L351" s="25"/>
      <c r="M351" s="25"/>
      <c r="N351" s="52"/>
      <c r="O351" s="52"/>
      <c r="P351" s="25"/>
      <c r="Q351" s="25"/>
      <c r="R351" s="25"/>
      <c r="S351" s="25"/>
      <c r="T351" s="25"/>
      <c r="U351" s="31">
        <f>SUM(E351:T351)</f>
        <v>51.45</v>
      </c>
      <c r="V351" s="32">
        <f>COUNTA(E351:T351)</f>
        <v>1</v>
      </c>
      <c r="W351" s="33">
        <f>U351-$U$5</f>
        <v>-1126.6954806491883</v>
      </c>
      <c r="X351" s="25">
        <f>AVERAGE(E351:T351)</f>
        <v>51.45</v>
      </c>
    </row>
    <row r="352" spans="1:24" ht="12.75">
      <c r="A352" s="20">
        <v>348</v>
      </c>
      <c r="B352" s="60">
        <v>335</v>
      </c>
      <c r="C352" s="45" t="s">
        <v>408</v>
      </c>
      <c r="D352" s="57" t="s">
        <v>125</v>
      </c>
      <c r="E352" s="25"/>
      <c r="F352" s="51"/>
      <c r="G352" s="25"/>
      <c r="H352" s="25"/>
      <c r="I352" s="25"/>
      <c r="J352" s="25"/>
      <c r="K352" s="25"/>
      <c r="L352" s="25"/>
      <c r="M352" s="25"/>
      <c r="N352" s="52"/>
      <c r="O352" s="52"/>
      <c r="P352" s="25"/>
      <c r="Q352" s="25"/>
      <c r="R352" s="25">
        <v>50.22</v>
      </c>
      <c r="S352" s="25"/>
      <c r="T352" s="25"/>
      <c r="U352" s="31">
        <f>SUM(E352:T352)</f>
        <v>50.22</v>
      </c>
      <c r="V352" s="32">
        <f>COUNTA(E352:T352)</f>
        <v>1</v>
      </c>
      <c r="W352" s="33">
        <f>U352-$U$5</f>
        <v>-1127.9254806491883</v>
      </c>
      <c r="X352" s="25">
        <f>AVERAGE(E352:T352)</f>
        <v>50.22</v>
      </c>
    </row>
    <row r="353" spans="1:24" ht="12.75">
      <c r="A353" s="20">
        <v>349</v>
      </c>
      <c r="B353" s="60">
        <v>367</v>
      </c>
      <c r="C353" s="45" t="s">
        <v>616</v>
      </c>
      <c r="D353" s="57" t="s">
        <v>623</v>
      </c>
      <c r="E353" s="25"/>
      <c r="F353" s="51"/>
      <c r="G353" s="25"/>
      <c r="H353" s="25"/>
      <c r="I353" s="25"/>
      <c r="J353" s="25"/>
      <c r="K353" s="25"/>
      <c r="L353" s="25"/>
      <c r="M353" s="25"/>
      <c r="N353" s="52"/>
      <c r="O353" s="52"/>
      <c r="P353" s="25"/>
      <c r="Q353" s="25"/>
      <c r="R353" s="25"/>
      <c r="S353" s="25"/>
      <c r="T353" s="25">
        <v>49.05</v>
      </c>
      <c r="U353" s="31">
        <f>SUM(E353:T353)</f>
        <v>49.05</v>
      </c>
      <c r="V353" s="32">
        <f>COUNTA(E353:T353)</f>
        <v>1</v>
      </c>
      <c r="W353" s="33">
        <f>U353-$U$5</f>
        <v>-1129.0954806491884</v>
      </c>
      <c r="X353" s="25">
        <f>AVERAGE(E353:T353)</f>
        <v>49.05</v>
      </c>
    </row>
    <row r="354" spans="1:24" ht="12.75">
      <c r="A354" s="20">
        <v>350</v>
      </c>
      <c r="B354" s="60">
        <v>336</v>
      </c>
      <c r="C354" s="45" t="s">
        <v>96</v>
      </c>
      <c r="D354" s="57" t="s">
        <v>72</v>
      </c>
      <c r="E354" s="25"/>
      <c r="F354" s="51"/>
      <c r="G354" s="25">
        <v>48.73</v>
      </c>
      <c r="H354" s="25"/>
      <c r="I354" s="25"/>
      <c r="J354" s="25"/>
      <c r="K354" s="25"/>
      <c r="L354" s="25"/>
      <c r="M354" s="25"/>
      <c r="N354" s="52"/>
      <c r="O354" s="52"/>
      <c r="P354" s="25"/>
      <c r="Q354" s="25"/>
      <c r="R354" s="25"/>
      <c r="S354" s="25"/>
      <c r="T354" s="25"/>
      <c r="U354" s="31">
        <f>SUM(E354:T354)</f>
        <v>48.73</v>
      </c>
      <c r="V354" s="32">
        <f>COUNTA(E354:T354)</f>
        <v>1</v>
      </c>
      <c r="W354" s="33">
        <f>U354-$U$5</f>
        <v>-1129.4154806491883</v>
      </c>
      <c r="X354" s="25">
        <f>AVERAGE(E354:T354)</f>
        <v>48.73</v>
      </c>
    </row>
    <row r="355" spans="1:24" ht="12.75">
      <c r="A355" s="20">
        <v>351</v>
      </c>
      <c r="B355" s="60">
        <v>337</v>
      </c>
      <c r="C355" s="45" t="s">
        <v>599</v>
      </c>
      <c r="D355" s="57" t="s">
        <v>458</v>
      </c>
      <c r="E355" s="25"/>
      <c r="F355" s="51"/>
      <c r="G355" s="25"/>
      <c r="H355" s="25"/>
      <c r="I355" s="25"/>
      <c r="J355" s="25"/>
      <c r="K355" s="25"/>
      <c r="L355" s="25"/>
      <c r="M355" s="25"/>
      <c r="N355" s="52"/>
      <c r="O355" s="52"/>
      <c r="P355" s="25"/>
      <c r="Q355" s="25"/>
      <c r="R355" s="25"/>
      <c r="S355" s="25">
        <v>46.45</v>
      </c>
      <c r="T355" s="25"/>
      <c r="U355" s="31">
        <f>SUM(E355:T355)</f>
        <v>46.45</v>
      </c>
      <c r="V355" s="32">
        <f>COUNTA(E355:T355)</f>
        <v>1</v>
      </c>
      <c r="W355" s="33">
        <f>U355-$U$5</f>
        <v>-1131.6954806491883</v>
      </c>
      <c r="X355" s="25">
        <f>AVERAGE(E355:T355)</f>
        <v>46.45</v>
      </c>
    </row>
    <row r="356" spans="1:24" ht="12.75">
      <c r="A356" s="20">
        <v>352</v>
      </c>
      <c r="B356" s="60">
        <v>338</v>
      </c>
      <c r="C356" s="45" t="s">
        <v>409</v>
      </c>
      <c r="D356" s="57" t="s">
        <v>410</v>
      </c>
      <c r="E356" s="25"/>
      <c r="F356" s="51"/>
      <c r="G356" s="25"/>
      <c r="H356" s="25"/>
      <c r="I356" s="25"/>
      <c r="J356" s="25"/>
      <c r="K356" s="25"/>
      <c r="L356" s="25">
        <v>45.63</v>
      </c>
      <c r="M356" s="25"/>
      <c r="N356" s="52"/>
      <c r="O356" s="52"/>
      <c r="P356" s="25"/>
      <c r="Q356" s="25"/>
      <c r="R356" s="25"/>
      <c r="S356" s="25"/>
      <c r="T356" s="25"/>
      <c r="U356" s="31">
        <f>SUM(E356:T356)</f>
        <v>45.63</v>
      </c>
      <c r="V356" s="32">
        <f>COUNTA(E356:T356)</f>
        <v>1</v>
      </c>
      <c r="W356" s="33">
        <f>U356-$U$5</f>
        <v>-1132.5154806491882</v>
      </c>
      <c r="X356" s="25">
        <f>AVERAGE(E356:T356)</f>
        <v>45.63</v>
      </c>
    </row>
    <row r="357" spans="1:24" ht="12.75">
      <c r="A357" s="20">
        <v>353</v>
      </c>
      <c r="B357" s="60">
        <v>339</v>
      </c>
      <c r="C357" s="45" t="s">
        <v>153</v>
      </c>
      <c r="D357" s="57" t="s">
        <v>608</v>
      </c>
      <c r="E357" s="25"/>
      <c r="F357" s="51"/>
      <c r="G357" s="25"/>
      <c r="H357" s="25"/>
      <c r="I357" s="25"/>
      <c r="J357" s="25"/>
      <c r="K357" s="25"/>
      <c r="L357" s="25"/>
      <c r="M357" s="25"/>
      <c r="N357" s="52"/>
      <c r="O357" s="52"/>
      <c r="P357" s="25"/>
      <c r="Q357" s="25"/>
      <c r="R357" s="25"/>
      <c r="S357" s="25">
        <v>43.93</v>
      </c>
      <c r="T357" s="25"/>
      <c r="U357" s="31">
        <f>SUM(E357:T357)</f>
        <v>43.93</v>
      </c>
      <c r="V357" s="32">
        <f>COUNTA(E357:T357)</f>
        <v>1</v>
      </c>
      <c r="W357" s="33">
        <f>U357-$U$5</f>
        <v>-1134.2154806491883</v>
      </c>
      <c r="X357" s="25">
        <f>AVERAGE(E357:T357)</f>
        <v>43.93</v>
      </c>
    </row>
    <row r="358" spans="1:24" ht="12.75">
      <c r="A358" s="20">
        <v>354</v>
      </c>
      <c r="B358" s="60">
        <v>340</v>
      </c>
      <c r="C358" s="45" t="s">
        <v>598</v>
      </c>
      <c r="D358" s="57" t="s">
        <v>70</v>
      </c>
      <c r="E358" s="25"/>
      <c r="F358" s="51"/>
      <c r="G358" s="25"/>
      <c r="H358" s="25"/>
      <c r="I358" s="25"/>
      <c r="J358" s="25"/>
      <c r="K358" s="25"/>
      <c r="L358" s="25"/>
      <c r="M358" s="25"/>
      <c r="N358" s="52"/>
      <c r="O358" s="52"/>
      <c r="P358" s="25"/>
      <c r="Q358" s="25"/>
      <c r="R358" s="25"/>
      <c r="S358" s="25">
        <v>43.93</v>
      </c>
      <c r="T358" s="25"/>
      <c r="U358" s="31">
        <f>SUM(E358:T358)</f>
        <v>43.93</v>
      </c>
      <c r="V358" s="32">
        <f>COUNTA(E358:T358)</f>
        <v>1</v>
      </c>
      <c r="W358" s="33">
        <f>U358-$U$5</f>
        <v>-1134.2154806491883</v>
      </c>
      <c r="X358" s="25">
        <f>AVERAGE(E358:T358)</f>
        <v>43.93</v>
      </c>
    </row>
    <row r="359" spans="1:24" ht="12.75">
      <c r="A359" s="20">
        <v>355</v>
      </c>
      <c r="B359" s="60">
        <v>341</v>
      </c>
      <c r="C359" s="45" t="s">
        <v>412</v>
      </c>
      <c r="D359" s="57" t="s">
        <v>413</v>
      </c>
      <c r="E359" s="25"/>
      <c r="F359" s="51"/>
      <c r="G359" s="25">
        <v>41.91</v>
      </c>
      <c r="H359" s="25"/>
      <c r="I359" s="25"/>
      <c r="J359" s="25"/>
      <c r="K359" s="25"/>
      <c r="L359" s="25"/>
      <c r="M359" s="25"/>
      <c r="N359" s="52"/>
      <c r="O359" s="52"/>
      <c r="P359" s="25"/>
      <c r="Q359" s="25"/>
      <c r="R359" s="25"/>
      <c r="S359" s="25"/>
      <c r="T359" s="25"/>
      <c r="U359" s="31">
        <f>SUM(E359:T359)</f>
        <v>41.91</v>
      </c>
      <c r="V359" s="32">
        <f>COUNTA(E359:T359)</f>
        <v>1</v>
      </c>
      <c r="W359" s="33">
        <f>U359-$U$5</f>
        <v>-1136.2354806491883</v>
      </c>
      <c r="X359" s="25">
        <f>AVERAGE(E359:T359)</f>
        <v>41.91</v>
      </c>
    </row>
    <row r="360" spans="1:24" ht="12.75">
      <c r="A360" s="20">
        <v>356</v>
      </c>
      <c r="B360" s="60">
        <v>342</v>
      </c>
      <c r="C360" s="45" t="s">
        <v>166</v>
      </c>
      <c r="D360" s="57" t="s">
        <v>284</v>
      </c>
      <c r="E360" s="25"/>
      <c r="F360" s="51"/>
      <c r="G360" s="25"/>
      <c r="H360" s="25"/>
      <c r="I360" s="25"/>
      <c r="J360" s="25"/>
      <c r="K360" s="25"/>
      <c r="L360" s="25"/>
      <c r="M360" s="25"/>
      <c r="N360" s="52"/>
      <c r="O360" s="52"/>
      <c r="P360" s="25"/>
      <c r="Q360" s="25"/>
      <c r="R360" s="25"/>
      <c r="S360" s="25">
        <v>41.91</v>
      </c>
      <c r="T360" s="25"/>
      <c r="U360" s="31">
        <f>SUM(E360:T360)</f>
        <v>41.91</v>
      </c>
      <c r="V360" s="32">
        <f>COUNTA(E360:T360)</f>
        <v>1</v>
      </c>
      <c r="W360" s="33">
        <f>U360-$U$5</f>
        <v>-1136.2354806491883</v>
      </c>
      <c r="X360" s="25">
        <f>AVERAGE(E360:T360)</f>
        <v>41.91</v>
      </c>
    </row>
    <row r="361" spans="1:24" ht="12.75">
      <c r="A361" s="20">
        <v>357</v>
      </c>
      <c r="B361" s="60">
        <v>343</v>
      </c>
      <c r="C361" s="45" t="s">
        <v>149</v>
      </c>
      <c r="D361" s="57" t="s">
        <v>187</v>
      </c>
      <c r="E361" s="25"/>
      <c r="F361" s="51"/>
      <c r="G361" s="25"/>
      <c r="H361" s="25"/>
      <c r="I361" s="25"/>
      <c r="J361" s="25"/>
      <c r="K361" s="25"/>
      <c r="L361" s="25"/>
      <c r="M361" s="25"/>
      <c r="N361" s="52"/>
      <c r="O361" s="52"/>
      <c r="P361" s="25"/>
      <c r="Q361" s="25"/>
      <c r="R361" s="25"/>
      <c r="S361" s="25">
        <v>41.15</v>
      </c>
      <c r="T361" s="25"/>
      <c r="U361" s="31">
        <f>SUM(E361:T361)</f>
        <v>41.15</v>
      </c>
      <c r="V361" s="32">
        <f>COUNTA(E361:T361)</f>
        <v>1</v>
      </c>
      <c r="W361" s="33">
        <f>U361-$U$5</f>
        <v>-1136.9954806491883</v>
      </c>
      <c r="X361" s="25">
        <f>AVERAGE(E361:T361)</f>
        <v>41.15</v>
      </c>
    </row>
    <row r="362" spans="1:24" ht="12.75">
      <c r="A362" s="20">
        <v>358</v>
      </c>
      <c r="B362" s="60">
        <v>368</v>
      </c>
      <c r="C362" s="45" t="s">
        <v>617</v>
      </c>
      <c r="D362" s="57" t="s">
        <v>182</v>
      </c>
      <c r="E362" s="25"/>
      <c r="F362" s="51"/>
      <c r="G362" s="25"/>
      <c r="H362" s="25"/>
      <c r="I362" s="25"/>
      <c r="J362" s="25"/>
      <c r="K362" s="25"/>
      <c r="L362" s="25"/>
      <c r="M362" s="25"/>
      <c r="N362" s="52"/>
      <c r="O362" s="52"/>
      <c r="P362" s="25"/>
      <c r="Q362" s="25"/>
      <c r="R362" s="25"/>
      <c r="S362" s="25"/>
      <c r="T362" s="25">
        <v>40.61</v>
      </c>
      <c r="U362" s="31">
        <f>SUM(E362:T362)</f>
        <v>40.61</v>
      </c>
      <c r="V362" s="32">
        <f>COUNTA(E362:T362)</f>
        <v>1</v>
      </c>
      <c r="W362" s="33">
        <f>U362-$U$5</f>
        <v>-1137.5354806491885</v>
      </c>
      <c r="X362" s="25">
        <f>AVERAGE(E362:T362)</f>
        <v>40.61</v>
      </c>
    </row>
    <row r="363" spans="1:24" ht="12.75">
      <c r="A363" s="20">
        <v>359</v>
      </c>
      <c r="B363" s="60">
        <v>345</v>
      </c>
      <c r="C363" s="45" t="s">
        <v>414</v>
      </c>
      <c r="D363" s="57" t="s">
        <v>167</v>
      </c>
      <c r="E363" s="25"/>
      <c r="F363" s="51"/>
      <c r="G363" s="25">
        <v>39.18</v>
      </c>
      <c r="H363" s="25"/>
      <c r="I363" s="25"/>
      <c r="J363" s="25"/>
      <c r="K363" s="25"/>
      <c r="L363" s="25"/>
      <c r="M363" s="25"/>
      <c r="N363" s="52"/>
      <c r="O363" s="52"/>
      <c r="P363" s="25"/>
      <c r="Q363" s="25"/>
      <c r="R363" s="25"/>
      <c r="S363" s="25"/>
      <c r="T363" s="25"/>
      <c r="U363" s="31">
        <f>SUM(E363:T363)</f>
        <v>39.18</v>
      </c>
      <c r="V363" s="32">
        <f>COUNTA(E363:T363)</f>
        <v>1</v>
      </c>
      <c r="W363" s="33">
        <f>U363-$U$5</f>
        <v>-1138.9654806491883</v>
      </c>
      <c r="X363" s="25">
        <f>AVERAGE(E363:T363)</f>
        <v>39.18</v>
      </c>
    </row>
    <row r="364" spans="1:24" ht="12.75">
      <c r="A364" s="20">
        <v>360</v>
      </c>
      <c r="B364" s="60">
        <v>346</v>
      </c>
      <c r="C364" s="45" t="s">
        <v>100</v>
      </c>
      <c r="D364" s="57" t="s">
        <v>97</v>
      </c>
      <c r="E364" s="25"/>
      <c r="F364" s="51"/>
      <c r="G364" s="25"/>
      <c r="H364" s="25"/>
      <c r="I364" s="25"/>
      <c r="J364" s="25"/>
      <c r="K364" s="25"/>
      <c r="L364" s="25"/>
      <c r="M364" s="25"/>
      <c r="N364" s="52"/>
      <c r="O364" s="52"/>
      <c r="P364" s="25"/>
      <c r="Q364" s="25"/>
      <c r="R364" s="25"/>
      <c r="S364" s="25">
        <v>38.37</v>
      </c>
      <c r="T364" s="25"/>
      <c r="U364" s="31">
        <f>SUM(E364:T364)</f>
        <v>38.37</v>
      </c>
      <c r="V364" s="32">
        <f>COUNTA(E364:T364)</f>
        <v>1</v>
      </c>
      <c r="W364" s="33">
        <f>U364-$U$5</f>
        <v>-1139.7754806491885</v>
      </c>
      <c r="X364" s="25">
        <f>AVERAGE(E364:T364)</f>
        <v>38.37</v>
      </c>
    </row>
    <row r="365" spans="1:24" ht="12.75">
      <c r="A365" s="20">
        <v>361</v>
      </c>
      <c r="B365" s="60">
        <v>347</v>
      </c>
      <c r="C365" s="45" t="s">
        <v>605</v>
      </c>
      <c r="D365" s="57" t="s">
        <v>97</v>
      </c>
      <c r="E365" s="25"/>
      <c r="F365" s="51"/>
      <c r="G365" s="25"/>
      <c r="H365" s="25"/>
      <c r="I365" s="25"/>
      <c r="J365" s="25"/>
      <c r="K365" s="25"/>
      <c r="L365" s="25"/>
      <c r="M365" s="25"/>
      <c r="N365" s="52"/>
      <c r="O365" s="52"/>
      <c r="P365" s="25"/>
      <c r="Q365" s="25"/>
      <c r="R365" s="25"/>
      <c r="S365" s="25">
        <v>37.36</v>
      </c>
      <c r="T365" s="25"/>
      <c r="U365" s="31">
        <f>SUM(E365:T365)</f>
        <v>37.36</v>
      </c>
      <c r="V365" s="32">
        <f>COUNTA(E365:T365)</f>
        <v>1</v>
      </c>
      <c r="W365" s="33">
        <f>U365-$U$5</f>
        <v>-1140.7854806491885</v>
      </c>
      <c r="X365" s="25">
        <f>AVERAGE(E365:T365)</f>
        <v>37.36</v>
      </c>
    </row>
    <row r="366" spans="1:24" ht="12.75">
      <c r="A366" s="20">
        <v>362</v>
      </c>
      <c r="B366" s="60">
        <v>369</v>
      </c>
      <c r="C366" s="45" t="s">
        <v>618</v>
      </c>
      <c r="D366" s="57" t="s">
        <v>24</v>
      </c>
      <c r="E366" s="25"/>
      <c r="F366" s="51"/>
      <c r="G366" s="25"/>
      <c r="H366" s="25"/>
      <c r="I366" s="25"/>
      <c r="J366" s="25"/>
      <c r="K366" s="25"/>
      <c r="L366" s="25"/>
      <c r="M366" s="25"/>
      <c r="N366" s="52"/>
      <c r="O366" s="52"/>
      <c r="P366" s="25"/>
      <c r="Q366" s="25"/>
      <c r="R366" s="25"/>
      <c r="S366" s="25"/>
      <c r="T366" s="25">
        <v>33.47</v>
      </c>
      <c r="U366" s="31">
        <f>SUM(E366:T366)</f>
        <v>33.47</v>
      </c>
      <c r="V366" s="32">
        <f>COUNTA(E366:T366)</f>
        <v>1</v>
      </c>
      <c r="W366" s="33">
        <f>U366-$U$5</f>
        <v>-1144.6754806491883</v>
      </c>
      <c r="X366" s="25">
        <f>AVERAGE(E366:T366)</f>
        <v>33.47</v>
      </c>
    </row>
    <row r="367" spans="1:24" ht="12.75">
      <c r="A367" s="20">
        <v>363</v>
      </c>
      <c r="B367" s="60">
        <v>348</v>
      </c>
      <c r="C367" s="45" t="s">
        <v>23</v>
      </c>
      <c r="D367" s="57" t="s">
        <v>136</v>
      </c>
      <c r="E367" s="25"/>
      <c r="F367" s="51"/>
      <c r="G367" s="25"/>
      <c r="H367" s="25"/>
      <c r="I367" s="25"/>
      <c r="J367" s="25"/>
      <c r="K367" s="25">
        <v>32.38</v>
      </c>
      <c r="L367" s="25"/>
      <c r="M367" s="25"/>
      <c r="N367" s="52"/>
      <c r="O367" s="52"/>
      <c r="P367" s="25"/>
      <c r="Q367" s="25"/>
      <c r="R367" s="25"/>
      <c r="S367" s="25"/>
      <c r="T367" s="25"/>
      <c r="U367" s="31">
        <f>SUM(E367:T367)</f>
        <v>32.38</v>
      </c>
      <c r="V367" s="32">
        <f>COUNTA(E367:T367)</f>
        <v>1</v>
      </c>
      <c r="W367" s="33">
        <f>U367-$U$5</f>
        <v>-1145.7654806491882</v>
      </c>
      <c r="X367" s="25">
        <f>AVERAGE(E367:T367)</f>
        <v>32.38</v>
      </c>
    </row>
    <row r="368" spans="1:24" ht="12.75">
      <c r="A368" s="20">
        <v>364</v>
      </c>
      <c r="B368" s="60">
        <v>349</v>
      </c>
      <c r="C368" s="45" t="s">
        <v>90</v>
      </c>
      <c r="D368" s="57" t="s">
        <v>390</v>
      </c>
      <c r="E368" s="25"/>
      <c r="F368" s="51"/>
      <c r="G368" s="25"/>
      <c r="H368" s="25"/>
      <c r="I368" s="25"/>
      <c r="J368" s="25"/>
      <c r="K368" s="25">
        <v>31.64</v>
      </c>
      <c r="L368" s="25"/>
      <c r="M368" s="25"/>
      <c r="N368" s="52"/>
      <c r="O368" s="52"/>
      <c r="P368" s="25"/>
      <c r="Q368" s="25"/>
      <c r="R368" s="25"/>
      <c r="S368" s="25"/>
      <c r="T368" s="25"/>
      <c r="U368" s="31">
        <f>SUM(E368:T368)</f>
        <v>31.64</v>
      </c>
      <c r="V368" s="32">
        <f>COUNTA(E368:T368)</f>
        <v>1</v>
      </c>
      <c r="W368" s="33">
        <f>U368-$U$5</f>
        <v>-1146.5054806491883</v>
      </c>
      <c r="X368" s="25">
        <f>AVERAGE(E368:T368)</f>
        <v>31.64</v>
      </c>
    </row>
    <row r="369" spans="1:24" ht="12.75">
      <c r="A369" s="20">
        <v>365</v>
      </c>
      <c r="B369" s="60">
        <v>350</v>
      </c>
      <c r="C369" s="45" t="s">
        <v>415</v>
      </c>
      <c r="D369" s="57" t="s">
        <v>136</v>
      </c>
      <c r="E369" s="25"/>
      <c r="F369" s="51"/>
      <c r="G369" s="25"/>
      <c r="H369" s="25"/>
      <c r="I369" s="25"/>
      <c r="J369" s="25"/>
      <c r="K369" s="25">
        <v>29.6</v>
      </c>
      <c r="L369" s="25"/>
      <c r="M369" s="25"/>
      <c r="N369" s="52"/>
      <c r="O369" s="52"/>
      <c r="P369" s="25"/>
      <c r="Q369" s="25"/>
      <c r="R369" s="25"/>
      <c r="S369" s="25"/>
      <c r="T369" s="25"/>
      <c r="U369" s="31">
        <f>SUM(E369:T369)</f>
        <v>29.6</v>
      </c>
      <c r="V369" s="32">
        <f>COUNTA(E369:T369)</f>
        <v>1</v>
      </c>
      <c r="W369" s="33">
        <f>U369-$U$5</f>
        <v>-1148.5454806491884</v>
      </c>
      <c r="X369" s="25">
        <f>AVERAGE(E369:T369)</f>
        <v>29.6</v>
      </c>
    </row>
    <row r="370" spans="1:24" ht="12.75">
      <c r="A370" s="20">
        <v>366</v>
      </c>
      <c r="B370" s="60">
        <v>351</v>
      </c>
      <c r="C370" s="45" t="s">
        <v>380</v>
      </c>
      <c r="D370" s="57" t="s">
        <v>416</v>
      </c>
      <c r="E370" s="25"/>
      <c r="F370" s="51"/>
      <c r="G370" s="25"/>
      <c r="H370" s="25"/>
      <c r="I370" s="25"/>
      <c r="J370" s="25"/>
      <c r="K370" s="25">
        <v>29.16</v>
      </c>
      <c r="L370" s="25"/>
      <c r="M370" s="25"/>
      <c r="N370" s="52"/>
      <c r="O370" s="52"/>
      <c r="P370" s="25"/>
      <c r="Q370" s="25"/>
      <c r="R370" s="25"/>
      <c r="S370" s="25"/>
      <c r="T370" s="25"/>
      <c r="U370" s="31">
        <f>SUM(E370:T370)</f>
        <v>29.16</v>
      </c>
      <c r="V370" s="32">
        <f>COUNTA(E370:T370)</f>
        <v>1</v>
      </c>
      <c r="W370" s="33">
        <f>U370-$U$5</f>
        <v>-1148.9854806491883</v>
      </c>
      <c r="X370" s="25">
        <f>AVERAGE(E370:T370)</f>
        <v>29.16</v>
      </c>
    </row>
    <row r="371" spans="1:24" ht="12.75">
      <c r="A371" s="20">
        <v>367</v>
      </c>
      <c r="B371" s="60">
        <v>370</v>
      </c>
      <c r="C371" s="45" t="s">
        <v>620</v>
      </c>
      <c r="D371" s="57" t="s">
        <v>86</v>
      </c>
      <c r="E371" s="25"/>
      <c r="F371" s="51"/>
      <c r="G371" s="25"/>
      <c r="H371" s="25"/>
      <c r="I371" s="25"/>
      <c r="J371" s="25"/>
      <c r="K371" s="25"/>
      <c r="L371" s="25"/>
      <c r="M371" s="25"/>
      <c r="N371" s="52"/>
      <c r="O371" s="52"/>
      <c r="P371" s="25"/>
      <c r="Q371" s="25"/>
      <c r="R371" s="25"/>
      <c r="S371" s="25"/>
      <c r="T371" s="25">
        <v>26.32</v>
      </c>
      <c r="U371" s="31">
        <f>SUM(E371:T371)</f>
        <v>26.32</v>
      </c>
      <c r="V371" s="32">
        <f>COUNTA(E371:T371)</f>
        <v>1</v>
      </c>
      <c r="W371" s="33">
        <f>U371-$U$5</f>
        <v>-1151.8254806491884</v>
      </c>
      <c r="X371" s="25">
        <f>AVERAGE(E371:T371)</f>
        <v>26.32</v>
      </c>
    </row>
    <row r="372" spans="1:24" ht="12.75">
      <c r="A372" s="20">
        <v>368</v>
      </c>
      <c r="B372" s="60">
        <v>353</v>
      </c>
      <c r="C372" s="45" t="s">
        <v>382</v>
      </c>
      <c r="D372" s="57" t="s">
        <v>593</v>
      </c>
      <c r="E372" s="25"/>
      <c r="F372" s="51"/>
      <c r="G372" s="25"/>
      <c r="H372" s="25"/>
      <c r="I372" s="25"/>
      <c r="J372" s="25"/>
      <c r="K372" s="25"/>
      <c r="L372" s="25"/>
      <c r="M372" s="25"/>
      <c r="N372" s="52"/>
      <c r="O372" s="52"/>
      <c r="P372" s="25"/>
      <c r="Q372" s="25"/>
      <c r="R372" s="25"/>
      <c r="S372" s="25">
        <v>25.24</v>
      </c>
      <c r="T372" s="25"/>
      <c r="U372" s="31">
        <f>SUM(E372:T372)</f>
        <v>25.24</v>
      </c>
      <c r="V372" s="32">
        <f>COUNTA(E372:T372)</f>
        <v>1</v>
      </c>
      <c r="W372" s="33">
        <f>U372-$U$5</f>
        <v>-1152.9054806491883</v>
      </c>
      <c r="X372" s="25">
        <f>AVERAGE(E372:T372)</f>
        <v>25.24</v>
      </c>
    </row>
    <row r="373" spans="1:24" ht="12.75">
      <c r="A373" s="20">
        <v>369</v>
      </c>
      <c r="B373" s="60">
        <v>354</v>
      </c>
      <c r="C373" s="45" t="s">
        <v>92</v>
      </c>
      <c r="D373" s="57" t="s">
        <v>240</v>
      </c>
      <c r="E373" s="25"/>
      <c r="F373" s="51"/>
      <c r="G373" s="25">
        <v>17.82</v>
      </c>
      <c r="H373" s="25"/>
      <c r="I373" s="25"/>
      <c r="J373" s="25"/>
      <c r="K373" s="25"/>
      <c r="L373" s="25"/>
      <c r="M373" s="25"/>
      <c r="N373" s="52"/>
      <c r="O373" s="52"/>
      <c r="P373" s="25"/>
      <c r="Q373" s="25"/>
      <c r="R373" s="25"/>
      <c r="S373" s="25"/>
      <c r="T373" s="25"/>
      <c r="U373" s="31">
        <f>SUM(E373:T373)</f>
        <v>17.82</v>
      </c>
      <c r="V373" s="32">
        <f>COUNTA(E373:T373)</f>
        <v>1</v>
      </c>
      <c r="W373" s="33">
        <f>U373-$U$5</f>
        <v>-1160.3254806491884</v>
      </c>
      <c r="X373" s="25">
        <f>AVERAGE(E373:T373)</f>
        <v>17.82</v>
      </c>
    </row>
    <row r="374" spans="1:24" ht="12.75">
      <c r="A374" s="20">
        <v>370</v>
      </c>
      <c r="B374" s="60">
        <v>371</v>
      </c>
      <c r="C374" s="45" t="s">
        <v>151</v>
      </c>
      <c r="D374" s="57" t="s">
        <v>28</v>
      </c>
      <c r="E374" s="25"/>
      <c r="F374" s="51"/>
      <c r="G374" s="25"/>
      <c r="H374" s="25"/>
      <c r="I374" s="25"/>
      <c r="J374" s="25"/>
      <c r="K374" s="25"/>
      <c r="L374" s="25"/>
      <c r="M374" s="25"/>
      <c r="N374" s="52"/>
      <c r="O374" s="52"/>
      <c r="P374" s="25"/>
      <c r="Q374" s="25"/>
      <c r="R374" s="25"/>
      <c r="S374" s="25"/>
      <c r="T374" s="25">
        <v>3.6</v>
      </c>
      <c r="U374" s="31">
        <f>SUM(E374:T374)</f>
        <v>3.6</v>
      </c>
      <c r="V374" s="32">
        <f>COUNTA(E374:T374)</f>
        <v>1</v>
      </c>
      <c r="W374" s="33">
        <f>U374-$U$5</f>
        <v>-1174.5454806491884</v>
      </c>
      <c r="X374" s="25">
        <f>AVERAGE(E374:T374)</f>
        <v>3.6</v>
      </c>
    </row>
    <row r="375" spans="1:24" ht="12.75">
      <c r="A375" s="20">
        <v>371</v>
      </c>
      <c r="B375" s="60">
        <v>372</v>
      </c>
      <c r="C375" s="45" t="s">
        <v>197</v>
      </c>
      <c r="D375" s="57" t="s">
        <v>70</v>
      </c>
      <c r="E375" s="25"/>
      <c r="F375" s="51"/>
      <c r="G375" s="25"/>
      <c r="H375" s="25"/>
      <c r="I375" s="25"/>
      <c r="J375" s="25"/>
      <c r="K375" s="25"/>
      <c r="L375" s="25"/>
      <c r="M375" s="25"/>
      <c r="N375" s="52"/>
      <c r="O375" s="52"/>
      <c r="P375" s="25"/>
      <c r="Q375" s="25"/>
      <c r="R375" s="25"/>
      <c r="S375" s="25"/>
      <c r="T375" s="25">
        <v>1</v>
      </c>
      <c r="U375" s="31">
        <f>SUM(E375:T375)</f>
        <v>1</v>
      </c>
      <c r="V375" s="32">
        <f>COUNTA(E375:T375)</f>
        <v>1</v>
      </c>
      <c r="W375" s="33">
        <f>U375-$U$5</f>
        <v>-1177.1454806491884</v>
      </c>
      <c r="X375" s="25">
        <f>AVERAGE(E375:T375)</f>
        <v>1</v>
      </c>
    </row>
    <row r="376" spans="1:24" ht="12.75">
      <c r="A376" s="20">
        <v>372</v>
      </c>
      <c r="B376" s="60">
        <v>373</v>
      </c>
      <c r="C376" s="45" t="s">
        <v>621</v>
      </c>
      <c r="D376" s="57" t="s">
        <v>307</v>
      </c>
      <c r="E376" s="25"/>
      <c r="F376" s="51"/>
      <c r="G376" s="25"/>
      <c r="H376" s="25"/>
      <c r="I376" s="25"/>
      <c r="J376" s="25"/>
      <c r="K376" s="25"/>
      <c r="L376" s="25"/>
      <c r="M376" s="25"/>
      <c r="N376" s="52"/>
      <c r="O376" s="52"/>
      <c r="P376" s="25"/>
      <c r="Q376" s="25"/>
      <c r="R376" s="25"/>
      <c r="S376" s="25"/>
      <c r="T376" s="25">
        <v>1</v>
      </c>
      <c r="U376" s="31">
        <f>SUM(E376:T376)</f>
        <v>1</v>
      </c>
      <c r="V376" s="32">
        <f>COUNTA(E376:T376)</f>
        <v>1</v>
      </c>
      <c r="W376" s="33">
        <f>U376-$U$5</f>
        <v>-1177.1454806491884</v>
      </c>
      <c r="X376" s="25">
        <f>AVERAGE(E376:T376)</f>
        <v>1</v>
      </c>
    </row>
  </sheetData>
  <sheetProtection selectLockedCells="1" selectUnlockedCells="1"/>
  <mergeCells count="7">
    <mergeCell ref="A1:W1"/>
    <mergeCell ref="A2:B2"/>
    <mergeCell ref="U2:U4"/>
    <mergeCell ref="V2:V4"/>
    <mergeCell ref="W2:W4"/>
    <mergeCell ref="X2:X4"/>
    <mergeCell ref="A3:D4"/>
  </mergeCells>
  <conditionalFormatting sqref="E5:T5">
    <cfRule type="top10" priority="52" dxfId="65" stopIfTrue="1" rank="12"/>
  </conditionalFormatting>
  <conditionalFormatting sqref="E6:T6">
    <cfRule type="top10" priority="51" dxfId="65" stopIfTrue="1" rank="12"/>
  </conditionalFormatting>
  <conditionalFormatting sqref="E7:T7">
    <cfRule type="top10" priority="50" dxfId="65" stopIfTrue="1" rank="12"/>
  </conditionalFormatting>
  <conditionalFormatting sqref="E8:T8">
    <cfRule type="top10" priority="49" dxfId="65" stopIfTrue="1" rank="12"/>
  </conditionalFormatting>
  <conditionalFormatting sqref="E9:T9">
    <cfRule type="top10" priority="48" dxfId="65" stopIfTrue="1" rank="12"/>
  </conditionalFormatting>
  <conditionalFormatting sqref="E10:T10">
    <cfRule type="top10" priority="47" dxfId="65" stopIfTrue="1" rank="12"/>
  </conditionalFormatting>
  <conditionalFormatting sqref="E11:T11">
    <cfRule type="top10" priority="46" dxfId="65" stopIfTrue="1" rank="12"/>
  </conditionalFormatting>
  <conditionalFormatting sqref="E12:T12">
    <cfRule type="top10" priority="45" dxfId="65" stopIfTrue="1" rank="12"/>
  </conditionalFormatting>
  <conditionalFormatting sqref="E13:T13">
    <cfRule type="top10" priority="44" dxfId="65" stopIfTrue="1" rank="12"/>
  </conditionalFormatting>
  <conditionalFormatting sqref="E14:T14">
    <cfRule type="top10" priority="43" dxfId="65" stopIfTrue="1" rank="12"/>
  </conditionalFormatting>
  <conditionalFormatting sqref="E15:T15">
    <cfRule type="top10" priority="42" dxfId="65" stopIfTrue="1" rank="12"/>
  </conditionalFormatting>
  <conditionalFormatting sqref="E16:T16">
    <cfRule type="top10" priority="41" dxfId="65" stopIfTrue="1" rank="12"/>
  </conditionalFormatting>
  <conditionalFormatting sqref="E17:T17">
    <cfRule type="top10" priority="40" dxfId="65" stopIfTrue="1" rank="12"/>
  </conditionalFormatting>
  <conditionalFormatting sqref="E18:T18">
    <cfRule type="top10" priority="39" dxfId="65" stopIfTrue="1" rank="12"/>
  </conditionalFormatting>
  <conditionalFormatting sqref="E19:T19">
    <cfRule type="top10" priority="38" dxfId="65" stopIfTrue="1" rank="12"/>
  </conditionalFormatting>
  <conditionalFormatting sqref="E20:T20">
    <cfRule type="top10" priority="37" dxfId="65" stopIfTrue="1" rank="12"/>
  </conditionalFormatting>
  <conditionalFormatting sqref="E21:T21">
    <cfRule type="top10" priority="36" dxfId="65" stopIfTrue="1" rank="12"/>
  </conditionalFormatting>
  <conditionalFormatting sqref="E22:T22">
    <cfRule type="top10" priority="35" dxfId="65" stopIfTrue="1" rank="12"/>
  </conditionalFormatting>
  <conditionalFormatting sqref="E23:T23">
    <cfRule type="top10" priority="34" dxfId="65" stopIfTrue="1" rank="12"/>
  </conditionalFormatting>
  <conditionalFormatting sqref="E24:T24">
    <cfRule type="top10" priority="33" dxfId="65" stopIfTrue="1" rank="12"/>
  </conditionalFormatting>
  <conditionalFormatting sqref="E25:T25">
    <cfRule type="top10" priority="32" dxfId="65" stopIfTrue="1" rank="12"/>
  </conditionalFormatting>
  <conditionalFormatting sqref="E26:T26">
    <cfRule type="top10" priority="31" dxfId="65" stopIfTrue="1" rank="12"/>
  </conditionalFormatting>
  <conditionalFormatting sqref="E27:T27">
    <cfRule type="top10" priority="30" dxfId="65" stopIfTrue="1" rank="12"/>
  </conditionalFormatting>
  <conditionalFormatting sqref="E28:T28">
    <cfRule type="top10" priority="29" dxfId="65" stopIfTrue="1" rank="12"/>
  </conditionalFormatting>
  <conditionalFormatting sqref="E29:T29">
    <cfRule type="top10" priority="28" dxfId="65" stopIfTrue="1" rank="12"/>
  </conditionalFormatting>
  <conditionalFormatting sqref="E30:T30">
    <cfRule type="top10" priority="27" dxfId="65" stopIfTrue="1" rank="12"/>
  </conditionalFormatting>
  <conditionalFormatting sqref="E31:T31">
    <cfRule type="top10" priority="26" dxfId="65" stopIfTrue="1" rank="12"/>
  </conditionalFormatting>
  <conditionalFormatting sqref="E32:T32">
    <cfRule type="top10" priority="25" dxfId="65" stopIfTrue="1" rank="12"/>
  </conditionalFormatting>
  <conditionalFormatting sqref="E33:T33">
    <cfRule type="top10" priority="24" dxfId="65" stopIfTrue="1" rank="12"/>
  </conditionalFormatting>
  <conditionalFormatting sqref="E34:T34">
    <cfRule type="top10" priority="23" dxfId="65" stopIfTrue="1" rank="12"/>
  </conditionalFormatting>
  <conditionalFormatting sqref="E35:T35">
    <cfRule type="top10" priority="22" dxfId="65" stopIfTrue="1" rank="12"/>
  </conditionalFormatting>
  <conditionalFormatting sqref="E36:T36">
    <cfRule type="top10" priority="21" dxfId="65" stopIfTrue="1" rank="12"/>
  </conditionalFormatting>
  <conditionalFormatting sqref="E37:T37">
    <cfRule type="top10" priority="20" dxfId="65" stopIfTrue="1" rank="12"/>
  </conditionalFormatting>
  <conditionalFormatting sqref="E38:T38">
    <cfRule type="top10" priority="19" dxfId="65" stopIfTrue="1" rank="12"/>
  </conditionalFormatting>
  <conditionalFormatting sqref="E39:T39">
    <cfRule type="top10" priority="18" dxfId="65" stopIfTrue="1" rank="12"/>
  </conditionalFormatting>
  <conditionalFormatting sqref="E40:T40">
    <cfRule type="top10" priority="17" dxfId="65" stopIfTrue="1" rank="12"/>
  </conditionalFormatting>
  <conditionalFormatting sqref="E41:T41">
    <cfRule type="top10" priority="16" dxfId="65" stopIfTrue="1" rank="12"/>
  </conditionalFormatting>
  <conditionalFormatting sqref="E42:T42">
    <cfRule type="top10" priority="15" dxfId="65" stopIfTrue="1" rank="12"/>
  </conditionalFormatting>
  <conditionalFormatting sqref="E43:T43">
    <cfRule type="top10" priority="14" dxfId="65" stopIfTrue="1" rank="12"/>
  </conditionalFormatting>
  <conditionalFormatting sqref="E44:T44">
    <cfRule type="top10" priority="13" dxfId="65" stopIfTrue="1" rank="12"/>
  </conditionalFormatting>
  <conditionalFormatting sqref="E45:T45">
    <cfRule type="top10" priority="12" dxfId="65" stopIfTrue="1" rank="12"/>
  </conditionalFormatting>
  <conditionalFormatting sqref="E46:T46">
    <cfRule type="top10" priority="11" dxfId="65" stopIfTrue="1" rank="12"/>
  </conditionalFormatting>
  <conditionalFormatting sqref="E47:T47">
    <cfRule type="top10" priority="10" dxfId="65" stopIfTrue="1" rank="12"/>
  </conditionalFormatting>
  <conditionalFormatting sqref="E48:T48">
    <cfRule type="top10" priority="9" dxfId="65" stopIfTrue="1" rank="12"/>
  </conditionalFormatting>
  <conditionalFormatting sqref="E49:T49">
    <cfRule type="top10" priority="8" dxfId="65" stopIfTrue="1" rank="12"/>
  </conditionalFormatting>
  <conditionalFormatting sqref="E50:T50">
    <cfRule type="top10" priority="7" dxfId="65" stopIfTrue="1" rank="12"/>
  </conditionalFormatting>
  <conditionalFormatting sqref="E51:T51">
    <cfRule type="top10" priority="6" dxfId="65" stopIfTrue="1" rank="12"/>
  </conditionalFormatting>
  <conditionalFormatting sqref="E52:T52">
    <cfRule type="top10" priority="5" dxfId="65" stopIfTrue="1" rank="12"/>
  </conditionalFormatting>
  <conditionalFormatting sqref="E53:T53">
    <cfRule type="top10" priority="4" dxfId="65" stopIfTrue="1" rank="12"/>
  </conditionalFormatting>
  <conditionalFormatting sqref="E54:T54">
    <cfRule type="top10" priority="3" dxfId="65" stopIfTrue="1" rank="12"/>
  </conditionalFormatting>
  <conditionalFormatting sqref="E55:T55">
    <cfRule type="top10" priority="2" dxfId="65" stopIfTrue="1" rank="12"/>
  </conditionalFormatting>
  <conditionalFormatting sqref="E56:T56">
    <cfRule type="top10" priority="1" dxfId="65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99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5.125" style="0" customWidth="1"/>
    <col min="3" max="3" width="11.875" style="0" customWidth="1"/>
    <col min="4" max="4" width="10.375" style="159" customWidth="1"/>
    <col min="5" max="5" width="7.375" style="0" customWidth="1"/>
    <col min="6" max="6" width="9.75390625" style="0" customWidth="1"/>
    <col min="7" max="7" width="6.75390625" style="0" customWidth="1"/>
  </cols>
  <sheetData>
    <row r="1" spans="1:7" ht="27">
      <c r="A1" s="535" t="s">
        <v>462</v>
      </c>
      <c r="B1" s="535"/>
      <c r="C1" s="535"/>
      <c r="D1" s="535"/>
      <c r="E1" s="535"/>
      <c r="F1" s="535"/>
      <c r="G1" s="535"/>
    </row>
    <row r="2" ht="12.75">
      <c r="A2" t="s">
        <v>463</v>
      </c>
    </row>
    <row r="3" spans="1:5" ht="12.75" customHeight="1">
      <c r="A3" s="536"/>
      <c r="B3" s="536"/>
      <c r="C3" s="112"/>
      <c r="E3" s="113" t="s">
        <v>425</v>
      </c>
    </row>
    <row r="4" spans="1:5" ht="12.75" customHeight="1">
      <c r="A4" s="534" t="s">
        <v>426</v>
      </c>
      <c r="B4" s="534"/>
      <c r="C4" s="114">
        <v>38101</v>
      </c>
      <c r="E4" s="113">
        <v>20</v>
      </c>
    </row>
    <row r="5" spans="1:3" ht="12.75">
      <c r="A5" s="534" t="s">
        <v>428</v>
      </c>
      <c r="B5" s="534"/>
      <c r="C5" s="223" t="s">
        <v>464</v>
      </c>
    </row>
    <row r="6" spans="1:5" ht="12.75">
      <c r="A6" s="534" t="s">
        <v>429</v>
      </c>
      <c r="B6" s="534"/>
      <c r="C6" s="541" t="s">
        <v>465</v>
      </c>
      <c r="D6" s="541"/>
      <c r="E6" s="541"/>
    </row>
    <row r="7" spans="1:3" ht="12.75">
      <c r="A7" s="534" t="s">
        <v>431</v>
      </c>
      <c r="B7" s="534"/>
      <c r="C7" s="117">
        <f>COUNTA(B9:B99)</f>
        <v>91</v>
      </c>
    </row>
    <row r="8" spans="1:7" ht="12.75">
      <c r="A8" s="224" t="s">
        <v>432</v>
      </c>
      <c r="B8" s="225" t="s">
        <v>433</v>
      </c>
      <c r="C8" s="225" t="s">
        <v>434</v>
      </c>
      <c r="D8" s="225" t="s">
        <v>435</v>
      </c>
      <c r="E8" s="226" t="s">
        <v>436</v>
      </c>
      <c r="F8" s="226" t="s">
        <v>437</v>
      </c>
      <c r="G8" s="227" t="s">
        <v>4</v>
      </c>
    </row>
    <row r="9" spans="1:7" ht="12.75">
      <c r="A9" s="124">
        <v>1</v>
      </c>
      <c r="B9" s="100" t="s">
        <v>75</v>
      </c>
      <c r="C9" s="100" t="s">
        <v>81</v>
      </c>
      <c r="D9" s="228">
        <v>0.02345775462962963</v>
      </c>
      <c r="E9" s="132">
        <f aca="true" t="shared" si="0" ref="E9:E40">(D$9/D9)*100</f>
        <v>100</v>
      </c>
      <c r="F9" s="133">
        <f aca="true" t="shared" si="1" ref="F9:F40">E9+E$4</f>
        <v>120</v>
      </c>
      <c r="G9" s="229"/>
    </row>
    <row r="10" spans="1:7" ht="12.75">
      <c r="A10" s="216">
        <v>2</v>
      </c>
      <c r="B10" s="100" t="s">
        <v>235</v>
      </c>
      <c r="C10" s="100" t="s">
        <v>236</v>
      </c>
      <c r="D10" s="228">
        <v>0.02371851851851852</v>
      </c>
      <c r="E10" s="132">
        <f t="shared" si="0"/>
        <v>98.90058947532792</v>
      </c>
      <c r="F10" s="133">
        <f t="shared" si="1"/>
        <v>118.90058947532792</v>
      </c>
      <c r="G10" s="229">
        <f aca="true" t="shared" si="2" ref="G10:G41">D10-D$9</f>
        <v>0.00026076388888889024</v>
      </c>
    </row>
    <row r="11" spans="1:7" ht="12.75">
      <c r="A11" s="216">
        <v>3</v>
      </c>
      <c r="B11" s="100" t="s">
        <v>62</v>
      </c>
      <c r="C11" s="100" t="s">
        <v>52</v>
      </c>
      <c r="D11" s="228">
        <v>0.02407152777777778</v>
      </c>
      <c r="E11" s="132">
        <f t="shared" si="0"/>
        <v>97.45021108001808</v>
      </c>
      <c r="F11" s="133">
        <f t="shared" si="1"/>
        <v>117.45021108001808</v>
      </c>
      <c r="G11" s="229">
        <f t="shared" si="2"/>
        <v>0.000613773148148148</v>
      </c>
    </row>
    <row r="12" spans="1:7" ht="12.75">
      <c r="A12" s="216">
        <v>4</v>
      </c>
      <c r="B12" s="100" t="s">
        <v>241</v>
      </c>
      <c r="C12" s="100" t="s">
        <v>52</v>
      </c>
      <c r="D12" s="228">
        <v>0.02447337962962963</v>
      </c>
      <c r="E12" s="132">
        <f t="shared" si="0"/>
        <v>95.85008276188225</v>
      </c>
      <c r="F12" s="133">
        <f t="shared" si="1"/>
        <v>115.85008276188225</v>
      </c>
      <c r="G12" s="229">
        <f t="shared" si="2"/>
        <v>0.0010156249999999992</v>
      </c>
    </row>
    <row r="13" spans="1:7" ht="12.75">
      <c r="A13" s="216">
        <v>5</v>
      </c>
      <c r="B13" s="100" t="s">
        <v>63</v>
      </c>
      <c r="C13" s="100" t="s">
        <v>81</v>
      </c>
      <c r="D13" s="228">
        <v>0.024652893518518522</v>
      </c>
      <c r="E13" s="132">
        <f t="shared" si="0"/>
        <v>95.15213543598387</v>
      </c>
      <c r="F13" s="133">
        <f t="shared" si="1"/>
        <v>115.15213543598387</v>
      </c>
      <c r="G13" s="229">
        <f t="shared" si="2"/>
        <v>0.0011951388888888914</v>
      </c>
    </row>
    <row r="14" spans="1:7" ht="12.75">
      <c r="A14" s="216">
        <v>6</v>
      </c>
      <c r="B14" s="100" t="s">
        <v>27</v>
      </c>
      <c r="C14" s="100" t="s">
        <v>107</v>
      </c>
      <c r="D14" s="228">
        <v>0.024926504629629632</v>
      </c>
      <c r="E14" s="132">
        <f t="shared" si="0"/>
        <v>94.10767766350149</v>
      </c>
      <c r="F14" s="133">
        <f t="shared" si="1"/>
        <v>114.10767766350149</v>
      </c>
      <c r="G14" s="229">
        <f t="shared" si="2"/>
        <v>0.0014687500000000013</v>
      </c>
    </row>
    <row r="15" spans="1:7" ht="12.75">
      <c r="A15" s="216">
        <v>7</v>
      </c>
      <c r="B15" s="100" t="s">
        <v>246</v>
      </c>
      <c r="C15" s="100" t="s">
        <v>136</v>
      </c>
      <c r="D15" s="228">
        <v>0.025019675925925924</v>
      </c>
      <c r="E15" s="132">
        <f t="shared" si="0"/>
        <v>93.75722810750798</v>
      </c>
      <c r="F15" s="133">
        <f t="shared" si="1"/>
        <v>113.75722810750798</v>
      </c>
      <c r="G15" s="229">
        <f t="shared" si="2"/>
        <v>0.001561921296296294</v>
      </c>
    </row>
    <row r="16" spans="1:7" ht="12.75">
      <c r="A16" s="216">
        <v>8</v>
      </c>
      <c r="B16" s="100" t="s">
        <v>247</v>
      </c>
      <c r="C16" s="100" t="s">
        <v>28</v>
      </c>
      <c r="D16" s="228">
        <v>0.025097222222222222</v>
      </c>
      <c r="E16" s="132">
        <f t="shared" si="0"/>
        <v>93.46753366537538</v>
      </c>
      <c r="F16" s="133">
        <f t="shared" si="1"/>
        <v>113.46753366537538</v>
      </c>
      <c r="G16" s="229">
        <f t="shared" si="2"/>
        <v>0.0016394675925925917</v>
      </c>
    </row>
    <row r="17" spans="1:7" ht="12.75">
      <c r="A17" s="216">
        <v>9</v>
      </c>
      <c r="B17" s="100" t="s">
        <v>69</v>
      </c>
      <c r="C17" s="100" t="s">
        <v>70</v>
      </c>
      <c r="D17" s="228">
        <v>0.025329861111111112</v>
      </c>
      <c r="E17" s="132">
        <f t="shared" si="0"/>
        <v>92.60909298606352</v>
      </c>
      <c r="F17" s="133">
        <f t="shared" si="1"/>
        <v>112.60909298606352</v>
      </c>
      <c r="G17" s="229">
        <f t="shared" si="2"/>
        <v>0.0018721064814814815</v>
      </c>
    </row>
    <row r="18" spans="1:7" ht="12.75">
      <c r="A18" s="216">
        <v>10</v>
      </c>
      <c r="B18" s="100" t="s">
        <v>21</v>
      </c>
      <c r="C18" s="100" t="s">
        <v>22</v>
      </c>
      <c r="D18" s="228">
        <v>0.025888310185185184</v>
      </c>
      <c r="E18" s="132">
        <f t="shared" si="0"/>
        <v>90.61137811556948</v>
      </c>
      <c r="F18" s="133">
        <f t="shared" si="1"/>
        <v>110.61137811556948</v>
      </c>
      <c r="G18" s="229">
        <f t="shared" si="2"/>
        <v>0.002430555555555554</v>
      </c>
    </row>
    <row r="19" spans="1:7" ht="12.75">
      <c r="A19" s="216">
        <v>11</v>
      </c>
      <c r="B19" s="100" t="s">
        <v>255</v>
      </c>
      <c r="C19" s="100" t="s">
        <v>50</v>
      </c>
      <c r="D19" s="228">
        <v>0.025971875</v>
      </c>
      <c r="E19" s="132">
        <f t="shared" si="0"/>
        <v>90.31983493540467</v>
      </c>
      <c r="F19" s="133">
        <f t="shared" si="1"/>
        <v>110.31983493540467</v>
      </c>
      <c r="G19" s="229">
        <f t="shared" si="2"/>
        <v>0.002514120370370368</v>
      </c>
    </row>
    <row r="20" spans="1:7" ht="12.75">
      <c r="A20" s="216">
        <v>12</v>
      </c>
      <c r="B20" s="100" t="s">
        <v>185</v>
      </c>
      <c r="C20" s="100" t="s">
        <v>76</v>
      </c>
      <c r="D20" s="228">
        <v>0.02708761574074074</v>
      </c>
      <c r="E20" s="132">
        <f t="shared" si="0"/>
        <v>86.59955477125413</v>
      </c>
      <c r="F20" s="133">
        <f t="shared" si="1"/>
        <v>106.59955477125413</v>
      </c>
      <c r="G20" s="229">
        <f t="shared" si="2"/>
        <v>0.003629861111111108</v>
      </c>
    </row>
    <row r="21" spans="1:7" ht="12.75">
      <c r="A21" s="216">
        <v>13</v>
      </c>
      <c r="B21" s="100" t="s">
        <v>87</v>
      </c>
      <c r="C21" s="100" t="s">
        <v>70</v>
      </c>
      <c r="D21" s="228">
        <v>0.02721412037037037</v>
      </c>
      <c r="E21" s="132">
        <f t="shared" si="0"/>
        <v>86.19699740569047</v>
      </c>
      <c r="F21" s="133">
        <f t="shared" si="1"/>
        <v>106.19699740569047</v>
      </c>
      <c r="G21" s="229">
        <f t="shared" si="2"/>
        <v>0.0037563657407407407</v>
      </c>
    </row>
    <row r="22" spans="1:7" ht="409.5">
      <c r="A22" s="216">
        <v>14</v>
      </c>
      <c r="B22" s="100" t="s">
        <v>129</v>
      </c>
      <c r="C22" s="100" t="s">
        <v>130</v>
      </c>
      <c r="D22" s="228">
        <v>0.027273495370370368</v>
      </c>
      <c r="E22" s="132">
        <f t="shared" si="0"/>
        <v>86.00934464422878</v>
      </c>
      <c r="F22" s="133">
        <f t="shared" si="1"/>
        <v>106.00934464422878</v>
      </c>
      <c r="G22" s="229">
        <f t="shared" si="2"/>
        <v>0.0038157407407407376</v>
      </c>
    </row>
    <row r="23" spans="1:7" ht="409.5">
      <c r="A23" s="216">
        <v>15</v>
      </c>
      <c r="B23" s="100" t="s">
        <v>127</v>
      </c>
      <c r="C23" s="100" t="s">
        <v>34</v>
      </c>
      <c r="D23" s="228">
        <v>0.027540509259259258</v>
      </c>
      <c r="E23" s="132">
        <f t="shared" si="0"/>
        <v>85.17545702878758</v>
      </c>
      <c r="F23" s="133">
        <f t="shared" si="1"/>
        <v>105.17545702878758</v>
      </c>
      <c r="G23" s="229">
        <f t="shared" si="2"/>
        <v>0.004082754629629627</v>
      </c>
    </row>
    <row r="24" spans="1:7" ht="409.5">
      <c r="A24" s="216">
        <v>16</v>
      </c>
      <c r="B24" s="100" t="s">
        <v>108</v>
      </c>
      <c r="C24" s="100" t="s">
        <v>54</v>
      </c>
      <c r="D24" s="228">
        <v>0.027544328703703703</v>
      </c>
      <c r="E24" s="132">
        <f t="shared" si="0"/>
        <v>85.16364614279172</v>
      </c>
      <c r="F24" s="133">
        <f t="shared" si="1"/>
        <v>105.16364614279172</v>
      </c>
      <c r="G24" s="229">
        <f t="shared" si="2"/>
        <v>0.004086574074074072</v>
      </c>
    </row>
    <row r="25" spans="1:7" ht="409.5">
      <c r="A25" s="216">
        <v>17</v>
      </c>
      <c r="B25" s="100" t="s">
        <v>235</v>
      </c>
      <c r="C25" s="100" t="s">
        <v>182</v>
      </c>
      <c r="D25" s="228">
        <v>0.02757372685185185</v>
      </c>
      <c r="E25" s="132">
        <f t="shared" si="0"/>
        <v>85.07284762652317</v>
      </c>
      <c r="F25" s="133">
        <f t="shared" si="1"/>
        <v>105.07284762652317</v>
      </c>
      <c r="G25" s="229">
        <f t="shared" si="2"/>
        <v>0.004115972222222219</v>
      </c>
    </row>
    <row r="26" spans="1:7" ht="409.5">
      <c r="A26" s="216">
        <v>18</v>
      </c>
      <c r="B26" s="100" t="s">
        <v>173</v>
      </c>
      <c r="C26" s="100" t="s">
        <v>32</v>
      </c>
      <c r="D26" s="228">
        <v>0.027578703703703706</v>
      </c>
      <c r="E26" s="132">
        <f t="shared" si="0"/>
        <v>85.05749538358234</v>
      </c>
      <c r="F26" s="133">
        <f t="shared" si="1"/>
        <v>105.05749538358234</v>
      </c>
      <c r="G26" s="229">
        <f t="shared" si="2"/>
        <v>0.0041209490740740755</v>
      </c>
    </row>
    <row r="27" spans="1:7" ht="409.5">
      <c r="A27" s="216">
        <v>19</v>
      </c>
      <c r="B27" s="100" t="s">
        <v>27</v>
      </c>
      <c r="C27" s="100" t="s">
        <v>28</v>
      </c>
      <c r="D27" s="228">
        <v>0.02778425925925926</v>
      </c>
      <c r="E27" s="132">
        <f t="shared" si="0"/>
        <v>84.42821674942515</v>
      </c>
      <c r="F27" s="133">
        <f t="shared" si="1"/>
        <v>104.42821674942515</v>
      </c>
      <c r="G27" s="229">
        <f t="shared" si="2"/>
        <v>0.004326504629629628</v>
      </c>
    </row>
    <row r="28" spans="1:7" ht="409.5">
      <c r="A28" s="216">
        <v>20</v>
      </c>
      <c r="B28" s="100" t="s">
        <v>25</v>
      </c>
      <c r="C28" s="100" t="s">
        <v>26</v>
      </c>
      <c r="D28" s="228">
        <v>0.02778425925925926</v>
      </c>
      <c r="E28" s="132">
        <f t="shared" si="0"/>
        <v>84.42821674942515</v>
      </c>
      <c r="F28" s="133">
        <f t="shared" si="1"/>
        <v>104.42821674942515</v>
      </c>
      <c r="G28" s="229">
        <f t="shared" si="2"/>
        <v>0.004326504629629628</v>
      </c>
    </row>
    <row r="29" spans="1:7" ht="409.5">
      <c r="A29" s="216">
        <v>21</v>
      </c>
      <c r="B29" s="100" t="s">
        <v>62</v>
      </c>
      <c r="C29" s="100" t="s">
        <v>33</v>
      </c>
      <c r="D29" s="228">
        <v>0.027927893518518515</v>
      </c>
      <c r="E29" s="132">
        <f t="shared" si="0"/>
        <v>83.99399909654908</v>
      </c>
      <c r="F29" s="133">
        <f t="shared" si="1"/>
        <v>103.99399909654908</v>
      </c>
      <c r="G29" s="229">
        <f t="shared" si="2"/>
        <v>0.004470138888888885</v>
      </c>
    </row>
    <row r="30" spans="1:7" ht="409.5">
      <c r="A30" s="216">
        <v>22</v>
      </c>
      <c r="B30" s="100" t="s">
        <v>31</v>
      </c>
      <c r="C30" s="100" t="s">
        <v>32</v>
      </c>
      <c r="D30" s="228">
        <v>0.02828333333333333</v>
      </c>
      <c r="E30" s="132">
        <f t="shared" si="0"/>
        <v>82.93843711124207</v>
      </c>
      <c r="F30" s="133">
        <f t="shared" si="1"/>
        <v>102.93843711124207</v>
      </c>
      <c r="G30" s="229">
        <f t="shared" si="2"/>
        <v>0.0048255787037037</v>
      </c>
    </row>
    <row r="31" spans="1:7" ht="409.5">
      <c r="A31" s="216">
        <v>23</v>
      </c>
      <c r="B31" s="100" t="s">
        <v>271</v>
      </c>
      <c r="C31" s="100" t="s">
        <v>67</v>
      </c>
      <c r="D31" s="228">
        <v>0.028389699074074074</v>
      </c>
      <c r="E31" s="132">
        <f t="shared" si="0"/>
        <v>82.6276973504507</v>
      </c>
      <c r="F31" s="133">
        <f t="shared" si="1"/>
        <v>102.6276973504507</v>
      </c>
      <c r="G31" s="229">
        <f t="shared" si="2"/>
        <v>0.004931944444444444</v>
      </c>
    </row>
    <row r="32" spans="1:7" ht="409.5">
      <c r="A32" s="216">
        <v>24</v>
      </c>
      <c r="B32" s="100" t="s">
        <v>63</v>
      </c>
      <c r="C32" s="100" t="s">
        <v>24</v>
      </c>
      <c r="D32" s="228">
        <v>0.028609375</v>
      </c>
      <c r="E32" s="132">
        <f t="shared" si="0"/>
        <v>81.99324392661367</v>
      </c>
      <c r="F32" s="133">
        <f t="shared" si="1"/>
        <v>101.99324392661367</v>
      </c>
      <c r="G32" s="229">
        <f t="shared" si="2"/>
        <v>0.005151620370370369</v>
      </c>
    </row>
    <row r="33" spans="1:7" ht="409.5">
      <c r="A33" s="216">
        <v>25</v>
      </c>
      <c r="B33" s="100" t="s">
        <v>65</v>
      </c>
      <c r="C33" s="100" t="s">
        <v>159</v>
      </c>
      <c r="D33" s="228">
        <v>0.028668171296296296</v>
      </c>
      <c r="E33" s="132">
        <f t="shared" si="0"/>
        <v>81.82508185536128</v>
      </c>
      <c r="F33" s="133">
        <f t="shared" si="1"/>
        <v>101.82508185536128</v>
      </c>
      <c r="G33" s="229">
        <f t="shared" si="2"/>
        <v>0.005210416666666665</v>
      </c>
    </row>
    <row r="34" spans="1:7" ht="409.5">
      <c r="A34" s="216">
        <v>26</v>
      </c>
      <c r="B34" s="100" t="s">
        <v>134</v>
      </c>
      <c r="C34" s="100" t="s">
        <v>97</v>
      </c>
      <c r="D34" s="228">
        <v>0.028722569444444446</v>
      </c>
      <c r="E34" s="132">
        <f t="shared" si="0"/>
        <v>81.67011198284997</v>
      </c>
      <c r="F34" s="133">
        <f t="shared" si="1"/>
        <v>101.67011198284997</v>
      </c>
      <c r="G34" s="229">
        <f t="shared" si="2"/>
        <v>0.005264814814814816</v>
      </c>
    </row>
    <row r="35" spans="1:7" ht="409.5">
      <c r="A35" s="216">
        <v>27</v>
      </c>
      <c r="B35" s="100" t="s">
        <v>120</v>
      </c>
      <c r="C35" s="100" t="s">
        <v>52</v>
      </c>
      <c r="D35" s="228">
        <v>0.028752314814814814</v>
      </c>
      <c r="E35" s="132">
        <f t="shared" si="0"/>
        <v>81.58562112551326</v>
      </c>
      <c r="F35" s="133">
        <f t="shared" si="1"/>
        <v>101.58562112551326</v>
      </c>
      <c r="G35" s="229">
        <f t="shared" si="2"/>
        <v>0.005294560185185183</v>
      </c>
    </row>
    <row r="36" spans="1:7" ht="409.5">
      <c r="A36" s="216">
        <v>28</v>
      </c>
      <c r="B36" s="100" t="s">
        <v>75</v>
      </c>
      <c r="C36" s="100" t="s">
        <v>76</v>
      </c>
      <c r="D36" s="228">
        <v>0.029088078703703703</v>
      </c>
      <c r="E36" s="132">
        <f t="shared" si="0"/>
        <v>80.64387774996918</v>
      </c>
      <c r="F36" s="133">
        <f t="shared" si="1"/>
        <v>100.64387774996918</v>
      </c>
      <c r="G36" s="229">
        <f t="shared" si="2"/>
        <v>0.005630324074074072</v>
      </c>
    </row>
    <row r="37" spans="1:7" ht="409.5">
      <c r="A37" s="216">
        <v>29</v>
      </c>
      <c r="B37" s="100" t="s">
        <v>82</v>
      </c>
      <c r="C37" s="100" t="s">
        <v>32</v>
      </c>
      <c r="D37" s="228">
        <v>0.02926574074074074</v>
      </c>
      <c r="E37" s="132">
        <f t="shared" si="0"/>
        <v>80.15431708165913</v>
      </c>
      <c r="F37" s="133">
        <f t="shared" si="1"/>
        <v>100.15431708165913</v>
      </c>
      <c r="G37" s="229">
        <f t="shared" si="2"/>
        <v>0.005807986111111111</v>
      </c>
    </row>
    <row r="38" spans="1:7" ht="409.5">
      <c r="A38" s="216">
        <v>30</v>
      </c>
      <c r="B38" s="100" t="s">
        <v>53</v>
      </c>
      <c r="C38" s="100" t="s">
        <v>54</v>
      </c>
      <c r="D38" s="228">
        <v>0.029587962962962965</v>
      </c>
      <c r="E38" s="132">
        <f t="shared" si="0"/>
        <v>79.2814113597246</v>
      </c>
      <c r="F38" s="133">
        <f t="shared" si="1"/>
        <v>99.2814113597246</v>
      </c>
      <c r="G38" s="229">
        <f t="shared" si="2"/>
        <v>0.006130208333333335</v>
      </c>
    </row>
    <row r="39" spans="1:7" ht="409.5">
      <c r="A39" s="216">
        <v>31</v>
      </c>
      <c r="B39" s="100" t="s">
        <v>60</v>
      </c>
      <c r="C39" s="100" t="s">
        <v>171</v>
      </c>
      <c r="D39" s="228">
        <v>0.029657175925925927</v>
      </c>
      <c r="E39" s="132">
        <f t="shared" si="0"/>
        <v>79.09638695275486</v>
      </c>
      <c r="F39" s="133">
        <f t="shared" si="1"/>
        <v>99.09638695275486</v>
      </c>
      <c r="G39" s="229">
        <f t="shared" si="2"/>
        <v>0.006199421296296297</v>
      </c>
    </row>
    <row r="40" spans="1:7" ht="409.5">
      <c r="A40" s="216">
        <v>32</v>
      </c>
      <c r="B40" s="100" t="s">
        <v>90</v>
      </c>
      <c r="C40" s="100" t="s">
        <v>38</v>
      </c>
      <c r="D40" s="228">
        <v>0.029703009259259262</v>
      </c>
      <c r="E40" s="132">
        <f t="shared" si="0"/>
        <v>78.97433699353942</v>
      </c>
      <c r="F40" s="133">
        <f t="shared" si="1"/>
        <v>98.97433699353942</v>
      </c>
      <c r="G40" s="229">
        <f t="shared" si="2"/>
        <v>0.006245254629629632</v>
      </c>
    </row>
    <row r="41" spans="1:7" ht="409.5">
      <c r="A41" s="216">
        <v>33</v>
      </c>
      <c r="B41" s="100" t="s">
        <v>41</v>
      </c>
      <c r="C41" s="100" t="s">
        <v>42</v>
      </c>
      <c r="D41" s="228">
        <v>0.029920717592592593</v>
      </c>
      <c r="E41" s="132">
        <f aca="true" t="shared" si="3" ref="E41:E72">(D$9/D41)*100</f>
        <v>78.39970601319072</v>
      </c>
      <c r="F41" s="133">
        <f aca="true" t="shared" si="4" ref="F41:F72">E41+E$4</f>
        <v>98.39970601319072</v>
      </c>
      <c r="G41" s="229">
        <f t="shared" si="2"/>
        <v>0.006462962962962962</v>
      </c>
    </row>
    <row r="42" spans="1:7" ht="409.5">
      <c r="A42" s="216">
        <v>34</v>
      </c>
      <c r="B42" s="100" t="s">
        <v>45</v>
      </c>
      <c r="C42" s="100" t="s">
        <v>46</v>
      </c>
      <c r="D42" s="228">
        <v>0.02995659722222222</v>
      </c>
      <c r="E42" s="132">
        <f t="shared" si="3"/>
        <v>78.30580508065296</v>
      </c>
      <c r="F42" s="133">
        <f t="shared" si="4"/>
        <v>98.30580508065296</v>
      </c>
      <c r="G42" s="229">
        <f aca="true" t="shared" si="5" ref="G42:G73">D42-D$9</f>
        <v>0.006498842592592591</v>
      </c>
    </row>
    <row r="43" spans="1:7" ht="409.5">
      <c r="A43" s="216">
        <v>35</v>
      </c>
      <c r="B43" s="100" t="s">
        <v>37</v>
      </c>
      <c r="C43" s="100" t="s">
        <v>38</v>
      </c>
      <c r="D43" s="228">
        <v>0.029996759259259258</v>
      </c>
      <c r="E43" s="132">
        <f t="shared" si="3"/>
        <v>78.20096306699799</v>
      </c>
      <c r="F43" s="133">
        <f t="shared" si="4"/>
        <v>98.20096306699799</v>
      </c>
      <c r="G43" s="229">
        <f t="shared" si="5"/>
        <v>0.006539004629629627</v>
      </c>
    </row>
    <row r="44" spans="1:7" ht="409.5">
      <c r="A44" s="216">
        <v>36</v>
      </c>
      <c r="B44" s="100" t="s">
        <v>51</v>
      </c>
      <c r="C44" s="100" t="s">
        <v>52</v>
      </c>
      <c r="D44" s="228">
        <v>0.030098032407407407</v>
      </c>
      <c r="E44" s="132">
        <f t="shared" si="3"/>
        <v>77.93783431456622</v>
      </c>
      <c r="F44" s="133">
        <f t="shared" si="4"/>
        <v>97.93783431456622</v>
      </c>
      <c r="G44" s="229">
        <f t="shared" si="5"/>
        <v>0.006640277777777776</v>
      </c>
    </row>
    <row r="45" spans="1:7" ht="409.5">
      <c r="A45" s="216">
        <v>37</v>
      </c>
      <c r="B45" s="100" t="s">
        <v>60</v>
      </c>
      <c r="C45" s="100" t="s">
        <v>52</v>
      </c>
      <c r="D45" s="228">
        <v>0.030121412037037033</v>
      </c>
      <c r="E45" s="132">
        <f t="shared" si="3"/>
        <v>77.87734054693776</v>
      </c>
      <c r="F45" s="133">
        <f t="shared" si="4"/>
        <v>97.87734054693776</v>
      </c>
      <c r="G45" s="229">
        <f t="shared" si="5"/>
        <v>0.006663657407407403</v>
      </c>
    </row>
    <row r="46" spans="1:7" ht="409.5">
      <c r="A46" s="216">
        <v>38</v>
      </c>
      <c r="B46" s="100" t="s">
        <v>101</v>
      </c>
      <c r="C46" s="100" t="s">
        <v>22</v>
      </c>
      <c r="D46" s="228">
        <v>0.030300462962962963</v>
      </c>
      <c r="E46" s="132">
        <f t="shared" si="3"/>
        <v>77.41714923069871</v>
      </c>
      <c r="F46" s="133">
        <f t="shared" si="4"/>
        <v>97.41714923069871</v>
      </c>
      <c r="G46" s="229">
        <f t="shared" si="5"/>
        <v>0.006842708333333333</v>
      </c>
    </row>
    <row r="47" spans="1:7" ht="409.5">
      <c r="A47" s="216">
        <v>39</v>
      </c>
      <c r="B47" s="100" t="s">
        <v>43</v>
      </c>
      <c r="C47" s="100" t="s">
        <v>44</v>
      </c>
      <c r="D47" s="228">
        <v>0.030305555555555558</v>
      </c>
      <c r="E47" s="132">
        <f t="shared" si="3"/>
        <v>77.40413993278338</v>
      </c>
      <c r="F47" s="133">
        <f t="shared" si="4"/>
        <v>97.40413993278338</v>
      </c>
      <c r="G47" s="229">
        <f t="shared" si="5"/>
        <v>0.006847800925925927</v>
      </c>
    </row>
    <row r="48" spans="1:7" ht="409.5">
      <c r="A48" s="216">
        <v>40</v>
      </c>
      <c r="B48" s="100" t="s">
        <v>49</v>
      </c>
      <c r="C48" s="100" t="s">
        <v>48</v>
      </c>
      <c r="D48" s="228">
        <v>0.030306365740740738</v>
      </c>
      <c r="E48" s="132">
        <f t="shared" si="3"/>
        <v>77.40207067485976</v>
      </c>
      <c r="F48" s="133">
        <f t="shared" si="4"/>
        <v>97.40207067485976</v>
      </c>
      <c r="G48" s="229">
        <f t="shared" si="5"/>
        <v>0.006848611111111107</v>
      </c>
    </row>
    <row r="49" spans="1:7" ht="409.5">
      <c r="A49" s="216">
        <v>41</v>
      </c>
      <c r="B49" s="100" t="s">
        <v>141</v>
      </c>
      <c r="C49" s="100" t="s">
        <v>81</v>
      </c>
      <c r="D49" s="228">
        <v>0.030370023148148146</v>
      </c>
      <c r="E49" s="132">
        <f t="shared" si="3"/>
        <v>77.23983124807067</v>
      </c>
      <c r="F49" s="133">
        <f t="shared" si="4"/>
        <v>97.23983124807067</v>
      </c>
      <c r="G49" s="229">
        <f t="shared" si="5"/>
        <v>0.0069122685185185155</v>
      </c>
    </row>
    <row r="50" spans="1:7" ht="409.5">
      <c r="A50" s="216">
        <v>42</v>
      </c>
      <c r="B50" s="100" t="s">
        <v>25</v>
      </c>
      <c r="C50" s="100" t="s">
        <v>33</v>
      </c>
      <c r="D50" s="228">
        <v>0.030376736111111115</v>
      </c>
      <c r="E50" s="132">
        <f t="shared" si="3"/>
        <v>77.22276199729477</v>
      </c>
      <c r="F50" s="133">
        <f t="shared" si="4"/>
        <v>97.22276199729477</v>
      </c>
      <c r="G50" s="229">
        <f t="shared" si="5"/>
        <v>0.006918981481481484</v>
      </c>
    </row>
    <row r="51" spans="1:7" ht="409.5">
      <c r="A51" s="216">
        <v>43</v>
      </c>
      <c r="B51" s="100" t="s">
        <v>60</v>
      </c>
      <c r="C51" s="100" t="s">
        <v>61</v>
      </c>
      <c r="D51" s="228">
        <v>0.030510185185185185</v>
      </c>
      <c r="E51" s="132">
        <f t="shared" si="3"/>
        <v>76.8849959030075</v>
      </c>
      <c r="F51" s="133">
        <f t="shared" si="4"/>
        <v>96.8849959030075</v>
      </c>
      <c r="G51" s="229">
        <f t="shared" si="5"/>
        <v>0.007052430555555555</v>
      </c>
    </row>
    <row r="52" spans="1:7" ht="409.5">
      <c r="A52" s="216">
        <v>44</v>
      </c>
      <c r="B52" s="100" t="s">
        <v>41</v>
      </c>
      <c r="C52" s="100" t="s">
        <v>57</v>
      </c>
      <c r="D52" s="228">
        <v>0.030835879629629626</v>
      </c>
      <c r="E52" s="132">
        <f t="shared" si="3"/>
        <v>76.07292190584862</v>
      </c>
      <c r="F52" s="133">
        <f t="shared" si="4"/>
        <v>96.07292190584862</v>
      </c>
      <c r="G52" s="229">
        <f t="shared" si="5"/>
        <v>0.007378124999999996</v>
      </c>
    </row>
    <row r="53" spans="1:7" ht="409.5">
      <c r="A53" s="216">
        <v>45</v>
      </c>
      <c r="B53" s="100" t="s">
        <v>29</v>
      </c>
      <c r="C53" s="100" t="s">
        <v>30</v>
      </c>
      <c r="D53" s="228">
        <v>0.030872337962962963</v>
      </c>
      <c r="E53" s="132">
        <f t="shared" si="3"/>
        <v>75.9830844614733</v>
      </c>
      <c r="F53" s="133">
        <f t="shared" si="4"/>
        <v>95.9830844614733</v>
      </c>
      <c r="G53" s="229">
        <f t="shared" si="5"/>
        <v>0.007414583333333332</v>
      </c>
    </row>
    <row r="54" spans="1:7" ht="409.5">
      <c r="A54" s="216">
        <v>46</v>
      </c>
      <c r="B54" s="100" t="s">
        <v>118</v>
      </c>
      <c r="C54" s="100" t="s">
        <v>119</v>
      </c>
      <c r="D54" s="228">
        <v>0.030910300925925928</v>
      </c>
      <c r="E54" s="132">
        <f t="shared" si="3"/>
        <v>75.8897646640331</v>
      </c>
      <c r="F54" s="133">
        <f t="shared" si="4"/>
        <v>95.8897646640331</v>
      </c>
      <c r="G54" s="229">
        <f t="shared" si="5"/>
        <v>0.007452546296296297</v>
      </c>
    </row>
    <row r="55" spans="1:7" ht="409.5">
      <c r="A55" s="216">
        <v>47</v>
      </c>
      <c r="B55" s="100" t="s">
        <v>111</v>
      </c>
      <c r="C55" s="100" t="s">
        <v>52</v>
      </c>
      <c r="D55" s="228">
        <v>0.03098726851851852</v>
      </c>
      <c r="E55" s="132">
        <f t="shared" si="3"/>
        <v>75.70126620102342</v>
      </c>
      <c r="F55" s="133">
        <f t="shared" si="4"/>
        <v>95.70126620102342</v>
      </c>
      <c r="G55" s="229">
        <f t="shared" si="5"/>
        <v>0.007529513888888891</v>
      </c>
    </row>
    <row r="56" spans="1:7" ht="409.5">
      <c r="A56" s="216">
        <v>48</v>
      </c>
      <c r="B56" s="100" t="s">
        <v>144</v>
      </c>
      <c r="C56" s="100" t="s">
        <v>145</v>
      </c>
      <c r="D56" s="228">
        <v>0.03100185185185185</v>
      </c>
      <c r="E56" s="132">
        <f t="shared" si="3"/>
        <v>75.66565617346635</v>
      </c>
      <c r="F56" s="133">
        <f t="shared" si="4"/>
        <v>95.66565617346635</v>
      </c>
      <c r="G56" s="229">
        <f t="shared" si="5"/>
        <v>0.007544097222222219</v>
      </c>
    </row>
    <row r="57" spans="1:7" ht="409.5">
      <c r="A57" s="216">
        <v>49</v>
      </c>
      <c r="B57" s="100" t="s">
        <v>292</v>
      </c>
      <c r="C57" s="100" t="s">
        <v>293</v>
      </c>
      <c r="D57" s="228">
        <v>0.031035763888888887</v>
      </c>
      <c r="E57" s="132">
        <f t="shared" si="3"/>
        <v>75.58297812037338</v>
      </c>
      <c r="F57" s="133">
        <f t="shared" si="4"/>
        <v>95.58297812037338</v>
      </c>
      <c r="G57" s="229">
        <f t="shared" si="5"/>
        <v>0.0075780092592592566</v>
      </c>
    </row>
    <row r="58" spans="1:7" ht="409.5">
      <c r="A58" s="216">
        <v>50</v>
      </c>
      <c r="B58" s="100" t="s">
        <v>49</v>
      </c>
      <c r="C58" s="100" t="s">
        <v>50</v>
      </c>
      <c r="D58" s="228">
        <v>0.03116608796296296</v>
      </c>
      <c r="E58" s="132">
        <f t="shared" si="3"/>
        <v>75.26692043450005</v>
      </c>
      <c r="F58" s="133">
        <f t="shared" si="4"/>
        <v>95.26692043450005</v>
      </c>
      <c r="G58" s="229">
        <f t="shared" si="5"/>
        <v>0.007708333333333331</v>
      </c>
    </row>
    <row r="59" spans="1:7" ht="409.5">
      <c r="A59" s="216">
        <v>51</v>
      </c>
      <c r="B59" s="100" t="s">
        <v>80</v>
      </c>
      <c r="C59" s="100" t="s">
        <v>48</v>
      </c>
      <c r="D59" s="228">
        <v>0.03127858796296296</v>
      </c>
      <c r="E59" s="132">
        <f t="shared" si="3"/>
        <v>74.99620717343764</v>
      </c>
      <c r="F59" s="133">
        <f t="shared" si="4"/>
        <v>94.99620717343764</v>
      </c>
      <c r="G59" s="229">
        <f t="shared" si="5"/>
        <v>0.007820833333333332</v>
      </c>
    </row>
    <row r="60" spans="1:7" ht="409.5">
      <c r="A60" s="216">
        <v>52</v>
      </c>
      <c r="B60" s="100" t="s">
        <v>296</v>
      </c>
      <c r="C60" s="100" t="s">
        <v>44</v>
      </c>
      <c r="D60" s="228">
        <v>0.03140011574074074</v>
      </c>
      <c r="E60" s="132">
        <f t="shared" si="3"/>
        <v>74.70594956818543</v>
      </c>
      <c r="F60" s="133">
        <f t="shared" si="4"/>
        <v>94.70594956818543</v>
      </c>
      <c r="G60" s="229">
        <f t="shared" si="5"/>
        <v>0.007942361111111108</v>
      </c>
    </row>
    <row r="61" spans="1:7" ht="409.5">
      <c r="A61" s="216">
        <v>53</v>
      </c>
      <c r="B61" s="100" t="s">
        <v>35</v>
      </c>
      <c r="C61" s="100" t="s">
        <v>36</v>
      </c>
      <c r="D61" s="228">
        <v>0.032122800925925926</v>
      </c>
      <c r="E61" s="132">
        <f t="shared" si="3"/>
        <v>73.0252467203044</v>
      </c>
      <c r="F61" s="133">
        <f t="shared" si="4"/>
        <v>93.0252467203044</v>
      </c>
      <c r="G61" s="229">
        <f t="shared" si="5"/>
        <v>0.008665046296296296</v>
      </c>
    </row>
    <row r="62" spans="1:7" ht="409.5">
      <c r="A62" s="216">
        <v>54</v>
      </c>
      <c r="B62" s="100" t="s">
        <v>23</v>
      </c>
      <c r="C62" s="100" t="s">
        <v>24</v>
      </c>
      <c r="D62" s="228">
        <v>0.03216331018518518</v>
      </c>
      <c r="E62" s="132">
        <f t="shared" si="3"/>
        <v>72.93327239817053</v>
      </c>
      <c r="F62" s="133">
        <f t="shared" si="4"/>
        <v>92.93327239817053</v>
      </c>
      <c r="G62" s="229">
        <f t="shared" si="5"/>
        <v>0.00870555555555555</v>
      </c>
    </row>
    <row r="63" spans="1:7" ht="409.5">
      <c r="A63" s="216">
        <v>55</v>
      </c>
      <c r="B63" s="100" t="s">
        <v>152</v>
      </c>
      <c r="C63" s="100" t="s">
        <v>32</v>
      </c>
      <c r="D63" s="228">
        <v>0.03260717592592593</v>
      </c>
      <c r="E63" s="132">
        <f t="shared" si="3"/>
        <v>71.94046697855363</v>
      </c>
      <c r="F63" s="133">
        <f t="shared" si="4"/>
        <v>91.94046697855363</v>
      </c>
      <c r="G63" s="229">
        <f t="shared" si="5"/>
        <v>0.009149421296296298</v>
      </c>
    </row>
    <row r="64" spans="1:7" ht="409.5">
      <c r="A64" s="216">
        <v>56</v>
      </c>
      <c r="B64" s="100" t="s">
        <v>165</v>
      </c>
      <c r="C64" s="100" t="s">
        <v>52</v>
      </c>
      <c r="D64" s="228">
        <v>0.03310266203703704</v>
      </c>
      <c r="E64" s="132">
        <f t="shared" si="3"/>
        <v>70.86365019037996</v>
      </c>
      <c r="F64" s="133">
        <f t="shared" si="4"/>
        <v>90.86365019037996</v>
      </c>
      <c r="G64" s="229">
        <f t="shared" si="5"/>
        <v>0.009644907407407408</v>
      </c>
    </row>
    <row r="65" spans="1:7" ht="409.5">
      <c r="A65" s="216">
        <v>57</v>
      </c>
      <c r="B65" s="100" t="s">
        <v>22</v>
      </c>
      <c r="C65" s="100" t="s">
        <v>34</v>
      </c>
      <c r="D65" s="228">
        <v>0.03361747685185185</v>
      </c>
      <c r="E65" s="132">
        <f t="shared" si="3"/>
        <v>69.77845105093732</v>
      </c>
      <c r="F65" s="133">
        <f t="shared" si="4"/>
        <v>89.77845105093732</v>
      </c>
      <c r="G65" s="229">
        <f t="shared" si="5"/>
        <v>0.010159722222222223</v>
      </c>
    </row>
    <row r="66" spans="1:7" ht="409.5">
      <c r="A66" s="216">
        <v>58</v>
      </c>
      <c r="B66" s="100" t="s">
        <v>25</v>
      </c>
      <c r="C66" s="100" t="s">
        <v>64</v>
      </c>
      <c r="D66" s="228">
        <v>0.033644675925925925</v>
      </c>
      <c r="E66" s="132">
        <f t="shared" si="3"/>
        <v>69.72204066187348</v>
      </c>
      <c r="F66" s="133">
        <f t="shared" si="4"/>
        <v>89.72204066187348</v>
      </c>
      <c r="G66" s="229">
        <f t="shared" si="5"/>
        <v>0.010186921296296295</v>
      </c>
    </row>
    <row r="67" spans="1:7" ht="409.5">
      <c r="A67" s="216">
        <v>59</v>
      </c>
      <c r="B67" s="100" t="s">
        <v>39</v>
      </c>
      <c r="C67" s="100" t="s">
        <v>40</v>
      </c>
      <c r="D67" s="228">
        <v>0.03402743055555555</v>
      </c>
      <c r="E67" s="132">
        <f t="shared" si="3"/>
        <v>68.9377782766491</v>
      </c>
      <c r="F67" s="133">
        <f t="shared" si="4"/>
        <v>88.9377782766491</v>
      </c>
      <c r="G67" s="229">
        <f t="shared" si="5"/>
        <v>0.01056967592592592</v>
      </c>
    </row>
    <row r="68" spans="1:7" ht="409.5">
      <c r="A68" s="216">
        <v>60</v>
      </c>
      <c r="B68" s="100" t="s">
        <v>29</v>
      </c>
      <c r="C68" s="100" t="s">
        <v>52</v>
      </c>
      <c r="D68" s="228">
        <v>0.0341650462962963</v>
      </c>
      <c r="E68" s="132">
        <f t="shared" si="3"/>
        <v>68.6600990561883</v>
      </c>
      <c r="F68" s="133">
        <f t="shared" si="4"/>
        <v>88.6600990561883</v>
      </c>
      <c r="G68" s="229">
        <f t="shared" si="5"/>
        <v>0.010707291666666667</v>
      </c>
    </row>
    <row r="69" spans="1:7" ht="409.5">
      <c r="A69" s="216">
        <v>61</v>
      </c>
      <c r="B69" s="100" t="s">
        <v>23</v>
      </c>
      <c r="C69" s="100" t="s">
        <v>128</v>
      </c>
      <c r="D69" s="228">
        <v>0.03448703703703704</v>
      </c>
      <c r="E69" s="132">
        <f t="shared" si="3"/>
        <v>68.0190490253987</v>
      </c>
      <c r="F69" s="133">
        <f t="shared" si="4"/>
        <v>88.0190490253987</v>
      </c>
      <c r="G69" s="229">
        <f t="shared" si="5"/>
        <v>0.011029282407407408</v>
      </c>
    </row>
    <row r="70" spans="1:7" ht="409.5">
      <c r="A70" s="216">
        <v>62</v>
      </c>
      <c r="B70" s="100" t="s">
        <v>65</v>
      </c>
      <c r="C70" s="100" t="s">
        <v>48</v>
      </c>
      <c r="D70" s="228">
        <v>0.03459976851851852</v>
      </c>
      <c r="E70" s="132">
        <f t="shared" si="3"/>
        <v>67.79743227783315</v>
      </c>
      <c r="F70" s="133">
        <f t="shared" si="4"/>
        <v>87.79743227783315</v>
      </c>
      <c r="G70" s="229">
        <f t="shared" si="5"/>
        <v>0.011142013888888892</v>
      </c>
    </row>
    <row r="71" spans="1:7" ht="409.5">
      <c r="A71" s="216">
        <v>63</v>
      </c>
      <c r="B71" s="100" t="s">
        <v>91</v>
      </c>
      <c r="C71" s="100" t="s">
        <v>52</v>
      </c>
      <c r="D71" s="228">
        <v>0.034627546296296295</v>
      </c>
      <c r="E71" s="132">
        <f t="shared" si="3"/>
        <v>67.74304603886598</v>
      </c>
      <c r="F71" s="133">
        <f t="shared" si="4"/>
        <v>87.74304603886598</v>
      </c>
      <c r="G71" s="229">
        <f t="shared" si="5"/>
        <v>0.011169791666666665</v>
      </c>
    </row>
    <row r="72" spans="1:7" ht="409.5">
      <c r="A72" s="216">
        <v>64</v>
      </c>
      <c r="B72" s="100" t="s">
        <v>115</v>
      </c>
      <c r="C72" s="100" t="s">
        <v>38</v>
      </c>
      <c r="D72" s="228">
        <v>0.03465740740740741</v>
      </c>
      <c r="E72" s="132">
        <f t="shared" si="3"/>
        <v>67.68467806572268</v>
      </c>
      <c r="F72" s="133">
        <f t="shared" si="4"/>
        <v>87.68467806572268</v>
      </c>
      <c r="G72" s="229">
        <f t="shared" si="5"/>
        <v>0.011199652777777777</v>
      </c>
    </row>
    <row r="73" spans="1:7" ht="409.5">
      <c r="A73" s="216">
        <v>65</v>
      </c>
      <c r="B73" s="100" t="s">
        <v>55</v>
      </c>
      <c r="C73" s="100" t="s">
        <v>56</v>
      </c>
      <c r="D73" s="228">
        <v>0.034758217592592594</v>
      </c>
      <c r="E73" s="132">
        <f aca="true" t="shared" si="6" ref="E73:E98">(D$9/D73)*100</f>
        <v>67.48837038936303</v>
      </c>
      <c r="F73" s="133">
        <f aca="true" t="shared" si="7" ref="F73:F98">E73+E$4</f>
        <v>87.48837038936303</v>
      </c>
      <c r="G73" s="229">
        <f t="shared" si="5"/>
        <v>0.011300462962962964</v>
      </c>
    </row>
    <row r="74" spans="1:7" ht="409.5">
      <c r="A74" s="216">
        <v>66</v>
      </c>
      <c r="B74" s="100" t="s">
        <v>121</v>
      </c>
      <c r="C74" s="100" t="s">
        <v>48</v>
      </c>
      <c r="D74" s="228">
        <v>0.0352869212962963</v>
      </c>
      <c r="E74" s="132">
        <f t="shared" si="6"/>
        <v>66.47719259115912</v>
      </c>
      <c r="F74" s="133">
        <f t="shared" si="7"/>
        <v>86.47719259115912</v>
      </c>
      <c r="G74" s="229">
        <f aca="true" t="shared" si="8" ref="G74:G98">D74-D$9</f>
        <v>0.011829166666666668</v>
      </c>
    </row>
    <row r="75" spans="1:7" ht="409.5">
      <c r="A75" s="216">
        <v>67</v>
      </c>
      <c r="B75" s="100" t="s">
        <v>111</v>
      </c>
      <c r="C75" s="100" t="s">
        <v>202</v>
      </c>
      <c r="D75" s="228">
        <v>0.03552106481481482</v>
      </c>
      <c r="E75" s="132">
        <f t="shared" si="6"/>
        <v>66.03899616164117</v>
      </c>
      <c r="F75" s="133">
        <f t="shared" si="7"/>
        <v>86.03899616164117</v>
      </c>
      <c r="G75" s="229">
        <f t="shared" si="8"/>
        <v>0.012063310185185187</v>
      </c>
    </row>
    <row r="76" spans="1:7" ht="409.5">
      <c r="A76" s="216">
        <v>68</v>
      </c>
      <c r="B76" s="100" t="s">
        <v>73</v>
      </c>
      <c r="C76" s="100" t="s">
        <v>74</v>
      </c>
      <c r="D76" s="228">
        <v>0.03616284722222222</v>
      </c>
      <c r="E76" s="132">
        <f t="shared" si="6"/>
        <v>64.86700144344482</v>
      </c>
      <c r="F76" s="133">
        <f t="shared" si="7"/>
        <v>84.86700144344482</v>
      </c>
      <c r="G76" s="229">
        <f t="shared" si="8"/>
        <v>0.012705092592592587</v>
      </c>
    </row>
    <row r="77" spans="1:7" ht="409.5">
      <c r="A77" s="216">
        <v>69</v>
      </c>
      <c r="B77" s="100" t="s">
        <v>197</v>
      </c>
      <c r="C77" s="100" t="s">
        <v>198</v>
      </c>
      <c r="D77" s="228">
        <v>0.036179282407407407</v>
      </c>
      <c r="E77" s="132">
        <f t="shared" si="6"/>
        <v>64.83753427023984</v>
      </c>
      <c r="F77" s="133">
        <f t="shared" si="7"/>
        <v>84.83753427023984</v>
      </c>
      <c r="G77" s="229">
        <f t="shared" si="8"/>
        <v>0.012721527777777776</v>
      </c>
    </row>
    <row r="78" spans="1:7" ht="409.5">
      <c r="A78" s="216">
        <v>70</v>
      </c>
      <c r="B78" s="100" t="s">
        <v>324</v>
      </c>
      <c r="C78" s="100" t="s">
        <v>32</v>
      </c>
      <c r="D78" s="228">
        <v>0.03621412037037037</v>
      </c>
      <c r="E78" s="132">
        <f t="shared" si="6"/>
        <v>64.77516059957173</v>
      </c>
      <c r="F78" s="133">
        <f t="shared" si="7"/>
        <v>84.77516059957173</v>
      </c>
      <c r="G78" s="229">
        <f t="shared" si="8"/>
        <v>0.012756365740740738</v>
      </c>
    </row>
    <row r="79" spans="1:7" ht="409.5">
      <c r="A79" s="216">
        <v>71</v>
      </c>
      <c r="B79" s="100" t="s">
        <v>66</v>
      </c>
      <c r="C79" s="100" t="s">
        <v>52</v>
      </c>
      <c r="D79" s="228">
        <v>0.03712060185185185</v>
      </c>
      <c r="E79" s="132">
        <f t="shared" si="6"/>
        <v>63.19335748716958</v>
      </c>
      <c r="F79" s="133">
        <f t="shared" si="7"/>
        <v>83.19335748716958</v>
      </c>
      <c r="G79" s="229">
        <f t="shared" si="8"/>
        <v>0.013662847222222219</v>
      </c>
    </row>
    <row r="80" spans="1:7" ht="409.5">
      <c r="A80" s="216">
        <v>72</v>
      </c>
      <c r="B80" s="100" t="s">
        <v>66</v>
      </c>
      <c r="C80" s="100" t="s">
        <v>136</v>
      </c>
      <c r="D80" s="228">
        <v>0.037419675925925926</v>
      </c>
      <c r="E80" s="132">
        <f t="shared" si="6"/>
        <v>62.68828911310028</v>
      </c>
      <c r="F80" s="133">
        <f t="shared" si="7"/>
        <v>82.68828911310028</v>
      </c>
      <c r="G80" s="229">
        <f t="shared" si="8"/>
        <v>0.013961921296296295</v>
      </c>
    </row>
    <row r="81" spans="1:7" ht="409.5">
      <c r="A81" s="216">
        <v>73</v>
      </c>
      <c r="B81" s="100" t="s">
        <v>71</v>
      </c>
      <c r="C81" s="100" t="s">
        <v>72</v>
      </c>
      <c r="D81" s="228">
        <v>0.03747534722222222</v>
      </c>
      <c r="E81" s="132">
        <f t="shared" si="6"/>
        <v>62.59516286941725</v>
      </c>
      <c r="F81" s="133">
        <f t="shared" si="7"/>
        <v>82.59516286941725</v>
      </c>
      <c r="G81" s="229">
        <f t="shared" si="8"/>
        <v>0.014017592592592588</v>
      </c>
    </row>
    <row r="82" spans="1:7" ht="409.5">
      <c r="A82" s="216">
        <v>74</v>
      </c>
      <c r="B82" s="100" t="s">
        <v>328</v>
      </c>
      <c r="C82" s="100" t="s">
        <v>159</v>
      </c>
      <c r="D82" s="228">
        <v>0.03748043981481482</v>
      </c>
      <c r="E82" s="132">
        <f t="shared" si="6"/>
        <v>62.58665785548635</v>
      </c>
      <c r="F82" s="133">
        <f t="shared" si="7"/>
        <v>82.58665785548635</v>
      </c>
      <c r="G82" s="229">
        <f t="shared" si="8"/>
        <v>0.014022685185185187</v>
      </c>
    </row>
    <row r="83" spans="1:7" ht="409.5">
      <c r="A83" s="216">
        <v>75</v>
      </c>
      <c r="B83" s="100" t="s">
        <v>158</v>
      </c>
      <c r="C83" s="100" t="s">
        <v>159</v>
      </c>
      <c r="D83" s="228">
        <v>0.03772002314814815</v>
      </c>
      <c r="E83" s="132">
        <f t="shared" si="6"/>
        <v>62.18913105513637</v>
      </c>
      <c r="F83" s="133">
        <f t="shared" si="7"/>
        <v>82.18913105513637</v>
      </c>
      <c r="G83" s="229">
        <f t="shared" si="8"/>
        <v>0.014262268518518521</v>
      </c>
    </row>
    <row r="84" spans="1:7" ht="409.5">
      <c r="A84" s="216">
        <v>76</v>
      </c>
      <c r="B84" s="100" t="s">
        <v>23</v>
      </c>
      <c r="C84" s="100" t="s">
        <v>68</v>
      </c>
      <c r="D84" s="228">
        <v>0.0380587962962963</v>
      </c>
      <c r="E84" s="132">
        <f t="shared" si="6"/>
        <v>61.635566314304135</v>
      </c>
      <c r="F84" s="133">
        <f t="shared" si="7"/>
        <v>81.63556631430413</v>
      </c>
      <c r="G84" s="229">
        <f t="shared" si="8"/>
        <v>0.014601041666666668</v>
      </c>
    </row>
    <row r="85" spans="1:7" ht="409.5">
      <c r="A85" s="216">
        <v>77</v>
      </c>
      <c r="B85" s="100" t="s">
        <v>116</v>
      </c>
      <c r="C85" s="100" t="s">
        <v>81</v>
      </c>
      <c r="D85" s="228">
        <v>0.03816759259259259</v>
      </c>
      <c r="E85" s="132">
        <f t="shared" si="6"/>
        <v>61.45987482108634</v>
      </c>
      <c r="F85" s="133">
        <f t="shared" si="7"/>
        <v>81.45987482108634</v>
      </c>
      <c r="G85" s="229">
        <f t="shared" si="8"/>
        <v>0.014709837962962963</v>
      </c>
    </row>
    <row r="86" spans="1:7" ht="409.5">
      <c r="A86" s="216">
        <v>78</v>
      </c>
      <c r="B86" s="100" t="s">
        <v>22</v>
      </c>
      <c r="C86" s="100" t="s">
        <v>148</v>
      </c>
      <c r="D86" s="228">
        <v>0.03922719907407408</v>
      </c>
      <c r="E86" s="132">
        <f t="shared" si="6"/>
        <v>59.79971852013583</v>
      </c>
      <c r="F86" s="133">
        <f t="shared" si="7"/>
        <v>79.79971852013583</v>
      </c>
      <c r="G86" s="229">
        <f t="shared" si="8"/>
        <v>0.015769444444444447</v>
      </c>
    </row>
    <row r="87" spans="1:7" ht="409.5">
      <c r="A87" s="216">
        <v>79</v>
      </c>
      <c r="B87" s="100" t="s">
        <v>109</v>
      </c>
      <c r="C87" s="100" t="s">
        <v>30</v>
      </c>
      <c r="D87" s="228">
        <v>0.03931886574074074</v>
      </c>
      <c r="E87" s="132">
        <f t="shared" si="6"/>
        <v>59.660303489689895</v>
      </c>
      <c r="F87" s="133">
        <f t="shared" si="7"/>
        <v>79.6603034896899</v>
      </c>
      <c r="G87" s="229">
        <f t="shared" si="8"/>
        <v>0.01586111111111111</v>
      </c>
    </row>
    <row r="88" spans="1:7" ht="409.5">
      <c r="A88" s="216">
        <v>80</v>
      </c>
      <c r="B88" s="100" t="s">
        <v>85</v>
      </c>
      <c r="C88" s="100" t="s">
        <v>86</v>
      </c>
      <c r="D88" s="228">
        <v>0.03942118055555555</v>
      </c>
      <c r="E88" s="132">
        <f t="shared" si="6"/>
        <v>59.5054594992939</v>
      </c>
      <c r="F88" s="133">
        <f t="shared" si="7"/>
        <v>79.50545949929389</v>
      </c>
      <c r="G88" s="229">
        <f t="shared" si="8"/>
        <v>0.015963425925925923</v>
      </c>
    </row>
    <row r="89" spans="1:7" ht="409.5">
      <c r="A89" s="216">
        <v>81</v>
      </c>
      <c r="B89" s="100" t="s">
        <v>214</v>
      </c>
      <c r="C89" s="100" t="s">
        <v>215</v>
      </c>
      <c r="D89" s="228">
        <v>0.039910532407407405</v>
      </c>
      <c r="E89" s="132">
        <f t="shared" si="6"/>
        <v>58.775849918944864</v>
      </c>
      <c r="F89" s="133">
        <f t="shared" si="7"/>
        <v>78.77584991894486</v>
      </c>
      <c r="G89" s="229">
        <f t="shared" si="8"/>
        <v>0.016452777777777775</v>
      </c>
    </row>
    <row r="90" spans="1:7" ht="409.5">
      <c r="A90" s="216">
        <v>82</v>
      </c>
      <c r="B90" s="100" t="s">
        <v>102</v>
      </c>
      <c r="C90" s="100" t="s">
        <v>103</v>
      </c>
      <c r="D90" s="228">
        <v>0.040408101851851855</v>
      </c>
      <c r="E90" s="132">
        <f t="shared" si="6"/>
        <v>58.05210726213459</v>
      </c>
      <c r="F90" s="133">
        <f t="shared" si="7"/>
        <v>78.0521072621346</v>
      </c>
      <c r="G90" s="229">
        <f t="shared" si="8"/>
        <v>0.016950347222222224</v>
      </c>
    </row>
    <row r="91" spans="1:7" ht="409.5">
      <c r="A91" s="216">
        <v>83</v>
      </c>
      <c r="B91" s="100" t="s">
        <v>124</v>
      </c>
      <c r="C91" s="100" t="s">
        <v>125</v>
      </c>
      <c r="D91" s="228">
        <v>0.040641550925925925</v>
      </c>
      <c r="E91" s="132">
        <f t="shared" si="6"/>
        <v>57.718650236513334</v>
      </c>
      <c r="F91" s="133">
        <f t="shared" si="7"/>
        <v>77.71865023651333</v>
      </c>
      <c r="G91" s="229">
        <f t="shared" si="8"/>
        <v>0.017183796296296294</v>
      </c>
    </row>
    <row r="92" spans="1:7" ht="409.5">
      <c r="A92" s="216">
        <v>84</v>
      </c>
      <c r="B92" s="100" t="s">
        <v>66</v>
      </c>
      <c r="C92" s="100" t="s">
        <v>67</v>
      </c>
      <c r="D92" s="228">
        <v>0.04131655092592593</v>
      </c>
      <c r="E92" s="132">
        <f t="shared" si="6"/>
        <v>56.77568457174872</v>
      </c>
      <c r="F92" s="133">
        <f t="shared" si="7"/>
        <v>76.77568457174871</v>
      </c>
      <c r="G92" s="229">
        <f t="shared" si="8"/>
        <v>0.017858796296296296</v>
      </c>
    </row>
    <row r="93" spans="1:7" ht="409.5">
      <c r="A93" s="216">
        <v>85</v>
      </c>
      <c r="B93" s="100" t="s">
        <v>168</v>
      </c>
      <c r="C93" s="100" t="s">
        <v>169</v>
      </c>
      <c r="D93" s="228" t="s">
        <v>466</v>
      </c>
      <c r="E93" s="132">
        <f t="shared" si="6"/>
        <v>56.238155094384645</v>
      </c>
      <c r="F93" s="133">
        <f t="shared" si="7"/>
        <v>76.23815509438464</v>
      </c>
      <c r="G93" s="229">
        <f t="shared" si="8"/>
        <v>0.018253703703703703</v>
      </c>
    </row>
    <row r="94" spans="1:7" ht="409.5">
      <c r="A94" s="216">
        <v>86</v>
      </c>
      <c r="B94" s="100" t="s">
        <v>94</v>
      </c>
      <c r="C94" s="100" t="s">
        <v>95</v>
      </c>
      <c r="D94" s="228" t="s">
        <v>467</v>
      </c>
      <c r="E94" s="132">
        <f t="shared" si="6"/>
        <v>55.58389486299773</v>
      </c>
      <c r="F94" s="133">
        <f t="shared" si="7"/>
        <v>75.58389486299774</v>
      </c>
      <c r="G94" s="229">
        <f t="shared" si="8"/>
        <v>0.01874467592592593</v>
      </c>
    </row>
    <row r="95" spans="1:7" ht="409.5">
      <c r="A95" s="216">
        <v>87</v>
      </c>
      <c r="B95" s="100" t="s">
        <v>78</v>
      </c>
      <c r="C95" s="100" t="s">
        <v>79</v>
      </c>
      <c r="D95" s="228" t="s">
        <v>468</v>
      </c>
      <c r="E95" s="132">
        <f t="shared" si="6"/>
        <v>51.266647273831055</v>
      </c>
      <c r="F95" s="133">
        <f t="shared" si="7"/>
        <v>71.26664727383105</v>
      </c>
      <c r="G95" s="229">
        <f t="shared" si="8"/>
        <v>0.02229861111111111</v>
      </c>
    </row>
    <row r="96" spans="1:7" ht="409.5">
      <c r="A96" s="216">
        <v>88</v>
      </c>
      <c r="B96" s="100" t="s">
        <v>132</v>
      </c>
      <c r="C96" s="100" t="s">
        <v>133</v>
      </c>
      <c r="D96" s="228" t="s">
        <v>469</v>
      </c>
      <c r="E96" s="132">
        <f t="shared" si="6"/>
        <v>50.57518590607377</v>
      </c>
      <c r="F96" s="133">
        <f t="shared" si="7"/>
        <v>70.57518590607377</v>
      </c>
      <c r="G96" s="229">
        <f t="shared" si="8"/>
        <v>0.02292418981481481</v>
      </c>
    </row>
    <row r="97" spans="1:7" ht="409.5">
      <c r="A97" s="216">
        <v>89</v>
      </c>
      <c r="B97" s="100" t="s">
        <v>47</v>
      </c>
      <c r="C97" s="100" t="s">
        <v>48</v>
      </c>
      <c r="D97" s="228" t="s">
        <v>469</v>
      </c>
      <c r="E97" s="132">
        <f t="shared" si="6"/>
        <v>50.57518590607377</v>
      </c>
      <c r="F97" s="133">
        <f t="shared" si="7"/>
        <v>70.57518590607377</v>
      </c>
      <c r="G97" s="229">
        <f t="shared" si="8"/>
        <v>0.02292418981481481</v>
      </c>
    </row>
    <row r="98" spans="1:7" ht="409.5">
      <c r="A98" s="219">
        <v>90</v>
      </c>
      <c r="B98" s="169" t="s">
        <v>92</v>
      </c>
      <c r="C98" s="169" t="s">
        <v>93</v>
      </c>
      <c r="D98" s="230" t="s">
        <v>470</v>
      </c>
      <c r="E98" s="150">
        <f t="shared" si="6"/>
        <v>41.22552758708365</v>
      </c>
      <c r="F98" s="133">
        <f t="shared" si="7"/>
        <v>61.22552758708365</v>
      </c>
      <c r="G98" s="229">
        <f t="shared" si="8"/>
        <v>0.03344328703703704</v>
      </c>
    </row>
    <row r="99" spans="1:7" ht="409.5">
      <c r="A99" s="220">
        <v>91</v>
      </c>
      <c r="B99" s="100" t="s">
        <v>123</v>
      </c>
      <c r="C99" s="100" t="s">
        <v>22</v>
      </c>
      <c r="D99" s="231" t="s">
        <v>471</v>
      </c>
      <c r="E99" s="221" t="s">
        <v>1</v>
      </c>
      <c r="F99" s="232" t="s">
        <v>1</v>
      </c>
      <c r="G99" s="229" t="s">
        <v>1</v>
      </c>
    </row>
  </sheetData>
  <sheetProtection selectLockedCells="1" selectUnlockedCells="1"/>
  <mergeCells count="7">
    <mergeCell ref="A7:B7"/>
    <mergeCell ref="A1:G1"/>
    <mergeCell ref="A3:B3"/>
    <mergeCell ref="A4:B4"/>
    <mergeCell ref="A5:B5"/>
    <mergeCell ref="A6:B6"/>
    <mergeCell ref="C6:E6"/>
  </mergeCells>
  <printOptions horizontalCentered="1"/>
  <pageMargins left="0.5902777777777778" right="0.5902777777777778" top="0.7875" bottom="0.7881944444444444" header="0.5118055555555555" footer="0.5118055555555555"/>
  <pageSetup horizontalDpi="300" verticalDpi="300" orientation="portrait" paperSize="9" scale="58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zoomScale="110" zoomScaleNormal="110" zoomScalePageLayoutView="0" workbookViewId="0" topLeftCell="A1">
      <selection activeCell="A1" sqref="A1:L1"/>
    </sheetView>
  </sheetViews>
  <sheetFormatPr defaultColWidth="9.00390625" defaultRowHeight="12.75"/>
  <cols>
    <col min="1" max="1" width="7.00390625" style="0" customWidth="1"/>
    <col min="2" max="2" width="12.25390625" style="0" customWidth="1"/>
    <col min="3" max="3" width="12.00390625" style="0" customWidth="1"/>
    <col min="4" max="4" width="8.25390625" style="0" customWidth="1"/>
    <col min="5" max="5" width="6.625" style="0" customWidth="1"/>
    <col min="6" max="6" width="13.125" style="0" customWidth="1"/>
    <col min="7" max="7" width="6.625" style="233" customWidth="1"/>
    <col min="8" max="8" width="8.00390625" style="233" customWidth="1"/>
    <col min="9" max="9" width="7.875" style="233" customWidth="1"/>
    <col min="10" max="10" width="8.125" style="233" customWidth="1"/>
    <col min="11" max="11" width="9.875" style="233" customWidth="1"/>
    <col min="12" max="12" width="9.75390625" style="233" customWidth="1"/>
  </cols>
  <sheetData>
    <row r="1" spans="1:12" ht="27">
      <c r="A1" s="535" t="s">
        <v>472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12" ht="12.75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</row>
    <row r="3" spans="1:12" ht="12.75" customHeight="1">
      <c r="A3" s="537"/>
      <c r="B3" s="537"/>
      <c r="C3" s="537"/>
      <c r="D3" s="537"/>
      <c r="E3" s="113" t="s">
        <v>425</v>
      </c>
      <c r="F3" s="159"/>
      <c r="G3" s="234"/>
      <c r="H3" s="234"/>
      <c r="I3" s="234"/>
      <c r="J3" s="234"/>
      <c r="K3" s="234"/>
      <c r="L3" s="234"/>
    </row>
    <row r="4" spans="1:12" ht="12.75" customHeight="1">
      <c r="A4" s="534" t="s">
        <v>426</v>
      </c>
      <c r="B4" s="534"/>
      <c r="C4" s="114" t="s">
        <v>445</v>
      </c>
      <c r="D4" s="543"/>
      <c r="E4" s="113">
        <v>10</v>
      </c>
      <c r="F4" s="159"/>
      <c r="G4" s="234"/>
      <c r="H4" s="234"/>
      <c r="I4" s="234"/>
      <c r="J4" s="234"/>
      <c r="K4" s="234"/>
      <c r="L4" s="234"/>
    </row>
    <row r="5" spans="1:12" ht="12.75">
      <c r="A5" s="534" t="s">
        <v>428</v>
      </c>
      <c r="B5" s="534"/>
      <c r="C5" s="223">
        <v>40321</v>
      </c>
      <c r="D5" s="543"/>
      <c r="E5" s="159"/>
      <c r="F5" s="159"/>
      <c r="G5" s="234"/>
      <c r="H5" s="234"/>
      <c r="I5" s="234"/>
      <c r="J5" s="234"/>
      <c r="K5" s="234"/>
      <c r="L5" s="234"/>
    </row>
    <row r="6" spans="1:12" ht="12.75">
      <c r="A6" s="534" t="s">
        <v>429</v>
      </c>
      <c r="B6" s="534"/>
      <c r="C6" s="542" t="s">
        <v>473</v>
      </c>
      <c r="D6" s="542"/>
      <c r="E6" s="542"/>
      <c r="F6" s="159"/>
      <c r="G6" s="234"/>
      <c r="H6" s="234"/>
      <c r="I6" s="234"/>
      <c r="J6" s="234"/>
      <c r="K6" s="234"/>
      <c r="L6" s="234"/>
    </row>
    <row r="7" spans="1:12" ht="12.75">
      <c r="A7" s="534" t="s">
        <v>431</v>
      </c>
      <c r="B7" s="534"/>
      <c r="C7" s="117">
        <f>COUNTA(B11:B129)</f>
        <v>99</v>
      </c>
      <c r="D7" s="235"/>
      <c r="E7" s="159"/>
      <c r="F7" s="159"/>
      <c r="G7" s="234"/>
      <c r="H7" s="234"/>
      <c r="I7" s="234"/>
      <c r="J7" s="234"/>
      <c r="K7" s="234"/>
      <c r="L7" s="234"/>
    </row>
    <row r="8" spans="1:12" ht="16.5" customHeight="1">
      <c r="A8" s="236"/>
      <c r="B8" s="236"/>
      <c r="C8" s="117"/>
      <c r="D8" s="235"/>
      <c r="E8" s="159"/>
      <c r="F8" s="237">
        <v>0.0004351851851851852</v>
      </c>
      <c r="G8" s="112"/>
      <c r="H8" s="112"/>
      <c r="I8" s="238">
        <v>0.0002766203703703704</v>
      </c>
      <c r="J8" s="234"/>
      <c r="K8" s="234"/>
      <c r="L8" s="234"/>
    </row>
    <row r="9" spans="1:12" ht="33" customHeight="1">
      <c r="A9" s="188" t="s">
        <v>432</v>
      </c>
      <c r="B9" s="239" t="s">
        <v>433</v>
      </c>
      <c r="C9" s="239" t="s">
        <v>434</v>
      </c>
      <c r="D9" s="239" t="s">
        <v>474</v>
      </c>
      <c r="E9" s="239" t="s">
        <v>475</v>
      </c>
      <c r="F9" s="240" t="s">
        <v>476</v>
      </c>
      <c r="G9" s="188" t="s">
        <v>474</v>
      </c>
      <c r="H9" s="239" t="s">
        <v>475</v>
      </c>
      <c r="I9" s="240" t="s">
        <v>476</v>
      </c>
      <c r="J9" s="241" t="s">
        <v>2</v>
      </c>
      <c r="K9" s="242" t="s">
        <v>477</v>
      </c>
      <c r="L9" s="243" t="s">
        <v>478</v>
      </c>
    </row>
    <row r="10" spans="1:12" ht="15" customHeight="1">
      <c r="A10" s="174">
        <v>1</v>
      </c>
      <c r="B10" s="244" t="s">
        <v>256</v>
      </c>
      <c r="C10" s="244" t="s">
        <v>257</v>
      </c>
      <c r="D10" s="245">
        <v>53.07</v>
      </c>
      <c r="E10" s="246">
        <v>477</v>
      </c>
      <c r="F10" s="247">
        <v>0.0005520833333333334</v>
      </c>
      <c r="G10" s="248">
        <f aca="true" t="shared" si="0" ref="G10:G41">(D10/53.07)*100</f>
        <v>100</v>
      </c>
      <c r="H10" s="245">
        <f aca="true" t="shared" si="1" ref="H10:H41">(E10/530)*100</f>
        <v>90</v>
      </c>
      <c r="I10" s="245">
        <f aca="true" t="shared" si="2" ref="I10:I41">($F$8/F10)*100</f>
        <v>78.82599580712788</v>
      </c>
      <c r="J10" s="249">
        <f aca="true" t="shared" si="3" ref="J10:J41">SUM(G10:I10)</f>
        <v>268.82599580712787</v>
      </c>
      <c r="K10" s="250">
        <f aca="true" t="shared" si="4" ref="K10:K41">(J10/J$10)*100</f>
        <v>100</v>
      </c>
      <c r="L10" s="251">
        <f aca="true" t="shared" si="5" ref="L10:L41">K10+E$4</f>
        <v>110</v>
      </c>
    </row>
    <row r="11" spans="1:12" ht="17.25" customHeight="1">
      <c r="A11" s="252">
        <v>2</v>
      </c>
      <c r="B11" s="130" t="s">
        <v>69</v>
      </c>
      <c r="C11" s="130" t="s">
        <v>70</v>
      </c>
      <c r="D11" s="253">
        <v>27.46</v>
      </c>
      <c r="E11" s="254">
        <v>490</v>
      </c>
      <c r="F11" s="255">
        <v>0.0004884259259259259</v>
      </c>
      <c r="G11" s="256">
        <f t="shared" si="0"/>
        <v>51.74298096853212</v>
      </c>
      <c r="H11" s="253">
        <f t="shared" si="1"/>
        <v>92.45283018867924</v>
      </c>
      <c r="I11" s="257">
        <f t="shared" si="2"/>
        <v>89.09952606635072</v>
      </c>
      <c r="J11" s="258">
        <f t="shared" si="3"/>
        <v>233.29533722356211</v>
      </c>
      <c r="K11" s="250">
        <f t="shared" si="4"/>
        <v>86.78302726011007</v>
      </c>
      <c r="L11" s="258">
        <f t="shared" si="5"/>
        <v>96.78302726011007</v>
      </c>
    </row>
    <row r="12" spans="1:12" ht="12.75">
      <c r="A12" s="252">
        <v>3</v>
      </c>
      <c r="B12" s="259" t="s">
        <v>479</v>
      </c>
      <c r="C12" s="259" t="s">
        <v>288</v>
      </c>
      <c r="D12" s="253">
        <v>26.12</v>
      </c>
      <c r="E12" s="254">
        <v>489</v>
      </c>
      <c r="F12" s="255">
        <v>0.00048032407407407404</v>
      </c>
      <c r="G12" s="256">
        <f t="shared" si="0"/>
        <v>49.21801394384775</v>
      </c>
      <c r="H12" s="253">
        <f t="shared" si="1"/>
        <v>92.26415094339623</v>
      </c>
      <c r="I12" s="257">
        <f t="shared" si="2"/>
        <v>90.60240963855422</v>
      </c>
      <c r="J12" s="258">
        <f t="shared" si="3"/>
        <v>232.0845745257982</v>
      </c>
      <c r="K12" s="250">
        <f t="shared" si="4"/>
        <v>86.33263826624483</v>
      </c>
      <c r="L12" s="258">
        <f t="shared" si="5"/>
        <v>96.33263826624483</v>
      </c>
    </row>
    <row r="13" spans="1:12" ht="12.75">
      <c r="A13" s="252">
        <v>4</v>
      </c>
      <c r="B13" s="259" t="s">
        <v>294</v>
      </c>
      <c r="C13" s="259" t="s">
        <v>32</v>
      </c>
      <c r="D13" s="253">
        <v>15.86</v>
      </c>
      <c r="E13" s="254">
        <v>530</v>
      </c>
      <c r="F13" s="255">
        <v>0.0004351851851851852</v>
      </c>
      <c r="G13" s="256">
        <f t="shared" si="0"/>
        <v>29.885057471264364</v>
      </c>
      <c r="H13" s="253">
        <f t="shared" si="1"/>
        <v>100</v>
      </c>
      <c r="I13" s="257">
        <f t="shared" si="2"/>
        <v>100</v>
      </c>
      <c r="J13" s="258">
        <f t="shared" si="3"/>
        <v>229.88505747126436</v>
      </c>
      <c r="K13" s="250">
        <f t="shared" si="4"/>
        <v>85.51444468049061</v>
      </c>
      <c r="L13" s="258">
        <f t="shared" si="5"/>
        <v>95.51444468049061</v>
      </c>
    </row>
    <row r="14" spans="1:12" ht="12.75">
      <c r="A14" s="252">
        <v>5</v>
      </c>
      <c r="B14" s="259" t="s">
        <v>231</v>
      </c>
      <c r="C14" s="259" t="s">
        <v>32</v>
      </c>
      <c r="D14" s="253">
        <v>24.1</v>
      </c>
      <c r="E14" s="254">
        <v>507</v>
      </c>
      <c r="F14" s="255">
        <v>0.0004930555555555556</v>
      </c>
      <c r="G14" s="256">
        <f t="shared" si="0"/>
        <v>45.41172036932354</v>
      </c>
      <c r="H14" s="253">
        <f t="shared" si="1"/>
        <v>95.66037735849056</v>
      </c>
      <c r="I14" s="257">
        <f t="shared" si="2"/>
        <v>88.26291079812206</v>
      </c>
      <c r="J14" s="258">
        <f t="shared" si="3"/>
        <v>229.3350085259362</v>
      </c>
      <c r="K14" s="250">
        <f t="shared" si="4"/>
        <v>85.30983316452591</v>
      </c>
      <c r="L14" s="258">
        <f t="shared" si="5"/>
        <v>95.30983316452591</v>
      </c>
    </row>
    <row r="15" spans="1:12" ht="12.75">
      <c r="A15" s="252">
        <v>6</v>
      </c>
      <c r="B15" s="130" t="s">
        <v>62</v>
      </c>
      <c r="C15" s="130" t="s">
        <v>52</v>
      </c>
      <c r="D15" s="253">
        <v>22.98</v>
      </c>
      <c r="E15" s="254">
        <v>492</v>
      </c>
      <c r="F15" s="255">
        <v>0.00047106481481481484</v>
      </c>
      <c r="G15" s="256">
        <f t="shared" si="0"/>
        <v>43.301300169587336</v>
      </c>
      <c r="H15" s="253">
        <f t="shared" si="1"/>
        <v>92.83018867924528</v>
      </c>
      <c r="I15" s="257">
        <f t="shared" si="2"/>
        <v>92.38329238329239</v>
      </c>
      <c r="J15" s="258">
        <f t="shared" si="3"/>
        <v>228.51478123212502</v>
      </c>
      <c r="K15" s="250">
        <f t="shared" si="4"/>
        <v>85.00471858981801</v>
      </c>
      <c r="L15" s="258">
        <f t="shared" si="5"/>
        <v>95.00471858981801</v>
      </c>
    </row>
    <row r="16" spans="1:12" ht="12.75">
      <c r="A16" s="252">
        <v>7</v>
      </c>
      <c r="B16" s="130" t="s">
        <v>45</v>
      </c>
      <c r="C16" s="130" t="s">
        <v>46</v>
      </c>
      <c r="D16" s="253">
        <v>24.33</v>
      </c>
      <c r="E16" s="254">
        <v>514</v>
      </c>
      <c r="F16" s="255">
        <v>0.0005196759259259259</v>
      </c>
      <c r="G16" s="256">
        <f t="shared" si="0"/>
        <v>45.84511023176936</v>
      </c>
      <c r="H16" s="253">
        <f t="shared" si="1"/>
        <v>96.98113207547169</v>
      </c>
      <c r="I16" s="257">
        <f t="shared" si="2"/>
        <v>83.74164810690424</v>
      </c>
      <c r="J16" s="258">
        <f t="shared" si="3"/>
        <v>226.56789041414527</v>
      </c>
      <c r="K16" s="250">
        <f t="shared" si="4"/>
        <v>84.28049889070209</v>
      </c>
      <c r="L16" s="258">
        <f t="shared" si="5"/>
        <v>94.28049889070209</v>
      </c>
    </row>
    <row r="17" spans="1:12" ht="12.75">
      <c r="A17" s="252">
        <v>8</v>
      </c>
      <c r="B17" s="130" t="s">
        <v>22</v>
      </c>
      <c r="C17" s="130" t="s">
        <v>34</v>
      </c>
      <c r="D17" s="253">
        <v>25.14</v>
      </c>
      <c r="E17" s="254">
        <v>481</v>
      </c>
      <c r="F17" s="255">
        <v>0.0005277777777777777</v>
      </c>
      <c r="G17" s="256">
        <f t="shared" si="0"/>
        <v>47.37139626907857</v>
      </c>
      <c r="H17" s="253">
        <f t="shared" si="1"/>
        <v>90.75471698113208</v>
      </c>
      <c r="I17" s="257">
        <f t="shared" si="2"/>
        <v>82.4561403508772</v>
      </c>
      <c r="J17" s="258">
        <f t="shared" si="3"/>
        <v>220.58225360108787</v>
      </c>
      <c r="K17" s="250">
        <f t="shared" si="4"/>
        <v>82.05391481534659</v>
      </c>
      <c r="L17" s="258">
        <f t="shared" si="5"/>
        <v>92.05391481534659</v>
      </c>
    </row>
    <row r="18" spans="1:12" ht="12.75">
      <c r="A18" s="252">
        <v>9</v>
      </c>
      <c r="B18" s="259" t="s">
        <v>53</v>
      </c>
      <c r="C18" s="259" t="s">
        <v>54</v>
      </c>
      <c r="D18" s="253">
        <v>25.02</v>
      </c>
      <c r="E18" s="254">
        <v>471</v>
      </c>
      <c r="F18" s="255">
        <v>0.0005173611111111111</v>
      </c>
      <c r="G18" s="256">
        <f t="shared" si="0"/>
        <v>47.14527981910684</v>
      </c>
      <c r="H18" s="253">
        <f t="shared" si="1"/>
        <v>88.86792452830188</v>
      </c>
      <c r="I18" s="257">
        <f t="shared" si="2"/>
        <v>84.11633109619687</v>
      </c>
      <c r="J18" s="258">
        <f t="shared" si="3"/>
        <v>220.12953544360562</v>
      </c>
      <c r="K18" s="250">
        <f t="shared" si="4"/>
        <v>81.88550916836925</v>
      </c>
      <c r="L18" s="258">
        <f t="shared" si="5"/>
        <v>91.88550916836925</v>
      </c>
    </row>
    <row r="19" spans="1:12" ht="12.75">
      <c r="A19" s="252">
        <v>10</v>
      </c>
      <c r="B19" s="130" t="s">
        <v>108</v>
      </c>
      <c r="C19" s="130" t="s">
        <v>54</v>
      </c>
      <c r="D19" s="253">
        <v>19.43</v>
      </c>
      <c r="E19" s="254">
        <v>511</v>
      </c>
      <c r="F19" s="255">
        <v>0.0005069444444444444</v>
      </c>
      <c r="G19" s="256">
        <f t="shared" si="0"/>
        <v>36.6120218579235</v>
      </c>
      <c r="H19" s="253">
        <f t="shared" si="1"/>
        <v>96.41509433962264</v>
      </c>
      <c r="I19" s="257">
        <f t="shared" si="2"/>
        <v>85.84474885844749</v>
      </c>
      <c r="J19" s="258">
        <f t="shared" si="3"/>
        <v>218.87186505599362</v>
      </c>
      <c r="K19" s="250">
        <f t="shared" si="4"/>
        <v>81.41767108454259</v>
      </c>
      <c r="L19" s="258">
        <f t="shared" si="5"/>
        <v>91.41767108454259</v>
      </c>
    </row>
    <row r="20" spans="1:12" ht="12.75">
      <c r="A20" s="252">
        <v>11</v>
      </c>
      <c r="B20" s="130" t="s">
        <v>308</v>
      </c>
      <c r="C20" s="130" t="s">
        <v>30</v>
      </c>
      <c r="D20" s="253">
        <v>21.69</v>
      </c>
      <c r="E20" s="254">
        <v>497</v>
      </c>
      <c r="F20" s="255">
        <v>0.0005173611111111111</v>
      </c>
      <c r="G20" s="256">
        <f t="shared" si="0"/>
        <v>40.87054833239118</v>
      </c>
      <c r="H20" s="253">
        <f t="shared" si="1"/>
        <v>93.77358490566039</v>
      </c>
      <c r="I20" s="257">
        <f t="shared" si="2"/>
        <v>84.11633109619687</v>
      </c>
      <c r="J20" s="258">
        <f t="shared" si="3"/>
        <v>218.7604643342484</v>
      </c>
      <c r="K20" s="250">
        <f t="shared" si="4"/>
        <v>81.37623137131443</v>
      </c>
      <c r="L20" s="258">
        <f t="shared" si="5"/>
        <v>91.37623137131443</v>
      </c>
    </row>
    <row r="21" spans="1:12" ht="12.75">
      <c r="A21" s="260">
        <v>12</v>
      </c>
      <c r="B21" s="135" t="s">
        <v>47</v>
      </c>
      <c r="C21" s="135" t="s">
        <v>48</v>
      </c>
      <c r="D21" s="261">
        <v>19.49</v>
      </c>
      <c r="E21" s="262">
        <v>504</v>
      </c>
      <c r="F21" s="263">
        <v>0.0005115740740740741</v>
      </c>
      <c r="G21" s="264">
        <f t="shared" si="0"/>
        <v>36.725080082909365</v>
      </c>
      <c r="H21" s="261">
        <f t="shared" si="1"/>
        <v>95.09433962264151</v>
      </c>
      <c r="I21" s="265">
        <f t="shared" si="2"/>
        <v>85.06787330316742</v>
      </c>
      <c r="J21" s="266">
        <f t="shared" si="3"/>
        <v>216.8872930087183</v>
      </c>
      <c r="K21" s="250">
        <f t="shared" si="4"/>
        <v>80.67943442654499</v>
      </c>
      <c r="L21" s="266">
        <f t="shared" si="5"/>
        <v>90.67943442654499</v>
      </c>
    </row>
    <row r="22" spans="1:12" ht="12.75">
      <c r="A22" s="267">
        <v>13</v>
      </c>
      <c r="B22" s="268" t="s">
        <v>154</v>
      </c>
      <c r="C22" s="268" t="s">
        <v>136</v>
      </c>
      <c r="D22" s="269">
        <v>18.6</v>
      </c>
      <c r="E22" s="270">
        <v>484</v>
      </c>
      <c r="F22" s="271">
        <v>0.0004930555555555556</v>
      </c>
      <c r="G22" s="272">
        <f t="shared" si="0"/>
        <v>35.048049745619</v>
      </c>
      <c r="H22" s="269">
        <f t="shared" si="1"/>
        <v>91.32075471698113</v>
      </c>
      <c r="I22" s="245">
        <f t="shared" si="2"/>
        <v>88.26291079812206</v>
      </c>
      <c r="J22" s="273">
        <f t="shared" si="3"/>
        <v>214.6317152607222</v>
      </c>
      <c r="K22" s="250">
        <f t="shared" si="4"/>
        <v>79.84038694483701</v>
      </c>
      <c r="L22" s="273">
        <f t="shared" si="5"/>
        <v>89.84038694483701</v>
      </c>
    </row>
    <row r="23" spans="1:12" ht="12.75">
      <c r="A23" s="267">
        <v>14</v>
      </c>
      <c r="B23" s="140" t="s">
        <v>314</v>
      </c>
      <c r="C23" s="140" t="s">
        <v>136</v>
      </c>
      <c r="D23" s="269">
        <v>18.3</v>
      </c>
      <c r="E23" s="270">
        <v>469</v>
      </c>
      <c r="F23" s="271">
        <v>0.0004884259259259259</v>
      </c>
      <c r="G23" s="272">
        <f t="shared" si="0"/>
        <v>34.48275862068966</v>
      </c>
      <c r="H23" s="269">
        <f t="shared" si="1"/>
        <v>88.49056603773585</v>
      </c>
      <c r="I23" s="245">
        <f t="shared" si="2"/>
        <v>89.09952606635072</v>
      </c>
      <c r="J23" s="273">
        <f t="shared" si="3"/>
        <v>212.07285072477623</v>
      </c>
      <c r="K23" s="250">
        <f t="shared" si="4"/>
        <v>78.88852046768952</v>
      </c>
      <c r="L23" s="273">
        <f t="shared" si="5"/>
        <v>88.88852046768952</v>
      </c>
    </row>
    <row r="24" spans="1:14" ht="12.75">
      <c r="A24" s="252">
        <v>15</v>
      </c>
      <c r="B24" s="274" t="s">
        <v>238</v>
      </c>
      <c r="C24" s="274" t="s">
        <v>48</v>
      </c>
      <c r="D24" s="253">
        <v>22.66</v>
      </c>
      <c r="E24" s="254">
        <v>473</v>
      </c>
      <c r="F24" s="255">
        <v>0.000550925925925926</v>
      </c>
      <c r="G24" s="256">
        <f t="shared" si="0"/>
        <v>42.69832296966271</v>
      </c>
      <c r="H24" s="253">
        <f t="shared" si="1"/>
        <v>89.24528301886792</v>
      </c>
      <c r="I24" s="257">
        <f t="shared" si="2"/>
        <v>78.99159663865547</v>
      </c>
      <c r="J24" s="258">
        <f t="shared" si="3"/>
        <v>210.9352026271861</v>
      </c>
      <c r="K24" s="250">
        <f t="shared" si="4"/>
        <v>78.46532921560303</v>
      </c>
      <c r="L24" s="258">
        <f t="shared" si="5"/>
        <v>88.46532921560303</v>
      </c>
      <c r="N24" t="s">
        <v>1</v>
      </c>
    </row>
    <row r="25" spans="1:12" ht="12.75">
      <c r="A25" s="252">
        <v>16</v>
      </c>
      <c r="B25" s="275" t="s">
        <v>320</v>
      </c>
      <c r="C25" s="275" t="s">
        <v>122</v>
      </c>
      <c r="D25" s="253">
        <v>17.35</v>
      </c>
      <c r="E25" s="254">
        <v>473</v>
      </c>
      <c r="F25" s="255">
        <v>0.0005138888888888889</v>
      </c>
      <c r="G25" s="256">
        <f t="shared" si="0"/>
        <v>32.69267005841342</v>
      </c>
      <c r="H25" s="253">
        <f t="shared" si="1"/>
        <v>89.24528301886792</v>
      </c>
      <c r="I25" s="257">
        <f t="shared" si="2"/>
        <v>84.68468468468468</v>
      </c>
      <c r="J25" s="258">
        <f t="shared" si="3"/>
        <v>206.62263776196602</v>
      </c>
      <c r="K25" s="250">
        <f t="shared" si="4"/>
        <v>76.86110755085221</v>
      </c>
      <c r="L25" s="258">
        <f t="shared" si="5"/>
        <v>86.86110755085221</v>
      </c>
    </row>
    <row r="26" spans="1:15" ht="12.75">
      <c r="A26" s="252">
        <v>17</v>
      </c>
      <c r="B26" s="274" t="s">
        <v>172</v>
      </c>
      <c r="C26" s="274" t="s">
        <v>33</v>
      </c>
      <c r="D26" s="253">
        <v>15.96</v>
      </c>
      <c r="E26" s="254">
        <v>444</v>
      </c>
      <c r="F26" s="255">
        <v>0.00047106481481481484</v>
      </c>
      <c r="G26" s="256">
        <f t="shared" si="0"/>
        <v>30.073487846240816</v>
      </c>
      <c r="H26" s="253">
        <f t="shared" si="1"/>
        <v>83.77358490566039</v>
      </c>
      <c r="I26" s="257">
        <f t="shared" si="2"/>
        <v>92.38329238329239</v>
      </c>
      <c r="J26" s="258">
        <f t="shared" si="3"/>
        <v>206.2303651351936</v>
      </c>
      <c r="K26" s="250">
        <f t="shared" si="4"/>
        <v>76.71518690594039</v>
      </c>
      <c r="L26" s="258">
        <f t="shared" si="5"/>
        <v>86.71518690594039</v>
      </c>
      <c r="N26" s="222"/>
      <c r="O26" s="222"/>
    </row>
    <row r="27" spans="1:12" ht="12.75">
      <c r="A27" s="252">
        <v>18</v>
      </c>
      <c r="B27" s="274" t="s">
        <v>49</v>
      </c>
      <c r="C27" s="274" t="s">
        <v>48</v>
      </c>
      <c r="D27" s="253">
        <v>18.27</v>
      </c>
      <c r="E27" s="254">
        <v>482</v>
      </c>
      <c r="F27" s="255">
        <v>0.000542824074074074</v>
      </c>
      <c r="G27" s="256">
        <f t="shared" si="0"/>
        <v>34.42622950819672</v>
      </c>
      <c r="H27" s="253">
        <f t="shared" si="1"/>
        <v>90.9433962264151</v>
      </c>
      <c r="I27" s="257">
        <f t="shared" si="2"/>
        <v>80.17057569296377</v>
      </c>
      <c r="J27" s="258">
        <f t="shared" si="3"/>
        <v>205.5402014275756</v>
      </c>
      <c r="K27" s="250">
        <f t="shared" si="4"/>
        <v>76.45845440298959</v>
      </c>
      <c r="L27" s="258">
        <f t="shared" si="5"/>
        <v>86.45845440298959</v>
      </c>
    </row>
    <row r="28" spans="1:12" ht="12.75">
      <c r="A28" s="252">
        <v>19</v>
      </c>
      <c r="B28" s="274" t="s">
        <v>21</v>
      </c>
      <c r="C28" s="274" t="s">
        <v>22</v>
      </c>
      <c r="D28" s="253">
        <v>17.61</v>
      </c>
      <c r="E28" s="254">
        <v>469</v>
      </c>
      <c r="F28" s="255">
        <v>0.0005196759259259259</v>
      </c>
      <c r="G28" s="256">
        <f t="shared" si="0"/>
        <v>33.18258903335218</v>
      </c>
      <c r="H28" s="253">
        <f t="shared" si="1"/>
        <v>88.49056603773585</v>
      </c>
      <c r="I28" s="257">
        <f t="shared" si="2"/>
        <v>83.74164810690424</v>
      </c>
      <c r="J28" s="258">
        <f t="shared" si="3"/>
        <v>205.41480317799227</v>
      </c>
      <c r="K28" s="250">
        <f t="shared" si="4"/>
        <v>76.41180777969456</v>
      </c>
      <c r="L28" s="258">
        <f t="shared" si="5"/>
        <v>86.41180777969456</v>
      </c>
    </row>
    <row r="29" spans="1:12" ht="12.75">
      <c r="A29" s="252">
        <v>20</v>
      </c>
      <c r="B29" s="274" t="s">
        <v>49</v>
      </c>
      <c r="C29" s="274" t="s">
        <v>50</v>
      </c>
      <c r="D29" s="253">
        <v>17.82</v>
      </c>
      <c r="E29" s="254">
        <v>457</v>
      </c>
      <c r="F29" s="255">
        <v>0.0005150462962962963</v>
      </c>
      <c r="G29" s="256">
        <f t="shared" si="0"/>
        <v>33.578292820802716</v>
      </c>
      <c r="H29" s="253">
        <f t="shared" si="1"/>
        <v>86.22641509433963</v>
      </c>
      <c r="I29" s="257">
        <f t="shared" si="2"/>
        <v>84.49438202247191</v>
      </c>
      <c r="J29" s="258">
        <f t="shared" si="3"/>
        <v>204.29908993761427</v>
      </c>
      <c r="K29" s="250">
        <f t="shared" si="4"/>
        <v>75.99677602763941</v>
      </c>
      <c r="L29" s="258">
        <f t="shared" si="5"/>
        <v>85.99677602763941</v>
      </c>
    </row>
    <row r="30" spans="1:12" ht="12.75">
      <c r="A30" s="252">
        <v>21</v>
      </c>
      <c r="B30" s="274" t="s">
        <v>29</v>
      </c>
      <c r="C30" s="274" t="s">
        <v>30</v>
      </c>
      <c r="D30" s="253">
        <v>20.89</v>
      </c>
      <c r="E30" s="254">
        <v>449</v>
      </c>
      <c r="F30" s="255">
        <v>0.000542824074074074</v>
      </c>
      <c r="G30" s="256">
        <f t="shared" si="0"/>
        <v>39.363105332579615</v>
      </c>
      <c r="H30" s="253">
        <f t="shared" si="1"/>
        <v>84.71698113207547</v>
      </c>
      <c r="I30" s="257">
        <f t="shared" si="2"/>
        <v>80.17057569296377</v>
      </c>
      <c r="J30" s="258">
        <f t="shared" si="3"/>
        <v>204.25066215761888</v>
      </c>
      <c r="K30" s="250">
        <f t="shared" si="4"/>
        <v>75.97876148263605</v>
      </c>
      <c r="L30" s="258">
        <f t="shared" si="5"/>
        <v>85.97876148263605</v>
      </c>
    </row>
    <row r="31" spans="1:12" ht="12.75">
      <c r="A31" s="252">
        <v>22</v>
      </c>
      <c r="B31" s="274" t="s">
        <v>23</v>
      </c>
      <c r="C31" s="274" t="s">
        <v>24</v>
      </c>
      <c r="D31" s="253">
        <v>16.3</v>
      </c>
      <c r="E31" s="254">
        <v>463</v>
      </c>
      <c r="F31" s="255">
        <v>0.0005196759259259259</v>
      </c>
      <c r="G31" s="256">
        <f t="shared" si="0"/>
        <v>30.714151121160732</v>
      </c>
      <c r="H31" s="253">
        <f t="shared" si="1"/>
        <v>87.35849056603774</v>
      </c>
      <c r="I31" s="257">
        <f t="shared" si="2"/>
        <v>83.74164810690424</v>
      </c>
      <c r="J31" s="258">
        <f t="shared" si="3"/>
        <v>201.8142897941027</v>
      </c>
      <c r="K31" s="250">
        <f t="shared" si="4"/>
        <v>75.07246060343678</v>
      </c>
      <c r="L31" s="258">
        <f t="shared" si="5"/>
        <v>85.07246060343678</v>
      </c>
    </row>
    <row r="32" spans="1:12" ht="12.75">
      <c r="A32" s="252">
        <v>35</v>
      </c>
      <c r="B32" s="275" t="s">
        <v>75</v>
      </c>
      <c r="C32" s="275" t="s">
        <v>81</v>
      </c>
      <c r="D32" s="253">
        <v>15.79</v>
      </c>
      <c r="E32" s="254">
        <v>445</v>
      </c>
      <c r="F32" s="255">
        <v>0.0005092592592592592</v>
      </c>
      <c r="G32" s="256">
        <f t="shared" si="0"/>
        <v>29.75315620878085</v>
      </c>
      <c r="H32" s="253">
        <f t="shared" si="1"/>
        <v>83.9622641509434</v>
      </c>
      <c r="I32" s="257">
        <f t="shared" si="2"/>
        <v>85.45454545454547</v>
      </c>
      <c r="J32" s="258">
        <f t="shared" si="3"/>
        <v>199.16996581426972</v>
      </c>
      <c r="K32" s="250">
        <f t="shared" si="4"/>
        <v>74.08880425283215</v>
      </c>
      <c r="L32" s="258">
        <f t="shared" si="5"/>
        <v>84.08880425283215</v>
      </c>
    </row>
    <row r="33" spans="1:12" ht="12.75">
      <c r="A33" s="252">
        <v>23</v>
      </c>
      <c r="B33" s="274" t="s">
        <v>325</v>
      </c>
      <c r="C33" s="274" t="s">
        <v>52</v>
      </c>
      <c r="D33" s="253">
        <v>13.74</v>
      </c>
      <c r="E33" s="254">
        <v>440</v>
      </c>
      <c r="F33" s="255">
        <v>0.00048495370370370375</v>
      </c>
      <c r="G33" s="256">
        <f t="shared" si="0"/>
        <v>25.890333521763708</v>
      </c>
      <c r="H33" s="253">
        <f t="shared" si="1"/>
        <v>83.01886792452831</v>
      </c>
      <c r="I33" s="257">
        <f t="shared" si="2"/>
        <v>89.73747016706443</v>
      </c>
      <c r="J33" s="258">
        <f t="shared" si="3"/>
        <v>198.64667161335643</v>
      </c>
      <c r="K33" s="250">
        <f t="shared" si="4"/>
        <v>73.8941451763012</v>
      </c>
      <c r="L33" s="258">
        <f t="shared" si="5"/>
        <v>83.8941451763012</v>
      </c>
    </row>
    <row r="34" spans="1:12" ht="12.75">
      <c r="A34" s="252">
        <v>24</v>
      </c>
      <c r="B34" s="274" t="s">
        <v>139</v>
      </c>
      <c r="C34" s="274" t="s">
        <v>34</v>
      </c>
      <c r="D34" s="253">
        <v>15.78</v>
      </c>
      <c r="E34" s="254">
        <v>454</v>
      </c>
      <c r="F34" s="255">
        <v>0.0005231481481481482</v>
      </c>
      <c r="G34" s="256">
        <f t="shared" si="0"/>
        <v>29.734313171283212</v>
      </c>
      <c r="H34" s="253">
        <f t="shared" si="1"/>
        <v>85.66037735849056</v>
      </c>
      <c r="I34" s="257">
        <f t="shared" si="2"/>
        <v>83.1858407079646</v>
      </c>
      <c r="J34" s="258">
        <f t="shared" si="3"/>
        <v>198.5805312377384</v>
      </c>
      <c r="K34" s="250">
        <f t="shared" si="4"/>
        <v>73.86954176121128</v>
      </c>
      <c r="L34" s="258">
        <f t="shared" si="5"/>
        <v>83.86954176121128</v>
      </c>
    </row>
    <row r="35" spans="1:12" ht="12.75">
      <c r="A35" s="252">
        <v>25</v>
      </c>
      <c r="B35" s="274" t="s">
        <v>196</v>
      </c>
      <c r="C35" s="274" t="s">
        <v>28</v>
      </c>
      <c r="D35" s="253">
        <v>16.42</v>
      </c>
      <c r="E35" s="254">
        <v>430</v>
      </c>
      <c r="F35" s="255">
        <v>0.0005046296296296296</v>
      </c>
      <c r="G35" s="256">
        <f t="shared" si="0"/>
        <v>30.94026757113247</v>
      </c>
      <c r="H35" s="253">
        <f t="shared" si="1"/>
        <v>81.13207547169812</v>
      </c>
      <c r="I35" s="257">
        <f t="shared" si="2"/>
        <v>86.23853211009175</v>
      </c>
      <c r="J35" s="258">
        <f t="shared" si="3"/>
        <v>198.31087515292234</v>
      </c>
      <c r="K35" s="250">
        <f t="shared" si="4"/>
        <v>73.76923297819852</v>
      </c>
      <c r="L35" s="258">
        <f t="shared" si="5"/>
        <v>83.76923297819852</v>
      </c>
    </row>
    <row r="36" spans="1:12" ht="12.75">
      <c r="A36" s="252">
        <v>26</v>
      </c>
      <c r="B36" s="274" t="s">
        <v>131</v>
      </c>
      <c r="C36" s="274" t="s">
        <v>70</v>
      </c>
      <c r="D36" s="253">
        <v>22.55</v>
      </c>
      <c r="E36" s="254">
        <v>444</v>
      </c>
      <c r="F36" s="255">
        <v>0.000605324074074074</v>
      </c>
      <c r="G36" s="256">
        <f t="shared" si="0"/>
        <v>42.49104955718862</v>
      </c>
      <c r="H36" s="253">
        <f t="shared" si="1"/>
        <v>83.77358490566039</v>
      </c>
      <c r="I36" s="257">
        <f t="shared" si="2"/>
        <v>71.89292543021034</v>
      </c>
      <c r="J36" s="258">
        <f t="shared" si="3"/>
        <v>198.15755989305933</v>
      </c>
      <c r="K36" s="250">
        <f t="shared" si="4"/>
        <v>73.71220156670772</v>
      </c>
      <c r="L36" s="258">
        <f t="shared" si="5"/>
        <v>83.71220156670772</v>
      </c>
    </row>
    <row r="37" spans="1:12" ht="12.75">
      <c r="A37" s="252">
        <v>27</v>
      </c>
      <c r="B37" s="274" t="s">
        <v>62</v>
      </c>
      <c r="C37" s="274" t="s">
        <v>33</v>
      </c>
      <c r="D37" s="253">
        <v>19.23</v>
      </c>
      <c r="E37" s="254">
        <v>429</v>
      </c>
      <c r="F37" s="255">
        <v>0.0005439814814814814</v>
      </c>
      <c r="G37" s="256">
        <f t="shared" si="0"/>
        <v>36.235161107970605</v>
      </c>
      <c r="H37" s="253">
        <f t="shared" si="1"/>
        <v>80.9433962264151</v>
      </c>
      <c r="I37" s="257">
        <f t="shared" si="2"/>
        <v>80</v>
      </c>
      <c r="J37" s="258">
        <f t="shared" si="3"/>
        <v>197.17855733438572</v>
      </c>
      <c r="K37" s="250">
        <f t="shared" si="4"/>
        <v>73.34802452507368</v>
      </c>
      <c r="L37" s="258">
        <f t="shared" si="5"/>
        <v>83.34802452507368</v>
      </c>
    </row>
    <row r="38" spans="1:12" ht="12.75">
      <c r="A38" s="252">
        <v>28</v>
      </c>
      <c r="B38" s="275" t="s">
        <v>327</v>
      </c>
      <c r="C38" s="275" t="s">
        <v>64</v>
      </c>
      <c r="D38" s="253">
        <v>18.52</v>
      </c>
      <c r="E38" s="254">
        <v>432</v>
      </c>
      <c r="F38" s="255">
        <v>0.0005405092592592593</v>
      </c>
      <c r="G38" s="256">
        <f t="shared" si="0"/>
        <v>34.89730544563784</v>
      </c>
      <c r="H38" s="253">
        <f t="shared" si="1"/>
        <v>81.50943396226415</v>
      </c>
      <c r="I38" s="257">
        <f t="shared" si="2"/>
        <v>80.5139186295503</v>
      </c>
      <c r="J38" s="258">
        <f t="shared" si="3"/>
        <v>196.9206580374523</v>
      </c>
      <c r="K38" s="250">
        <f t="shared" si="4"/>
        <v>73.25208912412442</v>
      </c>
      <c r="L38" s="258">
        <f t="shared" si="5"/>
        <v>83.25208912412442</v>
      </c>
    </row>
    <row r="39" spans="1:12" ht="12.75">
      <c r="A39" s="252">
        <v>29</v>
      </c>
      <c r="B39" s="275" t="s">
        <v>152</v>
      </c>
      <c r="C39" s="275" t="s">
        <v>32</v>
      </c>
      <c r="D39" s="253">
        <v>16.83</v>
      </c>
      <c r="E39" s="254">
        <v>432</v>
      </c>
      <c r="F39" s="255">
        <v>0.0005243055555555555</v>
      </c>
      <c r="G39" s="256">
        <f t="shared" si="0"/>
        <v>31.712832108535892</v>
      </c>
      <c r="H39" s="253">
        <f t="shared" si="1"/>
        <v>81.50943396226415</v>
      </c>
      <c r="I39" s="257">
        <f t="shared" si="2"/>
        <v>83.00220750551878</v>
      </c>
      <c r="J39" s="258">
        <f t="shared" si="3"/>
        <v>196.22447357631881</v>
      </c>
      <c r="K39" s="250">
        <f t="shared" si="4"/>
        <v>72.9931169741122</v>
      </c>
      <c r="L39" s="258">
        <f t="shared" si="5"/>
        <v>82.9931169741122</v>
      </c>
    </row>
    <row r="40" spans="1:12" ht="12.75">
      <c r="A40" s="252">
        <v>30</v>
      </c>
      <c r="B40" s="275" t="s">
        <v>27</v>
      </c>
      <c r="C40" s="275" t="s">
        <v>28</v>
      </c>
      <c r="D40" s="253">
        <v>15.64</v>
      </c>
      <c r="E40" s="254">
        <v>433</v>
      </c>
      <c r="F40" s="255">
        <v>0.0005162037037037037</v>
      </c>
      <c r="G40" s="256">
        <f t="shared" si="0"/>
        <v>29.47051064631619</v>
      </c>
      <c r="H40" s="253">
        <f t="shared" si="1"/>
        <v>81.69811320754718</v>
      </c>
      <c r="I40" s="257">
        <f t="shared" si="2"/>
        <v>84.30493273542601</v>
      </c>
      <c r="J40" s="258">
        <f t="shared" si="3"/>
        <v>195.4735565892894</v>
      </c>
      <c r="K40" s="250">
        <f t="shared" si="4"/>
        <v>72.71378499032289</v>
      </c>
      <c r="L40" s="258">
        <f t="shared" si="5"/>
        <v>82.71378499032289</v>
      </c>
    </row>
    <row r="41" spans="1:12" ht="12.75">
      <c r="A41" s="252">
        <v>31</v>
      </c>
      <c r="B41" s="274" t="s">
        <v>66</v>
      </c>
      <c r="C41" s="274" t="s">
        <v>52</v>
      </c>
      <c r="D41" s="253">
        <v>22.93</v>
      </c>
      <c r="E41" s="254">
        <v>422</v>
      </c>
      <c r="F41" s="255">
        <v>0.0006030092592592593</v>
      </c>
      <c r="G41" s="256">
        <f t="shared" si="0"/>
        <v>43.20708498209911</v>
      </c>
      <c r="H41" s="253">
        <f t="shared" si="1"/>
        <v>79.62264150943396</v>
      </c>
      <c r="I41" s="257">
        <f t="shared" si="2"/>
        <v>72.16890595009598</v>
      </c>
      <c r="J41" s="258">
        <f t="shared" si="3"/>
        <v>194.99863244162907</v>
      </c>
      <c r="K41" s="250">
        <f t="shared" si="4"/>
        <v>72.53711898514939</v>
      </c>
      <c r="L41" s="258">
        <f t="shared" si="5"/>
        <v>82.53711898514939</v>
      </c>
    </row>
    <row r="42" spans="1:12" ht="12.75">
      <c r="A42" s="252">
        <v>32</v>
      </c>
      <c r="B42" s="274" t="s">
        <v>75</v>
      </c>
      <c r="C42" s="274" t="s">
        <v>105</v>
      </c>
      <c r="D42" s="253">
        <v>23.55</v>
      </c>
      <c r="E42" s="254">
        <v>414</v>
      </c>
      <c r="F42" s="255">
        <v>0.0006041666666666667</v>
      </c>
      <c r="G42" s="256">
        <f aca="true" t="shared" si="6" ref="G42:G73">(D42/53.07)*100</f>
        <v>44.37535330695308</v>
      </c>
      <c r="H42" s="253">
        <f aca="true" t="shared" si="7" ref="H42:H73">(E42/530)*100</f>
        <v>78.11320754716982</v>
      </c>
      <c r="I42" s="257">
        <f aca="true" t="shared" si="8" ref="I42:I73">($F$8/F42)*100</f>
        <v>72.03065134099617</v>
      </c>
      <c r="J42" s="258">
        <f aca="true" t="shared" si="9" ref="J42:J73">SUM(G42:I42)</f>
        <v>194.51921219511908</v>
      </c>
      <c r="K42" s="250">
        <f aca="true" t="shared" si="10" ref="K42:K73">(J42/J$10)*100</f>
        <v>72.35878048590175</v>
      </c>
      <c r="L42" s="258">
        <f aca="true" t="shared" si="11" ref="L42:L73">K42+E$4</f>
        <v>82.35878048590175</v>
      </c>
    </row>
    <row r="43" spans="1:12" ht="12.75">
      <c r="A43" s="252">
        <v>33</v>
      </c>
      <c r="B43" s="274" t="s">
        <v>65</v>
      </c>
      <c r="C43" s="274" t="s">
        <v>48</v>
      </c>
      <c r="D43" s="253">
        <v>19.32</v>
      </c>
      <c r="E43" s="254">
        <v>438</v>
      </c>
      <c r="F43" s="255">
        <v>0.0005833333333333334</v>
      </c>
      <c r="G43" s="256">
        <f t="shared" si="6"/>
        <v>36.40474844544941</v>
      </c>
      <c r="H43" s="253">
        <f t="shared" si="7"/>
        <v>82.64150943396227</v>
      </c>
      <c r="I43" s="257">
        <f t="shared" si="8"/>
        <v>74.60317460317461</v>
      </c>
      <c r="J43" s="258">
        <f t="shared" si="9"/>
        <v>193.6494324825863</v>
      </c>
      <c r="K43" s="250">
        <f t="shared" si="10"/>
        <v>72.03523301426628</v>
      </c>
      <c r="L43" s="258">
        <f t="shared" si="11"/>
        <v>82.03523301426628</v>
      </c>
    </row>
    <row r="44" spans="1:12" ht="12.75">
      <c r="A44" s="252">
        <v>34</v>
      </c>
      <c r="B44" s="274" t="s">
        <v>80</v>
      </c>
      <c r="C44" s="274" t="s">
        <v>48</v>
      </c>
      <c r="D44" s="253">
        <v>19.34</v>
      </c>
      <c r="E44" s="254">
        <v>442</v>
      </c>
      <c r="F44" s="255">
        <v>0.0005972222222222222</v>
      </c>
      <c r="G44" s="256">
        <f t="shared" si="6"/>
        <v>36.44243452044469</v>
      </c>
      <c r="H44" s="253">
        <f t="shared" si="7"/>
        <v>83.39622641509435</v>
      </c>
      <c r="I44" s="257">
        <f t="shared" si="8"/>
        <v>72.86821705426357</v>
      </c>
      <c r="J44" s="258">
        <f t="shared" si="9"/>
        <v>192.7068779898026</v>
      </c>
      <c r="K44" s="250">
        <f t="shared" si="10"/>
        <v>71.68461420972928</v>
      </c>
      <c r="L44" s="258">
        <f t="shared" si="11"/>
        <v>81.68461420972928</v>
      </c>
    </row>
    <row r="45" spans="1:12" ht="12.75">
      <c r="A45" s="252">
        <v>36</v>
      </c>
      <c r="B45" s="274" t="s">
        <v>75</v>
      </c>
      <c r="C45" s="274" t="s">
        <v>76</v>
      </c>
      <c r="D45" s="253">
        <v>13.55</v>
      </c>
      <c r="E45" s="254">
        <v>443</v>
      </c>
      <c r="F45" s="255">
        <v>0.0005358796296296295</v>
      </c>
      <c r="G45" s="256">
        <f t="shared" si="6"/>
        <v>25.532315809308457</v>
      </c>
      <c r="H45" s="253">
        <f t="shared" si="7"/>
        <v>83.58490566037736</v>
      </c>
      <c r="I45" s="257">
        <f t="shared" si="8"/>
        <v>81.20950323974084</v>
      </c>
      <c r="J45" s="258">
        <f t="shared" si="9"/>
        <v>190.32672470942666</v>
      </c>
      <c r="K45" s="250">
        <f t="shared" si="10"/>
        <v>70.79922614551705</v>
      </c>
      <c r="L45" s="258">
        <f t="shared" si="11"/>
        <v>80.79922614551705</v>
      </c>
    </row>
    <row r="46" spans="1:12" ht="12.75">
      <c r="A46" s="252">
        <v>37</v>
      </c>
      <c r="B46" s="274" t="s">
        <v>43</v>
      </c>
      <c r="C46" s="274" t="s">
        <v>44</v>
      </c>
      <c r="D46" s="253">
        <v>20.23</v>
      </c>
      <c r="E46" s="254">
        <v>400</v>
      </c>
      <c r="F46" s="255">
        <v>0.0005671296296296296</v>
      </c>
      <c r="G46" s="256">
        <f t="shared" si="6"/>
        <v>38.11946485773507</v>
      </c>
      <c r="H46" s="253">
        <f t="shared" si="7"/>
        <v>75.47169811320755</v>
      </c>
      <c r="I46" s="257">
        <f t="shared" si="8"/>
        <v>76.73469387755102</v>
      </c>
      <c r="J46" s="258">
        <f t="shared" si="9"/>
        <v>190.32585684849363</v>
      </c>
      <c r="K46" s="250">
        <f t="shared" si="10"/>
        <v>70.79890331180805</v>
      </c>
      <c r="L46" s="258">
        <f t="shared" si="11"/>
        <v>80.79890331180805</v>
      </c>
    </row>
    <row r="47" spans="1:14" ht="12.75">
      <c r="A47" s="252">
        <v>38</v>
      </c>
      <c r="B47" s="274" t="s">
        <v>208</v>
      </c>
      <c r="C47" s="274" t="s">
        <v>70</v>
      </c>
      <c r="D47" s="253">
        <v>15.76</v>
      </c>
      <c r="E47" s="254">
        <v>433</v>
      </c>
      <c r="F47" s="255">
        <v>0.0005543981481481482</v>
      </c>
      <c r="G47" s="256">
        <f t="shared" si="6"/>
        <v>29.69662709628792</v>
      </c>
      <c r="H47" s="253">
        <f t="shared" si="7"/>
        <v>81.69811320754718</v>
      </c>
      <c r="I47" s="257">
        <f t="shared" si="8"/>
        <v>78.49686847599166</v>
      </c>
      <c r="J47" s="258">
        <f t="shared" si="9"/>
        <v>189.89160877982675</v>
      </c>
      <c r="K47" s="250">
        <f t="shared" si="10"/>
        <v>70.63736831316959</v>
      </c>
      <c r="L47" s="258">
        <f t="shared" si="11"/>
        <v>80.63736831316959</v>
      </c>
      <c r="N47" t="s">
        <v>1</v>
      </c>
    </row>
    <row r="48" spans="1:12" ht="12.75">
      <c r="A48" s="252">
        <v>39</v>
      </c>
      <c r="B48" s="275" t="s">
        <v>480</v>
      </c>
      <c r="C48" s="275" t="s">
        <v>95</v>
      </c>
      <c r="D48" s="253">
        <v>16.81</v>
      </c>
      <c r="E48" s="254">
        <v>402</v>
      </c>
      <c r="F48" s="255">
        <v>0.000537037037037037</v>
      </c>
      <c r="G48" s="256">
        <f t="shared" si="6"/>
        <v>31.675146033540603</v>
      </c>
      <c r="H48" s="253">
        <f t="shared" si="7"/>
        <v>75.84905660377359</v>
      </c>
      <c r="I48" s="257">
        <f t="shared" si="8"/>
        <v>81.0344827586207</v>
      </c>
      <c r="J48" s="258">
        <f t="shared" si="9"/>
        <v>188.5586853959349</v>
      </c>
      <c r="K48" s="250">
        <f t="shared" si="10"/>
        <v>70.14153703022768</v>
      </c>
      <c r="L48" s="258">
        <f t="shared" si="11"/>
        <v>80.14153703022768</v>
      </c>
    </row>
    <row r="49" spans="1:12" ht="12.75">
      <c r="A49" s="252">
        <v>40</v>
      </c>
      <c r="B49" s="274" t="s">
        <v>65</v>
      </c>
      <c r="C49" s="274" t="s">
        <v>33</v>
      </c>
      <c r="D49" s="253">
        <v>13.46</v>
      </c>
      <c r="E49" s="254">
        <v>457</v>
      </c>
      <c r="F49" s="255">
        <v>0.0005694444444444445</v>
      </c>
      <c r="G49" s="256">
        <f t="shared" si="6"/>
        <v>25.36272847182966</v>
      </c>
      <c r="H49" s="253">
        <f t="shared" si="7"/>
        <v>86.22641509433963</v>
      </c>
      <c r="I49" s="257">
        <f t="shared" si="8"/>
        <v>76.42276422764228</v>
      </c>
      <c r="J49" s="258">
        <f t="shared" si="9"/>
        <v>188.01190779381156</v>
      </c>
      <c r="K49" s="250">
        <f t="shared" si="10"/>
        <v>69.93814241413719</v>
      </c>
      <c r="L49" s="258">
        <f t="shared" si="11"/>
        <v>79.93814241413719</v>
      </c>
    </row>
    <row r="50" spans="1:12" ht="12.75">
      <c r="A50" s="252">
        <v>41</v>
      </c>
      <c r="B50" s="274" t="s">
        <v>90</v>
      </c>
      <c r="C50" s="274" t="s">
        <v>38</v>
      </c>
      <c r="D50" s="253">
        <v>18.45</v>
      </c>
      <c r="E50" s="254">
        <v>420</v>
      </c>
      <c r="F50" s="255">
        <v>0.00059375</v>
      </c>
      <c r="G50" s="256">
        <f t="shared" si="6"/>
        <v>34.765404183154324</v>
      </c>
      <c r="H50" s="253">
        <f t="shared" si="7"/>
        <v>79.24528301886792</v>
      </c>
      <c r="I50" s="257">
        <f t="shared" si="8"/>
        <v>73.29434697855751</v>
      </c>
      <c r="J50" s="258">
        <f t="shared" si="9"/>
        <v>187.30503418057975</v>
      </c>
      <c r="K50" s="250">
        <f t="shared" si="10"/>
        <v>69.67519402958476</v>
      </c>
      <c r="L50" s="258">
        <f t="shared" si="11"/>
        <v>79.67519402958476</v>
      </c>
    </row>
    <row r="51" spans="1:12" ht="12.75">
      <c r="A51" s="252">
        <v>42</v>
      </c>
      <c r="B51" s="274" t="s">
        <v>63</v>
      </c>
      <c r="C51" s="274" t="s">
        <v>24</v>
      </c>
      <c r="D51" s="253">
        <v>17.52</v>
      </c>
      <c r="E51" s="254">
        <v>402</v>
      </c>
      <c r="F51" s="255">
        <v>0.0005601851851851852</v>
      </c>
      <c r="G51" s="256">
        <f t="shared" si="6"/>
        <v>33.01300169587337</v>
      </c>
      <c r="H51" s="253">
        <f t="shared" si="7"/>
        <v>75.84905660377359</v>
      </c>
      <c r="I51" s="257">
        <f t="shared" si="8"/>
        <v>77.68595041322315</v>
      </c>
      <c r="J51" s="258">
        <f t="shared" si="9"/>
        <v>186.54800871287011</v>
      </c>
      <c r="K51" s="250">
        <f t="shared" si="10"/>
        <v>69.393589765296</v>
      </c>
      <c r="L51" s="258">
        <f t="shared" si="11"/>
        <v>79.393589765296</v>
      </c>
    </row>
    <row r="52" spans="1:12" ht="12.75">
      <c r="A52" s="252">
        <v>43</v>
      </c>
      <c r="B52" s="274" t="s">
        <v>104</v>
      </c>
      <c r="C52" s="274" t="s">
        <v>159</v>
      </c>
      <c r="D52" s="253">
        <v>26.36</v>
      </c>
      <c r="E52" s="254">
        <v>434</v>
      </c>
      <c r="F52" s="255">
        <v>0.0007974537037037038</v>
      </c>
      <c r="G52" s="256">
        <f t="shared" si="6"/>
        <v>49.67024684379122</v>
      </c>
      <c r="H52" s="253">
        <f t="shared" si="7"/>
        <v>81.88679245283019</v>
      </c>
      <c r="I52" s="257">
        <f t="shared" si="8"/>
        <v>54.57184325108854</v>
      </c>
      <c r="J52" s="258">
        <f t="shared" si="9"/>
        <v>186.12888254770996</v>
      </c>
      <c r="K52" s="250">
        <f t="shared" si="10"/>
        <v>69.2376799307944</v>
      </c>
      <c r="L52" s="258">
        <f t="shared" si="11"/>
        <v>79.2376799307944</v>
      </c>
    </row>
    <row r="53" spans="1:12" ht="409.5">
      <c r="A53" s="252">
        <v>44</v>
      </c>
      <c r="B53" s="275" t="s">
        <v>201</v>
      </c>
      <c r="C53" s="275" t="s">
        <v>38</v>
      </c>
      <c r="D53" s="253">
        <v>15.79</v>
      </c>
      <c r="E53" s="254">
        <v>429</v>
      </c>
      <c r="F53" s="255">
        <v>0.0005844907407407408</v>
      </c>
      <c r="G53" s="256">
        <f t="shared" si="6"/>
        <v>29.75315620878085</v>
      </c>
      <c r="H53" s="253">
        <f t="shared" si="7"/>
        <v>80.9433962264151</v>
      </c>
      <c r="I53" s="257">
        <f t="shared" si="8"/>
        <v>74.45544554455445</v>
      </c>
      <c r="J53" s="258">
        <f t="shared" si="9"/>
        <v>185.1519979797504</v>
      </c>
      <c r="K53" s="250">
        <f t="shared" si="10"/>
        <v>68.87429075593928</v>
      </c>
      <c r="L53" s="258">
        <f t="shared" si="11"/>
        <v>78.87429075593928</v>
      </c>
    </row>
    <row r="54" spans="1:12" ht="409.5">
      <c r="A54" s="252">
        <v>45</v>
      </c>
      <c r="B54" s="275" t="s">
        <v>37</v>
      </c>
      <c r="C54" s="275" t="s">
        <v>38</v>
      </c>
      <c r="D54" s="253">
        <v>14.62</v>
      </c>
      <c r="E54" s="254">
        <v>443</v>
      </c>
      <c r="F54" s="255">
        <v>0.0005891203703703704</v>
      </c>
      <c r="G54" s="256">
        <f t="shared" si="6"/>
        <v>27.548520821556433</v>
      </c>
      <c r="H54" s="253">
        <f t="shared" si="7"/>
        <v>83.58490566037736</v>
      </c>
      <c r="I54" s="257">
        <f t="shared" si="8"/>
        <v>73.87033398821218</v>
      </c>
      <c r="J54" s="258">
        <f t="shared" si="9"/>
        <v>185.00376047014598</v>
      </c>
      <c r="K54" s="250">
        <f t="shared" si="10"/>
        <v>68.8191482057706</v>
      </c>
      <c r="L54" s="258">
        <f t="shared" si="11"/>
        <v>78.8191482057706</v>
      </c>
    </row>
    <row r="55" spans="1:12" ht="409.5">
      <c r="A55" s="252">
        <v>46</v>
      </c>
      <c r="B55" s="275" t="s">
        <v>88</v>
      </c>
      <c r="C55" s="275" t="s">
        <v>89</v>
      </c>
      <c r="D55" s="253">
        <v>23.12</v>
      </c>
      <c r="E55" s="254">
        <v>387</v>
      </c>
      <c r="F55" s="255">
        <v>0.000636574074074074</v>
      </c>
      <c r="G55" s="256">
        <f t="shared" si="6"/>
        <v>43.56510269455436</v>
      </c>
      <c r="H55" s="253">
        <f t="shared" si="7"/>
        <v>73.0188679245283</v>
      </c>
      <c r="I55" s="257">
        <f t="shared" si="8"/>
        <v>68.36363636363637</v>
      </c>
      <c r="J55" s="258">
        <f t="shared" si="9"/>
        <v>184.94760698271904</v>
      </c>
      <c r="K55" s="250">
        <f t="shared" si="10"/>
        <v>68.79825979159088</v>
      </c>
      <c r="L55" s="258">
        <f t="shared" si="11"/>
        <v>78.79825979159088</v>
      </c>
    </row>
    <row r="56" spans="1:12" ht="409.5">
      <c r="A56" s="252">
        <v>47</v>
      </c>
      <c r="B56" s="274" t="s">
        <v>39</v>
      </c>
      <c r="C56" s="274" t="s">
        <v>40</v>
      </c>
      <c r="D56" s="253">
        <v>15.82</v>
      </c>
      <c r="E56" s="254">
        <v>401</v>
      </c>
      <c r="F56" s="255">
        <v>0.0005543981481481482</v>
      </c>
      <c r="G56" s="256">
        <f t="shared" si="6"/>
        <v>29.809685321273786</v>
      </c>
      <c r="H56" s="253">
        <f t="shared" si="7"/>
        <v>75.66037735849058</v>
      </c>
      <c r="I56" s="257">
        <f t="shared" si="8"/>
        <v>78.49686847599166</v>
      </c>
      <c r="J56" s="258">
        <f t="shared" si="9"/>
        <v>183.96693115575601</v>
      </c>
      <c r="K56" s="250">
        <f t="shared" si="10"/>
        <v>68.43346031450957</v>
      </c>
      <c r="L56" s="258">
        <f t="shared" si="11"/>
        <v>78.43346031450957</v>
      </c>
    </row>
    <row r="57" spans="1:12" ht="409.5">
      <c r="A57" s="252">
        <v>48</v>
      </c>
      <c r="B57" s="275" t="s">
        <v>35</v>
      </c>
      <c r="C57" s="275" t="s">
        <v>36</v>
      </c>
      <c r="D57" s="253">
        <v>20.83</v>
      </c>
      <c r="E57" s="254">
        <v>390</v>
      </c>
      <c r="F57" s="255">
        <v>0.000625</v>
      </c>
      <c r="G57" s="256">
        <f t="shared" si="6"/>
        <v>39.25004710759374</v>
      </c>
      <c r="H57" s="253">
        <f t="shared" si="7"/>
        <v>73.58490566037736</v>
      </c>
      <c r="I57" s="257">
        <f t="shared" si="8"/>
        <v>69.62962962962963</v>
      </c>
      <c r="J57" s="258">
        <f t="shared" si="9"/>
        <v>182.46458239760074</v>
      </c>
      <c r="K57" s="250">
        <f t="shared" si="10"/>
        <v>67.87460485350975</v>
      </c>
      <c r="L57" s="258">
        <f t="shared" si="11"/>
        <v>77.87460485350975</v>
      </c>
    </row>
    <row r="58" spans="1:12" ht="409.5">
      <c r="A58" s="252">
        <v>49</v>
      </c>
      <c r="B58" s="274" t="s">
        <v>219</v>
      </c>
      <c r="C58" s="274" t="s">
        <v>72</v>
      </c>
      <c r="D58" s="253">
        <v>15.51</v>
      </c>
      <c r="E58" s="254">
        <v>405</v>
      </c>
      <c r="F58" s="255">
        <v>0.0005682870370370371</v>
      </c>
      <c r="G58" s="256">
        <f t="shared" si="6"/>
        <v>29.22555115884681</v>
      </c>
      <c r="H58" s="253">
        <f t="shared" si="7"/>
        <v>76.41509433962264</v>
      </c>
      <c r="I58" s="257">
        <f t="shared" si="8"/>
        <v>76.57841140529531</v>
      </c>
      <c r="J58" s="258">
        <f t="shared" si="9"/>
        <v>182.21905690376477</v>
      </c>
      <c r="K58" s="250">
        <f t="shared" si="10"/>
        <v>67.78327235677752</v>
      </c>
      <c r="L58" s="258">
        <f t="shared" si="11"/>
        <v>77.78327235677752</v>
      </c>
    </row>
    <row r="59" spans="1:12" ht="409.5">
      <c r="A59" s="252">
        <v>50</v>
      </c>
      <c r="B59" s="274" t="s">
        <v>25</v>
      </c>
      <c r="C59" s="274" t="s">
        <v>33</v>
      </c>
      <c r="D59" s="253">
        <v>14.03</v>
      </c>
      <c r="E59" s="254">
        <v>425</v>
      </c>
      <c r="F59" s="255">
        <v>0.0005856481481481482</v>
      </c>
      <c r="G59" s="256">
        <f t="shared" si="6"/>
        <v>26.436781609195403</v>
      </c>
      <c r="H59" s="253">
        <f t="shared" si="7"/>
        <v>80.18867924528303</v>
      </c>
      <c r="I59" s="257">
        <f t="shared" si="8"/>
        <v>74.30830039525692</v>
      </c>
      <c r="J59" s="258">
        <f t="shared" si="9"/>
        <v>180.93376124973537</v>
      </c>
      <c r="K59" s="250">
        <f t="shared" si="10"/>
        <v>67.30515800992262</v>
      </c>
      <c r="L59" s="258">
        <f t="shared" si="11"/>
        <v>77.30515800992262</v>
      </c>
    </row>
    <row r="60" spans="1:12" ht="409.5">
      <c r="A60" s="252">
        <v>51</v>
      </c>
      <c r="B60" s="274" t="s">
        <v>100</v>
      </c>
      <c r="C60" s="274" t="s">
        <v>72</v>
      </c>
      <c r="D60" s="253">
        <v>18.09</v>
      </c>
      <c r="E60" s="254">
        <v>415</v>
      </c>
      <c r="F60" s="255">
        <v>0.0006377314814814814</v>
      </c>
      <c r="G60" s="256">
        <f t="shared" si="6"/>
        <v>34.087054833239115</v>
      </c>
      <c r="H60" s="253">
        <f t="shared" si="7"/>
        <v>78.30188679245283</v>
      </c>
      <c r="I60" s="257">
        <f t="shared" si="8"/>
        <v>68.23956442831218</v>
      </c>
      <c r="J60" s="258">
        <f t="shared" si="9"/>
        <v>180.62850605400413</v>
      </c>
      <c r="K60" s="250">
        <f t="shared" si="10"/>
        <v>67.19160679073538</v>
      </c>
      <c r="L60" s="258">
        <f t="shared" si="11"/>
        <v>77.19160679073538</v>
      </c>
    </row>
    <row r="61" spans="1:12" ht="409.5">
      <c r="A61" s="252">
        <v>52</v>
      </c>
      <c r="B61" s="274" t="s">
        <v>58</v>
      </c>
      <c r="C61" s="274" t="s">
        <v>59</v>
      </c>
      <c r="D61" s="253">
        <v>17.04</v>
      </c>
      <c r="E61" s="254">
        <v>392</v>
      </c>
      <c r="F61" s="255">
        <v>0.0005891203703703704</v>
      </c>
      <c r="G61" s="256">
        <f t="shared" si="6"/>
        <v>32.10853589598643</v>
      </c>
      <c r="H61" s="253">
        <f t="shared" si="7"/>
        <v>73.9622641509434</v>
      </c>
      <c r="I61" s="257">
        <f t="shared" si="8"/>
        <v>73.87033398821218</v>
      </c>
      <c r="J61" s="258">
        <f t="shared" si="9"/>
        <v>179.941134035142</v>
      </c>
      <c r="K61" s="250">
        <f t="shared" si="10"/>
        <v>66.9359127620391</v>
      </c>
      <c r="L61" s="258">
        <f t="shared" si="11"/>
        <v>76.9359127620391</v>
      </c>
    </row>
    <row r="62" spans="1:12" ht="409.5">
      <c r="A62" s="252">
        <v>53</v>
      </c>
      <c r="B62" s="274" t="s">
        <v>110</v>
      </c>
      <c r="C62" s="274" t="s">
        <v>22</v>
      </c>
      <c r="D62" s="253">
        <v>13.52</v>
      </c>
      <c r="E62" s="254">
        <v>412</v>
      </c>
      <c r="F62" s="255">
        <v>0.0005682870370370371</v>
      </c>
      <c r="G62" s="256">
        <f t="shared" si="6"/>
        <v>25.47578669681553</v>
      </c>
      <c r="H62" s="253">
        <f t="shared" si="7"/>
        <v>77.73584905660378</v>
      </c>
      <c r="I62" s="257">
        <f t="shared" si="8"/>
        <v>76.57841140529531</v>
      </c>
      <c r="J62" s="258">
        <f t="shared" si="9"/>
        <v>179.79004715871463</v>
      </c>
      <c r="K62" s="250">
        <f t="shared" si="10"/>
        <v>66.87971028207664</v>
      </c>
      <c r="L62" s="258">
        <f t="shared" si="11"/>
        <v>76.87971028207664</v>
      </c>
    </row>
    <row r="63" spans="1:12" ht="409.5">
      <c r="A63" s="252">
        <v>54</v>
      </c>
      <c r="B63" s="274" t="s">
        <v>25</v>
      </c>
      <c r="C63" s="274" t="s">
        <v>64</v>
      </c>
      <c r="D63" s="253">
        <v>15.44</v>
      </c>
      <c r="E63" s="254">
        <v>419</v>
      </c>
      <c r="F63" s="255">
        <v>0.0006145833333333334</v>
      </c>
      <c r="G63" s="256">
        <f t="shared" si="6"/>
        <v>29.093649896363296</v>
      </c>
      <c r="H63" s="253">
        <f t="shared" si="7"/>
        <v>79.05660377358491</v>
      </c>
      <c r="I63" s="257">
        <f t="shared" si="8"/>
        <v>70.80979284369114</v>
      </c>
      <c r="J63" s="258">
        <f t="shared" si="9"/>
        <v>178.96004651363933</v>
      </c>
      <c r="K63" s="250">
        <f t="shared" si="10"/>
        <v>66.57096013959757</v>
      </c>
      <c r="L63" s="258">
        <f t="shared" si="11"/>
        <v>76.57096013959757</v>
      </c>
    </row>
    <row r="64" spans="1:12" ht="409.5">
      <c r="A64" s="252">
        <v>55</v>
      </c>
      <c r="B64" s="274" t="s">
        <v>23</v>
      </c>
      <c r="C64" s="274" t="s">
        <v>128</v>
      </c>
      <c r="D64" s="253">
        <v>17.76</v>
      </c>
      <c r="E64" s="254">
        <v>382</v>
      </c>
      <c r="F64" s="255">
        <v>0.0006087962962962963</v>
      </c>
      <c r="G64" s="256">
        <f t="shared" si="6"/>
        <v>33.46523459581685</v>
      </c>
      <c r="H64" s="253">
        <f t="shared" si="7"/>
        <v>72.0754716981132</v>
      </c>
      <c r="I64" s="257">
        <f t="shared" si="8"/>
        <v>71.48288973384031</v>
      </c>
      <c r="J64" s="258">
        <f t="shared" si="9"/>
        <v>177.02359602777037</v>
      </c>
      <c r="K64" s="250">
        <f t="shared" si="10"/>
        <v>65.85062411701355</v>
      </c>
      <c r="L64" s="258">
        <f t="shared" si="11"/>
        <v>75.85062411701355</v>
      </c>
    </row>
    <row r="65" spans="1:12" ht="409.5">
      <c r="A65" s="252">
        <v>56</v>
      </c>
      <c r="B65" s="274" t="s">
        <v>60</v>
      </c>
      <c r="C65" s="274" t="s">
        <v>61</v>
      </c>
      <c r="D65" s="253">
        <v>17.38</v>
      </c>
      <c r="E65" s="254">
        <v>380</v>
      </c>
      <c r="F65" s="255">
        <v>0.0006145833333333334</v>
      </c>
      <c r="G65" s="256">
        <f t="shared" si="6"/>
        <v>32.749199170906344</v>
      </c>
      <c r="H65" s="253">
        <f t="shared" si="7"/>
        <v>71.69811320754717</v>
      </c>
      <c r="I65" s="257">
        <f t="shared" si="8"/>
        <v>70.80979284369114</v>
      </c>
      <c r="J65" s="258">
        <f t="shared" si="9"/>
        <v>175.25710522214467</v>
      </c>
      <c r="K65" s="250">
        <f t="shared" si="10"/>
        <v>65.19351102781175</v>
      </c>
      <c r="L65" s="258">
        <f t="shared" si="11"/>
        <v>75.19351102781175</v>
      </c>
    </row>
    <row r="66" spans="1:12" ht="409.5">
      <c r="A66" s="252">
        <v>57</v>
      </c>
      <c r="B66" s="274" t="s">
        <v>123</v>
      </c>
      <c r="C66" s="274" t="s">
        <v>22</v>
      </c>
      <c r="D66" s="253">
        <v>19.88</v>
      </c>
      <c r="E66" s="254">
        <v>351</v>
      </c>
      <c r="F66" s="255">
        <v>0.0006180555555555556</v>
      </c>
      <c r="G66" s="256">
        <f t="shared" si="6"/>
        <v>37.4599585453175</v>
      </c>
      <c r="H66" s="253">
        <f t="shared" si="7"/>
        <v>66.22641509433961</v>
      </c>
      <c r="I66" s="257">
        <f t="shared" si="8"/>
        <v>70.41198501872658</v>
      </c>
      <c r="J66" s="258">
        <f t="shared" si="9"/>
        <v>174.0983586583837</v>
      </c>
      <c r="K66" s="250">
        <f t="shared" si="10"/>
        <v>64.76247140298605</v>
      </c>
      <c r="L66" s="258">
        <f t="shared" si="11"/>
        <v>74.76247140298605</v>
      </c>
    </row>
    <row r="67" spans="1:12" ht="409.5">
      <c r="A67" s="252">
        <v>58</v>
      </c>
      <c r="B67" s="274" t="s">
        <v>115</v>
      </c>
      <c r="C67" s="274" t="s">
        <v>38</v>
      </c>
      <c r="D67" s="253">
        <v>17.21</v>
      </c>
      <c r="E67" s="254">
        <v>366</v>
      </c>
      <c r="F67" s="255">
        <v>0.0006006944444444444</v>
      </c>
      <c r="G67" s="256">
        <f t="shared" si="6"/>
        <v>32.42886753344639</v>
      </c>
      <c r="H67" s="253">
        <f t="shared" si="7"/>
        <v>69.0566037735849</v>
      </c>
      <c r="I67" s="257">
        <f t="shared" si="8"/>
        <v>72.44701348747593</v>
      </c>
      <c r="J67" s="258">
        <f t="shared" si="9"/>
        <v>173.93248479450722</v>
      </c>
      <c r="K67" s="250">
        <f t="shared" si="10"/>
        <v>64.70076834358571</v>
      </c>
      <c r="L67" s="258">
        <f t="shared" si="11"/>
        <v>74.70076834358571</v>
      </c>
    </row>
    <row r="68" spans="1:12" ht="409.5">
      <c r="A68" s="252">
        <v>59</v>
      </c>
      <c r="B68" s="274" t="s">
        <v>51</v>
      </c>
      <c r="C68" s="274" t="s">
        <v>52</v>
      </c>
      <c r="D68" s="253">
        <v>14.9</v>
      </c>
      <c r="E68" s="254">
        <v>397</v>
      </c>
      <c r="F68" s="255">
        <v>0.0006157407407407408</v>
      </c>
      <c r="G68" s="256">
        <f t="shared" si="6"/>
        <v>28.076125871490486</v>
      </c>
      <c r="H68" s="253">
        <f t="shared" si="7"/>
        <v>74.90566037735849</v>
      </c>
      <c r="I68" s="257">
        <f t="shared" si="8"/>
        <v>70.67669172932331</v>
      </c>
      <c r="J68" s="258">
        <f t="shared" si="9"/>
        <v>173.6584779781723</v>
      </c>
      <c r="K68" s="250">
        <f t="shared" si="10"/>
        <v>64.59884114137736</v>
      </c>
      <c r="L68" s="258">
        <f t="shared" si="11"/>
        <v>74.59884114137736</v>
      </c>
    </row>
    <row r="69" spans="1:12" ht="409.5">
      <c r="A69" s="252">
        <v>60</v>
      </c>
      <c r="B69" s="274" t="s">
        <v>96</v>
      </c>
      <c r="C69" s="274" t="s">
        <v>97</v>
      </c>
      <c r="D69" s="253">
        <v>18.7</v>
      </c>
      <c r="E69" s="254">
        <v>395</v>
      </c>
      <c r="F69" s="255">
        <v>0.0006828703703703703</v>
      </c>
      <c r="G69" s="256">
        <f t="shared" si="6"/>
        <v>35.23648012059544</v>
      </c>
      <c r="H69" s="253">
        <f t="shared" si="7"/>
        <v>74.52830188679245</v>
      </c>
      <c r="I69" s="257">
        <f t="shared" si="8"/>
        <v>63.72881355932205</v>
      </c>
      <c r="J69" s="258">
        <f t="shared" si="9"/>
        <v>173.49359556670993</v>
      </c>
      <c r="K69" s="250">
        <f t="shared" si="10"/>
        <v>64.53750689021341</v>
      </c>
      <c r="L69" s="258">
        <f t="shared" si="11"/>
        <v>74.53750689021341</v>
      </c>
    </row>
    <row r="70" spans="1:12" ht="409.5">
      <c r="A70" s="252">
        <v>61</v>
      </c>
      <c r="B70" s="275" t="s">
        <v>23</v>
      </c>
      <c r="C70" s="275" t="s">
        <v>68</v>
      </c>
      <c r="D70" s="253">
        <v>18.05</v>
      </c>
      <c r="E70" s="254">
        <v>361</v>
      </c>
      <c r="F70" s="255">
        <v>0.0006111111111111111</v>
      </c>
      <c r="G70" s="256">
        <f t="shared" si="6"/>
        <v>34.01168268324854</v>
      </c>
      <c r="H70" s="253">
        <f t="shared" si="7"/>
        <v>68.11320754716981</v>
      </c>
      <c r="I70" s="257">
        <f t="shared" si="8"/>
        <v>71.21212121212122</v>
      </c>
      <c r="J70" s="258">
        <f t="shared" si="9"/>
        <v>173.33701144253956</v>
      </c>
      <c r="K70" s="250">
        <f t="shared" si="10"/>
        <v>64.47925950096808</v>
      </c>
      <c r="L70" s="258">
        <f t="shared" si="11"/>
        <v>74.47925950096808</v>
      </c>
    </row>
    <row r="71" spans="1:12" ht="409.5">
      <c r="A71" s="252">
        <v>62</v>
      </c>
      <c r="B71" s="274" t="s">
        <v>346</v>
      </c>
      <c r="C71" s="274" t="s">
        <v>114</v>
      </c>
      <c r="D71" s="253">
        <v>12.96</v>
      </c>
      <c r="E71" s="254">
        <v>407</v>
      </c>
      <c r="F71" s="255">
        <v>0.0006076388888888889</v>
      </c>
      <c r="G71" s="256">
        <f t="shared" si="6"/>
        <v>24.42057659694743</v>
      </c>
      <c r="H71" s="253">
        <f t="shared" si="7"/>
        <v>76.79245283018868</v>
      </c>
      <c r="I71" s="257">
        <f t="shared" si="8"/>
        <v>71.61904761904762</v>
      </c>
      <c r="J71" s="258">
        <f t="shared" si="9"/>
        <v>172.8320770461837</v>
      </c>
      <c r="K71" s="250">
        <f t="shared" si="10"/>
        <v>64.29143004837373</v>
      </c>
      <c r="L71" s="258">
        <f t="shared" si="11"/>
        <v>74.29143004837373</v>
      </c>
    </row>
    <row r="72" spans="1:12" ht="409.5">
      <c r="A72" s="252">
        <v>63</v>
      </c>
      <c r="B72" s="274" t="s">
        <v>111</v>
      </c>
      <c r="C72" s="274" t="s">
        <v>52</v>
      </c>
      <c r="D72" s="253">
        <v>9.71</v>
      </c>
      <c r="E72" s="254">
        <v>380</v>
      </c>
      <c r="F72" s="255">
        <v>0.0005254629629629629</v>
      </c>
      <c r="G72" s="256">
        <f t="shared" si="6"/>
        <v>18.296589410212928</v>
      </c>
      <c r="H72" s="253">
        <f t="shared" si="7"/>
        <v>71.69811320754717</v>
      </c>
      <c r="I72" s="257">
        <f t="shared" si="8"/>
        <v>82.8193832599119</v>
      </c>
      <c r="J72" s="258">
        <f t="shared" si="9"/>
        <v>172.814085877672</v>
      </c>
      <c r="K72" s="250">
        <f t="shared" si="10"/>
        <v>64.28473755256145</v>
      </c>
      <c r="L72" s="258">
        <f t="shared" si="11"/>
        <v>74.28473755256145</v>
      </c>
    </row>
    <row r="73" spans="1:12" ht="409.5">
      <c r="A73" s="252">
        <v>64</v>
      </c>
      <c r="B73" s="275" t="s">
        <v>356</v>
      </c>
      <c r="C73" s="275" t="s">
        <v>357</v>
      </c>
      <c r="D73" s="253">
        <v>11.55</v>
      </c>
      <c r="E73" s="254">
        <v>396</v>
      </c>
      <c r="F73" s="255">
        <v>0.0005775462962962963</v>
      </c>
      <c r="G73" s="256">
        <f t="shared" si="6"/>
        <v>21.763708309779535</v>
      </c>
      <c r="H73" s="253">
        <f t="shared" si="7"/>
        <v>74.71698113207546</v>
      </c>
      <c r="I73" s="257">
        <f t="shared" si="8"/>
        <v>75.35070140280563</v>
      </c>
      <c r="J73" s="258">
        <f t="shared" si="9"/>
        <v>171.83139084466063</v>
      </c>
      <c r="K73" s="250">
        <f t="shared" si="10"/>
        <v>63.91918695539509</v>
      </c>
      <c r="L73" s="258">
        <f t="shared" si="11"/>
        <v>73.91918695539509</v>
      </c>
    </row>
    <row r="74" spans="1:12" ht="409.5">
      <c r="A74" s="252">
        <v>65</v>
      </c>
      <c r="B74" s="275" t="s">
        <v>91</v>
      </c>
      <c r="C74" s="275" t="s">
        <v>52</v>
      </c>
      <c r="D74" s="253">
        <v>18.41</v>
      </c>
      <c r="E74" s="254">
        <v>360</v>
      </c>
      <c r="F74" s="255">
        <v>0.000630787037037037</v>
      </c>
      <c r="G74" s="256">
        <f aca="true" t="shared" si="12" ref="G74:G109">(D74/53.07)*100</f>
        <v>34.690032033163746</v>
      </c>
      <c r="H74" s="253">
        <f aca="true" t="shared" si="13" ref="H74:H109">(E74/530)*100</f>
        <v>67.9245283018868</v>
      </c>
      <c r="I74" s="257">
        <f aca="true" t="shared" si="14" ref="I74:I97">($F$8/F74)*100</f>
        <v>68.9908256880734</v>
      </c>
      <c r="J74" s="258">
        <f aca="true" t="shared" si="15" ref="J74:J105">SUM(G74:I74)</f>
        <v>171.60538602312394</v>
      </c>
      <c r="K74" s="250">
        <f aca="true" t="shared" si="16" ref="K74:K105">(J74/J$10)*100</f>
        <v>63.83511591127671</v>
      </c>
      <c r="L74" s="258">
        <f aca="true" t="shared" si="17" ref="L74:L105">K74+E$4</f>
        <v>73.83511591127672</v>
      </c>
    </row>
    <row r="75" spans="1:12" ht="409.5">
      <c r="A75" s="252">
        <v>66</v>
      </c>
      <c r="B75" s="275" t="s">
        <v>25</v>
      </c>
      <c r="C75" s="275" t="s">
        <v>26</v>
      </c>
      <c r="D75" s="253">
        <v>19.32</v>
      </c>
      <c r="E75" s="254">
        <v>320</v>
      </c>
      <c r="F75" s="255">
        <v>0.0005879629629629629</v>
      </c>
      <c r="G75" s="256">
        <f t="shared" si="12"/>
        <v>36.40474844544941</v>
      </c>
      <c r="H75" s="253">
        <f t="shared" si="13"/>
        <v>60.37735849056604</v>
      </c>
      <c r="I75" s="257">
        <f t="shared" si="14"/>
        <v>74.01574803149607</v>
      </c>
      <c r="J75" s="258">
        <f t="shared" si="15"/>
        <v>170.7978549675115</v>
      </c>
      <c r="K75" s="250">
        <f t="shared" si="16"/>
        <v>63.53472418272089</v>
      </c>
      <c r="L75" s="258">
        <f t="shared" si="17"/>
        <v>73.5347241827209</v>
      </c>
    </row>
    <row r="76" spans="1:12" ht="409.5">
      <c r="A76" s="252">
        <v>67</v>
      </c>
      <c r="B76" s="274" t="s">
        <v>41</v>
      </c>
      <c r="C76" s="274" t="s">
        <v>57</v>
      </c>
      <c r="D76" s="253">
        <v>9.4</v>
      </c>
      <c r="E76" s="254">
        <v>385</v>
      </c>
      <c r="F76" s="255">
        <v>0.0005740740740740741</v>
      </c>
      <c r="G76" s="256">
        <f t="shared" si="12"/>
        <v>17.712455247785943</v>
      </c>
      <c r="H76" s="253">
        <f t="shared" si="13"/>
        <v>72.64150943396226</v>
      </c>
      <c r="I76" s="257">
        <f t="shared" si="14"/>
        <v>75.80645161290323</v>
      </c>
      <c r="J76" s="258">
        <f t="shared" si="15"/>
        <v>166.16041629465144</v>
      </c>
      <c r="K76" s="250">
        <f t="shared" si="16"/>
        <v>61.809653413825735</v>
      </c>
      <c r="L76" s="258">
        <f t="shared" si="17"/>
        <v>71.80965341382574</v>
      </c>
    </row>
    <row r="77" spans="1:12" ht="409.5">
      <c r="A77" s="252">
        <v>68</v>
      </c>
      <c r="B77" s="274" t="s">
        <v>63</v>
      </c>
      <c r="C77" s="274" t="s">
        <v>81</v>
      </c>
      <c r="D77" s="253">
        <v>12.14</v>
      </c>
      <c r="E77" s="254">
        <v>357</v>
      </c>
      <c r="F77" s="255">
        <v>0.0005775462962962963</v>
      </c>
      <c r="G77" s="256">
        <f t="shared" si="12"/>
        <v>22.875447522140572</v>
      </c>
      <c r="H77" s="253">
        <f t="shared" si="13"/>
        <v>67.35849056603773</v>
      </c>
      <c r="I77" s="257">
        <f t="shared" si="14"/>
        <v>75.35070140280563</v>
      </c>
      <c r="J77" s="258">
        <f t="shared" si="15"/>
        <v>165.58463949098393</v>
      </c>
      <c r="K77" s="250">
        <f t="shared" si="16"/>
        <v>61.59547144755466</v>
      </c>
      <c r="L77" s="258">
        <f t="shared" si="17"/>
        <v>71.59547144755466</v>
      </c>
    </row>
    <row r="78" spans="1:12" ht="409.5">
      <c r="A78" s="252">
        <v>69</v>
      </c>
      <c r="B78" s="274" t="s">
        <v>216</v>
      </c>
      <c r="C78" s="274" t="s">
        <v>182</v>
      </c>
      <c r="D78" s="253">
        <v>17.54</v>
      </c>
      <c r="E78" s="254">
        <v>362</v>
      </c>
      <c r="F78" s="255">
        <v>0.0006782407407407406</v>
      </c>
      <c r="G78" s="256">
        <f t="shared" si="12"/>
        <v>33.05068777086866</v>
      </c>
      <c r="H78" s="253">
        <f t="shared" si="13"/>
        <v>68.30188679245282</v>
      </c>
      <c r="I78" s="257">
        <f t="shared" si="14"/>
        <v>64.16382252559728</v>
      </c>
      <c r="J78" s="258">
        <f t="shared" si="15"/>
        <v>165.51639708891878</v>
      </c>
      <c r="K78" s="250">
        <f t="shared" si="16"/>
        <v>61.57008610419891</v>
      </c>
      <c r="L78" s="258">
        <f t="shared" si="17"/>
        <v>71.57008610419891</v>
      </c>
    </row>
    <row r="79" spans="1:12" ht="409.5">
      <c r="A79" s="252">
        <v>70</v>
      </c>
      <c r="B79" s="274" t="s">
        <v>104</v>
      </c>
      <c r="C79" s="274" t="s">
        <v>76</v>
      </c>
      <c r="D79" s="253">
        <v>15.66</v>
      </c>
      <c r="E79" s="254">
        <v>360</v>
      </c>
      <c r="F79" s="255">
        <v>0.0006435185185185185</v>
      </c>
      <c r="G79" s="256">
        <f t="shared" si="12"/>
        <v>29.508196721311474</v>
      </c>
      <c r="H79" s="253">
        <f t="shared" si="13"/>
        <v>67.9245283018868</v>
      </c>
      <c r="I79" s="257">
        <f t="shared" si="14"/>
        <v>67.62589928057554</v>
      </c>
      <c r="J79" s="258">
        <f t="shared" si="15"/>
        <v>165.0586243037738</v>
      </c>
      <c r="K79" s="250">
        <f t="shared" si="16"/>
        <v>61.39980019722382</v>
      </c>
      <c r="L79" s="258">
        <f t="shared" si="17"/>
        <v>71.39980019722381</v>
      </c>
    </row>
    <row r="80" spans="1:12" ht="409.5">
      <c r="A80" s="252">
        <v>71</v>
      </c>
      <c r="B80" s="274" t="s">
        <v>83</v>
      </c>
      <c r="C80" s="274" t="s">
        <v>84</v>
      </c>
      <c r="D80" s="253">
        <v>16.85</v>
      </c>
      <c r="E80" s="254">
        <v>370</v>
      </c>
      <c r="F80" s="255">
        <v>0.0006956018518518519</v>
      </c>
      <c r="G80" s="256">
        <f t="shared" si="12"/>
        <v>31.75051818353119</v>
      </c>
      <c r="H80" s="253">
        <f t="shared" si="13"/>
        <v>69.81132075471697</v>
      </c>
      <c r="I80" s="257">
        <f t="shared" si="14"/>
        <v>62.562396006655575</v>
      </c>
      <c r="J80" s="258">
        <f t="shared" si="15"/>
        <v>164.12423494490375</v>
      </c>
      <c r="K80" s="250">
        <f t="shared" si="16"/>
        <v>61.05221872316859</v>
      </c>
      <c r="L80" s="258">
        <f t="shared" si="17"/>
        <v>71.0522187231686</v>
      </c>
    </row>
    <row r="81" spans="1:12" ht="409.5">
      <c r="A81" s="252">
        <v>72</v>
      </c>
      <c r="B81" s="274" t="s">
        <v>73</v>
      </c>
      <c r="C81" s="274" t="s">
        <v>74</v>
      </c>
      <c r="D81" s="253">
        <v>16.41</v>
      </c>
      <c r="E81" s="254">
        <v>360</v>
      </c>
      <c r="F81" s="255">
        <v>0.0006828703703703703</v>
      </c>
      <c r="G81" s="256">
        <f t="shared" si="12"/>
        <v>30.921424533634823</v>
      </c>
      <c r="H81" s="253">
        <f t="shared" si="13"/>
        <v>67.9245283018868</v>
      </c>
      <c r="I81" s="257">
        <f t="shared" si="14"/>
        <v>63.72881355932205</v>
      </c>
      <c r="J81" s="258">
        <f t="shared" si="15"/>
        <v>162.57476639484366</v>
      </c>
      <c r="K81" s="250">
        <f t="shared" si="16"/>
        <v>60.47583527282261</v>
      </c>
      <c r="L81" s="258">
        <f t="shared" si="17"/>
        <v>70.47583527282261</v>
      </c>
    </row>
    <row r="82" spans="1:12" ht="409.5">
      <c r="A82" s="252">
        <v>73</v>
      </c>
      <c r="B82" s="274" t="s">
        <v>31</v>
      </c>
      <c r="C82" s="274" t="s">
        <v>32</v>
      </c>
      <c r="D82" s="253">
        <v>14.25</v>
      </c>
      <c r="E82" s="254">
        <v>330</v>
      </c>
      <c r="F82" s="255">
        <v>0.0005972222222222222</v>
      </c>
      <c r="G82" s="256">
        <f t="shared" si="12"/>
        <v>26.851328434143586</v>
      </c>
      <c r="H82" s="253">
        <f t="shared" si="13"/>
        <v>62.264150943396224</v>
      </c>
      <c r="I82" s="257">
        <f t="shared" si="14"/>
        <v>72.86821705426357</v>
      </c>
      <c r="J82" s="258">
        <f t="shared" si="15"/>
        <v>161.98369643180337</v>
      </c>
      <c r="K82" s="250">
        <f t="shared" si="16"/>
        <v>60.255964437315924</v>
      </c>
      <c r="L82" s="258">
        <f t="shared" si="17"/>
        <v>70.25596443731592</v>
      </c>
    </row>
    <row r="83" spans="1:12" ht="409.5">
      <c r="A83" s="252">
        <v>74</v>
      </c>
      <c r="B83" s="274" t="s">
        <v>66</v>
      </c>
      <c r="C83" s="274" t="s">
        <v>136</v>
      </c>
      <c r="D83" s="253">
        <v>17.58</v>
      </c>
      <c r="E83" s="254">
        <v>364</v>
      </c>
      <c r="F83" s="255">
        <v>0.0007233796296296297</v>
      </c>
      <c r="G83" s="256">
        <f t="shared" si="12"/>
        <v>33.12605992085924</v>
      </c>
      <c r="H83" s="253">
        <f t="shared" si="13"/>
        <v>68.67924528301886</v>
      </c>
      <c r="I83" s="257">
        <f t="shared" si="14"/>
        <v>60.160000000000004</v>
      </c>
      <c r="J83" s="258">
        <f t="shared" si="15"/>
        <v>161.9653052038781</v>
      </c>
      <c r="K83" s="250">
        <f t="shared" si="16"/>
        <v>60.24912312426878</v>
      </c>
      <c r="L83" s="258">
        <f t="shared" si="17"/>
        <v>70.24912312426878</v>
      </c>
    </row>
    <row r="84" spans="1:14" ht="409.5">
      <c r="A84" s="252">
        <v>75</v>
      </c>
      <c r="B84" s="275" t="s">
        <v>179</v>
      </c>
      <c r="C84" s="275" t="s">
        <v>34</v>
      </c>
      <c r="D84" s="253">
        <v>12.71</v>
      </c>
      <c r="E84" s="254">
        <v>364</v>
      </c>
      <c r="F84" s="255">
        <v>0.000630787037037037</v>
      </c>
      <c r="G84" s="256">
        <f t="shared" si="12"/>
        <v>23.949500659506313</v>
      </c>
      <c r="H84" s="253">
        <f t="shared" si="13"/>
        <v>68.67924528301886</v>
      </c>
      <c r="I84" s="257">
        <f t="shared" si="14"/>
        <v>68.9908256880734</v>
      </c>
      <c r="J84" s="258">
        <f t="shared" si="15"/>
        <v>161.61957163059856</v>
      </c>
      <c r="K84" s="250">
        <f t="shared" si="16"/>
        <v>60.12051444107893</v>
      </c>
      <c r="L84" s="258">
        <f t="shared" si="17"/>
        <v>70.12051444107894</v>
      </c>
      <c r="N84" t="s">
        <v>1</v>
      </c>
    </row>
    <row r="85" spans="1:12" ht="409.5">
      <c r="A85" s="252">
        <v>76</v>
      </c>
      <c r="B85" s="274" t="s">
        <v>179</v>
      </c>
      <c r="C85" s="274" t="s">
        <v>180</v>
      </c>
      <c r="D85" s="253">
        <v>14.1</v>
      </c>
      <c r="E85" s="254">
        <v>381</v>
      </c>
      <c r="F85" s="255">
        <v>0.0007291666666666667</v>
      </c>
      <c r="G85" s="256">
        <f t="shared" si="12"/>
        <v>26.568682871678913</v>
      </c>
      <c r="H85" s="253">
        <f t="shared" si="13"/>
        <v>71.88679245283018</v>
      </c>
      <c r="I85" s="257">
        <f t="shared" si="14"/>
        <v>59.682539682539684</v>
      </c>
      <c r="J85" s="258">
        <f t="shared" si="15"/>
        <v>158.13801500704878</v>
      </c>
      <c r="K85" s="250">
        <f t="shared" si="16"/>
        <v>58.825417732482464</v>
      </c>
      <c r="L85" s="258">
        <f t="shared" si="17"/>
        <v>68.82541773248246</v>
      </c>
    </row>
    <row r="86" spans="1:12" ht="409.5">
      <c r="A86" s="252">
        <v>77</v>
      </c>
      <c r="B86" s="274" t="s">
        <v>55</v>
      </c>
      <c r="C86" s="274" t="s">
        <v>56</v>
      </c>
      <c r="D86" s="253">
        <v>16.72</v>
      </c>
      <c r="E86" s="254">
        <v>317</v>
      </c>
      <c r="F86" s="255">
        <v>0.0006967592592592594</v>
      </c>
      <c r="G86" s="256">
        <f t="shared" si="12"/>
        <v>31.505558696061804</v>
      </c>
      <c r="H86" s="253">
        <f t="shared" si="13"/>
        <v>59.81132075471698</v>
      </c>
      <c r="I86" s="257">
        <f t="shared" si="14"/>
        <v>62.45847176079733</v>
      </c>
      <c r="J86" s="258">
        <f t="shared" si="15"/>
        <v>153.77535121157612</v>
      </c>
      <c r="K86" s="250">
        <f t="shared" si="16"/>
        <v>57.20255987516324</v>
      </c>
      <c r="L86" s="258">
        <f t="shared" si="17"/>
        <v>67.20255987516325</v>
      </c>
    </row>
    <row r="87" spans="1:12" ht="409.5">
      <c r="A87" s="252">
        <v>78</v>
      </c>
      <c r="B87" s="274" t="s">
        <v>118</v>
      </c>
      <c r="C87" s="274" t="s">
        <v>119</v>
      </c>
      <c r="D87" s="253">
        <v>9.22</v>
      </c>
      <c r="E87" s="254">
        <v>315</v>
      </c>
      <c r="F87" s="255">
        <v>0.0005891203703703704</v>
      </c>
      <c r="G87" s="256">
        <f t="shared" si="12"/>
        <v>17.373280572828342</v>
      </c>
      <c r="H87" s="253">
        <f t="shared" si="13"/>
        <v>59.43396226415094</v>
      </c>
      <c r="I87" s="257">
        <f t="shared" si="14"/>
        <v>73.87033398821218</v>
      </c>
      <c r="J87" s="258">
        <f t="shared" si="15"/>
        <v>150.67757682519147</v>
      </c>
      <c r="K87" s="250">
        <f t="shared" si="16"/>
        <v>56.05022548983571</v>
      </c>
      <c r="L87" s="258">
        <f t="shared" si="17"/>
        <v>66.05022548983571</v>
      </c>
    </row>
    <row r="88" spans="1:12" ht="409.5">
      <c r="A88" s="252">
        <v>79</v>
      </c>
      <c r="B88" s="274" t="s">
        <v>156</v>
      </c>
      <c r="C88" s="274" t="s">
        <v>157</v>
      </c>
      <c r="D88" s="253">
        <v>15.29</v>
      </c>
      <c r="E88" s="254">
        <v>324</v>
      </c>
      <c r="F88" s="255">
        <v>0.0007534722222222222</v>
      </c>
      <c r="G88" s="256">
        <f t="shared" si="12"/>
        <v>28.81100433389862</v>
      </c>
      <c r="H88" s="253">
        <f t="shared" si="13"/>
        <v>61.13207547169811</v>
      </c>
      <c r="I88" s="257">
        <f t="shared" si="14"/>
        <v>57.7572964669739</v>
      </c>
      <c r="J88" s="258">
        <f t="shared" si="15"/>
        <v>147.70037627257062</v>
      </c>
      <c r="K88" s="250">
        <f t="shared" si="16"/>
        <v>54.942743103810486</v>
      </c>
      <c r="L88" s="258">
        <f t="shared" si="17"/>
        <v>64.94274310381049</v>
      </c>
    </row>
    <row r="89" spans="1:12" ht="409.5">
      <c r="A89" s="252">
        <v>80</v>
      </c>
      <c r="B89" s="274" t="s">
        <v>71</v>
      </c>
      <c r="C89" s="274" t="s">
        <v>72</v>
      </c>
      <c r="D89" s="253">
        <v>18.19</v>
      </c>
      <c r="E89" s="254">
        <v>290</v>
      </c>
      <c r="F89" s="255">
        <v>0.0007685185185185185</v>
      </c>
      <c r="G89" s="256">
        <f t="shared" si="12"/>
        <v>34.275485208215564</v>
      </c>
      <c r="H89" s="253">
        <f t="shared" si="13"/>
        <v>54.71698113207547</v>
      </c>
      <c r="I89" s="257">
        <f t="shared" si="14"/>
        <v>56.62650602409639</v>
      </c>
      <c r="J89" s="258">
        <f t="shared" si="15"/>
        <v>145.61897236438742</v>
      </c>
      <c r="K89" s="250">
        <f t="shared" si="16"/>
        <v>54.1684861715767</v>
      </c>
      <c r="L89" s="258">
        <f t="shared" si="17"/>
        <v>64.1684861715767</v>
      </c>
    </row>
    <row r="90" spans="1:12" ht="409.5">
      <c r="A90" s="252">
        <v>81</v>
      </c>
      <c r="B90" s="274" t="s">
        <v>237</v>
      </c>
      <c r="C90" s="274" t="s">
        <v>36</v>
      </c>
      <c r="D90" s="253">
        <v>16.29</v>
      </c>
      <c r="E90" s="254">
        <v>306</v>
      </c>
      <c r="F90" s="255">
        <v>0.0007777777777777778</v>
      </c>
      <c r="G90" s="256">
        <f t="shared" si="12"/>
        <v>30.695308083663086</v>
      </c>
      <c r="H90" s="253">
        <f t="shared" si="13"/>
        <v>57.73584905660377</v>
      </c>
      <c r="I90" s="257">
        <f t="shared" si="14"/>
        <v>55.952380952380956</v>
      </c>
      <c r="J90" s="258">
        <f t="shared" si="15"/>
        <v>144.38353809264783</v>
      </c>
      <c r="K90" s="250">
        <f t="shared" si="16"/>
        <v>53.708919652338</v>
      </c>
      <c r="L90" s="258">
        <f t="shared" si="17"/>
        <v>63.708919652338</v>
      </c>
    </row>
    <row r="91" spans="1:12" ht="409.5">
      <c r="A91" s="252">
        <v>82</v>
      </c>
      <c r="B91" s="274" t="s">
        <v>78</v>
      </c>
      <c r="C91" s="274" t="s">
        <v>79</v>
      </c>
      <c r="D91" s="253">
        <v>19.66</v>
      </c>
      <c r="E91" s="254">
        <v>288</v>
      </c>
      <c r="F91" s="255">
        <v>0.0008495370370370371</v>
      </c>
      <c r="G91" s="256">
        <f t="shared" si="12"/>
        <v>37.04541172036932</v>
      </c>
      <c r="H91" s="253">
        <f t="shared" si="13"/>
        <v>54.339622641509436</v>
      </c>
      <c r="I91" s="257">
        <f t="shared" si="14"/>
        <v>51.22615803814714</v>
      </c>
      <c r="J91" s="258">
        <f t="shared" si="15"/>
        <v>142.61119240002589</v>
      </c>
      <c r="K91" s="250">
        <f t="shared" si="16"/>
        <v>53.04962861640205</v>
      </c>
      <c r="L91" s="258">
        <f t="shared" si="17"/>
        <v>63.04962861640205</v>
      </c>
    </row>
    <row r="92" spans="1:12" ht="409.5">
      <c r="A92" s="252">
        <v>83</v>
      </c>
      <c r="B92" s="274" t="s">
        <v>380</v>
      </c>
      <c r="C92" s="274" t="s">
        <v>381</v>
      </c>
      <c r="D92" s="253">
        <v>8.21</v>
      </c>
      <c r="E92" s="254">
        <v>314</v>
      </c>
      <c r="F92" s="255">
        <v>0.000650462962962963</v>
      </c>
      <c r="G92" s="256">
        <f t="shared" si="12"/>
        <v>15.470133785566235</v>
      </c>
      <c r="H92" s="253">
        <f t="shared" si="13"/>
        <v>59.24528301886792</v>
      </c>
      <c r="I92" s="257">
        <f t="shared" si="14"/>
        <v>66.90391459074732</v>
      </c>
      <c r="J92" s="258">
        <f t="shared" si="15"/>
        <v>141.61933139518146</v>
      </c>
      <c r="K92" s="250">
        <f t="shared" si="16"/>
        <v>52.680668389223705</v>
      </c>
      <c r="L92" s="258">
        <f t="shared" si="17"/>
        <v>62.680668389223705</v>
      </c>
    </row>
    <row r="93" spans="1:12" ht="409.5">
      <c r="A93" s="252">
        <v>84</v>
      </c>
      <c r="B93" s="274" t="s">
        <v>85</v>
      </c>
      <c r="C93" s="274" t="s">
        <v>86</v>
      </c>
      <c r="D93" s="253">
        <v>14.62</v>
      </c>
      <c r="E93" s="254">
        <v>287</v>
      </c>
      <c r="F93" s="255">
        <v>0.0007673611111111111</v>
      </c>
      <c r="G93" s="256">
        <f t="shared" si="12"/>
        <v>27.548520821556433</v>
      </c>
      <c r="H93" s="253">
        <f t="shared" si="13"/>
        <v>54.15094339622642</v>
      </c>
      <c r="I93" s="257">
        <f t="shared" si="14"/>
        <v>56.711915535444945</v>
      </c>
      <c r="J93" s="258">
        <f t="shared" si="15"/>
        <v>138.41137975322778</v>
      </c>
      <c r="K93" s="250">
        <f t="shared" si="16"/>
        <v>51.48734940520132</v>
      </c>
      <c r="L93" s="258">
        <f t="shared" si="17"/>
        <v>61.48734940520132</v>
      </c>
    </row>
    <row r="94" spans="1:12" ht="409.5">
      <c r="A94" s="252">
        <v>85</v>
      </c>
      <c r="B94" s="274" t="s">
        <v>94</v>
      </c>
      <c r="C94" s="274" t="s">
        <v>95</v>
      </c>
      <c r="D94" s="253">
        <v>14.97</v>
      </c>
      <c r="E94" s="254">
        <v>297</v>
      </c>
      <c r="F94" s="255">
        <v>0.0008622685185185186</v>
      </c>
      <c r="G94" s="256">
        <f t="shared" si="12"/>
        <v>28.208027133973996</v>
      </c>
      <c r="H94" s="253">
        <f t="shared" si="13"/>
        <v>56.0377358490566</v>
      </c>
      <c r="I94" s="257">
        <f t="shared" si="14"/>
        <v>50.46979865771812</v>
      </c>
      <c r="J94" s="258">
        <f t="shared" si="15"/>
        <v>134.71556164074872</v>
      </c>
      <c r="K94" s="250">
        <f t="shared" si="16"/>
        <v>50.112550029351276</v>
      </c>
      <c r="L94" s="258">
        <f t="shared" si="17"/>
        <v>60.112550029351276</v>
      </c>
    </row>
    <row r="95" spans="1:12" ht="409.5">
      <c r="A95" s="252">
        <v>86</v>
      </c>
      <c r="B95" s="274" t="s">
        <v>109</v>
      </c>
      <c r="C95" s="274" t="s">
        <v>30</v>
      </c>
      <c r="D95" s="253">
        <v>14.65</v>
      </c>
      <c r="E95" s="254">
        <v>288</v>
      </c>
      <c r="F95" s="255">
        <v>0.0008344907407407407</v>
      </c>
      <c r="G95" s="256">
        <f t="shared" si="12"/>
        <v>27.60504993404937</v>
      </c>
      <c r="H95" s="253">
        <f t="shared" si="13"/>
        <v>54.339622641509436</v>
      </c>
      <c r="I95" s="257">
        <f t="shared" si="14"/>
        <v>52.14979195561721</v>
      </c>
      <c r="J95" s="258">
        <f t="shared" si="15"/>
        <v>134.09446453117602</v>
      </c>
      <c r="K95" s="250">
        <f t="shared" si="16"/>
        <v>49.881509460633985</v>
      </c>
      <c r="L95" s="258">
        <f t="shared" si="17"/>
        <v>59.881509460633985</v>
      </c>
    </row>
    <row r="96" spans="1:12" ht="409.5">
      <c r="A96" s="252">
        <v>87</v>
      </c>
      <c r="B96" s="275" t="s">
        <v>132</v>
      </c>
      <c r="C96" s="275" t="s">
        <v>133</v>
      </c>
      <c r="D96" s="253">
        <v>11.37</v>
      </c>
      <c r="E96" s="254">
        <v>281</v>
      </c>
      <c r="F96" s="255">
        <v>0.0007627314814814815</v>
      </c>
      <c r="G96" s="256">
        <f t="shared" si="12"/>
        <v>21.424533634821934</v>
      </c>
      <c r="H96" s="253">
        <f t="shared" si="13"/>
        <v>53.0188679245283</v>
      </c>
      <c r="I96" s="257">
        <f t="shared" si="14"/>
        <v>57.056145675265554</v>
      </c>
      <c r="J96" s="258">
        <f t="shared" si="15"/>
        <v>131.4995472346158</v>
      </c>
      <c r="K96" s="250">
        <f t="shared" si="16"/>
        <v>48.91623179514289</v>
      </c>
      <c r="L96" s="258">
        <f t="shared" si="17"/>
        <v>58.91623179514289</v>
      </c>
    </row>
    <row r="97" spans="1:12" ht="409.5">
      <c r="A97" s="252">
        <v>88</v>
      </c>
      <c r="B97" s="274" t="s">
        <v>190</v>
      </c>
      <c r="C97" s="274" t="s">
        <v>133</v>
      </c>
      <c r="D97" s="253">
        <v>9.32</v>
      </c>
      <c r="E97" s="254">
        <v>309</v>
      </c>
      <c r="F97" s="255">
        <v>0.0007824074074074073</v>
      </c>
      <c r="G97" s="256">
        <f t="shared" si="12"/>
        <v>17.561710947804787</v>
      </c>
      <c r="H97" s="253">
        <f t="shared" si="13"/>
        <v>58.30188679245283</v>
      </c>
      <c r="I97" s="257">
        <f t="shared" si="14"/>
        <v>55.621301775147934</v>
      </c>
      <c r="J97" s="258">
        <f t="shared" si="15"/>
        <v>131.48489951540554</v>
      </c>
      <c r="K97" s="250">
        <f t="shared" si="16"/>
        <v>48.91078302179556</v>
      </c>
      <c r="L97" s="258">
        <f t="shared" si="17"/>
        <v>58.91078302179556</v>
      </c>
    </row>
    <row r="98" spans="1:12" ht="409.5">
      <c r="A98" s="252">
        <v>89</v>
      </c>
      <c r="B98" s="275" t="s">
        <v>387</v>
      </c>
      <c r="C98" s="275" t="s">
        <v>32</v>
      </c>
      <c r="D98" s="253">
        <v>18.52</v>
      </c>
      <c r="E98" s="254">
        <v>510</v>
      </c>
      <c r="F98" s="255">
        <v>0</v>
      </c>
      <c r="G98" s="256">
        <f t="shared" si="12"/>
        <v>34.89730544563784</v>
      </c>
      <c r="H98" s="253">
        <f t="shared" si="13"/>
        <v>96.22641509433963</v>
      </c>
      <c r="I98" s="257">
        <v>0</v>
      </c>
      <c r="J98" s="258">
        <f t="shared" si="15"/>
        <v>131.12372053997746</v>
      </c>
      <c r="K98" s="250">
        <f t="shared" si="16"/>
        <v>48.77642883690965</v>
      </c>
      <c r="L98" s="258">
        <f t="shared" si="17"/>
        <v>58.77642883690965</v>
      </c>
    </row>
    <row r="99" spans="1:12" ht="409.5">
      <c r="A99" s="252">
        <v>90</v>
      </c>
      <c r="B99" s="274" t="s">
        <v>73</v>
      </c>
      <c r="C99" s="274" t="s">
        <v>140</v>
      </c>
      <c r="D99" s="253">
        <v>11.13</v>
      </c>
      <c r="E99" s="254">
        <v>251</v>
      </c>
      <c r="F99" s="255">
        <v>0.0007048611111111111</v>
      </c>
      <c r="G99" s="256">
        <f t="shared" si="12"/>
        <v>20.972300734878463</v>
      </c>
      <c r="H99" s="253">
        <f t="shared" si="13"/>
        <v>47.35849056603774</v>
      </c>
      <c r="I99" s="257">
        <f aca="true" t="shared" si="18" ref="I99:I105">($F$8/F99)*100</f>
        <v>61.74055829228243</v>
      </c>
      <c r="J99" s="258">
        <f t="shared" si="15"/>
        <v>130.07134959319865</v>
      </c>
      <c r="K99" s="250">
        <f t="shared" si="16"/>
        <v>48.38495964747388</v>
      </c>
      <c r="L99" s="258">
        <f t="shared" si="17"/>
        <v>58.38495964747388</v>
      </c>
    </row>
    <row r="100" spans="1:12" ht="409.5">
      <c r="A100" s="252">
        <v>91</v>
      </c>
      <c r="B100" s="274" t="s">
        <v>388</v>
      </c>
      <c r="C100" s="274" t="s">
        <v>389</v>
      </c>
      <c r="D100" s="253">
        <v>7.27</v>
      </c>
      <c r="E100" s="254">
        <v>267</v>
      </c>
      <c r="F100" s="255">
        <v>0.0006736111111111113</v>
      </c>
      <c r="G100" s="256">
        <f t="shared" si="12"/>
        <v>13.698888260787639</v>
      </c>
      <c r="H100" s="253">
        <f t="shared" si="13"/>
        <v>50.37735849056604</v>
      </c>
      <c r="I100" s="257">
        <f t="shared" si="18"/>
        <v>64.60481099656357</v>
      </c>
      <c r="J100" s="258">
        <f t="shared" si="15"/>
        <v>128.68105774791724</v>
      </c>
      <c r="K100" s="250">
        <f t="shared" si="16"/>
        <v>47.867787994819096</v>
      </c>
      <c r="L100" s="258">
        <f t="shared" si="17"/>
        <v>57.867787994819096</v>
      </c>
    </row>
    <row r="101" spans="1:12" ht="409.5">
      <c r="A101" s="252">
        <v>92</v>
      </c>
      <c r="B101" s="274" t="s">
        <v>201</v>
      </c>
      <c r="C101" s="274" t="s">
        <v>390</v>
      </c>
      <c r="D101" s="253">
        <v>9.56</v>
      </c>
      <c r="E101" s="254">
        <v>272</v>
      </c>
      <c r="F101" s="255">
        <v>0.0007673611111111111</v>
      </c>
      <c r="G101" s="256">
        <f t="shared" si="12"/>
        <v>18.013943847748255</v>
      </c>
      <c r="H101" s="253">
        <f t="shared" si="13"/>
        <v>51.320754716981135</v>
      </c>
      <c r="I101" s="257">
        <f t="shared" si="18"/>
        <v>56.711915535444945</v>
      </c>
      <c r="J101" s="258">
        <f t="shared" si="15"/>
        <v>126.04661410017434</v>
      </c>
      <c r="K101" s="250">
        <f t="shared" si="16"/>
        <v>46.8878070075514</v>
      </c>
      <c r="L101" s="258">
        <f t="shared" si="17"/>
        <v>56.8878070075514</v>
      </c>
    </row>
    <row r="102" spans="1:12" ht="409.5">
      <c r="A102" s="252">
        <v>93</v>
      </c>
      <c r="B102" s="274" t="s">
        <v>102</v>
      </c>
      <c r="C102" s="274" t="s">
        <v>103</v>
      </c>
      <c r="D102" s="253">
        <v>12.19</v>
      </c>
      <c r="E102" s="254">
        <v>232</v>
      </c>
      <c r="F102" s="255">
        <v>0.000798611111111111</v>
      </c>
      <c r="G102" s="256">
        <f t="shared" si="12"/>
        <v>22.969662709628793</v>
      </c>
      <c r="H102" s="253">
        <f t="shared" si="13"/>
        <v>43.77358490566038</v>
      </c>
      <c r="I102" s="257">
        <f t="shared" si="18"/>
        <v>54.49275362318842</v>
      </c>
      <c r="J102" s="258">
        <f t="shared" si="15"/>
        <v>121.23600123847758</v>
      </c>
      <c r="K102" s="250">
        <f t="shared" si="16"/>
        <v>45.09831754718382</v>
      </c>
      <c r="L102" s="258">
        <f t="shared" si="17"/>
        <v>55.09831754718382</v>
      </c>
    </row>
    <row r="103" spans="1:12" ht="409.5">
      <c r="A103" s="252">
        <v>94</v>
      </c>
      <c r="B103" s="274" t="s">
        <v>111</v>
      </c>
      <c r="C103" s="274" t="s">
        <v>202</v>
      </c>
      <c r="D103" s="253">
        <v>8</v>
      </c>
      <c r="E103" s="254">
        <v>248</v>
      </c>
      <c r="F103" s="255">
        <v>0.0007696759259259259</v>
      </c>
      <c r="G103" s="256">
        <f t="shared" si="12"/>
        <v>15.074429998115695</v>
      </c>
      <c r="H103" s="253">
        <f t="shared" si="13"/>
        <v>46.79245283018868</v>
      </c>
      <c r="I103" s="257">
        <f t="shared" si="18"/>
        <v>56.54135338345865</v>
      </c>
      <c r="J103" s="258">
        <f t="shared" si="15"/>
        <v>118.40823621176303</v>
      </c>
      <c r="K103" s="250">
        <f t="shared" si="16"/>
        <v>44.046423358816945</v>
      </c>
      <c r="L103" s="258">
        <f t="shared" si="17"/>
        <v>54.046423358816945</v>
      </c>
    </row>
    <row r="104" spans="1:12" ht="409.5">
      <c r="A104" s="252">
        <v>95</v>
      </c>
      <c r="B104" s="274" t="s">
        <v>92</v>
      </c>
      <c r="C104" s="274" t="s">
        <v>481</v>
      </c>
      <c r="D104" s="253">
        <v>18.26</v>
      </c>
      <c r="E104" s="254">
        <v>213</v>
      </c>
      <c r="F104" s="255">
        <v>0.001096064814814815</v>
      </c>
      <c r="G104" s="256">
        <f t="shared" si="12"/>
        <v>34.40738647069908</v>
      </c>
      <c r="H104" s="253">
        <f t="shared" si="13"/>
        <v>40.18867924528302</v>
      </c>
      <c r="I104" s="257">
        <f t="shared" si="18"/>
        <v>39.704329461457235</v>
      </c>
      <c r="J104" s="258">
        <f t="shared" si="15"/>
        <v>114.30039517743933</v>
      </c>
      <c r="K104" s="250">
        <f t="shared" si="16"/>
        <v>42.51835646856318</v>
      </c>
      <c r="L104" s="258">
        <f t="shared" si="17"/>
        <v>52.51835646856318</v>
      </c>
    </row>
    <row r="105" spans="1:12" ht="409.5">
      <c r="A105" s="252">
        <v>96</v>
      </c>
      <c r="B105" s="274" t="s">
        <v>94</v>
      </c>
      <c r="C105" s="274" t="s">
        <v>279</v>
      </c>
      <c r="D105" s="253">
        <v>4.7</v>
      </c>
      <c r="E105" s="254">
        <v>156</v>
      </c>
      <c r="F105" s="255">
        <v>0.0010196759259259258</v>
      </c>
      <c r="G105" s="256">
        <f t="shared" si="12"/>
        <v>8.856227623892972</v>
      </c>
      <c r="H105" s="253">
        <f t="shared" si="13"/>
        <v>29.433962264150942</v>
      </c>
      <c r="I105" s="257">
        <f t="shared" si="18"/>
        <v>42.678774120317826</v>
      </c>
      <c r="J105" s="258">
        <f t="shared" si="15"/>
        <v>80.96896400836174</v>
      </c>
      <c r="K105" s="250">
        <f t="shared" si="16"/>
        <v>30.11946957185413</v>
      </c>
      <c r="L105" s="258">
        <f t="shared" si="17"/>
        <v>40.119469571854125</v>
      </c>
    </row>
    <row r="106" spans="1:12" ht="409.5">
      <c r="A106" s="252">
        <v>97</v>
      </c>
      <c r="B106" s="274" t="s">
        <v>23</v>
      </c>
      <c r="C106" s="274" t="s">
        <v>136</v>
      </c>
      <c r="D106" s="253">
        <v>8.2</v>
      </c>
      <c r="E106" s="254">
        <v>237</v>
      </c>
      <c r="F106" s="255">
        <v>0</v>
      </c>
      <c r="G106" s="256">
        <f t="shared" si="12"/>
        <v>15.451290748068589</v>
      </c>
      <c r="H106" s="253">
        <f t="shared" si="13"/>
        <v>44.716981132075475</v>
      </c>
      <c r="I106" s="257">
        <v>0</v>
      </c>
      <c r="J106" s="258">
        <f>SUM(G106:I106)</f>
        <v>60.16827188014406</v>
      </c>
      <c r="K106" s="250">
        <f>(J106/J$10)*100</f>
        <v>22.381865153886547</v>
      </c>
      <c r="L106" s="258">
        <f>K106+E$4</f>
        <v>32.38186515388655</v>
      </c>
    </row>
    <row r="107" spans="1:12" ht="409.5">
      <c r="A107" s="252">
        <v>98</v>
      </c>
      <c r="B107" s="275" t="s">
        <v>90</v>
      </c>
      <c r="C107" s="275" t="s">
        <v>390</v>
      </c>
      <c r="D107" s="253">
        <v>1.7</v>
      </c>
      <c r="E107" s="254">
        <v>113</v>
      </c>
      <c r="F107" s="255">
        <v>0.001292824074074074</v>
      </c>
      <c r="G107" s="256">
        <f t="shared" si="12"/>
        <v>3.203316374599585</v>
      </c>
      <c r="H107" s="253">
        <f t="shared" si="13"/>
        <v>21.32075471698113</v>
      </c>
      <c r="I107" s="257">
        <f>($F$8/F107)*100</f>
        <v>33.66159355416294</v>
      </c>
      <c r="J107" s="258">
        <f>SUM(G107:I107)</f>
        <v>58.18566464574366</v>
      </c>
      <c r="K107" s="250">
        <f>(J107/J$10)*100</f>
        <v>21.644359382375207</v>
      </c>
      <c r="L107" s="258">
        <f>K107+E$4</f>
        <v>31.644359382375207</v>
      </c>
    </row>
    <row r="108" spans="1:12" ht="409.5">
      <c r="A108" s="252">
        <v>99</v>
      </c>
      <c r="B108" s="275" t="s">
        <v>415</v>
      </c>
      <c r="C108" s="275" t="s">
        <v>136</v>
      </c>
      <c r="D108" s="253">
        <v>2.44</v>
      </c>
      <c r="E108" s="254">
        <v>108</v>
      </c>
      <c r="F108" s="255">
        <v>0.0015706018518518517</v>
      </c>
      <c r="G108" s="256">
        <f t="shared" si="12"/>
        <v>4.597701149425287</v>
      </c>
      <c r="H108" s="253">
        <f t="shared" si="13"/>
        <v>20.37735849056604</v>
      </c>
      <c r="I108" s="257">
        <f>($F$8/F108)*100</f>
        <v>27.70817980840089</v>
      </c>
      <c r="J108" s="258">
        <f>SUM(G108:I108)</f>
        <v>52.683239448392214</v>
      </c>
      <c r="K108" s="250">
        <f>(J108/J$10)*100</f>
        <v>19.597524149483807</v>
      </c>
      <c r="L108" s="258">
        <f>K108+E$4</f>
        <v>29.597524149483807</v>
      </c>
    </row>
    <row r="109" spans="1:12" ht="409.5">
      <c r="A109" s="252">
        <v>100</v>
      </c>
      <c r="B109" s="274" t="s">
        <v>380</v>
      </c>
      <c r="C109" s="274" t="s">
        <v>416</v>
      </c>
      <c r="D109" s="253">
        <v>0</v>
      </c>
      <c r="E109" s="254">
        <v>273</v>
      </c>
      <c r="F109" s="255">
        <v>0</v>
      </c>
      <c r="G109" s="256">
        <f t="shared" si="12"/>
        <v>0</v>
      </c>
      <c r="H109" s="253">
        <f t="shared" si="13"/>
        <v>51.509433962264154</v>
      </c>
      <c r="I109" s="257">
        <v>0</v>
      </c>
      <c r="J109" s="258">
        <f>SUM(G109:I109)</f>
        <v>51.509433962264154</v>
      </c>
      <c r="K109" s="250">
        <f>(J109/J$10)*100</f>
        <v>19.160882788738988</v>
      </c>
      <c r="L109" s="258">
        <f>K109+E$4</f>
        <v>29.160882788738988</v>
      </c>
    </row>
    <row r="110" spans="1:12" ht="409.5">
      <c r="A110" s="276"/>
      <c r="B110" s="277"/>
      <c r="C110" s="277"/>
      <c r="D110" s="277"/>
      <c r="E110" s="277"/>
      <c r="F110" s="278"/>
      <c r="G110" s="279"/>
      <c r="H110" s="277"/>
      <c r="I110" s="280"/>
      <c r="J110" s="281"/>
      <c r="K110" s="282"/>
      <c r="L110" s="281"/>
    </row>
  </sheetData>
  <sheetProtection selectLockedCells="1" selectUnlockedCells="1"/>
  <mergeCells count="9">
    <mergeCell ref="A6:B6"/>
    <mergeCell ref="C6:E6"/>
    <mergeCell ref="A7:B7"/>
    <mergeCell ref="A1:L1"/>
    <mergeCell ref="A2:L2"/>
    <mergeCell ref="A3:D3"/>
    <mergeCell ref="A4:B4"/>
    <mergeCell ref="D4:D5"/>
    <mergeCell ref="A5:B5"/>
  </mergeCells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zoomScale="130" zoomScaleNormal="130" zoomScalePageLayoutView="0" workbookViewId="0" topLeftCell="A1">
      <selection activeCell="D12" sqref="D12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3.25390625" style="0" customWidth="1"/>
    <col min="5" max="5" width="7.375" style="0" customWidth="1"/>
    <col min="6" max="6" width="9.75390625" style="0" customWidth="1"/>
    <col min="7" max="7" width="9.375" style="0" customWidth="1"/>
  </cols>
  <sheetData>
    <row r="1" spans="1:7" ht="27">
      <c r="A1" s="535" t="s">
        <v>482</v>
      </c>
      <c r="B1" s="535"/>
      <c r="C1" s="535"/>
      <c r="D1" s="535"/>
      <c r="E1" s="535"/>
      <c r="F1" s="535"/>
      <c r="G1" s="535"/>
    </row>
    <row r="2" spans="1:7" ht="12.75">
      <c r="A2" s="534" t="s">
        <v>426</v>
      </c>
      <c r="B2" s="534"/>
      <c r="C2" s="114" t="s">
        <v>445</v>
      </c>
      <c r="D2" s="114"/>
      <c r="E2" s="113"/>
      <c r="F2" s="113" t="s">
        <v>425</v>
      </c>
      <c r="G2" s="159"/>
    </row>
    <row r="3" spans="1:7" ht="12.75" customHeight="1">
      <c r="A3" s="534" t="s">
        <v>428</v>
      </c>
      <c r="B3" s="534"/>
      <c r="C3" s="283" t="s">
        <v>483</v>
      </c>
      <c r="D3" s="114"/>
      <c r="E3" s="159"/>
      <c r="F3" s="113">
        <v>5</v>
      </c>
      <c r="G3" s="159"/>
    </row>
    <row r="4" spans="1:7" ht="12.75" customHeight="1">
      <c r="A4" s="534" t="s">
        <v>429</v>
      </c>
      <c r="B4" s="534"/>
      <c r="C4" s="160" t="s">
        <v>484</v>
      </c>
      <c r="D4" s="235"/>
      <c r="E4" s="159"/>
      <c r="F4" s="159"/>
      <c r="G4" s="159"/>
    </row>
    <row r="5" spans="1:7" ht="12.75">
      <c r="A5" s="534" t="s">
        <v>431</v>
      </c>
      <c r="B5" s="534"/>
      <c r="C5" s="117">
        <f>COUNTA(B7:B82)</f>
        <v>76</v>
      </c>
      <c r="D5" s="235"/>
      <c r="E5" s="159"/>
      <c r="F5" s="159"/>
      <c r="G5" s="159"/>
    </row>
    <row r="6" spans="1:7" ht="12.75">
      <c r="A6" s="284" t="s">
        <v>432</v>
      </c>
      <c r="B6" s="285" t="s">
        <v>433</v>
      </c>
      <c r="C6" s="285" t="s">
        <v>434</v>
      </c>
      <c r="D6" s="285" t="s">
        <v>435</v>
      </c>
      <c r="E6" s="226" t="s">
        <v>436</v>
      </c>
      <c r="F6" s="226" t="s">
        <v>437</v>
      </c>
      <c r="G6" s="286" t="s">
        <v>485</v>
      </c>
    </row>
    <row r="7" spans="1:7" ht="12.75">
      <c r="A7" s="220">
        <v>1</v>
      </c>
      <c r="B7" s="287" t="s">
        <v>49</v>
      </c>
      <c r="C7" s="288" t="s">
        <v>50</v>
      </c>
      <c r="D7" s="289">
        <v>0.0019293981481481482</v>
      </c>
      <c r="E7" s="290">
        <f aca="true" t="shared" si="0" ref="E7:E38">(D$7/D7)*100</f>
        <v>100</v>
      </c>
      <c r="F7" s="291">
        <f aca="true" t="shared" si="1" ref="F7:F38">E7+F$3</f>
        <v>105</v>
      </c>
      <c r="G7" s="292">
        <f aca="true" t="shared" si="2" ref="G7:G38">D7-D$7</f>
        <v>0</v>
      </c>
    </row>
    <row r="8" spans="1:7" ht="12.75">
      <c r="A8" s="220">
        <v>2</v>
      </c>
      <c r="B8" s="293" t="s">
        <v>53</v>
      </c>
      <c r="C8" s="294" t="s">
        <v>54</v>
      </c>
      <c r="D8" s="295">
        <v>0.002079050925925926</v>
      </c>
      <c r="E8" s="132">
        <f t="shared" si="0"/>
        <v>92.80187051160719</v>
      </c>
      <c r="F8" s="128">
        <f t="shared" si="1"/>
        <v>97.80187051160719</v>
      </c>
      <c r="G8" s="296">
        <f t="shared" si="2"/>
        <v>0.00014965277777777785</v>
      </c>
    </row>
    <row r="9" spans="1:7" ht="12.75">
      <c r="A9" s="220">
        <v>3</v>
      </c>
      <c r="B9" s="293" t="s">
        <v>96</v>
      </c>
      <c r="C9" s="294" t="s">
        <v>97</v>
      </c>
      <c r="D9" s="295">
        <v>0.0021101851851851854</v>
      </c>
      <c r="E9" s="132">
        <f t="shared" si="0"/>
        <v>91.43264589732338</v>
      </c>
      <c r="F9" s="128">
        <f t="shared" si="1"/>
        <v>96.43264589732338</v>
      </c>
      <c r="G9" s="296">
        <f t="shared" si="2"/>
        <v>0.00018078703703703724</v>
      </c>
    </row>
    <row r="10" spans="1:7" ht="12.75">
      <c r="A10" s="220">
        <v>4</v>
      </c>
      <c r="B10" s="293" t="s">
        <v>126</v>
      </c>
      <c r="C10" s="294" t="s">
        <v>70</v>
      </c>
      <c r="D10" s="295">
        <v>0.0021390046296296296</v>
      </c>
      <c r="E10" s="132">
        <f t="shared" si="0"/>
        <v>90.20074671284021</v>
      </c>
      <c r="F10" s="128">
        <f t="shared" si="1"/>
        <v>95.20074671284021</v>
      </c>
      <c r="G10" s="297">
        <f t="shared" si="2"/>
        <v>0.0002096064814814814</v>
      </c>
    </row>
    <row r="11" spans="1:7" ht="12.75">
      <c r="A11" s="220">
        <v>5</v>
      </c>
      <c r="B11" s="293" t="s">
        <v>21</v>
      </c>
      <c r="C11" s="294" t="s">
        <v>22</v>
      </c>
      <c r="D11" s="295">
        <v>0.002140046296296296</v>
      </c>
      <c r="E11" s="132">
        <f t="shared" si="0"/>
        <v>90.1568415359654</v>
      </c>
      <c r="F11" s="128">
        <f t="shared" si="1"/>
        <v>95.1568415359654</v>
      </c>
      <c r="G11" s="297">
        <f t="shared" si="2"/>
        <v>0.00021064814814814796</v>
      </c>
    </row>
    <row r="12" spans="1:7" ht="12.75">
      <c r="A12" s="220">
        <v>6</v>
      </c>
      <c r="B12" s="298" t="s">
        <v>66</v>
      </c>
      <c r="C12" s="299" t="s">
        <v>67</v>
      </c>
      <c r="D12" s="295">
        <v>0.0021530092592592595</v>
      </c>
      <c r="E12" s="300">
        <f t="shared" si="0"/>
        <v>89.6140199978497</v>
      </c>
      <c r="F12" s="301">
        <f t="shared" si="1"/>
        <v>94.6140199978497</v>
      </c>
      <c r="G12" s="302">
        <f t="shared" si="2"/>
        <v>0.00022361111111111128</v>
      </c>
    </row>
    <row r="13" spans="1:7" ht="12.75">
      <c r="A13" s="220">
        <v>7</v>
      </c>
      <c r="B13" s="298" t="s">
        <v>29</v>
      </c>
      <c r="C13" s="299" t="s">
        <v>30</v>
      </c>
      <c r="D13" s="295">
        <v>0.0022355324074074074</v>
      </c>
      <c r="E13" s="300">
        <f t="shared" si="0"/>
        <v>86.30597980843903</v>
      </c>
      <c r="F13" s="301">
        <f t="shared" si="1"/>
        <v>91.30597980843903</v>
      </c>
      <c r="G13" s="302">
        <f t="shared" si="2"/>
        <v>0.00030613425925925925</v>
      </c>
    </row>
    <row r="14" spans="1:7" ht="12.75">
      <c r="A14" s="220">
        <v>8</v>
      </c>
      <c r="B14" s="293" t="s">
        <v>80</v>
      </c>
      <c r="C14" s="294" t="s">
        <v>48</v>
      </c>
      <c r="D14" s="295">
        <v>0.002299074074074074</v>
      </c>
      <c r="E14" s="132">
        <f t="shared" si="0"/>
        <v>83.92066049134112</v>
      </c>
      <c r="F14" s="128">
        <f t="shared" si="1"/>
        <v>88.92066049134112</v>
      </c>
      <c r="G14" s="297">
        <f t="shared" si="2"/>
        <v>0.00036967592592592586</v>
      </c>
    </row>
    <row r="15" spans="1:7" ht="12.75">
      <c r="A15" s="220">
        <v>9</v>
      </c>
      <c r="B15" s="293" t="s">
        <v>23</v>
      </c>
      <c r="C15" s="294" t="s">
        <v>24</v>
      </c>
      <c r="D15" s="295">
        <v>0.0023190972222222224</v>
      </c>
      <c r="E15" s="132">
        <f t="shared" si="0"/>
        <v>83.19608723860857</v>
      </c>
      <c r="F15" s="128">
        <f t="shared" si="1"/>
        <v>88.19608723860857</v>
      </c>
      <c r="G15" s="297">
        <f t="shared" si="2"/>
        <v>0.0003896990740740742</v>
      </c>
    </row>
    <row r="16" spans="1:7" ht="12.75">
      <c r="A16" s="220">
        <v>10</v>
      </c>
      <c r="B16" s="298" t="s">
        <v>111</v>
      </c>
      <c r="C16" s="299" t="s">
        <v>117</v>
      </c>
      <c r="D16" s="295">
        <v>0.002326041666666667</v>
      </c>
      <c r="E16" s="300">
        <f t="shared" si="0"/>
        <v>82.9477036373588</v>
      </c>
      <c r="F16" s="301">
        <f t="shared" si="1"/>
        <v>87.9477036373588</v>
      </c>
      <c r="G16" s="302">
        <f t="shared" si="2"/>
        <v>0.0003966435185185186</v>
      </c>
    </row>
    <row r="17" spans="1:7" ht="12.75">
      <c r="A17" s="303">
        <v>11</v>
      </c>
      <c r="B17" s="304" t="s">
        <v>27</v>
      </c>
      <c r="C17" s="294" t="s">
        <v>28</v>
      </c>
      <c r="D17" s="295">
        <v>0.002333449074074074</v>
      </c>
      <c r="E17" s="132">
        <f t="shared" si="0"/>
        <v>82.68439065522544</v>
      </c>
      <c r="F17" s="128">
        <f t="shared" si="1"/>
        <v>87.68439065522544</v>
      </c>
      <c r="G17" s="297">
        <f t="shared" si="2"/>
        <v>0.000404050925925926</v>
      </c>
    </row>
    <row r="18" spans="1:7" ht="12.75">
      <c r="A18" s="305">
        <v>12</v>
      </c>
      <c r="B18" s="306" t="s">
        <v>43</v>
      </c>
      <c r="C18" s="307" t="s">
        <v>44</v>
      </c>
      <c r="D18" s="308">
        <v>0.00234375</v>
      </c>
      <c r="E18" s="309">
        <f t="shared" si="0"/>
        <v>82.32098765432099</v>
      </c>
      <c r="F18" s="310">
        <f t="shared" si="1"/>
        <v>87.32098765432099</v>
      </c>
      <c r="G18" s="311">
        <f t="shared" si="2"/>
        <v>0.00041435185185185173</v>
      </c>
    </row>
    <row r="19" spans="1:7" ht="12.75">
      <c r="A19" s="312">
        <v>13</v>
      </c>
      <c r="B19" s="313" t="s">
        <v>188</v>
      </c>
      <c r="C19" s="314" t="s">
        <v>70</v>
      </c>
      <c r="D19" s="289">
        <v>0.002368171296296296</v>
      </c>
      <c r="E19" s="315">
        <f t="shared" si="0"/>
        <v>81.47206881384096</v>
      </c>
      <c r="F19" s="291">
        <f t="shared" si="1"/>
        <v>86.47206881384096</v>
      </c>
      <c r="G19" s="292">
        <f t="shared" si="2"/>
        <v>0.000438773148148148</v>
      </c>
    </row>
    <row r="20" spans="1:7" ht="12.75">
      <c r="A20" s="220">
        <v>14</v>
      </c>
      <c r="B20" s="316" t="s">
        <v>47</v>
      </c>
      <c r="C20" s="317" t="s">
        <v>48</v>
      </c>
      <c r="D20" s="295">
        <v>0.0023694444444444444</v>
      </c>
      <c r="E20" s="318">
        <f t="shared" si="0"/>
        <v>81.42829230168034</v>
      </c>
      <c r="F20" s="301">
        <f t="shared" si="1"/>
        <v>86.42829230168034</v>
      </c>
      <c r="G20" s="302">
        <f t="shared" si="2"/>
        <v>0.00044004629629629624</v>
      </c>
    </row>
    <row r="21" spans="1:7" ht="12.75">
      <c r="A21" s="220">
        <v>15</v>
      </c>
      <c r="B21" s="319" t="s">
        <v>49</v>
      </c>
      <c r="C21" s="320" t="s">
        <v>48</v>
      </c>
      <c r="D21" s="295">
        <v>0.0023824074074074073</v>
      </c>
      <c r="E21" s="321">
        <f t="shared" si="0"/>
        <v>80.98523124757094</v>
      </c>
      <c r="F21" s="128">
        <f t="shared" si="1"/>
        <v>85.98523124757094</v>
      </c>
      <c r="G21" s="297">
        <f t="shared" si="2"/>
        <v>0.0004530092592592591</v>
      </c>
    </row>
    <row r="22" spans="1:7" ht="409.5">
      <c r="A22" s="220">
        <v>16</v>
      </c>
      <c r="B22" s="316" t="s">
        <v>69</v>
      </c>
      <c r="C22" s="317" t="s">
        <v>70</v>
      </c>
      <c r="D22" s="295">
        <v>0.0023921296296296295</v>
      </c>
      <c r="E22" s="318">
        <f t="shared" si="0"/>
        <v>80.65608670408362</v>
      </c>
      <c r="F22" s="301">
        <f t="shared" si="1"/>
        <v>85.65608670408362</v>
      </c>
      <c r="G22" s="302">
        <f t="shared" si="2"/>
        <v>0.0004627314814814813</v>
      </c>
    </row>
    <row r="23" spans="1:7" ht="409.5">
      <c r="A23" s="220">
        <v>17</v>
      </c>
      <c r="B23" s="319" t="s">
        <v>41</v>
      </c>
      <c r="C23" s="320" t="s">
        <v>42</v>
      </c>
      <c r="D23" s="295">
        <v>0.002413425925925926</v>
      </c>
      <c r="E23" s="321">
        <f t="shared" si="0"/>
        <v>79.94436984461922</v>
      </c>
      <c r="F23" s="128">
        <f t="shared" si="1"/>
        <v>84.94436984461922</v>
      </c>
      <c r="G23" s="297">
        <f t="shared" si="2"/>
        <v>0.0004840277777777779</v>
      </c>
    </row>
    <row r="24" spans="1:7" ht="409.5">
      <c r="A24" s="220">
        <v>18</v>
      </c>
      <c r="B24" s="319" t="s">
        <v>183</v>
      </c>
      <c r="C24" s="320" t="s">
        <v>70</v>
      </c>
      <c r="D24" s="295">
        <v>0.0024144675925925926</v>
      </c>
      <c r="E24" s="321">
        <f t="shared" si="0"/>
        <v>79.90987967978525</v>
      </c>
      <c r="F24" s="133">
        <f t="shared" si="1"/>
        <v>84.90987967978525</v>
      </c>
      <c r="G24" s="297">
        <f t="shared" si="2"/>
        <v>0.00048506944444444444</v>
      </c>
    </row>
    <row r="25" spans="1:7" ht="409.5">
      <c r="A25" s="220">
        <v>19</v>
      </c>
      <c r="B25" s="319" t="s">
        <v>25</v>
      </c>
      <c r="C25" s="320" t="s">
        <v>26</v>
      </c>
      <c r="D25" s="295">
        <v>0.0024722222222222224</v>
      </c>
      <c r="E25" s="321">
        <f t="shared" si="0"/>
        <v>78.04307116104869</v>
      </c>
      <c r="F25" s="128">
        <f t="shared" si="1"/>
        <v>83.04307116104869</v>
      </c>
      <c r="G25" s="297">
        <f t="shared" si="2"/>
        <v>0.0005428240740740743</v>
      </c>
    </row>
    <row r="26" spans="1:7" ht="409.5">
      <c r="A26" s="220">
        <v>20</v>
      </c>
      <c r="B26" s="319" t="s">
        <v>153</v>
      </c>
      <c r="C26" s="320" t="s">
        <v>81</v>
      </c>
      <c r="D26" s="295">
        <v>0.002486921296296296</v>
      </c>
      <c r="E26" s="321">
        <f t="shared" si="0"/>
        <v>77.58179364266766</v>
      </c>
      <c r="F26" s="128">
        <f t="shared" si="1"/>
        <v>82.58179364266766</v>
      </c>
      <c r="G26" s="297">
        <f t="shared" si="2"/>
        <v>0.0005575231481481479</v>
      </c>
    </row>
    <row r="27" spans="1:7" ht="409.5">
      <c r="A27" s="220">
        <v>21</v>
      </c>
      <c r="B27" s="319" t="s">
        <v>211</v>
      </c>
      <c r="C27" s="320" t="s">
        <v>72</v>
      </c>
      <c r="D27" s="295">
        <v>0.0024967592592592593</v>
      </c>
      <c r="E27" s="321">
        <f t="shared" si="0"/>
        <v>77.27609864639348</v>
      </c>
      <c r="F27" s="128">
        <f t="shared" si="1"/>
        <v>82.27609864639348</v>
      </c>
      <c r="G27" s="297">
        <f t="shared" si="2"/>
        <v>0.0005673611111111111</v>
      </c>
    </row>
    <row r="28" spans="1:7" ht="409.5">
      <c r="A28" s="220">
        <v>22</v>
      </c>
      <c r="B28" s="319" t="s">
        <v>137</v>
      </c>
      <c r="C28" s="320" t="s">
        <v>48</v>
      </c>
      <c r="D28" s="295">
        <v>0.0025024305555555555</v>
      </c>
      <c r="E28" s="321">
        <f t="shared" si="0"/>
        <v>77.10096665279127</v>
      </c>
      <c r="F28" s="128">
        <f t="shared" si="1"/>
        <v>82.10096665279127</v>
      </c>
      <c r="G28" s="297">
        <f t="shared" si="2"/>
        <v>0.0005730324074074073</v>
      </c>
    </row>
    <row r="29" spans="1:7" ht="409.5">
      <c r="A29" s="220">
        <v>23</v>
      </c>
      <c r="B29" s="319" t="s">
        <v>22</v>
      </c>
      <c r="C29" s="320" t="s">
        <v>34</v>
      </c>
      <c r="D29" s="295">
        <v>0.0025155092592592594</v>
      </c>
      <c r="E29" s="321">
        <f t="shared" si="0"/>
        <v>76.70010122388884</v>
      </c>
      <c r="F29" s="128">
        <f t="shared" si="1"/>
        <v>81.70010122388884</v>
      </c>
      <c r="G29" s="297">
        <f t="shared" si="2"/>
        <v>0.0005861111111111113</v>
      </c>
    </row>
    <row r="30" spans="1:7" ht="409.5">
      <c r="A30" s="220">
        <v>24</v>
      </c>
      <c r="B30" s="319" t="s">
        <v>45</v>
      </c>
      <c r="C30" s="320" t="s">
        <v>46</v>
      </c>
      <c r="D30" s="295">
        <v>0.0025162037037037037</v>
      </c>
      <c r="E30" s="321">
        <f t="shared" si="0"/>
        <v>76.6789328426863</v>
      </c>
      <c r="F30" s="128">
        <f t="shared" si="1"/>
        <v>81.6789328426863</v>
      </c>
      <c r="G30" s="297">
        <f t="shared" si="2"/>
        <v>0.0005868055555555555</v>
      </c>
    </row>
    <row r="31" spans="1:7" ht="409.5">
      <c r="A31" s="220">
        <v>25</v>
      </c>
      <c r="B31" s="322" t="s">
        <v>87</v>
      </c>
      <c r="C31" s="323" t="s">
        <v>70</v>
      </c>
      <c r="D31" s="295">
        <v>0.0025268518518518517</v>
      </c>
      <c r="E31" s="321">
        <f t="shared" si="0"/>
        <v>76.3558079882741</v>
      </c>
      <c r="F31" s="128">
        <f t="shared" si="1"/>
        <v>81.3558079882741</v>
      </c>
      <c r="G31" s="297">
        <f t="shared" si="2"/>
        <v>0.0005974537037037036</v>
      </c>
    </row>
    <row r="32" spans="1:7" ht="409.5">
      <c r="A32" s="220">
        <v>26</v>
      </c>
      <c r="B32" s="316" t="s">
        <v>35</v>
      </c>
      <c r="C32" s="317" t="s">
        <v>36</v>
      </c>
      <c r="D32" s="295">
        <v>0.0025399305555555557</v>
      </c>
      <c r="E32" s="318">
        <f t="shared" si="0"/>
        <v>75.9626338573707</v>
      </c>
      <c r="F32" s="301">
        <f t="shared" si="1"/>
        <v>80.9626338573707</v>
      </c>
      <c r="G32" s="302">
        <f t="shared" si="2"/>
        <v>0.0006105324074074075</v>
      </c>
    </row>
    <row r="33" spans="1:7" ht="409.5">
      <c r="A33" s="220">
        <v>27</v>
      </c>
      <c r="B33" s="319" t="s">
        <v>66</v>
      </c>
      <c r="C33" s="320" t="s">
        <v>52</v>
      </c>
      <c r="D33" s="295">
        <v>0.002542013888888889</v>
      </c>
      <c r="E33" s="321">
        <f t="shared" si="0"/>
        <v>75.90037790830033</v>
      </c>
      <c r="F33" s="128">
        <f t="shared" si="1"/>
        <v>80.90037790830033</v>
      </c>
      <c r="G33" s="297">
        <f t="shared" si="2"/>
        <v>0.0006126157407407406</v>
      </c>
    </row>
    <row r="34" spans="1:7" ht="409.5">
      <c r="A34" s="220">
        <v>28</v>
      </c>
      <c r="B34" s="316" t="s">
        <v>335</v>
      </c>
      <c r="C34" s="317" t="s">
        <v>336</v>
      </c>
      <c r="D34" s="295">
        <v>0.0025659722222222225</v>
      </c>
      <c r="E34" s="318">
        <f t="shared" si="0"/>
        <v>75.19170049616598</v>
      </c>
      <c r="F34" s="301">
        <f t="shared" si="1"/>
        <v>80.19170049616598</v>
      </c>
      <c r="G34" s="302">
        <f t="shared" si="2"/>
        <v>0.0006365740740740743</v>
      </c>
    </row>
    <row r="35" spans="1:7" ht="409.5">
      <c r="A35" s="220">
        <v>29</v>
      </c>
      <c r="B35" s="319" t="s">
        <v>31</v>
      </c>
      <c r="C35" s="320" t="s">
        <v>32</v>
      </c>
      <c r="D35" s="295">
        <v>0.002567361111111111</v>
      </c>
      <c r="E35" s="321">
        <f t="shared" si="0"/>
        <v>75.15102335226761</v>
      </c>
      <c r="F35" s="128">
        <f t="shared" si="1"/>
        <v>80.15102335226761</v>
      </c>
      <c r="G35" s="297">
        <f t="shared" si="2"/>
        <v>0.0006379629629629628</v>
      </c>
    </row>
    <row r="36" spans="1:7" ht="409.5">
      <c r="A36" s="220">
        <v>30</v>
      </c>
      <c r="B36" s="319" t="s">
        <v>25</v>
      </c>
      <c r="C36" s="320" t="s">
        <v>33</v>
      </c>
      <c r="D36" s="295">
        <v>0.0025855324074074075</v>
      </c>
      <c r="E36" s="321">
        <f t="shared" si="0"/>
        <v>74.6228568870585</v>
      </c>
      <c r="F36" s="128">
        <f t="shared" si="1"/>
        <v>79.6228568870585</v>
      </c>
      <c r="G36" s="297">
        <f t="shared" si="2"/>
        <v>0.0006561342592592593</v>
      </c>
    </row>
    <row r="37" spans="1:7" ht="409.5">
      <c r="A37" s="220">
        <v>31</v>
      </c>
      <c r="B37" s="319" t="s">
        <v>75</v>
      </c>
      <c r="C37" s="320" t="s">
        <v>76</v>
      </c>
      <c r="D37" s="295">
        <v>0.002585648148148148</v>
      </c>
      <c r="E37" s="321">
        <f t="shared" si="0"/>
        <v>74.61951656222024</v>
      </c>
      <c r="F37" s="128">
        <f t="shared" si="1"/>
        <v>79.61951656222024</v>
      </c>
      <c r="G37" s="297">
        <f t="shared" si="2"/>
        <v>0.0006562499999999999</v>
      </c>
    </row>
    <row r="38" spans="1:7" ht="409.5">
      <c r="A38" s="220">
        <v>32</v>
      </c>
      <c r="B38" s="319" t="s">
        <v>58</v>
      </c>
      <c r="C38" s="320" t="s">
        <v>59</v>
      </c>
      <c r="D38" s="295">
        <v>0.002600810185185185</v>
      </c>
      <c r="E38" s="321">
        <f t="shared" si="0"/>
        <v>74.18450447243113</v>
      </c>
      <c r="F38" s="128">
        <f t="shared" si="1"/>
        <v>79.18450447243113</v>
      </c>
      <c r="G38" s="297">
        <f t="shared" si="2"/>
        <v>0.000671412037037037</v>
      </c>
    </row>
    <row r="39" spans="1:7" ht="409.5">
      <c r="A39" s="220">
        <v>33</v>
      </c>
      <c r="B39" s="316" t="s">
        <v>100</v>
      </c>
      <c r="C39" s="317" t="s">
        <v>72</v>
      </c>
      <c r="D39" s="295">
        <v>0.0026075231481481483</v>
      </c>
      <c r="E39" s="318">
        <f aca="true" t="shared" si="3" ref="E39:E70">(D$7/D39)*100</f>
        <v>73.9935194638022</v>
      </c>
      <c r="F39" s="301">
        <f aca="true" t="shared" si="4" ref="F39:F70">E39+F$3</f>
        <v>78.9935194638022</v>
      </c>
      <c r="G39" s="302">
        <f aca="true" t="shared" si="5" ref="G39:G70">D39-D$7</f>
        <v>0.0006781250000000001</v>
      </c>
    </row>
    <row r="40" spans="1:7" ht="409.5">
      <c r="A40" s="220">
        <v>34</v>
      </c>
      <c r="B40" s="324" t="s">
        <v>63</v>
      </c>
      <c r="C40" s="325" t="s">
        <v>24</v>
      </c>
      <c r="D40" s="295">
        <v>0.002612384259259259</v>
      </c>
      <c r="E40" s="318">
        <f t="shared" si="3"/>
        <v>73.85583270568429</v>
      </c>
      <c r="F40" s="301">
        <f t="shared" si="4"/>
        <v>78.85583270568429</v>
      </c>
      <c r="G40" s="302">
        <f t="shared" si="5"/>
        <v>0.000682986111111111</v>
      </c>
    </row>
    <row r="41" spans="1:7" ht="409.5">
      <c r="A41" s="220">
        <v>35</v>
      </c>
      <c r="B41" s="319" t="s">
        <v>51</v>
      </c>
      <c r="C41" s="320" t="s">
        <v>52</v>
      </c>
      <c r="D41" s="295">
        <v>0.0026218749999999996</v>
      </c>
      <c r="E41" s="321">
        <f t="shared" si="3"/>
        <v>73.58848717609148</v>
      </c>
      <c r="F41" s="128">
        <f t="shared" si="4"/>
        <v>78.58848717609148</v>
      </c>
      <c r="G41" s="297">
        <f t="shared" si="5"/>
        <v>0.0006924768518518515</v>
      </c>
    </row>
    <row r="42" spans="1:7" ht="409.5">
      <c r="A42" s="220">
        <v>36</v>
      </c>
      <c r="B42" s="319" t="s">
        <v>60</v>
      </c>
      <c r="C42" s="320" t="s">
        <v>61</v>
      </c>
      <c r="D42" s="295">
        <v>0.002632523148148148</v>
      </c>
      <c r="E42" s="321">
        <f t="shared" si="3"/>
        <v>73.29083315014289</v>
      </c>
      <c r="F42" s="128">
        <f t="shared" si="4"/>
        <v>78.29083315014289</v>
      </c>
      <c r="G42" s="297">
        <f t="shared" si="5"/>
        <v>0.000703125</v>
      </c>
    </row>
    <row r="43" spans="1:7" ht="409.5">
      <c r="A43" s="220">
        <v>37</v>
      </c>
      <c r="B43" s="319" t="s">
        <v>37</v>
      </c>
      <c r="C43" s="320" t="s">
        <v>38</v>
      </c>
      <c r="D43" s="295">
        <v>0.0026577546296296297</v>
      </c>
      <c r="E43" s="321">
        <f t="shared" si="3"/>
        <v>72.59504420154161</v>
      </c>
      <c r="F43" s="128">
        <f t="shared" si="4"/>
        <v>77.59504420154161</v>
      </c>
      <c r="G43" s="297">
        <f t="shared" si="5"/>
        <v>0.0007283564814814815</v>
      </c>
    </row>
    <row r="44" spans="1:7" ht="409.5">
      <c r="A44" s="220">
        <v>38</v>
      </c>
      <c r="B44" s="319" t="s">
        <v>41</v>
      </c>
      <c r="C44" s="320" t="s">
        <v>57</v>
      </c>
      <c r="D44" s="295">
        <v>0.0026614583333333334</v>
      </c>
      <c r="E44" s="321">
        <f t="shared" si="3"/>
        <v>72.49402043922592</v>
      </c>
      <c r="F44" s="128">
        <f t="shared" si="4"/>
        <v>77.49402043922592</v>
      </c>
      <c r="G44" s="297">
        <f t="shared" si="5"/>
        <v>0.0007320601851851852</v>
      </c>
    </row>
    <row r="45" spans="1:7" ht="409.5">
      <c r="A45" s="220">
        <v>39</v>
      </c>
      <c r="B45" s="319" t="s">
        <v>208</v>
      </c>
      <c r="C45" s="320" t="s">
        <v>70</v>
      </c>
      <c r="D45" s="295">
        <v>0.002675</v>
      </c>
      <c r="E45" s="321">
        <f t="shared" si="3"/>
        <v>72.12703357563171</v>
      </c>
      <c r="F45" s="128">
        <f t="shared" si="4"/>
        <v>77.12703357563171</v>
      </c>
      <c r="G45" s="297">
        <f t="shared" si="5"/>
        <v>0.0007456018518518517</v>
      </c>
    </row>
    <row r="46" spans="1:7" ht="409.5">
      <c r="A46" s="220">
        <v>40</v>
      </c>
      <c r="B46" s="319" t="s">
        <v>27</v>
      </c>
      <c r="C46" s="320" t="s">
        <v>107</v>
      </c>
      <c r="D46" s="295">
        <v>0.0026862268518518515</v>
      </c>
      <c r="E46" s="321">
        <f t="shared" si="3"/>
        <v>71.82558490240855</v>
      </c>
      <c r="F46" s="128">
        <f t="shared" si="4"/>
        <v>76.82558490240855</v>
      </c>
      <c r="G46" s="297">
        <f t="shared" si="5"/>
        <v>0.0007568287037037034</v>
      </c>
    </row>
    <row r="47" spans="1:7" ht="409.5">
      <c r="A47" s="220">
        <v>41</v>
      </c>
      <c r="B47" s="319" t="s">
        <v>83</v>
      </c>
      <c r="C47" s="320" t="s">
        <v>84</v>
      </c>
      <c r="D47" s="295">
        <v>0.002686921296296296</v>
      </c>
      <c r="E47" s="321">
        <f t="shared" si="3"/>
        <v>71.80702132242085</v>
      </c>
      <c r="F47" s="128">
        <f t="shared" si="4"/>
        <v>76.80702132242085</v>
      </c>
      <c r="G47" s="297">
        <f t="shared" si="5"/>
        <v>0.000757523148148148</v>
      </c>
    </row>
    <row r="48" spans="1:7" ht="409.5">
      <c r="A48" s="220">
        <v>42</v>
      </c>
      <c r="B48" s="319" t="s">
        <v>23</v>
      </c>
      <c r="C48" s="320" t="s">
        <v>128</v>
      </c>
      <c r="D48" s="295">
        <v>0.0027005787037037037</v>
      </c>
      <c r="E48" s="321">
        <f t="shared" si="3"/>
        <v>71.44387776968243</v>
      </c>
      <c r="F48" s="128">
        <f t="shared" si="4"/>
        <v>76.44387776968243</v>
      </c>
      <c r="G48" s="297">
        <f t="shared" si="5"/>
        <v>0.0007711805555555556</v>
      </c>
    </row>
    <row r="49" spans="1:7" ht="409.5">
      <c r="A49" s="220">
        <v>43</v>
      </c>
      <c r="B49" s="324" t="s">
        <v>313</v>
      </c>
      <c r="C49" s="325" t="s">
        <v>48</v>
      </c>
      <c r="D49" s="295">
        <v>0.0027199074074074074</v>
      </c>
      <c r="E49" s="318">
        <f t="shared" si="3"/>
        <v>70.93617021276596</v>
      </c>
      <c r="F49" s="301">
        <f t="shared" si="4"/>
        <v>75.93617021276596</v>
      </c>
      <c r="G49" s="302">
        <f t="shared" si="5"/>
        <v>0.0007905092592592592</v>
      </c>
    </row>
    <row r="50" spans="1:7" ht="409.5">
      <c r="A50" s="220">
        <v>44</v>
      </c>
      <c r="B50" s="319" t="s">
        <v>115</v>
      </c>
      <c r="C50" s="320" t="s">
        <v>38</v>
      </c>
      <c r="D50" s="295">
        <v>0.002775925925925926</v>
      </c>
      <c r="E50" s="321">
        <f t="shared" si="3"/>
        <v>69.50466977985323</v>
      </c>
      <c r="F50" s="128">
        <f t="shared" si="4"/>
        <v>74.50466977985323</v>
      </c>
      <c r="G50" s="297">
        <f t="shared" si="5"/>
        <v>0.0008465277777777779</v>
      </c>
    </row>
    <row r="51" spans="1:7" ht="409.5">
      <c r="A51" s="220">
        <v>45</v>
      </c>
      <c r="B51" s="322" t="s">
        <v>55</v>
      </c>
      <c r="C51" s="323" t="s">
        <v>56</v>
      </c>
      <c r="D51" s="295">
        <v>0.002780324074074074</v>
      </c>
      <c r="E51" s="321">
        <f t="shared" si="3"/>
        <v>69.39472150528682</v>
      </c>
      <c r="F51" s="128">
        <f t="shared" si="4"/>
        <v>74.39472150528682</v>
      </c>
      <c r="G51" s="297">
        <f t="shared" si="5"/>
        <v>0.0008509259259259258</v>
      </c>
    </row>
    <row r="52" spans="1:7" ht="409.5">
      <c r="A52" s="220">
        <v>46</v>
      </c>
      <c r="B52" s="319" t="s">
        <v>23</v>
      </c>
      <c r="C52" s="320" t="s">
        <v>68</v>
      </c>
      <c r="D52" s="295">
        <v>0.0027806712962962963</v>
      </c>
      <c r="E52" s="321">
        <f t="shared" si="3"/>
        <v>69.38605619146723</v>
      </c>
      <c r="F52" s="128">
        <f t="shared" si="4"/>
        <v>74.38605619146723</v>
      </c>
      <c r="G52" s="297">
        <f t="shared" si="5"/>
        <v>0.0008512731481481481</v>
      </c>
    </row>
    <row r="53" spans="1:7" ht="409.5">
      <c r="A53" s="220">
        <v>47</v>
      </c>
      <c r="B53" s="319" t="s">
        <v>346</v>
      </c>
      <c r="C53" s="320" t="s">
        <v>114</v>
      </c>
      <c r="D53" s="295">
        <v>0.0027818287037037035</v>
      </c>
      <c r="E53" s="321">
        <f t="shared" si="3"/>
        <v>69.35718743499064</v>
      </c>
      <c r="F53" s="128">
        <f t="shared" si="4"/>
        <v>74.35718743499064</v>
      </c>
      <c r="G53" s="297">
        <f t="shared" si="5"/>
        <v>0.0008524305555555553</v>
      </c>
    </row>
    <row r="54" spans="1:7" ht="409.5">
      <c r="A54" s="220">
        <v>48</v>
      </c>
      <c r="B54" s="322" t="s">
        <v>91</v>
      </c>
      <c r="C54" s="323" t="s">
        <v>52</v>
      </c>
      <c r="D54" s="295">
        <v>0.0027891203703703706</v>
      </c>
      <c r="E54" s="321">
        <f t="shared" si="3"/>
        <v>69.17586521703045</v>
      </c>
      <c r="F54" s="128">
        <f t="shared" si="4"/>
        <v>74.17586521703045</v>
      </c>
      <c r="G54" s="297">
        <f t="shared" si="5"/>
        <v>0.0008597222222222224</v>
      </c>
    </row>
    <row r="55" spans="1:7" ht="409.5">
      <c r="A55" s="220">
        <v>49</v>
      </c>
      <c r="B55" s="316" t="s">
        <v>139</v>
      </c>
      <c r="C55" s="317" t="s">
        <v>34</v>
      </c>
      <c r="D55" s="295">
        <v>0.0027905092592592595</v>
      </c>
      <c r="E55" s="318">
        <f t="shared" si="3"/>
        <v>69.1414350891746</v>
      </c>
      <c r="F55" s="301">
        <f t="shared" si="4"/>
        <v>74.1414350891746</v>
      </c>
      <c r="G55" s="302">
        <f t="shared" si="5"/>
        <v>0.0008611111111111113</v>
      </c>
    </row>
    <row r="56" spans="1:7" ht="409.5">
      <c r="A56" s="220">
        <v>50</v>
      </c>
      <c r="B56" s="319" t="s">
        <v>88</v>
      </c>
      <c r="C56" s="320" t="s">
        <v>89</v>
      </c>
      <c r="D56" s="295">
        <v>0.0027935185185185185</v>
      </c>
      <c r="E56" s="321">
        <f t="shared" si="3"/>
        <v>69.06695392774279</v>
      </c>
      <c r="F56" s="128">
        <f t="shared" si="4"/>
        <v>74.06695392774279</v>
      </c>
      <c r="G56" s="297">
        <f t="shared" si="5"/>
        <v>0.0008641203703703703</v>
      </c>
    </row>
    <row r="57" spans="1:7" ht="409.5">
      <c r="A57" s="220">
        <v>51</v>
      </c>
      <c r="B57" s="319" t="s">
        <v>364</v>
      </c>
      <c r="C57" s="320" t="s">
        <v>303</v>
      </c>
      <c r="D57" s="295">
        <v>0.002916435185185185</v>
      </c>
      <c r="E57" s="321">
        <f t="shared" si="3"/>
        <v>66.15604413048655</v>
      </c>
      <c r="F57" s="128">
        <f t="shared" si="4"/>
        <v>71.15604413048655</v>
      </c>
      <c r="G57" s="297">
        <f t="shared" si="5"/>
        <v>0.000987037037037037</v>
      </c>
    </row>
    <row r="58" spans="1:7" ht="409.5">
      <c r="A58" s="220">
        <v>52</v>
      </c>
      <c r="B58" s="319" t="s">
        <v>90</v>
      </c>
      <c r="C58" s="320" t="s">
        <v>38</v>
      </c>
      <c r="D58" s="295">
        <v>0.0029334490740740744</v>
      </c>
      <c r="E58" s="321">
        <f t="shared" si="3"/>
        <v>65.77234168475043</v>
      </c>
      <c r="F58" s="128">
        <f t="shared" si="4"/>
        <v>70.77234168475043</v>
      </c>
      <c r="G58" s="297">
        <f t="shared" si="5"/>
        <v>0.0010040509259259262</v>
      </c>
    </row>
    <row r="59" spans="1:7" ht="409.5">
      <c r="A59" s="220">
        <v>53</v>
      </c>
      <c r="B59" s="319" t="s">
        <v>116</v>
      </c>
      <c r="C59" s="320" t="s">
        <v>81</v>
      </c>
      <c r="D59" s="295">
        <v>0.0030950231481481475</v>
      </c>
      <c r="E59" s="321">
        <f t="shared" si="3"/>
        <v>62.33873078792867</v>
      </c>
      <c r="F59" s="128">
        <f t="shared" si="4"/>
        <v>67.33873078792867</v>
      </c>
      <c r="G59" s="297">
        <f t="shared" si="5"/>
        <v>0.0011656249999999993</v>
      </c>
    </row>
    <row r="60" spans="1:7" ht="409.5">
      <c r="A60" s="220">
        <v>54</v>
      </c>
      <c r="B60" s="322" t="s">
        <v>47</v>
      </c>
      <c r="C60" s="323" t="s">
        <v>159</v>
      </c>
      <c r="D60" s="295">
        <v>0.0031175925925925924</v>
      </c>
      <c r="E60" s="321">
        <f t="shared" si="3"/>
        <v>61.8874368874369</v>
      </c>
      <c r="F60" s="128">
        <f t="shared" si="4"/>
        <v>66.8874368874369</v>
      </c>
      <c r="G60" s="297">
        <f t="shared" si="5"/>
        <v>0.0011881944444444442</v>
      </c>
    </row>
    <row r="61" spans="1:7" ht="409.5">
      <c r="A61" s="220">
        <v>55</v>
      </c>
      <c r="B61" s="319" t="s">
        <v>371</v>
      </c>
      <c r="C61" s="320" t="s">
        <v>372</v>
      </c>
      <c r="D61" s="295">
        <v>0.0031571759259259257</v>
      </c>
      <c r="E61" s="321">
        <f t="shared" si="3"/>
        <v>61.11151843976832</v>
      </c>
      <c r="F61" s="128">
        <f t="shared" si="4"/>
        <v>66.11151843976832</v>
      </c>
      <c r="G61" s="297">
        <f t="shared" si="5"/>
        <v>0.0012277777777777775</v>
      </c>
    </row>
    <row r="62" spans="1:7" ht="409.5">
      <c r="A62" s="220">
        <v>56</v>
      </c>
      <c r="B62" s="319" t="s">
        <v>65</v>
      </c>
      <c r="C62" s="320" t="s">
        <v>48</v>
      </c>
      <c r="D62" s="295">
        <v>0.003164351851851852</v>
      </c>
      <c r="E62" s="321">
        <f t="shared" si="3"/>
        <v>60.972933430870526</v>
      </c>
      <c r="F62" s="128">
        <f t="shared" si="4"/>
        <v>65.97293343087053</v>
      </c>
      <c r="G62" s="297">
        <f t="shared" si="5"/>
        <v>0.0012349537037037036</v>
      </c>
    </row>
    <row r="63" spans="1:7" ht="409.5">
      <c r="A63" s="220">
        <v>57</v>
      </c>
      <c r="B63" s="322" t="s">
        <v>131</v>
      </c>
      <c r="C63" s="323" t="s">
        <v>70</v>
      </c>
      <c r="D63" s="295">
        <v>0.003194097222222222</v>
      </c>
      <c r="E63" s="321">
        <f t="shared" si="3"/>
        <v>60.405116498170095</v>
      </c>
      <c r="F63" s="128">
        <f t="shared" si="4"/>
        <v>65.40511649817009</v>
      </c>
      <c r="G63" s="297">
        <f t="shared" si="5"/>
        <v>0.0012646990740740737</v>
      </c>
    </row>
    <row r="64" spans="1:7" ht="409.5">
      <c r="A64" s="220">
        <v>58</v>
      </c>
      <c r="B64" s="324" t="s">
        <v>78</v>
      </c>
      <c r="C64" s="325" t="s">
        <v>79</v>
      </c>
      <c r="D64" s="295">
        <v>0.003201967592592593</v>
      </c>
      <c r="E64" s="318">
        <f t="shared" si="3"/>
        <v>60.256641966383505</v>
      </c>
      <c r="F64" s="301">
        <f t="shared" si="4"/>
        <v>65.25664196638351</v>
      </c>
      <c r="G64" s="302">
        <f t="shared" si="5"/>
        <v>0.0012725694444444449</v>
      </c>
    </row>
    <row r="65" spans="1:7" ht="409.5">
      <c r="A65" s="220">
        <v>59</v>
      </c>
      <c r="B65" s="322" t="s">
        <v>146</v>
      </c>
      <c r="C65" s="323" t="s">
        <v>147</v>
      </c>
      <c r="D65" s="295">
        <v>0.003237152777777778</v>
      </c>
      <c r="E65" s="321">
        <f t="shared" si="3"/>
        <v>59.601701884228966</v>
      </c>
      <c r="F65" s="128">
        <f t="shared" si="4"/>
        <v>64.60170188422896</v>
      </c>
      <c r="G65" s="297">
        <f t="shared" si="5"/>
        <v>0.0013077546296296298</v>
      </c>
    </row>
    <row r="66" spans="1:7" ht="409.5">
      <c r="A66" s="220">
        <v>60</v>
      </c>
      <c r="B66" s="319" t="s">
        <v>39</v>
      </c>
      <c r="C66" s="320" t="s">
        <v>122</v>
      </c>
      <c r="D66" s="295">
        <v>0.003238541666666667</v>
      </c>
      <c r="E66" s="321">
        <f t="shared" si="3"/>
        <v>59.576140952789395</v>
      </c>
      <c r="F66" s="128">
        <f t="shared" si="4"/>
        <v>64.57614095278939</v>
      </c>
      <c r="G66" s="297">
        <f t="shared" si="5"/>
        <v>0.0013091435185185187</v>
      </c>
    </row>
    <row r="67" spans="1:7" ht="409.5">
      <c r="A67" s="220">
        <v>61</v>
      </c>
      <c r="B67" s="316" t="s">
        <v>85</v>
      </c>
      <c r="C67" s="317" t="s">
        <v>86</v>
      </c>
      <c r="D67" s="295">
        <v>0.0032467592592592596</v>
      </c>
      <c r="E67" s="318">
        <f t="shared" si="3"/>
        <v>59.42535291601312</v>
      </c>
      <c r="F67" s="301">
        <f t="shared" si="4"/>
        <v>64.42535291601311</v>
      </c>
      <c r="G67" s="302">
        <f t="shared" si="5"/>
        <v>0.0013173611111111114</v>
      </c>
    </row>
    <row r="68" spans="1:7" ht="409.5">
      <c r="A68" s="220">
        <v>62</v>
      </c>
      <c r="B68" s="319" t="s">
        <v>71</v>
      </c>
      <c r="C68" s="320" t="s">
        <v>72</v>
      </c>
      <c r="D68" s="295">
        <v>0.003303587962962963</v>
      </c>
      <c r="E68" s="321">
        <f t="shared" si="3"/>
        <v>58.40311109554006</v>
      </c>
      <c r="F68" s="128">
        <f t="shared" si="4"/>
        <v>63.40311109554006</v>
      </c>
      <c r="G68" s="297">
        <f t="shared" si="5"/>
        <v>0.0013741898148148148</v>
      </c>
    </row>
    <row r="69" spans="1:7" ht="409.5">
      <c r="A69" s="220">
        <v>63</v>
      </c>
      <c r="B69" s="319" t="s">
        <v>224</v>
      </c>
      <c r="C69" s="320" t="s">
        <v>458</v>
      </c>
      <c r="D69" s="295">
        <v>0.0033093750000000003</v>
      </c>
      <c r="E69" s="321">
        <f t="shared" si="3"/>
        <v>58.300982758017696</v>
      </c>
      <c r="F69" s="128">
        <f t="shared" si="4"/>
        <v>63.300982758017696</v>
      </c>
      <c r="G69" s="297">
        <f t="shared" si="5"/>
        <v>0.001379976851851852</v>
      </c>
    </row>
    <row r="70" spans="1:7" ht="409.5">
      <c r="A70" s="220">
        <v>64</v>
      </c>
      <c r="B70" s="319" t="s">
        <v>39</v>
      </c>
      <c r="C70" s="320" t="s">
        <v>40</v>
      </c>
      <c r="D70" s="295">
        <v>0.0033130787037037035</v>
      </c>
      <c r="E70" s="321">
        <f t="shared" si="3"/>
        <v>58.235807860262014</v>
      </c>
      <c r="F70" s="128">
        <f t="shared" si="4"/>
        <v>63.235807860262014</v>
      </c>
      <c r="G70" s="297">
        <f t="shared" si="5"/>
        <v>0.0013836805555555553</v>
      </c>
    </row>
    <row r="71" spans="1:7" ht="409.5">
      <c r="A71" s="220">
        <v>65</v>
      </c>
      <c r="B71" s="322" t="s">
        <v>134</v>
      </c>
      <c r="C71" s="323" t="s">
        <v>97</v>
      </c>
      <c r="D71" s="295">
        <v>0.003326273148148148</v>
      </c>
      <c r="E71" s="321">
        <f aca="true" t="shared" si="6" ref="E71:E82">(D$7/D71)*100</f>
        <v>58.00480183722468</v>
      </c>
      <c r="F71" s="128">
        <f aca="true" t="shared" si="7" ref="F71:F82">E71+F$3</f>
        <v>63.00480183722468</v>
      </c>
      <c r="G71" s="297">
        <f aca="true" t="shared" si="8" ref="G71:G82">D71-D$7</f>
        <v>0.001396875</v>
      </c>
    </row>
    <row r="72" spans="1:7" ht="409.5">
      <c r="A72" s="220">
        <v>66</v>
      </c>
      <c r="B72" s="322" t="s">
        <v>73</v>
      </c>
      <c r="C72" s="323" t="s">
        <v>140</v>
      </c>
      <c r="D72" s="295">
        <v>0.003334143518518519</v>
      </c>
      <c r="E72" s="321">
        <f t="shared" si="6"/>
        <v>57.867879334883874</v>
      </c>
      <c r="F72" s="128">
        <f t="shared" si="7"/>
        <v>62.867879334883874</v>
      </c>
      <c r="G72" s="297">
        <f t="shared" si="8"/>
        <v>0.0014047453703703707</v>
      </c>
    </row>
    <row r="73" spans="1:7" ht="409.5">
      <c r="A73" s="220">
        <v>67</v>
      </c>
      <c r="B73" s="319" t="s">
        <v>163</v>
      </c>
      <c r="C73" s="320" t="s">
        <v>486</v>
      </c>
      <c r="D73" s="295">
        <v>0.003463773148148148</v>
      </c>
      <c r="E73" s="321">
        <f t="shared" si="6"/>
        <v>55.70220870785578</v>
      </c>
      <c r="F73" s="128">
        <f t="shared" si="7"/>
        <v>60.70220870785578</v>
      </c>
      <c r="G73" s="297">
        <f t="shared" si="8"/>
        <v>0.001534375</v>
      </c>
    </row>
    <row r="74" spans="1:7" ht="409.5">
      <c r="A74" s="220">
        <v>68</v>
      </c>
      <c r="B74" s="319" t="s">
        <v>102</v>
      </c>
      <c r="C74" s="320" t="s">
        <v>103</v>
      </c>
      <c r="D74" s="295">
        <v>0.0035289351851851853</v>
      </c>
      <c r="E74" s="321">
        <f t="shared" si="6"/>
        <v>54.67366349622827</v>
      </c>
      <c r="F74" s="128">
        <f t="shared" si="7"/>
        <v>59.67366349622827</v>
      </c>
      <c r="G74" s="297">
        <f t="shared" si="8"/>
        <v>0.0015995370370370371</v>
      </c>
    </row>
    <row r="75" spans="1:7" ht="409.5">
      <c r="A75" s="220">
        <v>69</v>
      </c>
      <c r="B75" s="322" t="s">
        <v>156</v>
      </c>
      <c r="C75" s="323" t="s">
        <v>157</v>
      </c>
      <c r="D75" s="295">
        <v>0.0035314814814814814</v>
      </c>
      <c r="E75" s="321">
        <f t="shared" si="6"/>
        <v>54.63424226533823</v>
      </c>
      <c r="F75" s="128">
        <f t="shared" si="7"/>
        <v>59.63424226533823</v>
      </c>
      <c r="G75" s="297">
        <f t="shared" si="8"/>
        <v>0.0016020833333333332</v>
      </c>
    </row>
    <row r="76" spans="1:7" ht="409.5">
      <c r="A76" s="220">
        <v>70</v>
      </c>
      <c r="B76" s="326" t="s">
        <v>63</v>
      </c>
      <c r="C76" s="327" t="s">
        <v>81</v>
      </c>
      <c r="D76" s="308">
        <v>0.0035827546296296297</v>
      </c>
      <c r="E76" s="328">
        <f t="shared" si="6"/>
        <v>53.85236633823291</v>
      </c>
      <c r="F76" s="329">
        <f t="shared" si="7"/>
        <v>58.85236633823291</v>
      </c>
      <c r="G76" s="330">
        <f t="shared" si="8"/>
        <v>0.0016533564814814816</v>
      </c>
    </row>
    <row r="77" spans="1:7" ht="409.5">
      <c r="A77" s="220">
        <v>71</v>
      </c>
      <c r="B77" s="322" t="s">
        <v>73</v>
      </c>
      <c r="C77" s="323" t="s">
        <v>74</v>
      </c>
      <c r="D77" s="295">
        <v>0.0035851851851851847</v>
      </c>
      <c r="E77" s="321">
        <f t="shared" si="6"/>
        <v>53.815857438016536</v>
      </c>
      <c r="F77" s="133">
        <f t="shared" si="7"/>
        <v>58.815857438016536</v>
      </c>
      <c r="G77" s="297">
        <f t="shared" si="8"/>
        <v>0.0016557870370370366</v>
      </c>
    </row>
    <row r="78" spans="1:7" ht="409.5">
      <c r="A78" s="220">
        <v>72</v>
      </c>
      <c r="B78" s="322" t="s">
        <v>92</v>
      </c>
      <c r="C78" s="323" t="s">
        <v>93</v>
      </c>
      <c r="D78" s="295">
        <v>0.0040140046296296295</v>
      </c>
      <c r="E78" s="321">
        <f t="shared" si="6"/>
        <v>48.06666474438453</v>
      </c>
      <c r="F78" s="133">
        <f t="shared" si="7"/>
        <v>53.06666474438453</v>
      </c>
      <c r="G78" s="297">
        <f t="shared" si="8"/>
        <v>0.0020846064814814816</v>
      </c>
    </row>
    <row r="79" spans="1:7" ht="409.5">
      <c r="A79" s="220">
        <v>73</v>
      </c>
      <c r="B79" s="322" t="s">
        <v>132</v>
      </c>
      <c r="C79" s="323" t="s">
        <v>133</v>
      </c>
      <c r="D79" s="295">
        <v>0.004168055555555556</v>
      </c>
      <c r="E79" s="321">
        <f t="shared" si="6"/>
        <v>46.29012551371765</v>
      </c>
      <c r="F79" s="133">
        <f t="shared" si="7"/>
        <v>51.29012551371765</v>
      </c>
      <c r="G79" s="297">
        <f t="shared" si="8"/>
        <v>0.002238657407407408</v>
      </c>
    </row>
    <row r="80" spans="1:7" ht="409.5">
      <c r="A80" s="220">
        <v>74</v>
      </c>
      <c r="B80" s="316" t="s">
        <v>124</v>
      </c>
      <c r="C80" s="317" t="s">
        <v>125</v>
      </c>
      <c r="D80" s="295">
        <v>0.004421643518518518</v>
      </c>
      <c r="E80" s="318">
        <f t="shared" si="6"/>
        <v>43.63531659817292</v>
      </c>
      <c r="F80" s="331">
        <f t="shared" si="7"/>
        <v>48.63531659817292</v>
      </c>
      <c r="G80" s="302">
        <f t="shared" si="8"/>
        <v>0.0024922453703703704</v>
      </c>
    </row>
    <row r="81" spans="1:7" ht="409.5">
      <c r="A81" s="220">
        <v>75</v>
      </c>
      <c r="B81" s="322" t="s">
        <v>409</v>
      </c>
      <c r="C81" s="323" t="s">
        <v>410</v>
      </c>
      <c r="D81" s="295">
        <v>0.0047482638888888895</v>
      </c>
      <c r="E81" s="321">
        <f t="shared" si="6"/>
        <v>40.633759902498475</v>
      </c>
      <c r="F81" s="133">
        <f t="shared" si="7"/>
        <v>45.633759902498475</v>
      </c>
      <c r="G81" s="297">
        <f t="shared" si="8"/>
        <v>0.0028188657407407416</v>
      </c>
    </row>
    <row r="82" spans="1:7" ht="409.5">
      <c r="A82" s="220">
        <v>76</v>
      </c>
      <c r="B82" s="319" t="s">
        <v>118</v>
      </c>
      <c r="C82" s="320" t="s">
        <v>119</v>
      </c>
      <c r="D82" s="295">
        <v>0.004798032407407408</v>
      </c>
      <c r="E82" s="321">
        <f t="shared" si="6"/>
        <v>40.21227837414063</v>
      </c>
      <c r="F82" s="133">
        <f t="shared" si="7"/>
        <v>45.21227837414063</v>
      </c>
      <c r="G82" s="297">
        <f t="shared" si="8"/>
        <v>0.00286863425925926</v>
      </c>
    </row>
    <row r="84" spans="2:4" ht="409.5">
      <c r="B84" s="233"/>
      <c r="C84" s="233"/>
      <c r="D84" s="146"/>
    </row>
    <row r="85" spans="2:4" ht="409.5">
      <c r="B85" s="233"/>
      <c r="C85" s="233"/>
      <c r="D85" s="146"/>
    </row>
    <row r="86" spans="2:4" ht="409.5">
      <c r="B86" s="233"/>
      <c r="C86" s="233"/>
      <c r="D86" s="146"/>
    </row>
    <row r="87" spans="2:4" ht="409.5">
      <c r="B87" s="233"/>
      <c r="C87" s="233"/>
      <c r="D87" s="146"/>
    </row>
    <row r="88" spans="2:4" ht="409.5">
      <c r="B88" s="233"/>
      <c r="C88" s="233"/>
      <c r="D88" s="146"/>
    </row>
    <row r="89" spans="2:4" ht="409.5">
      <c r="B89" s="233"/>
      <c r="C89" s="233"/>
      <c r="D89" s="146"/>
    </row>
    <row r="90" spans="2:4" ht="409.5">
      <c r="B90" s="233"/>
      <c r="C90" s="233"/>
      <c r="D90" s="146"/>
    </row>
    <row r="91" spans="2:4" ht="409.5">
      <c r="B91" s="233"/>
      <c r="C91" s="233"/>
      <c r="D91" s="146"/>
    </row>
    <row r="92" spans="2:4" ht="409.5">
      <c r="B92" s="233"/>
      <c r="C92" s="233"/>
      <c r="D92" s="146"/>
    </row>
    <row r="93" spans="2:4" ht="409.5">
      <c r="B93" s="233"/>
      <c r="C93" s="233"/>
      <c r="D93" s="146"/>
    </row>
    <row r="94" spans="2:4" ht="409.5">
      <c r="B94" s="233"/>
      <c r="C94" s="233"/>
      <c r="D94" s="146"/>
    </row>
    <row r="95" spans="2:4" ht="409.5">
      <c r="B95" s="233"/>
      <c r="C95" s="233"/>
      <c r="D95" s="146"/>
    </row>
    <row r="96" spans="2:4" ht="409.5">
      <c r="B96" s="233"/>
      <c r="C96" s="233"/>
      <c r="D96" s="146"/>
    </row>
    <row r="97" spans="2:4" ht="409.5">
      <c r="B97" s="233"/>
      <c r="C97" s="233"/>
      <c r="D97" s="146"/>
    </row>
    <row r="98" spans="2:4" ht="409.5">
      <c r="B98" s="233"/>
      <c r="C98" s="233"/>
      <c r="D98" s="146"/>
    </row>
    <row r="99" spans="2:4" ht="409.5">
      <c r="B99" s="233"/>
      <c r="C99" s="233"/>
      <c r="D99" s="146"/>
    </row>
    <row r="100" spans="2:4" ht="409.5">
      <c r="B100" s="233"/>
      <c r="C100" s="233"/>
      <c r="D100" s="146"/>
    </row>
    <row r="101" spans="2:4" ht="409.5">
      <c r="B101" s="233"/>
      <c r="C101" s="233"/>
      <c r="D101" s="146"/>
    </row>
    <row r="102" spans="2:4" ht="409.5">
      <c r="B102" s="233"/>
      <c r="C102" s="233"/>
      <c r="D102" s="146"/>
    </row>
    <row r="103" spans="2:4" ht="409.5">
      <c r="B103" s="233"/>
      <c r="C103" s="233"/>
      <c r="D103" s="146"/>
    </row>
    <row r="104" spans="2:4" ht="409.5">
      <c r="B104" s="233"/>
      <c r="C104" s="233"/>
      <c r="D104" s="146"/>
    </row>
    <row r="105" spans="2:4" ht="409.5">
      <c r="B105" s="233"/>
      <c r="C105" s="233"/>
      <c r="D105" s="146"/>
    </row>
    <row r="106" spans="2:4" ht="409.5">
      <c r="B106" s="233"/>
      <c r="C106" s="233"/>
      <c r="D106" s="146"/>
    </row>
    <row r="107" spans="2:4" ht="409.5">
      <c r="B107" s="233"/>
      <c r="C107" s="233"/>
      <c r="D107" s="146"/>
    </row>
    <row r="108" spans="2:4" ht="409.5">
      <c r="B108" s="233"/>
      <c r="C108" s="233"/>
      <c r="D108" s="146"/>
    </row>
    <row r="109" spans="2:4" ht="409.5">
      <c r="B109" s="233"/>
      <c r="C109" s="233"/>
      <c r="D109" s="146"/>
    </row>
    <row r="110" spans="2:4" ht="409.5">
      <c r="B110" s="233"/>
      <c r="C110" s="233"/>
      <c r="D110" s="146"/>
    </row>
    <row r="111" spans="2:4" ht="409.5">
      <c r="B111" s="233"/>
      <c r="C111" s="233"/>
      <c r="D111" s="146"/>
    </row>
    <row r="112" spans="2:4" ht="409.5">
      <c r="B112" s="233"/>
      <c r="C112" s="233"/>
      <c r="D112" s="146"/>
    </row>
    <row r="113" spans="2:4" ht="409.5">
      <c r="B113" s="233"/>
      <c r="C113" s="233"/>
      <c r="D113" s="146"/>
    </row>
    <row r="114" spans="2:4" ht="409.5">
      <c r="B114" s="233"/>
      <c r="C114" s="233"/>
      <c r="D114" s="146"/>
    </row>
    <row r="115" spans="2:4" ht="409.5">
      <c r="B115" s="233"/>
      <c r="C115" s="233"/>
      <c r="D115" s="146"/>
    </row>
    <row r="116" spans="2:4" ht="409.5">
      <c r="B116" s="233"/>
      <c r="C116" s="233"/>
      <c r="D116" s="146"/>
    </row>
    <row r="117" spans="2:4" ht="409.5">
      <c r="B117" s="233"/>
      <c r="C117" s="233"/>
      <c r="D117" s="146"/>
    </row>
    <row r="118" spans="2:4" ht="409.5">
      <c r="B118" s="233"/>
      <c r="C118" s="233"/>
      <c r="D118" s="146"/>
    </row>
    <row r="119" spans="2:4" ht="409.5">
      <c r="B119" s="233"/>
      <c r="C119" s="233"/>
      <c r="D119" s="146"/>
    </row>
    <row r="120" spans="2:4" ht="409.5">
      <c r="B120" s="233"/>
      <c r="C120" s="233"/>
      <c r="D120" s="146"/>
    </row>
    <row r="121" spans="2:4" ht="409.5">
      <c r="B121" s="233"/>
      <c r="C121" s="233"/>
      <c r="D121" s="146"/>
    </row>
    <row r="122" spans="2:4" ht="409.5">
      <c r="B122" s="233"/>
      <c r="C122" s="233"/>
      <c r="D122" s="146"/>
    </row>
    <row r="123" spans="2:4" ht="409.5">
      <c r="B123" s="233"/>
      <c r="C123" s="233"/>
      <c r="D123" s="146"/>
    </row>
    <row r="124" spans="2:4" ht="409.5">
      <c r="B124" s="233"/>
      <c r="C124" s="233"/>
      <c r="D124" s="146"/>
    </row>
    <row r="125" spans="2:4" ht="409.5">
      <c r="B125" s="233"/>
      <c r="C125" s="233"/>
      <c r="D125" s="146"/>
    </row>
    <row r="126" spans="2:4" ht="409.5">
      <c r="B126" s="233"/>
      <c r="C126" s="233"/>
      <c r="D126" s="146"/>
    </row>
    <row r="127" spans="2:4" ht="409.5">
      <c r="B127" s="233"/>
      <c r="C127" s="233"/>
      <c r="D127" s="146"/>
    </row>
    <row r="128" spans="2:4" ht="409.5">
      <c r="B128" s="233"/>
      <c r="C128" s="233"/>
      <c r="D128" s="146"/>
    </row>
    <row r="129" spans="2:4" ht="409.5">
      <c r="B129" s="233"/>
      <c r="C129" s="233"/>
      <c r="D129" s="146"/>
    </row>
    <row r="130" spans="2:4" ht="409.5">
      <c r="B130" s="233"/>
      <c r="C130" s="233"/>
      <c r="D130" s="146"/>
    </row>
    <row r="131" spans="2:4" ht="409.5">
      <c r="B131" s="233"/>
      <c r="C131" s="233"/>
      <c r="D131" s="146"/>
    </row>
    <row r="132" spans="2:4" ht="409.5">
      <c r="B132" s="233"/>
      <c r="C132" s="233"/>
      <c r="D132" s="146"/>
    </row>
    <row r="133" spans="2:4" ht="409.5">
      <c r="B133" s="233"/>
      <c r="C133" s="233"/>
      <c r="D133" s="146"/>
    </row>
    <row r="134" spans="2:4" ht="409.5">
      <c r="B134" s="233"/>
      <c r="C134" s="233"/>
      <c r="D134" s="146"/>
    </row>
    <row r="135" spans="2:4" ht="409.5">
      <c r="B135" s="233"/>
      <c r="C135" s="233"/>
      <c r="D135" s="146"/>
    </row>
    <row r="136" spans="2:4" ht="409.5">
      <c r="B136" s="233"/>
      <c r="C136" s="233"/>
      <c r="D136" s="146"/>
    </row>
    <row r="137" spans="2:4" ht="409.5">
      <c r="B137" s="233"/>
      <c r="C137" s="233"/>
      <c r="D137" s="146"/>
    </row>
    <row r="138" spans="2:4" ht="409.5">
      <c r="B138" s="233"/>
      <c r="C138" s="233"/>
      <c r="D138" s="146"/>
    </row>
    <row r="139" spans="2:4" ht="409.5">
      <c r="B139" s="233"/>
      <c r="C139" s="233"/>
      <c r="D139" s="146"/>
    </row>
    <row r="140" spans="2:4" ht="409.5">
      <c r="B140" s="233"/>
      <c r="C140" s="233"/>
      <c r="D140" s="146"/>
    </row>
    <row r="141" spans="2:4" ht="409.5">
      <c r="B141" s="233"/>
      <c r="C141" s="233"/>
      <c r="D141" s="146"/>
    </row>
    <row r="142" spans="2:4" ht="409.5">
      <c r="B142" s="233"/>
      <c r="C142" s="233"/>
      <c r="D142" s="146"/>
    </row>
    <row r="143" spans="2:4" ht="409.5">
      <c r="B143" s="233"/>
      <c r="C143" s="233"/>
      <c r="D143" s="146"/>
    </row>
    <row r="144" spans="2:4" ht="409.5">
      <c r="B144" s="233"/>
      <c r="C144" s="233"/>
      <c r="D144" s="146"/>
    </row>
    <row r="145" spans="2:4" ht="409.5">
      <c r="B145" s="233"/>
      <c r="C145" s="233"/>
      <c r="D145" s="146"/>
    </row>
    <row r="146" spans="2:4" ht="409.5">
      <c r="B146" s="233"/>
      <c r="C146" s="233"/>
      <c r="D146" s="146"/>
    </row>
    <row r="147" spans="2:4" ht="409.5">
      <c r="B147" s="233"/>
      <c r="C147" s="233"/>
      <c r="D147" s="146"/>
    </row>
    <row r="148" spans="2:4" ht="409.5">
      <c r="B148" s="233"/>
      <c r="C148" s="233"/>
      <c r="D148" s="146"/>
    </row>
    <row r="149" spans="2:4" ht="409.5">
      <c r="B149" s="233"/>
      <c r="C149" s="233"/>
      <c r="D149" s="146"/>
    </row>
    <row r="150" ht="409.5">
      <c r="D150" s="146"/>
    </row>
    <row r="151" ht="409.5">
      <c r="D151" s="146"/>
    </row>
    <row r="152" ht="409.5">
      <c r="D152" s="146"/>
    </row>
    <row r="153" ht="409.5">
      <c r="D153" s="146"/>
    </row>
    <row r="154" ht="409.5">
      <c r="D154" s="146"/>
    </row>
    <row r="155" ht="409.5">
      <c r="D155" s="146"/>
    </row>
    <row r="156" ht="409.5">
      <c r="D156" s="146"/>
    </row>
    <row r="157" ht="409.5">
      <c r="D157" s="146"/>
    </row>
    <row r="158" ht="409.5">
      <c r="D158" s="146"/>
    </row>
    <row r="159" ht="409.5">
      <c r="D159" s="146"/>
    </row>
    <row r="160" ht="409.5">
      <c r="D160" s="146"/>
    </row>
    <row r="161" ht="409.5">
      <c r="D161" s="146"/>
    </row>
    <row r="162" ht="409.5">
      <c r="D162" s="146"/>
    </row>
    <row r="163" ht="409.5">
      <c r="D163" s="146"/>
    </row>
    <row r="164" ht="409.5">
      <c r="D164" s="146"/>
    </row>
    <row r="165" ht="409.5">
      <c r="D165" s="146"/>
    </row>
    <row r="166" ht="409.5">
      <c r="D166" s="146"/>
    </row>
    <row r="167" ht="409.5">
      <c r="D167" s="146"/>
    </row>
    <row r="168" ht="409.5">
      <c r="D168" s="146"/>
    </row>
    <row r="169" ht="409.5">
      <c r="D169" s="146"/>
    </row>
    <row r="170" ht="409.5">
      <c r="D170" s="146"/>
    </row>
    <row r="171" ht="409.5">
      <c r="D171" s="146"/>
    </row>
    <row r="172" ht="409.5">
      <c r="D172" s="146"/>
    </row>
    <row r="173" ht="409.5">
      <c r="D173" s="146"/>
    </row>
    <row r="174" ht="409.5">
      <c r="D174" s="146"/>
    </row>
    <row r="175" ht="409.5">
      <c r="D175" s="146"/>
    </row>
    <row r="176" ht="409.5">
      <c r="D176" s="146"/>
    </row>
    <row r="177" ht="409.5">
      <c r="D177" s="146"/>
    </row>
    <row r="178" ht="409.5">
      <c r="D178" s="146"/>
    </row>
    <row r="179" ht="409.5">
      <c r="D179" s="146"/>
    </row>
    <row r="180" ht="409.5">
      <c r="D180" s="146"/>
    </row>
    <row r="181" ht="409.5">
      <c r="D181" s="146"/>
    </row>
    <row r="182" ht="409.5">
      <c r="D182" s="146"/>
    </row>
    <row r="183" ht="409.5">
      <c r="D183" s="146"/>
    </row>
    <row r="184" ht="409.5">
      <c r="D184" s="146"/>
    </row>
    <row r="185" ht="409.5">
      <c r="D185" s="146"/>
    </row>
    <row r="186" ht="409.5">
      <c r="D186" s="146"/>
    </row>
    <row r="187" ht="409.5">
      <c r="D187" s="146"/>
    </row>
    <row r="188" ht="409.5">
      <c r="D188" s="146"/>
    </row>
    <row r="189" ht="409.5">
      <c r="D189" s="146"/>
    </row>
    <row r="190" ht="409.5">
      <c r="D190" s="146"/>
    </row>
    <row r="191" ht="409.5">
      <c r="D191" s="146"/>
    </row>
    <row r="192" ht="409.5">
      <c r="D192" s="146"/>
    </row>
    <row r="193" ht="409.5">
      <c r="D193" s="146"/>
    </row>
    <row r="194" ht="409.5">
      <c r="D194" s="146"/>
    </row>
  </sheetData>
  <sheetProtection selectLockedCells="1" selectUnlockedCells="1"/>
  <mergeCells count="5">
    <mergeCell ref="A1:G1"/>
    <mergeCell ref="A2:B2"/>
    <mergeCell ref="A3:B3"/>
    <mergeCell ref="A4:B4"/>
    <mergeCell ref="A5:B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0"/>
  <sheetViews>
    <sheetView zoomScale="130" zoomScaleNormal="130" zoomScalePageLayoutView="0" workbookViewId="0" topLeftCell="A1">
      <selection activeCell="F87" sqref="F87"/>
    </sheetView>
  </sheetViews>
  <sheetFormatPr defaultColWidth="9.00390625" defaultRowHeight="12.75"/>
  <cols>
    <col min="1" max="1" width="3.625" style="0" customWidth="1"/>
    <col min="2" max="2" width="12.00390625" style="0" customWidth="1"/>
    <col min="3" max="3" width="12.25390625" style="0" customWidth="1"/>
    <col min="5" max="5" width="7.375" style="0" customWidth="1"/>
    <col min="6" max="6" width="9.75390625" style="0" customWidth="1"/>
    <col min="7" max="7" width="6.875" style="0" customWidth="1"/>
  </cols>
  <sheetData>
    <row r="1" spans="1:7" ht="27">
      <c r="A1" s="535" t="s">
        <v>487</v>
      </c>
      <c r="B1" s="535"/>
      <c r="C1" s="535"/>
      <c r="D1" s="535"/>
      <c r="E1" s="535"/>
      <c r="F1" s="535"/>
      <c r="G1" s="535"/>
    </row>
    <row r="2" spans="1:7" ht="12.75">
      <c r="A2" s="537"/>
      <c r="B2" s="537"/>
      <c r="C2" s="537"/>
      <c r="D2" s="537"/>
      <c r="E2" s="113" t="s">
        <v>425</v>
      </c>
      <c r="F2" s="159"/>
      <c r="G2" s="159"/>
    </row>
    <row r="3" spans="1:7" ht="12.75" customHeight="1">
      <c r="A3" s="534" t="s">
        <v>426</v>
      </c>
      <c r="B3" s="534"/>
      <c r="C3" s="114" t="s">
        <v>445</v>
      </c>
      <c r="D3" s="114"/>
      <c r="E3" s="113">
        <v>10</v>
      </c>
      <c r="F3" s="159"/>
      <c r="G3" s="159"/>
    </row>
    <row r="4" spans="1:7" ht="12.75" customHeight="1">
      <c r="A4" s="534" t="s">
        <v>428</v>
      </c>
      <c r="B4" s="534"/>
      <c r="C4" s="283" t="s">
        <v>488</v>
      </c>
      <c r="D4" s="114"/>
      <c r="E4" s="159"/>
      <c r="F4" s="159"/>
      <c r="G4" s="159"/>
    </row>
    <row r="5" spans="1:7" ht="12.75">
      <c r="A5" s="534" t="s">
        <v>429</v>
      </c>
      <c r="B5" s="534"/>
      <c r="C5" s="235" t="s">
        <v>489</v>
      </c>
      <c r="D5" s="235"/>
      <c r="E5" s="159"/>
      <c r="F5" s="159"/>
      <c r="G5" s="159"/>
    </row>
    <row r="6" spans="1:7" ht="12.75">
      <c r="A6" s="534" t="s">
        <v>431</v>
      </c>
      <c r="B6" s="534"/>
      <c r="C6" s="117">
        <f>COUNTA(B8:B150)</f>
        <v>83</v>
      </c>
      <c r="D6" s="235"/>
      <c r="E6" s="159"/>
      <c r="F6" s="159"/>
      <c r="G6" s="159"/>
    </row>
    <row r="7" spans="1:7" ht="12.75">
      <c r="A7" s="332" t="s">
        <v>432</v>
      </c>
      <c r="B7" s="332" t="s">
        <v>433</v>
      </c>
      <c r="C7" s="332" t="s">
        <v>434</v>
      </c>
      <c r="D7" s="332" t="s">
        <v>435</v>
      </c>
      <c r="E7" s="333" t="s">
        <v>436</v>
      </c>
      <c r="F7" s="333" t="s">
        <v>437</v>
      </c>
      <c r="G7" s="333" t="s">
        <v>485</v>
      </c>
    </row>
    <row r="8" spans="1:9" ht="12.75">
      <c r="A8" s="334">
        <v>1</v>
      </c>
      <c r="B8" s="335" t="s">
        <v>178</v>
      </c>
      <c r="C8" s="335" t="s">
        <v>33</v>
      </c>
      <c r="D8" s="289">
        <v>0.010352430555555556</v>
      </c>
      <c r="E8" s="290">
        <f aca="true" t="shared" si="0" ref="E8:E39">(D$8/D8)*100</f>
        <v>100</v>
      </c>
      <c r="F8" s="291">
        <f aca="true" t="shared" si="1" ref="F8:F39">E8+E$3</f>
        <v>110</v>
      </c>
      <c r="G8" s="336">
        <f aca="true" t="shared" si="2" ref="G8:G39">D8-D$8</f>
        <v>0</v>
      </c>
      <c r="I8" s="337"/>
    </row>
    <row r="9" spans="1:7" ht="12.75">
      <c r="A9" s="252">
        <v>2</v>
      </c>
      <c r="B9" s="130" t="s">
        <v>269</v>
      </c>
      <c r="C9" s="130" t="s">
        <v>81</v>
      </c>
      <c r="D9" s="295">
        <v>0.011146412037037036</v>
      </c>
      <c r="E9" s="132">
        <f t="shared" si="0"/>
        <v>92.87679767405639</v>
      </c>
      <c r="F9" s="133">
        <f t="shared" si="1"/>
        <v>102.87679767405639</v>
      </c>
      <c r="G9" s="338">
        <f t="shared" si="2"/>
        <v>0.0007939814814814806</v>
      </c>
    </row>
    <row r="10" spans="1:7" ht="12.75">
      <c r="A10" s="252">
        <v>3</v>
      </c>
      <c r="B10" s="130" t="s">
        <v>62</v>
      </c>
      <c r="C10" s="130" t="s">
        <v>33</v>
      </c>
      <c r="D10" s="295">
        <v>0.012114814814814814</v>
      </c>
      <c r="E10" s="132">
        <f t="shared" si="0"/>
        <v>85.45265209416081</v>
      </c>
      <c r="F10" s="133">
        <f t="shared" si="1"/>
        <v>95.45265209416081</v>
      </c>
      <c r="G10" s="338">
        <f t="shared" si="2"/>
        <v>0.0017623842592592587</v>
      </c>
    </row>
    <row r="11" spans="1:7" ht="12.75">
      <c r="A11" s="252">
        <v>4</v>
      </c>
      <c r="B11" s="130" t="s">
        <v>184</v>
      </c>
      <c r="C11" s="130" t="s">
        <v>28</v>
      </c>
      <c r="D11" s="295">
        <v>0.01223888888888889</v>
      </c>
      <c r="E11" s="132">
        <f t="shared" si="0"/>
        <v>84.58635950975942</v>
      </c>
      <c r="F11" s="133">
        <f t="shared" si="1"/>
        <v>94.58635950975942</v>
      </c>
      <c r="G11" s="338">
        <f t="shared" si="2"/>
        <v>0.0018864583333333337</v>
      </c>
    </row>
    <row r="12" spans="1:7" ht="12.75">
      <c r="A12" s="252">
        <v>5</v>
      </c>
      <c r="B12" s="130" t="s">
        <v>75</v>
      </c>
      <c r="C12" s="130" t="s">
        <v>81</v>
      </c>
      <c r="D12" s="295">
        <v>0.012262731481481482</v>
      </c>
      <c r="E12" s="132">
        <f t="shared" si="0"/>
        <v>84.42189712128362</v>
      </c>
      <c r="F12" s="133">
        <f t="shared" si="1"/>
        <v>94.42189712128362</v>
      </c>
      <c r="G12" s="338">
        <f t="shared" si="2"/>
        <v>0.0019103009259259264</v>
      </c>
    </row>
    <row r="13" spans="1:7" ht="12.75">
      <c r="A13" s="252">
        <v>6</v>
      </c>
      <c r="B13" s="130" t="s">
        <v>69</v>
      </c>
      <c r="C13" s="130" t="s">
        <v>70</v>
      </c>
      <c r="D13" s="295">
        <v>0.012340856481481482</v>
      </c>
      <c r="E13" s="132">
        <f t="shared" si="0"/>
        <v>83.88745603751465</v>
      </c>
      <c r="F13" s="133">
        <f t="shared" si="1"/>
        <v>93.88745603751465</v>
      </c>
      <c r="G13" s="338">
        <f t="shared" si="2"/>
        <v>0.0019884259259259265</v>
      </c>
    </row>
    <row r="14" spans="1:7" ht="12.75">
      <c r="A14" s="252">
        <v>7</v>
      </c>
      <c r="B14" s="130" t="s">
        <v>127</v>
      </c>
      <c r="C14" s="130" t="s">
        <v>34</v>
      </c>
      <c r="D14" s="295">
        <v>0.012387152777777778</v>
      </c>
      <c r="E14" s="132">
        <f t="shared" si="0"/>
        <v>83.5739313244569</v>
      </c>
      <c r="F14" s="133">
        <f t="shared" si="1"/>
        <v>93.5739313244569</v>
      </c>
      <c r="G14" s="338">
        <f t="shared" si="2"/>
        <v>0.0020347222222222225</v>
      </c>
    </row>
    <row r="15" spans="1:8" ht="12.75">
      <c r="A15" s="252">
        <v>8</v>
      </c>
      <c r="B15" s="130" t="s">
        <v>186</v>
      </c>
      <c r="C15" s="130" t="s">
        <v>187</v>
      </c>
      <c r="D15" s="295">
        <v>0.012594212962962963</v>
      </c>
      <c r="E15" s="132">
        <f t="shared" si="0"/>
        <v>82.1999007480655</v>
      </c>
      <c r="F15" s="133">
        <f t="shared" si="1"/>
        <v>92.1999007480655</v>
      </c>
      <c r="G15" s="338">
        <f t="shared" si="2"/>
        <v>0.0022417824074074076</v>
      </c>
      <c r="H15" s="339"/>
    </row>
    <row r="16" spans="1:7" ht="12.75">
      <c r="A16" s="252">
        <v>9</v>
      </c>
      <c r="B16" s="130" t="s">
        <v>51</v>
      </c>
      <c r="C16" s="130" t="s">
        <v>52</v>
      </c>
      <c r="D16" s="295">
        <v>0.012679976851851852</v>
      </c>
      <c r="E16" s="132">
        <f t="shared" si="0"/>
        <v>81.64392314362648</v>
      </c>
      <c r="F16" s="133">
        <f t="shared" si="1"/>
        <v>91.64392314362648</v>
      </c>
      <c r="G16" s="338">
        <f t="shared" si="2"/>
        <v>0.0023275462962962963</v>
      </c>
    </row>
    <row r="17" spans="1:7" ht="12.75">
      <c r="A17" s="252">
        <v>10</v>
      </c>
      <c r="B17" s="130" t="s">
        <v>309</v>
      </c>
      <c r="C17" s="130" t="s">
        <v>81</v>
      </c>
      <c r="D17" s="295">
        <v>0.012739004629629631</v>
      </c>
      <c r="E17" s="132">
        <f t="shared" si="0"/>
        <v>81.26561577249805</v>
      </c>
      <c r="F17" s="133">
        <f t="shared" si="1"/>
        <v>91.26561577249805</v>
      </c>
      <c r="G17" s="338">
        <f t="shared" si="2"/>
        <v>0.0023865740740740757</v>
      </c>
    </row>
    <row r="18" spans="1:7" ht="12.75">
      <c r="A18" s="252">
        <v>11</v>
      </c>
      <c r="B18" s="130" t="s">
        <v>25</v>
      </c>
      <c r="C18" s="130" t="s">
        <v>33</v>
      </c>
      <c r="D18" s="295">
        <v>0.012897106481481482</v>
      </c>
      <c r="E18" s="132">
        <f t="shared" si="0"/>
        <v>80.26940438477624</v>
      </c>
      <c r="F18" s="133">
        <f t="shared" si="1"/>
        <v>90.26940438477624</v>
      </c>
      <c r="G18" s="338">
        <f t="shared" si="2"/>
        <v>0.002544675925925926</v>
      </c>
    </row>
    <row r="19" spans="1:7" ht="12.75">
      <c r="A19" s="340">
        <v>12</v>
      </c>
      <c r="B19" s="148" t="s">
        <v>181</v>
      </c>
      <c r="C19" s="148" t="s">
        <v>182</v>
      </c>
      <c r="D19" s="308">
        <v>0.012929166666666665</v>
      </c>
      <c r="E19" s="328">
        <f t="shared" si="0"/>
        <v>80.07036201525408</v>
      </c>
      <c r="F19" s="151">
        <f t="shared" si="1"/>
        <v>90.07036201525408</v>
      </c>
      <c r="G19" s="341">
        <f t="shared" si="2"/>
        <v>0.0025767361111111095</v>
      </c>
    </row>
    <row r="20" spans="1:7" ht="12.75">
      <c r="A20" s="334">
        <v>13</v>
      </c>
      <c r="B20" s="342" t="s">
        <v>31</v>
      </c>
      <c r="C20" s="343" t="s">
        <v>32</v>
      </c>
      <c r="D20" s="344">
        <v>0.013036458333333332</v>
      </c>
      <c r="E20" s="290">
        <f t="shared" si="0"/>
        <v>79.41137301904382</v>
      </c>
      <c r="F20" s="291">
        <f t="shared" si="1"/>
        <v>89.41137301904382</v>
      </c>
      <c r="G20" s="336">
        <f t="shared" si="2"/>
        <v>0.0026840277777777765</v>
      </c>
    </row>
    <row r="21" spans="1:7" ht="12.75">
      <c r="A21" s="252">
        <v>14</v>
      </c>
      <c r="B21" s="100" t="s">
        <v>43</v>
      </c>
      <c r="C21" s="345" t="s">
        <v>44</v>
      </c>
      <c r="D21" s="295">
        <v>0.013187962962962964</v>
      </c>
      <c r="E21" s="132">
        <f t="shared" si="0"/>
        <v>78.49908727094011</v>
      </c>
      <c r="F21" s="133">
        <f t="shared" si="1"/>
        <v>88.49908727094011</v>
      </c>
      <c r="G21" s="338">
        <f t="shared" si="2"/>
        <v>0.002835532407407408</v>
      </c>
    </row>
    <row r="22" spans="1:7" ht="409.5">
      <c r="A22" s="252">
        <v>15</v>
      </c>
      <c r="B22" s="140" t="s">
        <v>98</v>
      </c>
      <c r="C22" s="346" t="s">
        <v>99</v>
      </c>
      <c r="D22" s="295">
        <v>0.01320775462962963</v>
      </c>
      <c r="E22" s="132">
        <f t="shared" si="0"/>
        <v>78.38145730184462</v>
      </c>
      <c r="F22" s="133">
        <f t="shared" si="1"/>
        <v>88.38145730184462</v>
      </c>
      <c r="G22" s="338">
        <f t="shared" si="2"/>
        <v>0.0028553240740740744</v>
      </c>
    </row>
    <row r="23" spans="1:7" ht="409.5">
      <c r="A23" s="252">
        <v>16</v>
      </c>
      <c r="B23" s="274" t="s">
        <v>129</v>
      </c>
      <c r="C23" s="346" t="s">
        <v>130</v>
      </c>
      <c r="D23" s="295">
        <v>0.013230787037037037</v>
      </c>
      <c r="E23" s="132">
        <f t="shared" si="0"/>
        <v>78.24500936018335</v>
      </c>
      <c r="F23" s="133">
        <f t="shared" si="1"/>
        <v>88.24500936018335</v>
      </c>
      <c r="G23" s="338">
        <f t="shared" si="2"/>
        <v>0.0028783564814814817</v>
      </c>
    </row>
    <row r="24" spans="1:7" ht="409.5">
      <c r="A24" s="252">
        <v>17</v>
      </c>
      <c r="B24" s="274" t="s">
        <v>101</v>
      </c>
      <c r="C24" s="346" t="s">
        <v>22</v>
      </c>
      <c r="D24" s="295">
        <v>0.013238888888888889</v>
      </c>
      <c r="E24" s="132">
        <f t="shared" si="0"/>
        <v>78.197125472094</v>
      </c>
      <c r="F24" s="133">
        <f t="shared" si="1"/>
        <v>88.197125472094</v>
      </c>
      <c r="G24" s="338">
        <f t="shared" si="2"/>
        <v>0.002886458333333333</v>
      </c>
    </row>
    <row r="25" spans="1:7" ht="409.5">
      <c r="A25" s="252">
        <v>18</v>
      </c>
      <c r="B25" s="274" t="s">
        <v>53</v>
      </c>
      <c r="C25" s="346" t="s">
        <v>54</v>
      </c>
      <c r="D25" s="295">
        <v>0.013245486111111112</v>
      </c>
      <c r="E25" s="132">
        <f t="shared" si="0"/>
        <v>78.1581775762183</v>
      </c>
      <c r="F25" s="133">
        <f t="shared" si="1"/>
        <v>88.1581775762183</v>
      </c>
      <c r="G25" s="338">
        <f t="shared" si="2"/>
        <v>0.0028930555555555567</v>
      </c>
    </row>
    <row r="26" spans="1:7" ht="409.5">
      <c r="A26" s="252">
        <v>19</v>
      </c>
      <c r="B26" s="274" t="s">
        <v>25</v>
      </c>
      <c r="C26" s="346" t="s">
        <v>26</v>
      </c>
      <c r="D26" s="295">
        <v>0.013397222222222222</v>
      </c>
      <c r="E26" s="132">
        <f t="shared" si="0"/>
        <v>77.27296288617043</v>
      </c>
      <c r="F26" s="133">
        <f t="shared" si="1"/>
        <v>87.27296288617043</v>
      </c>
      <c r="G26" s="338">
        <f t="shared" si="2"/>
        <v>0.003044791666666666</v>
      </c>
    </row>
    <row r="27" spans="1:7" ht="409.5">
      <c r="A27" s="252">
        <v>20</v>
      </c>
      <c r="B27" s="275" t="s">
        <v>213</v>
      </c>
      <c r="C27" s="347" t="s">
        <v>24</v>
      </c>
      <c r="D27" s="295">
        <v>0.013573495370370371</v>
      </c>
      <c r="E27" s="132">
        <f t="shared" si="0"/>
        <v>76.26945214240034</v>
      </c>
      <c r="F27" s="133">
        <f t="shared" si="1"/>
        <v>86.26945214240034</v>
      </c>
      <c r="G27" s="338">
        <f t="shared" si="2"/>
        <v>0.0032210648148148155</v>
      </c>
    </row>
    <row r="28" spans="1:7" ht="409.5">
      <c r="A28" s="252">
        <v>21</v>
      </c>
      <c r="B28" s="275" t="s">
        <v>211</v>
      </c>
      <c r="C28" s="347" t="s">
        <v>212</v>
      </c>
      <c r="D28" s="295">
        <v>0.013598611111111112</v>
      </c>
      <c r="E28" s="132">
        <f t="shared" si="0"/>
        <v>76.1285874782964</v>
      </c>
      <c r="F28" s="133">
        <f t="shared" si="1"/>
        <v>86.1285874782964</v>
      </c>
      <c r="G28" s="338">
        <f t="shared" si="2"/>
        <v>0.003246180555555556</v>
      </c>
    </row>
    <row r="29" spans="1:7" ht="409.5">
      <c r="A29" s="252">
        <v>22</v>
      </c>
      <c r="B29" s="274" t="s">
        <v>322</v>
      </c>
      <c r="C29" s="346" t="s">
        <v>70</v>
      </c>
      <c r="D29" s="295">
        <v>0.013630092592592593</v>
      </c>
      <c r="E29" s="300">
        <f t="shared" si="0"/>
        <v>75.95275296355423</v>
      </c>
      <c r="F29" s="331">
        <f t="shared" si="1"/>
        <v>85.95275296355423</v>
      </c>
      <c r="G29" s="348">
        <f t="shared" si="2"/>
        <v>0.0032776620370370373</v>
      </c>
    </row>
    <row r="30" spans="1:7" ht="409.5">
      <c r="A30" s="252">
        <v>23</v>
      </c>
      <c r="B30" s="274" t="s">
        <v>82</v>
      </c>
      <c r="C30" s="346" t="s">
        <v>32</v>
      </c>
      <c r="D30" s="295">
        <v>0.013643171296296296</v>
      </c>
      <c r="E30" s="132">
        <f t="shared" si="0"/>
        <v>75.87994265208651</v>
      </c>
      <c r="F30" s="133">
        <f t="shared" si="1"/>
        <v>85.87994265208651</v>
      </c>
      <c r="G30" s="338">
        <f t="shared" si="2"/>
        <v>0.00329074074074074</v>
      </c>
    </row>
    <row r="31" spans="1:7" ht="409.5">
      <c r="A31" s="252">
        <v>24</v>
      </c>
      <c r="B31" s="274" t="s">
        <v>323</v>
      </c>
      <c r="C31" s="346" t="s">
        <v>81</v>
      </c>
      <c r="D31" s="295">
        <v>0.013676157407407406</v>
      </c>
      <c r="E31" s="132">
        <f t="shared" si="0"/>
        <v>75.69692456119566</v>
      </c>
      <c r="F31" s="133">
        <f t="shared" si="1"/>
        <v>85.69692456119566</v>
      </c>
      <c r="G31" s="338">
        <f t="shared" si="2"/>
        <v>0.0033237268518518503</v>
      </c>
    </row>
    <row r="32" spans="1:7" ht="409.5">
      <c r="A32" s="252">
        <v>25</v>
      </c>
      <c r="B32" s="274" t="s">
        <v>120</v>
      </c>
      <c r="C32" s="346" t="s">
        <v>52</v>
      </c>
      <c r="D32" s="295">
        <v>0.013714814814814815</v>
      </c>
      <c r="E32" s="132">
        <f t="shared" si="0"/>
        <v>75.48356062651904</v>
      </c>
      <c r="F32" s="133">
        <f t="shared" si="1"/>
        <v>85.48356062651904</v>
      </c>
      <c r="G32" s="338">
        <f t="shared" si="2"/>
        <v>0.0033623842592592594</v>
      </c>
    </row>
    <row r="33" spans="1:7" ht="409.5">
      <c r="A33" s="252">
        <v>26</v>
      </c>
      <c r="B33" s="274" t="s">
        <v>21</v>
      </c>
      <c r="C33" s="346" t="s">
        <v>22</v>
      </c>
      <c r="D33" s="295">
        <v>0.013742476851851851</v>
      </c>
      <c r="E33" s="300">
        <f t="shared" si="0"/>
        <v>75.33162083631618</v>
      </c>
      <c r="F33" s="331">
        <f t="shared" si="1"/>
        <v>85.33162083631618</v>
      </c>
      <c r="G33" s="348">
        <f t="shared" si="2"/>
        <v>0.0033900462962962955</v>
      </c>
    </row>
    <row r="34" spans="1:7" ht="409.5">
      <c r="A34" s="252">
        <v>27</v>
      </c>
      <c r="B34" s="274" t="s">
        <v>45</v>
      </c>
      <c r="C34" s="346" t="s">
        <v>46</v>
      </c>
      <c r="D34" s="295">
        <v>0.013788888888888887</v>
      </c>
      <c r="E34" s="132">
        <f t="shared" si="0"/>
        <v>75.07806204673652</v>
      </c>
      <c r="F34" s="133">
        <f t="shared" si="1"/>
        <v>85.07806204673652</v>
      </c>
      <c r="G34" s="338">
        <f t="shared" si="2"/>
        <v>0.0034364583333333313</v>
      </c>
    </row>
    <row r="35" spans="1:7" ht="409.5">
      <c r="A35" s="252">
        <v>28</v>
      </c>
      <c r="B35" s="274" t="s">
        <v>63</v>
      </c>
      <c r="C35" s="346" t="s">
        <v>24</v>
      </c>
      <c r="D35" s="295">
        <v>0.013911458333333335</v>
      </c>
      <c r="E35" s="300">
        <f t="shared" si="0"/>
        <v>74.41657306876326</v>
      </c>
      <c r="F35" s="331">
        <f t="shared" si="1"/>
        <v>84.41657306876326</v>
      </c>
      <c r="G35" s="348">
        <f t="shared" si="2"/>
        <v>0.003559027777777779</v>
      </c>
    </row>
    <row r="36" spans="1:7" ht="409.5">
      <c r="A36" s="252">
        <v>29</v>
      </c>
      <c r="B36" s="274" t="s">
        <v>23</v>
      </c>
      <c r="C36" s="346" t="s">
        <v>24</v>
      </c>
      <c r="D36" s="295">
        <v>0.014082060185185185</v>
      </c>
      <c r="E36" s="132">
        <f t="shared" si="0"/>
        <v>73.51502847890589</v>
      </c>
      <c r="F36" s="133">
        <f t="shared" si="1"/>
        <v>83.51502847890589</v>
      </c>
      <c r="G36" s="338">
        <f t="shared" si="2"/>
        <v>0.0037296296296296296</v>
      </c>
    </row>
    <row r="37" spans="1:7" ht="409.5">
      <c r="A37" s="252">
        <v>30</v>
      </c>
      <c r="B37" s="274" t="s">
        <v>35</v>
      </c>
      <c r="C37" s="346" t="s">
        <v>36</v>
      </c>
      <c r="D37" s="295">
        <v>0.014201041666666667</v>
      </c>
      <c r="E37" s="132">
        <f t="shared" si="0"/>
        <v>72.89909288735666</v>
      </c>
      <c r="F37" s="133">
        <f t="shared" si="1"/>
        <v>82.89909288735666</v>
      </c>
      <c r="G37" s="338">
        <f t="shared" si="2"/>
        <v>0.0038486111111111117</v>
      </c>
    </row>
    <row r="38" spans="1:7" ht="409.5">
      <c r="A38" s="252">
        <v>31</v>
      </c>
      <c r="B38" s="274" t="s">
        <v>27</v>
      </c>
      <c r="C38" s="346" t="s">
        <v>28</v>
      </c>
      <c r="D38" s="295">
        <v>0.014210879629629629</v>
      </c>
      <c r="E38" s="132">
        <f t="shared" si="0"/>
        <v>72.84862602010067</v>
      </c>
      <c r="F38" s="133">
        <f t="shared" si="1"/>
        <v>82.84862602010067</v>
      </c>
      <c r="G38" s="338">
        <f t="shared" si="2"/>
        <v>0.003858449074074073</v>
      </c>
    </row>
    <row r="39" spans="1:7" ht="409.5">
      <c r="A39" s="252">
        <v>32</v>
      </c>
      <c r="B39" s="274" t="s">
        <v>27</v>
      </c>
      <c r="C39" s="346" t="s">
        <v>107</v>
      </c>
      <c r="D39" s="295">
        <v>0.014257175925925925</v>
      </c>
      <c r="E39" s="132">
        <f t="shared" si="0"/>
        <v>72.61206994528422</v>
      </c>
      <c r="F39" s="133">
        <f t="shared" si="1"/>
        <v>82.61206994528422</v>
      </c>
      <c r="G39" s="338">
        <f t="shared" si="2"/>
        <v>0.003904745370370369</v>
      </c>
    </row>
    <row r="40" spans="1:7" ht="409.5">
      <c r="A40" s="252">
        <v>33</v>
      </c>
      <c r="B40" s="274" t="s">
        <v>37</v>
      </c>
      <c r="C40" s="346" t="s">
        <v>38</v>
      </c>
      <c r="D40" s="295">
        <v>0.014309837962962962</v>
      </c>
      <c r="E40" s="132">
        <f aca="true" t="shared" si="3" ref="E40:E71">(D$8/D40)*100</f>
        <v>72.34484822504591</v>
      </c>
      <c r="F40" s="133">
        <f aca="true" t="shared" si="4" ref="F40:F71">E40+E$3</f>
        <v>82.34484822504591</v>
      </c>
      <c r="G40" s="338">
        <f aca="true" t="shared" si="5" ref="G40:G71">D40-D$8</f>
        <v>0.003957407407407406</v>
      </c>
    </row>
    <row r="41" spans="1:7" ht="409.5">
      <c r="A41" s="252">
        <v>34</v>
      </c>
      <c r="B41" s="274" t="s">
        <v>75</v>
      </c>
      <c r="C41" s="346" t="s">
        <v>76</v>
      </c>
      <c r="D41" s="295">
        <v>0.014368518518518518</v>
      </c>
      <c r="E41" s="132">
        <f t="shared" si="3"/>
        <v>72.04939425183657</v>
      </c>
      <c r="F41" s="133">
        <f t="shared" si="4"/>
        <v>82.04939425183657</v>
      </c>
      <c r="G41" s="338">
        <f t="shared" si="5"/>
        <v>0.004016087962962963</v>
      </c>
    </row>
    <row r="42" spans="1:7" ht="409.5">
      <c r="A42" s="252">
        <v>35</v>
      </c>
      <c r="B42" s="274" t="s">
        <v>60</v>
      </c>
      <c r="C42" s="346" t="s">
        <v>61</v>
      </c>
      <c r="D42" s="295">
        <v>0.014436226851851851</v>
      </c>
      <c r="E42" s="132">
        <f t="shared" si="3"/>
        <v>71.71147046797456</v>
      </c>
      <c r="F42" s="133">
        <f t="shared" si="4"/>
        <v>81.71147046797456</v>
      </c>
      <c r="G42" s="338">
        <f t="shared" si="5"/>
        <v>0.0040837962962962954</v>
      </c>
    </row>
    <row r="43" spans="1:7" ht="409.5">
      <c r="A43" s="252">
        <v>36</v>
      </c>
      <c r="B43" s="274" t="s">
        <v>41</v>
      </c>
      <c r="C43" s="346" t="s">
        <v>42</v>
      </c>
      <c r="D43" s="295">
        <v>0.014542939814814814</v>
      </c>
      <c r="E43" s="132">
        <f t="shared" si="3"/>
        <v>71.18526712879326</v>
      </c>
      <c r="F43" s="133">
        <f t="shared" si="4"/>
        <v>81.18526712879326</v>
      </c>
      <c r="G43" s="338">
        <f t="shared" si="5"/>
        <v>0.004190509259259258</v>
      </c>
    </row>
    <row r="44" spans="1:7" ht="409.5">
      <c r="A44" s="252">
        <v>37</v>
      </c>
      <c r="B44" s="274" t="s">
        <v>65</v>
      </c>
      <c r="C44" s="346" t="s">
        <v>33</v>
      </c>
      <c r="D44" s="295">
        <v>0.014791203703703704</v>
      </c>
      <c r="E44" s="132">
        <f t="shared" si="3"/>
        <v>69.99045353532192</v>
      </c>
      <c r="F44" s="133">
        <f t="shared" si="4"/>
        <v>79.99045353532192</v>
      </c>
      <c r="G44" s="338">
        <f t="shared" si="5"/>
        <v>0.004438773148148148</v>
      </c>
    </row>
    <row r="45" spans="1:7" ht="409.5">
      <c r="A45" s="252">
        <v>38</v>
      </c>
      <c r="B45" s="274" t="s">
        <v>41</v>
      </c>
      <c r="C45" s="346" t="s">
        <v>57</v>
      </c>
      <c r="D45" s="295">
        <v>0.014882407407407407</v>
      </c>
      <c r="E45" s="132">
        <f t="shared" si="3"/>
        <v>69.56153176133888</v>
      </c>
      <c r="F45" s="133">
        <f t="shared" si="4"/>
        <v>79.56153176133888</v>
      </c>
      <c r="G45" s="338">
        <f t="shared" si="5"/>
        <v>0.004529976851851851</v>
      </c>
    </row>
    <row r="46" spans="1:7" ht="409.5">
      <c r="A46" s="252">
        <v>39</v>
      </c>
      <c r="B46" s="274" t="s">
        <v>63</v>
      </c>
      <c r="C46" s="346" t="s">
        <v>81</v>
      </c>
      <c r="D46" s="295">
        <v>0.01499212962962963</v>
      </c>
      <c r="E46" s="132">
        <f t="shared" si="3"/>
        <v>69.05243491955656</v>
      </c>
      <c r="F46" s="133">
        <f t="shared" si="4"/>
        <v>79.05243491955656</v>
      </c>
      <c r="G46" s="338">
        <f t="shared" si="5"/>
        <v>0.004639699074074074</v>
      </c>
    </row>
    <row r="47" spans="1:7" ht="409.5">
      <c r="A47" s="252">
        <v>40</v>
      </c>
      <c r="B47" s="274" t="s">
        <v>111</v>
      </c>
      <c r="C47" s="346" t="s">
        <v>52</v>
      </c>
      <c r="D47" s="295">
        <v>0.01501574074074074</v>
      </c>
      <c r="E47" s="300">
        <f t="shared" si="3"/>
        <v>68.94385521366469</v>
      </c>
      <c r="F47" s="331">
        <f t="shared" si="4"/>
        <v>78.94385521366469</v>
      </c>
      <c r="G47" s="348">
        <f t="shared" si="5"/>
        <v>0.0046633101851851835</v>
      </c>
    </row>
    <row r="48" spans="1:7" ht="409.5">
      <c r="A48" s="252">
        <v>41</v>
      </c>
      <c r="B48" s="274" t="s">
        <v>318</v>
      </c>
      <c r="C48" s="346" t="s">
        <v>64</v>
      </c>
      <c r="D48" s="295">
        <v>0.015024537037037036</v>
      </c>
      <c r="E48" s="132">
        <f t="shared" si="3"/>
        <v>68.90349120266231</v>
      </c>
      <c r="F48" s="133">
        <f t="shared" si="4"/>
        <v>78.90349120266231</v>
      </c>
      <c r="G48" s="338">
        <f t="shared" si="5"/>
        <v>0.00467210648148148</v>
      </c>
    </row>
    <row r="49" spans="1:7" ht="409.5">
      <c r="A49" s="252">
        <v>42</v>
      </c>
      <c r="B49" s="274" t="s">
        <v>22</v>
      </c>
      <c r="C49" s="346" t="s">
        <v>34</v>
      </c>
      <c r="D49" s="295">
        <v>0.015197222222222221</v>
      </c>
      <c r="E49" s="300">
        <f t="shared" si="3"/>
        <v>68.12054469018462</v>
      </c>
      <c r="F49" s="331">
        <f t="shared" si="4"/>
        <v>78.12054469018462</v>
      </c>
      <c r="G49" s="348">
        <f t="shared" si="5"/>
        <v>0.004844791666666666</v>
      </c>
    </row>
    <row r="50" spans="1:7" ht="409.5">
      <c r="A50" s="252">
        <v>43</v>
      </c>
      <c r="B50" s="274" t="s">
        <v>281</v>
      </c>
      <c r="C50" s="346" t="s">
        <v>52</v>
      </c>
      <c r="D50" s="295">
        <v>0.015205439814814814</v>
      </c>
      <c r="E50" s="132">
        <f t="shared" si="3"/>
        <v>68.08372978116081</v>
      </c>
      <c r="F50" s="133">
        <f t="shared" si="4"/>
        <v>78.08372978116081</v>
      </c>
      <c r="G50" s="338">
        <f t="shared" si="5"/>
        <v>0.004853009259259258</v>
      </c>
    </row>
    <row r="51" spans="1:7" ht="409.5">
      <c r="A51" s="252">
        <v>44</v>
      </c>
      <c r="B51" s="274" t="s">
        <v>152</v>
      </c>
      <c r="C51" s="346" t="s">
        <v>32</v>
      </c>
      <c r="D51" s="295">
        <v>0.015300347222222222</v>
      </c>
      <c r="E51" s="132">
        <f t="shared" si="3"/>
        <v>67.66140928174288</v>
      </c>
      <c r="F51" s="133">
        <f t="shared" si="4"/>
        <v>77.66140928174288</v>
      </c>
      <c r="G51" s="338">
        <f t="shared" si="5"/>
        <v>0.0049479166666666664</v>
      </c>
    </row>
    <row r="52" spans="1:7" ht="409.5">
      <c r="A52" s="252">
        <v>45</v>
      </c>
      <c r="B52" s="274" t="s">
        <v>29</v>
      </c>
      <c r="C52" s="346" t="s">
        <v>30</v>
      </c>
      <c r="D52" s="295">
        <v>0.015391550925925925</v>
      </c>
      <c r="E52" s="132">
        <f t="shared" si="3"/>
        <v>67.26047690306281</v>
      </c>
      <c r="F52" s="133">
        <f t="shared" si="4"/>
        <v>77.26047690306281</v>
      </c>
      <c r="G52" s="338">
        <f t="shared" si="5"/>
        <v>0.005039120370370369</v>
      </c>
    </row>
    <row r="53" spans="1:7" ht="409.5">
      <c r="A53" s="252">
        <v>46</v>
      </c>
      <c r="B53" s="274" t="s">
        <v>25</v>
      </c>
      <c r="C53" s="346" t="s">
        <v>64</v>
      </c>
      <c r="D53" s="295">
        <v>0.015439351851851852</v>
      </c>
      <c r="E53" s="132">
        <f t="shared" si="3"/>
        <v>67.05223544933881</v>
      </c>
      <c r="F53" s="133">
        <f t="shared" si="4"/>
        <v>77.05223544933881</v>
      </c>
      <c r="G53" s="338">
        <f t="shared" si="5"/>
        <v>0.005086921296296296</v>
      </c>
    </row>
    <row r="54" spans="1:7" ht="409.5">
      <c r="A54" s="252">
        <v>47</v>
      </c>
      <c r="B54" s="274" t="s">
        <v>87</v>
      </c>
      <c r="C54" s="346" t="s">
        <v>70</v>
      </c>
      <c r="D54" s="295">
        <v>0.015449537037037036</v>
      </c>
      <c r="E54" s="132">
        <f t="shared" si="3"/>
        <v>67.0080309250547</v>
      </c>
      <c r="F54" s="133">
        <f t="shared" si="4"/>
        <v>77.0080309250547</v>
      </c>
      <c r="G54" s="338">
        <f t="shared" si="5"/>
        <v>0.00509710648148148</v>
      </c>
    </row>
    <row r="55" spans="1:7" ht="409.5">
      <c r="A55" s="252">
        <v>48</v>
      </c>
      <c r="B55" s="274" t="s">
        <v>90</v>
      </c>
      <c r="C55" s="346" t="s">
        <v>38</v>
      </c>
      <c r="D55" s="295">
        <v>0.015544328703703703</v>
      </c>
      <c r="E55" s="132">
        <f t="shared" si="3"/>
        <v>66.59940582116558</v>
      </c>
      <c r="F55" s="133">
        <f t="shared" si="4"/>
        <v>76.59940582116558</v>
      </c>
      <c r="G55" s="338">
        <f t="shared" si="5"/>
        <v>0.005191898148148147</v>
      </c>
    </row>
    <row r="56" spans="1:7" ht="409.5">
      <c r="A56" s="252">
        <v>49</v>
      </c>
      <c r="B56" s="274" t="s">
        <v>65</v>
      </c>
      <c r="C56" s="346" t="s">
        <v>48</v>
      </c>
      <c r="D56" s="295">
        <v>0.015584953703703703</v>
      </c>
      <c r="E56" s="132">
        <f t="shared" si="3"/>
        <v>66.42580242696096</v>
      </c>
      <c r="F56" s="133">
        <f t="shared" si="4"/>
        <v>76.42580242696096</v>
      </c>
      <c r="G56" s="338">
        <f t="shared" si="5"/>
        <v>0.005232523148148148</v>
      </c>
    </row>
    <row r="57" spans="1:7" ht="409.5">
      <c r="A57" s="252">
        <v>50</v>
      </c>
      <c r="B57" s="274" t="s">
        <v>123</v>
      </c>
      <c r="C57" s="346" t="s">
        <v>22</v>
      </c>
      <c r="D57" s="295">
        <v>0.01565497685185185</v>
      </c>
      <c r="E57" s="132">
        <f t="shared" si="3"/>
        <v>66.1286864460036</v>
      </c>
      <c r="F57" s="133">
        <f t="shared" si="4"/>
        <v>76.1286864460036</v>
      </c>
      <c r="G57" s="338">
        <f t="shared" si="5"/>
        <v>0.005302546296296295</v>
      </c>
    </row>
    <row r="58" spans="1:7" ht="409.5">
      <c r="A58" s="252">
        <v>51</v>
      </c>
      <c r="B58" s="274" t="s">
        <v>66</v>
      </c>
      <c r="C58" s="346" t="s">
        <v>67</v>
      </c>
      <c r="D58" s="295">
        <v>0.015796875</v>
      </c>
      <c r="E58" s="132">
        <f t="shared" si="3"/>
        <v>65.5346741400154</v>
      </c>
      <c r="F58" s="133">
        <f t="shared" si="4"/>
        <v>75.5346741400154</v>
      </c>
      <c r="G58" s="338">
        <f t="shared" si="5"/>
        <v>0.005444444444444443</v>
      </c>
    </row>
    <row r="59" spans="1:7" ht="409.5">
      <c r="A59" s="252">
        <v>52</v>
      </c>
      <c r="B59" s="274" t="s">
        <v>196</v>
      </c>
      <c r="C59" s="346" t="s">
        <v>22</v>
      </c>
      <c r="D59" s="295">
        <v>0.015826967592592594</v>
      </c>
      <c r="E59" s="132">
        <f t="shared" si="3"/>
        <v>65.41006983801967</v>
      </c>
      <c r="F59" s="133">
        <f t="shared" si="4"/>
        <v>75.41006983801967</v>
      </c>
      <c r="G59" s="338">
        <f t="shared" si="5"/>
        <v>0.005474537037037038</v>
      </c>
    </row>
    <row r="60" spans="1:7" ht="409.5">
      <c r="A60" s="252">
        <v>53</v>
      </c>
      <c r="B60" s="274" t="s">
        <v>154</v>
      </c>
      <c r="C60" s="346" t="s">
        <v>136</v>
      </c>
      <c r="D60" s="295">
        <v>0.015960300925925926</v>
      </c>
      <c r="E60" s="132">
        <f t="shared" si="3"/>
        <v>64.86363010072735</v>
      </c>
      <c r="F60" s="133">
        <f t="shared" si="4"/>
        <v>74.86363010072735</v>
      </c>
      <c r="G60" s="338">
        <f t="shared" si="5"/>
        <v>0.005607870370370371</v>
      </c>
    </row>
    <row r="61" spans="1:7" ht="409.5">
      <c r="A61" s="252">
        <v>54</v>
      </c>
      <c r="B61" s="274" t="s">
        <v>351</v>
      </c>
      <c r="C61" s="346" t="s">
        <v>44</v>
      </c>
      <c r="D61" s="295">
        <v>0.015991666666666668</v>
      </c>
      <c r="E61" s="300">
        <f t="shared" si="3"/>
        <v>64.73640785131144</v>
      </c>
      <c r="F61" s="331">
        <f t="shared" si="4"/>
        <v>74.73640785131144</v>
      </c>
      <c r="G61" s="348">
        <f t="shared" si="5"/>
        <v>0.005639236111111112</v>
      </c>
    </row>
    <row r="62" spans="1:7" ht="409.5">
      <c r="A62" s="252">
        <v>55</v>
      </c>
      <c r="B62" s="275" t="s">
        <v>39</v>
      </c>
      <c r="C62" s="347" t="s">
        <v>40</v>
      </c>
      <c r="D62" s="295">
        <v>0.016071296296296295</v>
      </c>
      <c r="E62" s="132">
        <f t="shared" si="3"/>
        <v>64.41565362677882</v>
      </c>
      <c r="F62" s="133">
        <f t="shared" si="4"/>
        <v>74.41565362677882</v>
      </c>
      <c r="G62" s="338">
        <f t="shared" si="5"/>
        <v>0.00571886574074074</v>
      </c>
    </row>
    <row r="63" spans="1:7" ht="409.5">
      <c r="A63" s="252">
        <v>56</v>
      </c>
      <c r="B63" s="275" t="s">
        <v>71</v>
      </c>
      <c r="C63" s="347" t="s">
        <v>72</v>
      </c>
      <c r="D63" s="295">
        <v>0.01622534722222222</v>
      </c>
      <c r="E63" s="132">
        <f t="shared" si="3"/>
        <v>63.80406171756297</v>
      </c>
      <c r="F63" s="133">
        <f t="shared" si="4"/>
        <v>73.80406171756297</v>
      </c>
      <c r="G63" s="338">
        <f t="shared" si="5"/>
        <v>0.005872916666666665</v>
      </c>
    </row>
    <row r="64" spans="1:7" ht="409.5">
      <c r="A64" s="252">
        <v>57</v>
      </c>
      <c r="B64" s="274" t="s">
        <v>161</v>
      </c>
      <c r="C64" s="346" t="s">
        <v>52</v>
      </c>
      <c r="D64" s="295">
        <v>0.016356712962962962</v>
      </c>
      <c r="E64" s="132">
        <f t="shared" si="3"/>
        <v>63.29163187614102</v>
      </c>
      <c r="F64" s="133">
        <f t="shared" si="4"/>
        <v>73.29163187614103</v>
      </c>
      <c r="G64" s="338">
        <f t="shared" si="5"/>
        <v>0.006004282407407406</v>
      </c>
    </row>
    <row r="65" spans="1:7" ht="409.5">
      <c r="A65" s="252">
        <v>58</v>
      </c>
      <c r="B65" s="274" t="s">
        <v>23</v>
      </c>
      <c r="C65" s="346" t="s">
        <v>68</v>
      </c>
      <c r="D65" s="295">
        <v>0.01646435185185185</v>
      </c>
      <c r="E65" s="132">
        <f t="shared" si="3"/>
        <v>62.87785057503585</v>
      </c>
      <c r="F65" s="133">
        <f t="shared" si="4"/>
        <v>72.87785057503585</v>
      </c>
      <c r="G65" s="338">
        <f t="shared" si="5"/>
        <v>0.006111921296296296</v>
      </c>
    </row>
    <row r="66" spans="1:7" ht="409.5">
      <c r="A66" s="252">
        <v>59</v>
      </c>
      <c r="B66" s="274" t="s">
        <v>66</v>
      </c>
      <c r="C66" s="346" t="s">
        <v>52</v>
      </c>
      <c r="D66" s="295">
        <v>0.01647847222222222</v>
      </c>
      <c r="E66" s="132">
        <f t="shared" si="3"/>
        <v>62.8239706688019</v>
      </c>
      <c r="F66" s="133">
        <f t="shared" si="4"/>
        <v>72.8239706688019</v>
      </c>
      <c r="G66" s="338">
        <f t="shared" si="5"/>
        <v>0.006126041666666665</v>
      </c>
    </row>
    <row r="67" spans="1:7" ht="409.5">
      <c r="A67" s="252">
        <v>60</v>
      </c>
      <c r="B67" s="275" t="s">
        <v>55</v>
      </c>
      <c r="C67" s="347" t="s">
        <v>56</v>
      </c>
      <c r="D67" s="295">
        <v>0.016507986111111112</v>
      </c>
      <c r="E67" s="132">
        <f t="shared" si="3"/>
        <v>62.711650505857854</v>
      </c>
      <c r="F67" s="133">
        <f t="shared" si="4"/>
        <v>72.71165050585785</v>
      </c>
      <c r="G67" s="338">
        <f t="shared" si="5"/>
        <v>0.0061555555555555565</v>
      </c>
    </row>
    <row r="68" spans="1:7" ht="409.5">
      <c r="A68" s="252">
        <v>61</v>
      </c>
      <c r="B68" s="274" t="s">
        <v>139</v>
      </c>
      <c r="C68" s="346" t="s">
        <v>34</v>
      </c>
      <c r="D68" s="295">
        <v>0.016631481481481483</v>
      </c>
      <c r="E68" s="132">
        <f t="shared" si="3"/>
        <v>62.24599153769067</v>
      </c>
      <c r="F68" s="133">
        <f t="shared" si="4"/>
        <v>72.24599153769067</v>
      </c>
      <c r="G68" s="338">
        <f t="shared" si="5"/>
        <v>0.0062790509259259275</v>
      </c>
    </row>
    <row r="69" spans="1:7" ht="409.5">
      <c r="A69" s="252">
        <v>62</v>
      </c>
      <c r="B69" s="274" t="s">
        <v>91</v>
      </c>
      <c r="C69" s="346" t="s">
        <v>52</v>
      </c>
      <c r="D69" s="295">
        <v>0.016689583333333334</v>
      </c>
      <c r="E69" s="132">
        <f t="shared" si="3"/>
        <v>62.02929305538218</v>
      </c>
      <c r="F69" s="133">
        <f t="shared" si="4"/>
        <v>72.02929305538218</v>
      </c>
      <c r="G69" s="338">
        <f t="shared" si="5"/>
        <v>0.006337152777777778</v>
      </c>
    </row>
    <row r="70" spans="1:7" ht="409.5">
      <c r="A70" s="252">
        <v>63</v>
      </c>
      <c r="B70" s="275" t="s">
        <v>88</v>
      </c>
      <c r="C70" s="347" t="s">
        <v>89</v>
      </c>
      <c r="D70" s="295">
        <v>0.01694039351851852</v>
      </c>
      <c r="E70" s="132">
        <f t="shared" si="3"/>
        <v>61.11092132681992</v>
      </c>
      <c r="F70" s="133">
        <f t="shared" si="4"/>
        <v>71.11092132681992</v>
      </c>
      <c r="G70" s="338">
        <f t="shared" si="5"/>
        <v>0.006587962962962966</v>
      </c>
    </row>
    <row r="71" spans="1:7" ht="409.5">
      <c r="A71" s="252">
        <v>64</v>
      </c>
      <c r="B71" s="274" t="s">
        <v>146</v>
      </c>
      <c r="C71" s="346" t="s">
        <v>147</v>
      </c>
      <c r="D71" s="295">
        <v>0.017088657407407407</v>
      </c>
      <c r="E71" s="132">
        <f t="shared" si="3"/>
        <v>60.58071332782467</v>
      </c>
      <c r="F71" s="133">
        <f t="shared" si="4"/>
        <v>70.58071332782467</v>
      </c>
      <c r="G71" s="338">
        <f t="shared" si="5"/>
        <v>0.006736226851851851</v>
      </c>
    </row>
    <row r="72" spans="1:7" ht="409.5">
      <c r="A72" s="252">
        <v>65</v>
      </c>
      <c r="B72" s="275" t="s">
        <v>73</v>
      </c>
      <c r="C72" s="347" t="s">
        <v>74</v>
      </c>
      <c r="D72" s="295">
        <v>0.017109837962962962</v>
      </c>
      <c r="E72" s="132">
        <f aca="true" t="shared" si="6" ref="E72:E90">(D$8/D72)*100</f>
        <v>60.5057194461168</v>
      </c>
      <c r="F72" s="133">
        <f aca="true" t="shared" si="7" ref="F72:F90">E72+E$3</f>
        <v>70.5057194461168</v>
      </c>
      <c r="G72" s="338">
        <f aca="true" t="shared" si="8" ref="G72:G90">D72-D$8</f>
        <v>0.006757407407407406</v>
      </c>
    </row>
    <row r="73" spans="1:7" ht="409.5">
      <c r="A73" s="252">
        <v>66</v>
      </c>
      <c r="B73" s="275" t="s">
        <v>83</v>
      </c>
      <c r="C73" s="347" t="s">
        <v>84</v>
      </c>
      <c r="D73" s="295">
        <v>0.017114699074074074</v>
      </c>
      <c r="E73" s="132">
        <f t="shared" si="6"/>
        <v>60.48853392483989</v>
      </c>
      <c r="F73" s="133">
        <f t="shared" si="7"/>
        <v>70.48853392483989</v>
      </c>
      <c r="G73" s="338">
        <f t="shared" si="8"/>
        <v>0.006762268518518518</v>
      </c>
    </row>
    <row r="74" spans="1:7" ht="409.5">
      <c r="A74" s="252">
        <v>67</v>
      </c>
      <c r="B74" s="274" t="s">
        <v>104</v>
      </c>
      <c r="C74" s="346" t="s">
        <v>76</v>
      </c>
      <c r="D74" s="295">
        <v>0.017125347222222222</v>
      </c>
      <c r="E74" s="132">
        <f t="shared" si="6"/>
        <v>60.450923541696234</v>
      </c>
      <c r="F74" s="133">
        <f t="shared" si="7"/>
        <v>70.45092354169623</v>
      </c>
      <c r="G74" s="338">
        <f t="shared" si="8"/>
        <v>0.006772916666666667</v>
      </c>
    </row>
    <row r="75" spans="1:7" ht="409.5">
      <c r="A75" s="252">
        <v>68</v>
      </c>
      <c r="B75" s="274" t="s">
        <v>115</v>
      </c>
      <c r="C75" s="346" t="s">
        <v>38</v>
      </c>
      <c r="D75" s="295">
        <v>0.01717349537037037</v>
      </c>
      <c r="E75" s="132">
        <f t="shared" si="6"/>
        <v>60.28144144387009</v>
      </c>
      <c r="F75" s="133">
        <f t="shared" si="7"/>
        <v>70.28144144387008</v>
      </c>
      <c r="G75" s="338">
        <f t="shared" si="8"/>
        <v>0.0068210648148148145</v>
      </c>
    </row>
    <row r="76" spans="1:7" ht="409.5">
      <c r="A76" s="252">
        <v>69</v>
      </c>
      <c r="B76" s="275" t="s">
        <v>85</v>
      </c>
      <c r="C76" s="347" t="s">
        <v>86</v>
      </c>
      <c r="D76" s="295">
        <v>0.017189236111111113</v>
      </c>
      <c r="E76" s="132">
        <f t="shared" si="6"/>
        <v>60.22623977376021</v>
      </c>
      <c r="F76" s="133">
        <f t="shared" si="7"/>
        <v>70.22623977376021</v>
      </c>
      <c r="G76" s="338">
        <f t="shared" si="8"/>
        <v>0.006836805555555558</v>
      </c>
    </row>
    <row r="77" spans="1:7" ht="409.5">
      <c r="A77" s="252">
        <v>70</v>
      </c>
      <c r="B77" s="275" t="s">
        <v>22</v>
      </c>
      <c r="C77" s="347" t="s">
        <v>148</v>
      </c>
      <c r="D77" s="295">
        <v>0.017240162037037036</v>
      </c>
      <c r="E77" s="132">
        <f t="shared" si="6"/>
        <v>60.04833674599711</v>
      </c>
      <c r="F77" s="133">
        <f t="shared" si="7"/>
        <v>70.04833674599712</v>
      </c>
      <c r="G77" s="338">
        <f t="shared" si="8"/>
        <v>0.006887731481481481</v>
      </c>
    </row>
    <row r="78" spans="1:7" ht="409.5">
      <c r="A78" s="252">
        <v>71</v>
      </c>
      <c r="B78" s="274" t="s">
        <v>75</v>
      </c>
      <c r="C78" s="346" t="s">
        <v>105</v>
      </c>
      <c r="D78" s="295">
        <v>0.017365625000000003</v>
      </c>
      <c r="E78" s="132">
        <f t="shared" si="6"/>
        <v>59.614500229940205</v>
      </c>
      <c r="F78" s="133">
        <f t="shared" si="7"/>
        <v>69.6145002299402</v>
      </c>
      <c r="G78" s="338">
        <f t="shared" si="8"/>
        <v>0.007013194444444447</v>
      </c>
    </row>
    <row r="79" spans="1:7" ht="409.5">
      <c r="A79" s="252">
        <v>72</v>
      </c>
      <c r="B79" s="274" t="s">
        <v>109</v>
      </c>
      <c r="C79" s="346" t="s">
        <v>30</v>
      </c>
      <c r="D79" s="295">
        <v>0.01753113425925926</v>
      </c>
      <c r="E79" s="132">
        <f t="shared" si="6"/>
        <v>59.05168714390403</v>
      </c>
      <c r="F79" s="133">
        <f t="shared" si="7"/>
        <v>69.05168714390403</v>
      </c>
      <c r="G79" s="338">
        <f t="shared" si="8"/>
        <v>0.0071787037037037045</v>
      </c>
    </row>
    <row r="80" spans="1:7" ht="409.5">
      <c r="A80" s="252">
        <v>73</v>
      </c>
      <c r="B80" s="349" t="s">
        <v>351</v>
      </c>
      <c r="C80" s="350" t="s">
        <v>70</v>
      </c>
      <c r="D80" s="308">
        <v>0.017750578703703706</v>
      </c>
      <c r="E80" s="150">
        <f t="shared" si="6"/>
        <v>58.321650963387995</v>
      </c>
      <c r="F80" s="151">
        <f t="shared" si="7"/>
        <v>68.321650963388</v>
      </c>
      <c r="G80" s="341">
        <f t="shared" si="8"/>
        <v>0.00739814814814815</v>
      </c>
    </row>
    <row r="81" spans="1:7" ht="409.5">
      <c r="A81" s="252">
        <v>74</v>
      </c>
      <c r="B81" s="274" t="s">
        <v>47</v>
      </c>
      <c r="C81" s="346" t="s">
        <v>48</v>
      </c>
      <c r="D81" s="295">
        <v>0.018526736111111112</v>
      </c>
      <c r="E81" s="132">
        <f t="shared" si="6"/>
        <v>55.87832899151002</v>
      </c>
      <c r="F81" s="133">
        <f t="shared" si="7"/>
        <v>65.87832899151002</v>
      </c>
      <c r="G81" s="338">
        <f t="shared" si="8"/>
        <v>0.008174305555555556</v>
      </c>
    </row>
    <row r="82" spans="1:7" ht="409.5">
      <c r="A82" s="252">
        <v>75</v>
      </c>
      <c r="B82" s="275" t="s">
        <v>163</v>
      </c>
      <c r="C82" s="347" t="s">
        <v>164</v>
      </c>
      <c r="D82" s="295">
        <v>0.019521296296296297</v>
      </c>
      <c r="E82" s="132">
        <f t="shared" si="6"/>
        <v>53.031470853294124</v>
      </c>
      <c r="F82" s="133">
        <f t="shared" si="7"/>
        <v>63.031470853294124</v>
      </c>
      <c r="G82" s="338">
        <f t="shared" si="8"/>
        <v>0.009168865740740741</v>
      </c>
    </row>
    <row r="83" spans="1:7" ht="409.5">
      <c r="A83" s="252">
        <v>76</v>
      </c>
      <c r="B83" s="275" t="s">
        <v>94</v>
      </c>
      <c r="C83" s="347" t="s">
        <v>95</v>
      </c>
      <c r="D83" s="295">
        <v>0.019657986111111112</v>
      </c>
      <c r="E83" s="132">
        <f t="shared" si="6"/>
        <v>52.662721893491124</v>
      </c>
      <c r="F83" s="133">
        <f t="shared" si="7"/>
        <v>62.662721893491124</v>
      </c>
      <c r="G83" s="338">
        <f t="shared" si="8"/>
        <v>0.009305555555555556</v>
      </c>
    </row>
    <row r="84" spans="1:7" ht="409.5">
      <c r="A84" s="252">
        <v>77</v>
      </c>
      <c r="B84" s="274" t="s">
        <v>92</v>
      </c>
      <c r="C84" s="346" t="s">
        <v>93</v>
      </c>
      <c r="D84" s="295">
        <v>0.019778935185185188</v>
      </c>
      <c r="E84" s="300">
        <f t="shared" si="6"/>
        <v>52.34068699163203</v>
      </c>
      <c r="F84" s="331">
        <f t="shared" si="7"/>
        <v>62.34068699163203</v>
      </c>
      <c r="G84" s="348">
        <f t="shared" si="8"/>
        <v>0.009426504629629632</v>
      </c>
    </row>
    <row r="85" spans="1:7" ht="409.5">
      <c r="A85" s="252">
        <v>78</v>
      </c>
      <c r="B85" s="275" t="s">
        <v>78</v>
      </c>
      <c r="C85" s="347" t="s">
        <v>79</v>
      </c>
      <c r="D85" s="295">
        <v>0.019876273148148146</v>
      </c>
      <c r="E85" s="132">
        <f t="shared" si="6"/>
        <v>52.084364500294065</v>
      </c>
      <c r="F85" s="133">
        <f t="shared" si="7"/>
        <v>62.084364500294065</v>
      </c>
      <c r="G85" s="338">
        <f t="shared" si="8"/>
        <v>0.00952384259259259</v>
      </c>
    </row>
    <row r="86" spans="1:7" ht="409.5">
      <c r="A86" s="252">
        <v>79</v>
      </c>
      <c r="B86" s="275" t="s">
        <v>124</v>
      </c>
      <c r="C86" s="347" t="s">
        <v>125</v>
      </c>
      <c r="D86" s="295">
        <v>0.020848842592592592</v>
      </c>
      <c r="E86" s="132">
        <f t="shared" si="6"/>
        <v>49.654701499994445</v>
      </c>
      <c r="F86" s="133">
        <f t="shared" si="7"/>
        <v>59.654701499994445</v>
      </c>
      <c r="G86" s="338">
        <f t="shared" si="8"/>
        <v>0.010496412037037037</v>
      </c>
    </row>
    <row r="87" spans="1:7" ht="409.5">
      <c r="A87" s="252">
        <v>80</v>
      </c>
      <c r="B87" s="275" t="s">
        <v>203</v>
      </c>
      <c r="C87" s="347" t="s">
        <v>357</v>
      </c>
      <c r="D87" s="295">
        <v>0.02179652777777778</v>
      </c>
      <c r="E87" s="132">
        <f t="shared" si="6"/>
        <v>47.4957785070252</v>
      </c>
      <c r="F87" s="133">
        <f t="shared" si="7"/>
        <v>57.4957785070252</v>
      </c>
      <c r="G87" s="338">
        <f t="shared" si="8"/>
        <v>0.011444097222222224</v>
      </c>
    </row>
    <row r="88" spans="1:7" ht="409.5">
      <c r="A88" s="252">
        <v>81</v>
      </c>
      <c r="B88" s="275" t="s">
        <v>102</v>
      </c>
      <c r="C88" s="347" t="s">
        <v>103</v>
      </c>
      <c r="D88" s="295">
        <v>0.021925810185185187</v>
      </c>
      <c r="E88" s="132">
        <f t="shared" si="6"/>
        <v>47.215726434366736</v>
      </c>
      <c r="F88" s="133">
        <f t="shared" si="7"/>
        <v>57.215726434366736</v>
      </c>
      <c r="G88" s="338">
        <f t="shared" si="8"/>
        <v>0.011573379629629631</v>
      </c>
    </row>
    <row r="89" spans="1:7" ht="409.5">
      <c r="A89" s="252">
        <v>82</v>
      </c>
      <c r="B89" s="268" t="s">
        <v>190</v>
      </c>
      <c r="C89" s="351" t="s">
        <v>133</v>
      </c>
      <c r="D89" s="352">
        <v>0.022128935185185186</v>
      </c>
      <c r="E89" s="127">
        <f t="shared" si="6"/>
        <v>46.78232580520309</v>
      </c>
      <c r="F89" s="128">
        <f t="shared" si="7"/>
        <v>56.78232580520309</v>
      </c>
      <c r="G89" s="353">
        <f t="shared" si="8"/>
        <v>0.01177650462962963</v>
      </c>
    </row>
    <row r="90" spans="1:7" ht="409.5">
      <c r="A90" s="354">
        <v>83</v>
      </c>
      <c r="B90" s="355" t="s">
        <v>73</v>
      </c>
      <c r="C90" s="356" t="s">
        <v>140</v>
      </c>
      <c r="D90" s="357">
        <v>0.024497106481481484</v>
      </c>
      <c r="E90" s="358">
        <f t="shared" si="6"/>
        <v>42.259809595804484</v>
      </c>
      <c r="F90" s="359">
        <f t="shared" si="7"/>
        <v>52.259809595804484</v>
      </c>
      <c r="G90" s="360">
        <f t="shared" si="8"/>
        <v>0.014144675925925929</v>
      </c>
    </row>
    <row r="91" spans="2:3" ht="409.5">
      <c r="B91" s="233"/>
      <c r="C91" s="233"/>
    </row>
    <row r="92" spans="2:3" ht="409.5">
      <c r="B92" s="233"/>
      <c r="C92" s="233"/>
    </row>
    <row r="93" spans="2:3" ht="409.5">
      <c r="B93" s="233"/>
      <c r="C93" s="233"/>
    </row>
    <row r="94" spans="2:3" ht="409.5">
      <c r="B94" s="233"/>
      <c r="C94" s="233"/>
    </row>
    <row r="95" spans="2:3" ht="409.5">
      <c r="B95" s="233"/>
      <c r="C95" s="233"/>
    </row>
    <row r="96" spans="2:3" ht="409.5">
      <c r="B96" s="233"/>
      <c r="C96" s="233"/>
    </row>
    <row r="97" spans="2:3" ht="409.5">
      <c r="B97" s="233"/>
      <c r="C97" s="233"/>
    </row>
    <row r="98" spans="2:3" ht="409.5">
      <c r="B98" s="233"/>
      <c r="C98" s="233"/>
    </row>
    <row r="99" spans="2:3" ht="409.5">
      <c r="B99" s="233"/>
      <c r="C99" s="233"/>
    </row>
    <row r="100" spans="2:3" ht="409.5">
      <c r="B100" s="233"/>
      <c r="C100" s="233"/>
    </row>
  </sheetData>
  <sheetProtection selectLockedCells="1" selectUnlockedCells="1"/>
  <mergeCells count="6">
    <mergeCell ref="A1:G1"/>
    <mergeCell ref="A2:D2"/>
    <mergeCell ref="A3:B3"/>
    <mergeCell ref="A4:B4"/>
    <mergeCell ref="A5:B5"/>
    <mergeCell ref="A6:B6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66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4.625" style="0" customWidth="1"/>
    <col min="3" max="3" width="14.125" style="0" customWidth="1"/>
    <col min="4" max="4" width="15.125" style="0" customWidth="1"/>
    <col min="5" max="5" width="9.375" style="0" customWidth="1"/>
    <col min="6" max="6" width="14.375" style="0" customWidth="1"/>
    <col min="7" max="7" width="7.375" style="0" customWidth="1"/>
    <col min="8" max="8" width="9.625" style="0" customWidth="1"/>
    <col min="9" max="9" width="6.75390625" style="0" customWidth="1"/>
  </cols>
  <sheetData>
    <row r="1" spans="1:9" ht="31.5">
      <c r="A1" s="535" t="s">
        <v>490</v>
      </c>
      <c r="B1" s="535"/>
      <c r="C1" s="535"/>
      <c r="D1" s="535"/>
      <c r="E1" s="535"/>
      <c r="F1" s="535"/>
      <c r="G1" s="361"/>
      <c r="H1" s="361"/>
      <c r="I1" s="361"/>
    </row>
    <row r="2" spans="1:9" ht="12.75">
      <c r="A2" s="362"/>
      <c r="B2" s="362"/>
      <c r="C2" s="362"/>
      <c r="D2" s="362"/>
      <c r="E2" s="113" t="s">
        <v>425</v>
      </c>
      <c r="F2" s="362"/>
      <c r="H2" s="159"/>
      <c r="I2" s="159"/>
    </row>
    <row r="3" spans="1:9" ht="12.75" customHeight="1">
      <c r="A3" s="534" t="s">
        <v>426</v>
      </c>
      <c r="B3" s="534"/>
      <c r="C3" s="114" t="s">
        <v>445</v>
      </c>
      <c r="D3" s="114"/>
      <c r="E3" s="113">
        <v>20</v>
      </c>
      <c r="F3" s="114"/>
      <c r="H3" s="159"/>
      <c r="I3" s="159"/>
    </row>
    <row r="4" spans="1:9" ht="12.75" customHeight="1">
      <c r="A4" s="534" t="s">
        <v>428</v>
      </c>
      <c r="B4" s="534"/>
      <c r="C4" s="363">
        <v>40377</v>
      </c>
      <c r="D4" s="114"/>
      <c r="E4" s="114"/>
      <c r="F4" s="114"/>
      <c r="G4" s="159"/>
      <c r="H4" s="159"/>
      <c r="I4" s="159"/>
    </row>
    <row r="5" spans="1:9" ht="12.75">
      <c r="A5" s="534" t="s">
        <v>429</v>
      </c>
      <c r="B5" s="534"/>
      <c r="C5" s="541" t="s">
        <v>491</v>
      </c>
      <c r="D5" s="541"/>
      <c r="E5" s="541"/>
      <c r="F5" s="235"/>
      <c r="G5" s="159"/>
      <c r="H5" s="159"/>
      <c r="I5" s="159"/>
    </row>
    <row r="6" spans="1:9" ht="12.75">
      <c r="A6" s="534" t="s">
        <v>431</v>
      </c>
      <c r="B6" s="534"/>
      <c r="C6" s="117">
        <f>COUNTA(B8:B68)</f>
        <v>61</v>
      </c>
      <c r="D6" s="538"/>
      <c r="E6" s="538"/>
      <c r="F6" s="235"/>
      <c r="G6" s="159"/>
      <c r="H6" s="159"/>
      <c r="I6" s="159"/>
    </row>
    <row r="7" spans="1:10" ht="15" customHeight="1">
      <c r="A7" s="118" t="s">
        <v>432</v>
      </c>
      <c r="B7" s="119" t="s">
        <v>433</v>
      </c>
      <c r="C7" s="119" t="s">
        <v>434</v>
      </c>
      <c r="D7" s="119" t="s">
        <v>435</v>
      </c>
      <c r="E7" s="119" t="s">
        <v>477</v>
      </c>
      <c r="F7" s="123" t="s">
        <v>437</v>
      </c>
      <c r="G7" s="364"/>
      <c r="H7" s="364"/>
      <c r="I7" s="365"/>
      <c r="J7" s="366"/>
    </row>
    <row r="8" spans="1:10" ht="15" customHeight="1">
      <c r="A8" s="367">
        <v>1</v>
      </c>
      <c r="B8" s="368" t="s">
        <v>75</v>
      </c>
      <c r="C8" s="369" t="s">
        <v>81</v>
      </c>
      <c r="D8" s="370">
        <v>0.015442245370370372</v>
      </c>
      <c r="E8" s="371">
        <f aca="true" t="shared" si="0" ref="E8:E39">(D$8/D8)*100</f>
        <v>100</v>
      </c>
      <c r="F8" s="372">
        <f aca="true" t="shared" si="1" ref="F8:F39">E$3+E8</f>
        <v>120</v>
      </c>
      <c r="G8" s="364"/>
      <c r="H8" s="373"/>
      <c r="I8" s="374"/>
      <c r="J8" s="366"/>
    </row>
    <row r="9" spans="1:10" ht="15" customHeight="1">
      <c r="A9" s="375">
        <v>2</v>
      </c>
      <c r="B9" s="376" t="s">
        <v>149</v>
      </c>
      <c r="C9" s="377" t="s">
        <v>105</v>
      </c>
      <c r="D9" s="378">
        <v>0.015999768518518517</v>
      </c>
      <c r="E9" s="379">
        <f t="shared" si="0"/>
        <v>96.51542991073367</v>
      </c>
      <c r="F9" s="380">
        <f t="shared" si="1"/>
        <v>116.51542991073367</v>
      </c>
      <c r="G9" s="364"/>
      <c r="H9" s="373"/>
      <c r="I9" s="381"/>
      <c r="J9" s="382"/>
    </row>
    <row r="10" spans="1:10" ht="15" customHeight="1">
      <c r="A10" s="367">
        <v>3</v>
      </c>
      <c r="B10" s="376" t="s">
        <v>82</v>
      </c>
      <c r="C10" s="377" t="s">
        <v>32</v>
      </c>
      <c r="D10" s="378">
        <v>0.01628310185185185</v>
      </c>
      <c r="E10" s="379">
        <f t="shared" si="0"/>
        <v>94.83601779850164</v>
      </c>
      <c r="F10" s="380">
        <f t="shared" si="1"/>
        <v>114.83601779850164</v>
      </c>
      <c r="G10" s="364"/>
      <c r="H10" s="373"/>
      <c r="I10" s="381"/>
      <c r="J10" s="382"/>
    </row>
    <row r="11" spans="1:10" ht="15" customHeight="1">
      <c r="A11" s="375">
        <v>4</v>
      </c>
      <c r="B11" s="376" t="s">
        <v>250</v>
      </c>
      <c r="C11" s="377" t="s">
        <v>70</v>
      </c>
      <c r="D11" s="378">
        <v>0.016678935185185186</v>
      </c>
      <c r="E11" s="379">
        <f t="shared" si="0"/>
        <v>92.58531914007744</v>
      </c>
      <c r="F11" s="380">
        <f t="shared" si="1"/>
        <v>112.58531914007744</v>
      </c>
      <c r="G11" s="364"/>
      <c r="H11" s="373"/>
      <c r="I11" s="381"/>
      <c r="J11" s="382"/>
    </row>
    <row r="12" spans="1:10" ht="15" customHeight="1">
      <c r="A12" s="367">
        <v>5</v>
      </c>
      <c r="B12" s="383" t="s">
        <v>134</v>
      </c>
      <c r="C12" s="384" t="s">
        <v>97</v>
      </c>
      <c r="D12" s="378">
        <v>0.016762384259259258</v>
      </c>
      <c r="E12" s="379">
        <f t="shared" si="0"/>
        <v>92.12439669398663</v>
      </c>
      <c r="F12" s="380">
        <f t="shared" si="1"/>
        <v>112.12439669398663</v>
      </c>
      <c r="G12" s="364"/>
      <c r="H12" s="373"/>
      <c r="I12" s="381"/>
      <c r="J12" s="382"/>
    </row>
    <row r="13" spans="1:10" ht="15" customHeight="1">
      <c r="A13" s="375">
        <v>6</v>
      </c>
      <c r="B13" s="376" t="s">
        <v>29</v>
      </c>
      <c r="C13" s="377" t="s">
        <v>30</v>
      </c>
      <c r="D13" s="378">
        <v>0.017499537037037036</v>
      </c>
      <c r="E13" s="379">
        <f t="shared" si="0"/>
        <v>88.24373660678856</v>
      </c>
      <c r="F13" s="380">
        <f t="shared" si="1"/>
        <v>108.24373660678856</v>
      </c>
      <c r="G13" s="364"/>
      <c r="H13" s="373"/>
      <c r="I13" s="381"/>
      <c r="J13" s="382"/>
    </row>
    <row r="14" spans="1:10" ht="15" customHeight="1">
      <c r="A14" s="367">
        <v>7</v>
      </c>
      <c r="B14" s="376" t="s">
        <v>101</v>
      </c>
      <c r="C14" s="377" t="s">
        <v>22</v>
      </c>
      <c r="D14" s="378">
        <v>0.01760763888888889</v>
      </c>
      <c r="E14" s="379">
        <f t="shared" si="0"/>
        <v>87.70196542430814</v>
      </c>
      <c r="F14" s="380">
        <f t="shared" si="1"/>
        <v>107.70196542430814</v>
      </c>
      <c r="G14" s="364"/>
      <c r="H14" s="373"/>
      <c r="I14" s="381"/>
      <c r="J14" s="382"/>
    </row>
    <row r="15" spans="1:10" ht="15" customHeight="1">
      <c r="A15" s="375">
        <v>8</v>
      </c>
      <c r="B15" s="376" t="s">
        <v>25</v>
      </c>
      <c r="C15" s="377" t="s">
        <v>26</v>
      </c>
      <c r="D15" s="378">
        <v>0.018383101851851852</v>
      </c>
      <c r="E15" s="379">
        <f t="shared" si="0"/>
        <v>84.00239249512057</v>
      </c>
      <c r="F15" s="380">
        <f t="shared" si="1"/>
        <v>104.00239249512057</v>
      </c>
      <c r="G15" s="364"/>
      <c r="H15" s="373"/>
      <c r="I15" s="381"/>
      <c r="J15" s="382"/>
    </row>
    <row r="16" spans="1:10" ht="15" customHeight="1">
      <c r="A16" s="367">
        <v>9</v>
      </c>
      <c r="B16" s="376" t="s">
        <v>23</v>
      </c>
      <c r="C16" s="377" t="s">
        <v>410</v>
      </c>
      <c r="D16" s="378">
        <v>0.018389583333333334</v>
      </c>
      <c r="E16" s="379">
        <f t="shared" si="0"/>
        <v>83.97278551917728</v>
      </c>
      <c r="F16" s="380">
        <f t="shared" si="1"/>
        <v>103.97278551917728</v>
      </c>
      <c r="G16" s="364"/>
      <c r="H16" s="373"/>
      <c r="I16" s="381"/>
      <c r="J16" s="382"/>
    </row>
    <row r="17" spans="1:10" ht="15" customHeight="1">
      <c r="A17" s="375">
        <v>10</v>
      </c>
      <c r="B17" s="376" t="s">
        <v>23</v>
      </c>
      <c r="C17" s="377" t="s">
        <v>24</v>
      </c>
      <c r="D17" s="378">
        <v>0.018469097222222224</v>
      </c>
      <c r="E17" s="379">
        <f t="shared" si="0"/>
        <v>83.61126255694886</v>
      </c>
      <c r="F17" s="380">
        <f t="shared" si="1"/>
        <v>103.61126255694886</v>
      </c>
      <c r="G17" s="364"/>
      <c r="H17" s="373"/>
      <c r="I17" s="381"/>
      <c r="J17" s="382"/>
    </row>
    <row r="18" spans="1:10" ht="15" customHeight="1">
      <c r="A18" s="367">
        <v>11</v>
      </c>
      <c r="B18" s="376" t="s">
        <v>31</v>
      </c>
      <c r="C18" s="377" t="s">
        <v>32</v>
      </c>
      <c r="D18" s="378">
        <v>0.019203587962962964</v>
      </c>
      <c r="E18" s="379">
        <f t="shared" si="0"/>
        <v>80.41333421729881</v>
      </c>
      <c r="F18" s="380">
        <f t="shared" si="1"/>
        <v>100.41333421729881</v>
      </c>
      <c r="G18" s="364"/>
      <c r="H18" s="373"/>
      <c r="I18" s="381"/>
      <c r="J18" s="382"/>
    </row>
    <row r="19" spans="1:10" ht="15" customHeight="1">
      <c r="A19" s="375">
        <v>12</v>
      </c>
      <c r="B19" s="385" t="s">
        <v>172</v>
      </c>
      <c r="C19" s="386" t="s">
        <v>64</v>
      </c>
      <c r="D19" s="387">
        <v>0.019391319444444447</v>
      </c>
      <c r="E19" s="388">
        <f t="shared" si="0"/>
        <v>79.63483565216872</v>
      </c>
      <c r="F19" s="389">
        <f t="shared" si="1"/>
        <v>99.63483565216872</v>
      </c>
      <c r="G19" s="364"/>
      <c r="H19" s="373"/>
      <c r="I19" s="381"/>
      <c r="J19" s="382"/>
    </row>
    <row r="20" spans="1:10" ht="15" customHeight="1">
      <c r="A20" s="367">
        <v>13</v>
      </c>
      <c r="B20" s="390" t="s">
        <v>21</v>
      </c>
      <c r="C20" s="391" t="s">
        <v>22</v>
      </c>
      <c r="D20" s="370">
        <v>0.01944375</v>
      </c>
      <c r="E20" s="371">
        <f t="shared" si="0"/>
        <v>79.42009833684538</v>
      </c>
      <c r="F20" s="372">
        <f t="shared" si="1"/>
        <v>99.42009833684538</v>
      </c>
      <c r="G20" s="364"/>
      <c r="H20" s="373"/>
      <c r="I20" s="381"/>
      <c r="J20" s="382"/>
    </row>
    <row r="21" spans="1:10" ht="15" customHeight="1">
      <c r="A21" s="375">
        <v>14</v>
      </c>
      <c r="B21" s="392" t="s">
        <v>49</v>
      </c>
      <c r="C21" s="393" t="s">
        <v>50</v>
      </c>
      <c r="D21" s="378">
        <v>0.019577430555555556</v>
      </c>
      <c r="E21" s="379">
        <f t="shared" si="0"/>
        <v>78.87779413416574</v>
      </c>
      <c r="F21" s="380">
        <f t="shared" si="1"/>
        <v>98.87779413416574</v>
      </c>
      <c r="G21" s="364"/>
      <c r="H21" s="373"/>
      <c r="I21" s="381"/>
      <c r="J21" s="382"/>
    </row>
    <row r="22" spans="1:10" ht="15" customHeight="1">
      <c r="A22" s="367">
        <v>15</v>
      </c>
      <c r="B22" s="392" t="s">
        <v>126</v>
      </c>
      <c r="C22" s="393" t="s">
        <v>70</v>
      </c>
      <c r="D22" s="378">
        <v>0.01985486111111111</v>
      </c>
      <c r="E22" s="379">
        <f t="shared" si="0"/>
        <v>77.77564035302485</v>
      </c>
      <c r="F22" s="380">
        <f t="shared" si="1"/>
        <v>97.77564035302485</v>
      </c>
      <c r="G22" s="364"/>
      <c r="H22" s="373"/>
      <c r="I22" s="381"/>
      <c r="J22" s="382"/>
    </row>
    <row r="23" spans="1:10" ht="15" customHeight="1">
      <c r="A23" s="375">
        <v>16</v>
      </c>
      <c r="B23" s="394" t="s">
        <v>58</v>
      </c>
      <c r="C23" s="395" t="s">
        <v>59</v>
      </c>
      <c r="D23" s="378">
        <v>0.020009953703703703</v>
      </c>
      <c r="E23" s="379">
        <f t="shared" si="0"/>
        <v>77.17281908309522</v>
      </c>
      <c r="F23" s="380">
        <f t="shared" si="1"/>
        <v>97.17281908309522</v>
      </c>
      <c r="G23" s="364"/>
      <c r="H23" s="373"/>
      <c r="I23" s="381"/>
      <c r="J23" s="382"/>
    </row>
    <row r="24" spans="1:10" ht="15" customHeight="1">
      <c r="A24" s="367">
        <v>17</v>
      </c>
      <c r="B24" s="392" t="s">
        <v>118</v>
      </c>
      <c r="C24" s="393" t="s">
        <v>119</v>
      </c>
      <c r="D24" s="378">
        <v>0.020204976851851852</v>
      </c>
      <c r="E24" s="379">
        <f t="shared" si="0"/>
        <v>76.427929037469</v>
      </c>
      <c r="F24" s="380">
        <f t="shared" si="1"/>
        <v>96.427929037469</v>
      </c>
      <c r="G24" s="364"/>
      <c r="H24" s="373"/>
      <c r="I24" s="381"/>
      <c r="J24" s="382"/>
    </row>
    <row r="25" spans="1:10" ht="15" customHeight="1">
      <c r="A25" s="375">
        <v>18</v>
      </c>
      <c r="B25" s="392" t="s">
        <v>80</v>
      </c>
      <c r="C25" s="393" t="s">
        <v>48</v>
      </c>
      <c r="D25" s="378">
        <v>0.020314120370370368</v>
      </c>
      <c r="E25" s="379">
        <f t="shared" si="0"/>
        <v>76.01729776542044</v>
      </c>
      <c r="F25" s="380">
        <f t="shared" si="1"/>
        <v>96.01729776542044</v>
      </c>
      <c r="G25" s="364"/>
      <c r="H25" s="373"/>
      <c r="I25" s="381"/>
      <c r="J25" s="382"/>
    </row>
    <row r="26" spans="1:10" ht="15" customHeight="1">
      <c r="A26" s="367">
        <v>19</v>
      </c>
      <c r="B26" s="396" t="s">
        <v>39</v>
      </c>
      <c r="C26" s="397" t="s">
        <v>40</v>
      </c>
      <c r="D26" s="378">
        <v>0.020360069444444445</v>
      </c>
      <c r="E26" s="379">
        <f t="shared" si="0"/>
        <v>75.84574017542963</v>
      </c>
      <c r="F26" s="380">
        <f t="shared" si="1"/>
        <v>95.84574017542963</v>
      </c>
      <c r="G26" s="364"/>
      <c r="H26" s="373"/>
      <c r="I26" s="381"/>
      <c r="J26" s="382"/>
    </row>
    <row r="27" spans="1:10" ht="15" customHeight="1">
      <c r="A27" s="375">
        <v>20</v>
      </c>
      <c r="B27" s="392" t="s">
        <v>135</v>
      </c>
      <c r="C27" s="393" t="s">
        <v>81</v>
      </c>
      <c r="D27" s="378">
        <v>0.020467939814814814</v>
      </c>
      <c r="E27" s="379">
        <f t="shared" si="0"/>
        <v>75.44601708860402</v>
      </c>
      <c r="F27" s="380">
        <f t="shared" si="1"/>
        <v>95.44601708860402</v>
      </c>
      <c r="G27" s="364"/>
      <c r="H27" s="373"/>
      <c r="I27" s="381"/>
      <c r="J27" s="382"/>
    </row>
    <row r="28" spans="1:10" ht="15" customHeight="1">
      <c r="A28" s="367">
        <v>21</v>
      </c>
      <c r="B28" s="392" t="s">
        <v>22</v>
      </c>
      <c r="C28" s="393" t="s">
        <v>34</v>
      </c>
      <c r="D28" s="378">
        <v>0.020506481481481483</v>
      </c>
      <c r="E28" s="379">
        <f t="shared" si="0"/>
        <v>75.3042172754775</v>
      </c>
      <c r="F28" s="380">
        <f t="shared" si="1"/>
        <v>95.3042172754775</v>
      </c>
      <c r="G28" s="364"/>
      <c r="H28" s="373"/>
      <c r="I28" s="381"/>
      <c r="J28" s="382"/>
    </row>
    <row r="29" spans="1:10" ht="15" customHeight="1">
      <c r="A29" s="375">
        <v>22</v>
      </c>
      <c r="B29" s="392" t="s">
        <v>45</v>
      </c>
      <c r="C29" s="393" t="s">
        <v>46</v>
      </c>
      <c r="D29" s="378">
        <v>0.020587384259259257</v>
      </c>
      <c r="E29" s="379">
        <f t="shared" si="0"/>
        <v>75.00829234012652</v>
      </c>
      <c r="F29" s="380">
        <f t="shared" si="1"/>
        <v>95.00829234012652</v>
      </c>
      <c r="G29" s="364"/>
      <c r="H29" s="373"/>
      <c r="I29" s="381"/>
      <c r="J29" s="382"/>
    </row>
    <row r="30" spans="1:10" ht="15" customHeight="1">
      <c r="A30" s="367">
        <v>23</v>
      </c>
      <c r="B30" s="392" t="s">
        <v>295</v>
      </c>
      <c r="C30" s="393" t="s">
        <v>52</v>
      </c>
      <c r="D30" s="378">
        <v>0.020587384259259257</v>
      </c>
      <c r="E30" s="379">
        <f t="shared" si="0"/>
        <v>75.00829234012652</v>
      </c>
      <c r="F30" s="380">
        <f t="shared" si="1"/>
        <v>95.00829234012652</v>
      </c>
      <c r="G30" s="364"/>
      <c r="H30" s="373"/>
      <c r="I30" s="381"/>
      <c r="J30" s="382"/>
    </row>
    <row r="31" spans="1:10" ht="15" customHeight="1">
      <c r="A31" s="375">
        <v>24</v>
      </c>
      <c r="B31" s="392" t="s">
        <v>98</v>
      </c>
      <c r="C31" s="393" t="s">
        <v>81</v>
      </c>
      <c r="D31" s="378">
        <v>0.02087210648148148</v>
      </c>
      <c r="E31" s="379">
        <f t="shared" si="0"/>
        <v>73.98508331715973</v>
      </c>
      <c r="F31" s="380">
        <f t="shared" si="1"/>
        <v>93.98508331715973</v>
      </c>
      <c r="G31" s="364"/>
      <c r="H31" s="373"/>
      <c r="I31" s="381"/>
      <c r="J31" s="382"/>
    </row>
    <row r="32" spans="1:10" ht="15" customHeight="1">
      <c r="A32" s="367">
        <v>25</v>
      </c>
      <c r="B32" s="396" t="s">
        <v>195</v>
      </c>
      <c r="C32" s="397" t="s">
        <v>122</v>
      </c>
      <c r="D32" s="378">
        <v>0.02089722222222222</v>
      </c>
      <c r="E32" s="379">
        <f t="shared" si="0"/>
        <v>73.89616287828439</v>
      </c>
      <c r="F32" s="380">
        <f t="shared" si="1"/>
        <v>93.89616287828439</v>
      </c>
      <c r="G32" s="364"/>
      <c r="H32" s="373"/>
      <c r="I32" s="381"/>
      <c r="J32" s="382"/>
    </row>
    <row r="33" spans="1:10" ht="15" customHeight="1">
      <c r="A33" s="375">
        <v>26</v>
      </c>
      <c r="B33" s="396" t="s">
        <v>35</v>
      </c>
      <c r="C33" s="397" t="s">
        <v>36</v>
      </c>
      <c r="D33" s="378">
        <v>0.020946412037037038</v>
      </c>
      <c r="E33" s="379">
        <f t="shared" si="0"/>
        <v>73.72262773722629</v>
      </c>
      <c r="F33" s="380">
        <f t="shared" si="1"/>
        <v>93.72262773722629</v>
      </c>
      <c r="G33" s="364"/>
      <c r="H33" s="373"/>
      <c r="I33" s="381"/>
      <c r="J33" s="382"/>
    </row>
    <row r="34" spans="1:10" ht="15" customHeight="1">
      <c r="A34" s="367">
        <v>27</v>
      </c>
      <c r="B34" s="392" t="s">
        <v>150</v>
      </c>
      <c r="C34" s="393" t="s">
        <v>52</v>
      </c>
      <c r="D34" s="378">
        <v>0.02159224537037037</v>
      </c>
      <c r="E34" s="379">
        <f t="shared" si="0"/>
        <v>71.51755227624803</v>
      </c>
      <c r="F34" s="380">
        <f t="shared" si="1"/>
        <v>91.51755227624803</v>
      </c>
      <c r="G34" s="364"/>
      <c r="H34" s="373"/>
      <c r="I34" s="381"/>
      <c r="J34" s="382"/>
    </row>
    <row r="35" spans="1:10" ht="15" customHeight="1">
      <c r="A35" s="375">
        <v>28</v>
      </c>
      <c r="B35" s="392" t="s">
        <v>25</v>
      </c>
      <c r="C35" s="393" t="s">
        <v>64</v>
      </c>
      <c r="D35" s="378">
        <v>0.02164050925925926</v>
      </c>
      <c r="E35" s="379">
        <f t="shared" si="0"/>
        <v>71.35804978232268</v>
      </c>
      <c r="F35" s="380">
        <f t="shared" si="1"/>
        <v>91.35804978232268</v>
      </c>
      <c r="G35" s="364"/>
      <c r="H35" s="373"/>
      <c r="I35" s="381"/>
      <c r="J35" s="382"/>
    </row>
    <row r="36" spans="1:10" ht="15" customHeight="1">
      <c r="A36" s="367">
        <v>29</v>
      </c>
      <c r="B36" s="392" t="s">
        <v>104</v>
      </c>
      <c r="C36" s="393" t="s">
        <v>76</v>
      </c>
      <c r="D36" s="378">
        <v>0.02182858796296296</v>
      </c>
      <c r="E36" s="379">
        <f t="shared" si="0"/>
        <v>70.7432170902285</v>
      </c>
      <c r="F36" s="380">
        <f t="shared" si="1"/>
        <v>90.7432170902285</v>
      </c>
      <c r="G36" s="364"/>
      <c r="H36" s="373"/>
      <c r="I36" s="381"/>
      <c r="J36" s="382"/>
    </row>
    <row r="37" spans="1:10" ht="15" customHeight="1">
      <c r="A37" s="375">
        <v>30</v>
      </c>
      <c r="B37" s="392" t="s">
        <v>194</v>
      </c>
      <c r="C37" s="393" t="s">
        <v>81</v>
      </c>
      <c r="D37" s="378">
        <v>0.022051157407407405</v>
      </c>
      <c r="E37" s="379">
        <f t="shared" si="0"/>
        <v>70.02918298149297</v>
      </c>
      <c r="F37" s="380">
        <f t="shared" si="1"/>
        <v>90.02918298149297</v>
      </c>
      <c r="G37" s="364"/>
      <c r="H37" s="373"/>
      <c r="I37" s="381"/>
      <c r="J37" s="382"/>
    </row>
    <row r="38" spans="1:10" ht="15" customHeight="1">
      <c r="A38" s="367">
        <v>31</v>
      </c>
      <c r="B38" s="392" t="s">
        <v>87</v>
      </c>
      <c r="C38" s="393" t="s">
        <v>70</v>
      </c>
      <c r="D38" s="378">
        <v>0.022164699074074076</v>
      </c>
      <c r="E38" s="379">
        <f t="shared" si="0"/>
        <v>69.6704490269082</v>
      </c>
      <c r="F38" s="380">
        <f t="shared" si="1"/>
        <v>89.6704490269082</v>
      </c>
      <c r="G38" s="364"/>
      <c r="H38" s="373"/>
      <c r="I38" s="381"/>
      <c r="J38" s="382"/>
    </row>
    <row r="39" spans="1:10" ht="15" customHeight="1">
      <c r="A39" s="375">
        <v>32</v>
      </c>
      <c r="B39" s="396" t="s">
        <v>163</v>
      </c>
      <c r="C39" s="397" t="s">
        <v>164</v>
      </c>
      <c r="D39" s="378">
        <v>0.02229085648148148</v>
      </c>
      <c r="E39" s="379">
        <f t="shared" si="0"/>
        <v>69.27614191585366</v>
      </c>
      <c r="F39" s="380">
        <f t="shared" si="1"/>
        <v>89.27614191585366</v>
      </c>
      <c r="G39" s="364"/>
      <c r="H39" s="373"/>
      <c r="I39" s="381"/>
      <c r="J39" s="382"/>
    </row>
    <row r="40" spans="1:10" ht="15" customHeight="1">
      <c r="A40" s="367">
        <v>33</v>
      </c>
      <c r="B40" s="392" t="s">
        <v>151</v>
      </c>
      <c r="C40" s="393" t="s">
        <v>81</v>
      </c>
      <c r="D40" s="378">
        <v>0.022784375</v>
      </c>
      <c r="E40" s="379">
        <f aca="true" t="shared" si="2" ref="E40:E68">(D$8/D40)*100</f>
        <v>67.7755934510838</v>
      </c>
      <c r="F40" s="380">
        <f aca="true" t="shared" si="3" ref="F40:F68">E$3+E40</f>
        <v>87.7755934510838</v>
      </c>
      <c r="G40" s="364"/>
      <c r="H40" s="373"/>
      <c r="I40" s="381"/>
      <c r="J40" s="382"/>
    </row>
    <row r="41" spans="1:10" ht="15" customHeight="1">
      <c r="A41" s="375">
        <v>34</v>
      </c>
      <c r="B41" s="392" t="s">
        <v>41</v>
      </c>
      <c r="C41" s="393" t="s">
        <v>57</v>
      </c>
      <c r="D41" s="378">
        <v>0.022970486111111108</v>
      </c>
      <c r="E41" s="379">
        <f t="shared" si="2"/>
        <v>67.22646310432572</v>
      </c>
      <c r="F41" s="380">
        <f t="shared" si="3"/>
        <v>87.22646310432572</v>
      </c>
      <c r="G41" s="364"/>
      <c r="H41" s="373"/>
      <c r="I41" s="381"/>
      <c r="J41" s="382"/>
    </row>
    <row r="42" spans="1:10" ht="15" customHeight="1">
      <c r="A42" s="367">
        <v>35</v>
      </c>
      <c r="B42" s="392" t="s">
        <v>98</v>
      </c>
      <c r="C42" s="393" t="s">
        <v>99</v>
      </c>
      <c r="D42" s="378">
        <v>0.023029166666666667</v>
      </c>
      <c r="E42" s="379">
        <f t="shared" si="2"/>
        <v>67.05516354059868</v>
      </c>
      <c r="F42" s="380">
        <f t="shared" si="3"/>
        <v>87.05516354059868</v>
      </c>
      <c r="G42" s="364"/>
      <c r="H42" s="373"/>
      <c r="I42" s="381"/>
      <c r="J42" s="382"/>
    </row>
    <row r="43" spans="1:10" ht="15" customHeight="1">
      <c r="A43" s="375">
        <v>36</v>
      </c>
      <c r="B43" s="396" t="s">
        <v>100</v>
      </c>
      <c r="C43" s="397" t="s">
        <v>72</v>
      </c>
      <c r="D43" s="378">
        <v>0.02306076388888889</v>
      </c>
      <c r="E43" s="379">
        <f t="shared" si="2"/>
        <v>66.96328640618334</v>
      </c>
      <c r="F43" s="380">
        <f t="shared" si="3"/>
        <v>86.96328640618334</v>
      </c>
      <c r="G43" s="364"/>
      <c r="H43" s="373"/>
      <c r="I43" s="381"/>
      <c r="J43" s="382"/>
    </row>
    <row r="44" spans="1:10" ht="15" customHeight="1">
      <c r="A44" s="367">
        <v>37</v>
      </c>
      <c r="B44" s="392" t="s">
        <v>22</v>
      </c>
      <c r="C44" s="393" t="s">
        <v>148</v>
      </c>
      <c r="D44" s="378">
        <v>0.02307511574074074</v>
      </c>
      <c r="E44" s="379">
        <f t="shared" si="2"/>
        <v>66.92163776715539</v>
      </c>
      <c r="F44" s="380">
        <f t="shared" si="3"/>
        <v>86.92163776715539</v>
      </c>
      <c r="G44" s="364"/>
      <c r="H44" s="373"/>
      <c r="I44" s="381"/>
      <c r="J44" s="382"/>
    </row>
    <row r="45" spans="1:10" ht="15" customHeight="1">
      <c r="A45" s="375">
        <v>38</v>
      </c>
      <c r="B45" s="392" t="s">
        <v>51</v>
      </c>
      <c r="C45" s="393" t="s">
        <v>52</v>
      </c>
      <c r="D45" s="378">
        <v>0.023188773148148146</v>
      </c>
      <c r="E45" s="379">
        <f t="shared" si="2"/>
        <v>66.59362818253966</v>
      </c>
      <c r="F45" s="380">
        <f t="shared" si="3"/>
        <v>86.59362818253966</v>
      </c>
      <c r="G45" s="364"/>
      <c r="H45" s="373"/>
      <c r="I45" s="381"/>
      <c r="J45" s="382"/>
    </row>
    <row r="46" spans="1:10" ht="15" customHeight="1">
      <c r="A46" s="367">
        <v>39</v>
      </c>
      <c r="B46" s="398" t="s">
        <v>85</v>
      </c>
      <c r="C46" s="399" t="s">
        <v>86</v>
      </c>
      <c r="D46" s="378">
        <v>0.023545486111111114</v>
      </c>
      <c r="E46" s="379">
        <f t="shared" si="2"/>
        <v>65.58473797269862</v>
      </c>
      <c r="F46" s="380">
        <f t="shared" si="3"/>
        <v>85.58473797269862</v>
      </c>
      <c r="G46" s="364"/>
      <c r="H46" s="373"/>
      <c r="I46" s="381"/>
      <c r="J46" s="382"/>
    </row>
    <row r="47" spans="1:10" ht="15" customHeight="1">
      <c r="A47" s="375">
        <v>40</v>
      </c>
      <c r="B47" s="394" t="s">
        <v>27</v>
      </c>
      <c r="C47" s="395" t="s">
        <v>28</v>
      </c>
      <c r="D47" s="378">
        <v>0.02386365740740741</v>
      </c>
      <c r="E47" s="379">
        <f t="shared" si="2"/>
        <v>64.71030448826764</v>
      </c>
      <c r="F47" s="380">
        <f t="shared" si="3"/>
        <v>84.71030448826764</v>
      </c>
      <c r="G47" s="364"/>
      <c r="H47" s="373"/>
      <c r="I47" s="381"/>
      <c r="J47" s="382"/>
    </row>
    <row r="48" spans="1:10" ht="15" customHeight="1">
      <c r="A48" s="367">
        <v>41</v>
      </c>
      <c r="B48" s="392" t="s">
        <v>49</v>
      </c>
      <c r="C48" s="393" t="s">
        <v>48</v>
      </c>
      <c r="D48" s="378">
        <v>0.024086226851851855</v>
      </c>
      <c r="E48" s="379">
        <f t="shared" si="2"/>
        <v>64.11234713245717</v>
      </c>
      <c r="F48" s="380">
        <f t="shared" si="3"/>
        <v>84.11234713245717</v>
      </c>
      <c r="G48" s="364"/>
      <c r="H48" s="373"/>
      <c r="I48" s="381"/>
      <c r="J48" s="382"/>
    </row>
    <row r="49" spans="1:10" ht="15" customHeight="1">
      <c r="A49" s="375">
        <v>42</v>
      </c>
      <c r="B49" s="396" t="s">
        <v>55</v>
      </c>
      <c r="C49" s="397" t="s">
        <v>56</v>
      </c>
      <c r="D49" s="378">
        <v>0.024129050925925922</v>
      </c>
      <c r="E49" s="379">
        <f t="shared" si="2"/>
        <v>63.99856097853461</v>
      </c>
      <c r="F49" s="380">
        <f t="shared" si="3"/>
        <v>83.99856097853461</v>
      </c>
      <c r="G49" s="364"/>
      <c r="H49" s="373"/>
      <c r="I49" s="381"/>
      <c r="J49" s="382"/>
    </row>
    <row r="50" spans="1:10" ht="15" customHeight="1">
      <c r="A50" s="367">
        <v>43</v>
      </c>
      <c r="B50" s="392" t="s">
        <v>25</v>
      </c>
      <c r="C50" s="393" t="s">
        <v>33</v>
      </c>
      <c r="D50" s="378">
        <v>0.024194791666666663</v>
      </c>
      <c r="E50" s="379">
        <f t="shared" si="2"/>
        <v>63.824667652109866</v>
      </c>
      <c r="F50" s="380">
        <f t="shared" si="3"/>
        <v>83.82466765210987</v>
      </c>
      <c r="G50" s="364"/>
      <c r="H50" s="373"/>
      <c r="I50" s="381"/>
      <c r="J50" s="382"/>
    </row>
    <row r="51" spans="1:10" ht="15.75" customHeight="1">
      <c r="A51" s="375">
        <v>44</v>
      </c>
      <c r="B51" s="392" t="s">
        <v>191</v>
      </c>
      <c r="C51" s="393" t="s">
        <v>192</v>
      </c>
      <c r="D51" s="378">
        <v>0.024360532407407407</v>
      </c>
      <c r="E51" s="379">
        <f t="shared" si="2"/>
        <v>63.39042641643901</v>
      </c>
      <c r="F51" s="380">
        <f t="shared" si="3"/>
        <v>83.39042641643901</v>
      </c>
      <c r="G51" s="364"/>
      <c r="H51" s="373"/>
      <c r="I51" s="381"/>
      <c r="J51" s="382"/>
    </row>
    <row r="52" spans="1:10" ht="15" customHeight="1">
      <c r="A52" s="367">
        <v>45</v>
      </c>
      <c r="B52" s="396" t="s">
        <v>37</v>
      </c>
      <c r="C52" s="397" t="s">
        <v>38</v>
      </c>
      <c r="D52" s="378">
        <v>0.02439155092592592</v>
      </c>
      <c r="E52" s="379">
        <f t="shared" si="2"/>
        <v>63.30981337458424</v>
      </c>
      <c r="F52" s="380">
        <f t="shared" si="3"/>
        <v>83.30981337458424</v>
      </c>
      <c r="G52" s="364"/>
      <c r="H52" s="373"/>
      <c r="I52" s="381"/>
      <c r="J52" s="382"/>
    </row>
    <row r="53" spans="1:10" ht="15" customHeight="1">
      <c r="A53" s="375">
        <v>46</v>
      </c>
      <c r="B53" s="392" t="s">
        <v>156</v>
      </c>
      <c r="C53" s="393" t="s">
        <v>157</v>
      </c>
      <c r="D53" s="378">
        <v>0.024799537037037037</v>
      </c>
      <c r="E53" s="379">
        <f t="shared" si="2"/>
        <v>62.26828084454983</v>
      </c>
      <c r="F53" s="380">
        <f t="shared" si="3"/>
        <v>82.26828084454982</v>
      </c>
      <c r="G53" s="364"/>
      <c r="H53" s="373"/>
      <c r="I53" s="381"/>
      <c r="J53" s="382"/>
    </row>
    <row r="54" spans="1:10" ht="15" customHeight="1">
      <c r="A54" s="367">
        <v>47</v>
      </c>
      <c r="B54" s="396" t="s">
        <v>43</v>
      </c>
      <c r="C54" s="397" t="s">
        <v>44</v>
      </c>
      <c r="D54" s="378">
        <v>0.026490625000000004</v>
      </c>
      <c r="E54" s="379">
        <f t="shared" si="2"/>
        <v>58.29324664997662</v>
      </c>
      <c r="F54" s="380">
        <f t="shared" si="3"/>
        <v>78.29324664997662</v>
      </c>
      <c r="G54" s="364"/>
      <c r="H54" s="373"/>
      <c r="I54" s="381"/>
      <c r="J54" s="382"/>
    </row>
    <row r="55" spans="1:10" ht="15" customHeight="1">
      <c r="A55" s="375">
        <v>48</v>
      </c>
      <c r="B55" s="392" t="s">
        <v>47</v>
      </c>
      <c r="C55" s="393" t="s">
        <v>48</v>
      </c>
      <c r="D55" s="378">
        <v>0.026657407407407404</v>
      </c>
      <c r="E55" s="379">
        <f t="shared" si="2"/>
        <v>57.92853421326851</v>
      </c>
      <c r="F55" s="380">
        <f t="shared" si="3"/>
        <v>77.9285342132685</v>
      </c>
      <c r="G55" s="364"/>
      <c r="H55" s="373"/>
      <c r="I55" s="381"/>
      <c r="J55" s="382"/>
    </row>
    <row r="56" spans="1:10" ht="15" customHeight="1">
      <c r="A56" s="367">
        <v>49</v>
      </c>
      <c r="B56" s="396" t="s">
        <v>83</v>
      </c>
      <c r="C56" s="397" t="s">
        <v>84</v>
      </c>
      <c r="D56" s="378">
        <v>0.026778935185185187</v>
      </c>
      <c r="E56" s="379">
        <f t="shared" si="2"/>
        <v>57.66564377404158</v>
      </c>
      <c r="F56" s="380">
        <f t="shared" si="3"/>
        <v>77.66564377404157</v>
      </c>
      <c r="G56" s="364"/>
      <c r="H56" s="373"/>
      <c r="I56" s="381"/>
      <c r="J56" s="382"/>
    </row>
    <row r="57" spans="1:10" ht="15" customHeight="1">
      <c r="A57" s="375">
        <v>50</v>
      </c>
      <c r="B57" s="392" t="s">
        <v>71</v>
      </c>
      <c r="C57" s="393" t="s">
        <v>72</v>
      </c>
      <c r="D57" s="378">
        <v>0.026838657407407405</v>
      </c>
      <c r="E57" s="379">
        <f t="shared" si="2"/>
        <v>57.53732437490837</v>
      </c>
      <c r="F57" s="380">
        <f t="shared" si="3"/>
        <v>77.53732437490837</v>
      </c>
      <c r="G57" s="364"/>
      <c r="H57" s="373"/>
      <c r="I57" s="381"/>
      <c r="J57" s="382"/>
    </row>
    <row r="58" spans="1:10" ht="15" customHeight="1">
      <c r="A58" s="367">
        <v>51</v>
      </c>
      <c r="B58" s="392" t="s">
        <v>92</v>
      </c>
      <c r="C58" s="393" t="s">
        <v>93</v>
      </c>
      <c r="D58" s="378">
        <v>0.027006944444444445</v>
      </c>
      <c r="E58" s="379">
        <f t="shared" si="2"/>
        <v>57.17879489157453</v>
      </c>
      <c r="F58" s="380">
        <f t="shared" si="3"/>
        <v>77.17879489157454</v>
      </c>
      <c r="G58" s="364"/>
      <c r="H58" s="373"/>
      <c r="I58" s="381"/>
      <c r="J58" s="382"/>
    </row>
    <row r="59" spans="1:10" ht="15" customHeight="1">
      <c r="A59" s="375">
        <v>52</v>
      </c>
      <c r="B59" s="396" t="s">
        <v>90</v>
      </c>
      <c r="C59" s="397" t="s">
        <v>38</v>
      </c>
      <c r="D59" s="378">
        <v>0.027102546296296298</v>
      </c>
      <c r="E59" s="379">
        <f t="shared" si="2"/>
        <v>56.97710171416859</v>
      </c>
      <c r="F59" s="380">
        <f t="shared" si="3"/>
        <v>76.97710171416858</v>
      </c>
      <c r="G59" s="364"/>
      <c r="H59" s="373"/>
      <c r="I59" s="381"/>
      <c r="J59" s="382"/>
    </row>
    <row r="60" spans="1:10" ht="15" customHeight="1">
      <c r="A60" s="367">
        <v>53</v>
      </c>
      <c r="B60" s="400" t="s">
        <v>352</v>
      </c>
      <c r="C60" s="401" t="s">
        <v>353</v>
      </c>
      <c r="D60" s="402">
        <v>0.02823576388888889</v>
      </c>
      <c r="E60" s="403">
        <f t="shared" si="2"/>
        <v>54.690375762941834</v>
      </c>
      <c r="F60" s="404">
        <f t="shared" si="3"/>
        <v>74.69037576294184</v>
      </c>
      <c r="G60" s="364"/>
      <c r="H60" s="373"/>
      <c r="I60" s="381"/>
      <c r="J60" s="382"/>
    </row>
    <row r="61" spans="1:6" ht="409.5">
      <c r="A61" s="375">
        <v>54</v>
      </c>
      <c r="B61" s="349" t="s">
        <v>78</v>
      </c>
      <c r="C61" s="350" t="s">
        <v>79</v>
      </c>
      <c r="D61" s="402">
        <v>0.02935173611111111</v>
      </c>
      <c r="E61" s="403">
        <f t="shared" si="2"/>
        <v>52.61101187307522</v>
      </c>
      <c r="F61" s="404">
        <f t="shared" si="3"/>
        <v>72.61101187307523</v>
      </c>
    </row>
    <row r="62" spans="1:6" ht="409.5">
      <c r="A62" s="367">
        <v>55</v>
      </c>
      <c r="B62" s="100" t="s">
        <v>41</v>
      </c>
      <c r="C62" s="346" t="s">
        <v>42</v>
      </c>
      <c r="D62" s="402">
        <v>0.029361111111111112</v>
      </c>
      <c r="E62" s="403">
        <f t="shared" si="2"/>
        <v>52.59421318196152</v>
      </c>
      <c r="F62" s="404">
        <f t="shared" si="3"/>
        <v>72.59421318196152</v>
      </c>
    </row>
    <row r="63" spans="1:6" ht="409.5">
      <c r="A63" s="375">
        <v>56</v>
      </c>
      <c r="B63" s="100" t="s">
        <v>102</v>
      </c>
      <c r="C63" s="346" t="s">
        <v>103</v>
      </c>
      <c r="D63" s="402">
        <v>0.029452314814814817</v>
      </c>
      <c r="E63" s="403">
        <f t="shared" si="2"/>
        <v>52.43134696700567</v>
      </c>
      <c r="F63" s="404">
        <f t="shared" si="3"/>
        <v>72.43134696700568</v>
      </c>
    </row>
    <row r="64" spans="1:6" ht="409.5">
      <c r="A64" s="367">
        <v>57</v>
      </c>
      <c r="B64" s="100" t="s">
        <v>66</v>
      </c>
      <c r="C64" s="346" t="s">
        <v>67</v>
      </c>
      <c r="D64" s="402">
        <v>0.03011284722222222</v>
      </c>
      <c r="E64" s="403">
        <f t="shared" si="2"/>
        <v>51.2812530027866</v>
      </c>
      <c r="F64" s="404">
        <f t="shared" si="3"/>
        <v>71.2812530027866</v>
      </c>
    </row>
    <row r="65" spans="1:6" ht="409.5">
      <c r="A65" s="375">
        <v>58</v>
      </c>
      <c r="B65" s="100" t="s">
        <v>75</v>
      </c>
      <c r="C65" s="346" t="s">
        <v>105</v>
      </c>
      <c r="D65" s="402">
        <v>0.032101851851851854</v>
      </c>
      <c r="E65" s="403">
        <f t="shared" si="2"/>
        <v>48.10390827805019</v>
      </c>
      <c r="F65" s="404">
        <f t="shared" si="3"/>
        <v>68.1039082780502</v>
      </c>
    </row>
    <row r="66" spans="1:6" ht="409.5">
      <c r="A66" s="367">
        <v>59</v>
      </c>
      <c r="B66" s="100" t="s">
        <v>111</v>
      </c>
      <c r="C66" s="346" t="s">
        <v>52</v>
      </c>
      <c r="D66" s="402">
        <v>0.034266550925925926</v>
      </c>
      <c r="E66" s="403">
        <f t="shared" si="2"/>
        <v>45.06507060997153</v>
      </c>
      <c r="F66" s="404">
        <f t="shared" si="3"/>
        <v>65.06507060997153</v>
      </c>
    </row>
    <row r="67" spans="1:6" ht="409.5">
      <c r="A67" s="375">
        <v>60</v>
      </c>
      <c r="B67" s="100" t="s">
        <v>23</v>
      </c>
      <c r="C67" s="346" t="s">
        <v>410</v>
      </c>
      <c r="D67" s="402">
        <v>0.036500462962962964</v>
      </c>
      <c r="E67" s="403">
        <f t="shared" si="2"/>
        <v>42.30698494438173</v>
      </c>
      <c r="F67" s="404">
        <f t="shared" si="3"/>
        <v>62.30698494438173</v>
      </c>
    </row>
    <row r="68" spans="1:6" ht="409.5">
      <c r="A68" s="367">
        <v>61</v>
      </c>
      <c r="B68" s="100" t="s">
        <v>94</v>
      </c>
      <c r="C68" s="346" t="s">
        <v>95</v>
      </c>
      <c r="D68" s="378">
        <v>0.03864131944444445</v>
      </c>
      <c r="E68" s="379">
        <f t="shared" si="2"/>
        <v>39.963038510038615</v>
      </c>
      <c r="F68" s="380">
        <f t="shared" si="3"/>
        <v>59.963038510038615</v>
      </c>
    </row>
  </sheetData>
  <sheetProtection selectLockedCells="1" selectUnlockedCells="1"/>
  <mergeCells count="7">
    <mergeCell ref="A1:F1"/>
    <mergeCell ref="A3:B3"/>
    <mergeCell ref="A4:B4"/>
    <mergeCell ref="A5:B5"/>
    <mergeCell ref="C5:E5"/>
    <mergeCell ref="A6:B6"/>
    <mergeCell ref="D6:E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73"/>
  <sheetViews>
    <sheetView zoomScale="130" zoomScaleNormal="130" zoomScalePageLayoutView="0" workbookViewId="0" topLeftCell="A1">
      <selection activeCell="D15" sqref="D15"/>
    </sheetView>
  </sheetViews>
  <sheetFormatPr defaultColWidth="9.00390625" defaultRowHeight="12.75"/>
  <cols>
    <col min="1" max="1" width="2.75390625" style="0" customWidth="1"/>
    <col min="2" max="2" width="14.00390625" style="0" customWidth="1"/>
    <col min="3" max="3" width="13.00390625" style="0" customWidth="1"/>
    <col min="4" max="4" width="12.125" style="0" customWidth="1"/>
    <col min="5" max="5" width="7.25390625" style="0" customWidth="1"/>
    <col min="6" max="6" width="9.625" style="0" customWidth="1"/>
    <col min="7" max="7" width="7.375" style="0" customWidth="1"/>
  </cols>
  <sheetData>
    <row r="1" spans="1:7" ht="27">
      <c r="A1" s="535" t="s">
        <v>492</v>
      </c>
      <c r="B1" s="535"/>
      <c r="C1" s="535"/>
      <c r="D1" s="535"/>
      <c r="E1" s="535"/>
      <c r="F1" s="535"/>
      <c r="G1" s="535"/>
    </row>
    <row r="2" spans="1:7" ht="12.75">
      <c r="A2" s="537"/>
      <c r="B2" s="537"/>
      <c r="C2" s="537"/>
      <c r="D2" s="537"/>
      <c r="E2" s="113" t="s">
        <v>425</v>
      </c>
      <c r="F2" s="159"/>
      <c r="G2" s="159"/>
    </row>
    <row r="3" spans="1:7" ht="12.75" customHeight="1">
      <c r="A3" s="534" t="s">
        <v>426</v>
      </c>
      <c r="B3" s="534"/>
      <c r="C3" s="114" t="s">
        <v>445</v>
      </c>
      <c r="D3" s="543"/>
      <c r="E3" s="113">
        <v>33</v>
      </c>
      <c r="F3" s="159"/>
      <c r="G3" s="159"/>
    </row>
    <row r="4" spans="1:7" ht="12.75" customHeight="1">
      <c r="A4" s="534" t="s">
        <v>428</v>
      </c>
      <c r="B4" s="534"/>
      <c r="C4" s="283">
        <v>40398</v>
      </c>
      <c r="D4" s="543"/>
      <c r="E4" s="159"/>
      <c r="F4" s="159"/>
      <c r="G4" s="159"/>
    </row>
    <row r="5" spans="1:7" ht="12.75">
      <c r="A5" s="534" t="s">
        <v>429</v>
      </c>
      <c r="B5" s="534"/>
      <c r="C5" s="542" t="s">
        <v>493</v>
      </c>
      <c r="D5" s="542"/>
      <c r="E5" s="159"/>
      <c r="F5" s="159"/>
      <c r="G5" s="159"/>
    </row>
    <row r="6" spans="1:7" ht="12.75">
      <c r="A6" s="534" t="s">
        <v>431</v>
      </c>
      <c r="B6" s="534"/>
      <c r="C6" s="117">
        <f>COUNTA(B8:B69)</f>
        <v>62</v>
      </c>
      <c r="D6" s="235"/>
      <c r="E6" s="159"/>
      <c r="F6" s="159"/>
      <c r="G6" s="159"/>
    </row>
    <row r="7" spans="1:7" ht="12.75">
      <c r="A7" s="405" t="s">
        <v>432</v>
      </c>
      <c r="B7" s="332" t="s">
        <v>433</v>
      </c>
      <c r="C7" s="332" t="s">
        <v>434</v>
      </c>
      <c r="D7" s="406" t="s">
        <v>435</v>
      </c>
      <c r="E7" s="407" t="s">
        <v>436</v>
      </c>
      <c r="F7" s="407" t="s">
        <v>437</v>
      </c>
      <c r="G7" s="407" t="s">
        <v>485</v>
      </c>
    </row>
    <row r="8" spans="1:7" ht="12.75">
      <c r="A8" s="216">
        <v>1</v>
      </c>
      <c r="B8" s="130" t="s">
        <v>221</v>
      </c>
      <c r="C8" s="130" t="s">
        <v>48</v>
      </c>
      <c r="D8" s="408" t="s">
        <v>494</v>
      </c>
      <c r="E8" s="132">
        <v>100</v>
      </c>
      <c r="F8" s="133">
        <f aca="true" t="shared" si="0" ref="F8:F39">E8+E$3</f>
        <v>133</v>
      </c>
      <c r="G8" s="409"/>
    </row>
    <row r="9" spans="1:7" ht="12.75">
      <c r="A9" s="216">
        <v>2</v>
      </c>
      <c r="B9" s="130" t="s">
        <v>222</v>
      </c>
      <c r="C9" s="130" t="s">
        <v>162</v>
      </c>
      <c r="D9" s="408" t="s">
        <v>495</v>
      </c>
      <c r="E9" s="132">
        <f aca="true" t="shared" si="1" ref="E9:E40">(D$8/D9)*100</f>
        <v>98.50235240811934</v>
      </c>
      <c r="F9" s="133">
        <f t="shared" si="0"/>
        <v>131.50235240811935</v>
      </c>
      <c r="G9" s="410">
        <f aca="true" t="shared" si="2" ref="G9:G40">D9-D$8</f>
        <v>0.0012165509259259022</v>
      </c>
    </row>
    <row r="10" spans="1:7" ht="12.75">
      <c r="A10" s="216">
        <v>3</v>
      </c>
      <c r="B10" s="130" t="s">
        <v>223</v>
      </c>
      <c r="C10" s="130" t="s">
        <v>64</v>
      </c>
      <c r="D10" s="408" t="s">
        <v>496</v>
      </c>
      <c r="E10" s="132">
        <f t="shared" si="1"/>
        <v>96.11373102953526</v>
      </c>
      <c r="F10" s="133">
        <f t="shared" si="0"/>
        <v>129.11373102953524</v>
      </c>
      <c r="G10" s="410">
        <f t="shared" si="2"/>
        <v>0.0032353009259259158</v>
      </c>
    </row>
    <row r="11" spans="1:7" ht="12.75">
      <c r="A11" s="216">
        <v>4</v>
      </c>
      <c r="B11" s="130" t="s">
        <v>82</v>
      </c>
      <c r="C11" s="130" t="s">
        <v>32</v>
      </c>
      <c r="D11" s="408" t="s">
        <v>497</v>
      </c>
      <c r="E11" s="132">
        <f t="shared" si="1"/>
        <v>93.65033134831401</v>
      </c>
      <c r="F11" s="133">
        <f t="shared" si="0"/>
        <v>126.65033134831401</v>
      </c>
      <c r="G11" s="410">
        <f t="shared" si="2"/>
        <v>0.005425115740740727</v>
      </c>
    </row>
    <row r="12" spans="1:7" ht="12.75">
      <c r="A12" s="216">
        <v>5</v>
      </c>
      <c r="B12" s="130" t="s">
        <v>25</v>
      </c>
      <c r="C12" s="130" t="s">
        <v>26</v>
      </c>
      <c r="D12" s="408" t="s">
        <v>498</v>
      </c>
      <c r="E12" s="132">
        <f t="shared" si="1"/>
        <v>92.90477342364134</v>
      </c>
      <c r="F12" s="133">
        <f t="shared" si="0"/>
        <v>125.90477342364134</v>
      </c>
      <c r="G12" s="410">
        <f t="shared" si="2"/>
        <v>0.006110763888888884</v>
      </c>
    </row>
    <row r="13" spans="1:7" ht="12.75">
      <c r="A13" s="216">
        <v>6</v>
      </c>
      <c r="B13" s="130" t="s">
        <v>226</v>
      </c>
      <c r="C13" s="130" t="s">
        <v>34</v>
      </c>
      <c r="D13" s="408" t="s">
        <v>499</v>
      </c>
      <c r="E13" s="132">
        <f t="shared" si="1"/>
        <v>92.7879343459628</v>
      </c>
      <c r="F13" s="133">
        <f t="shared" si="0"/>
        <v>125.7879343459628</v>
      </c>
      <c r="G13" s="410">
        <f t="shared" si="2"/>
        <v>0.006219212962962961</v>
      </c>
    </row>
    <row r="14" spans="1:7" ht="12.75">
      <c r="A14" s="216">
        <v>7</v>
      </c>
      <c r="B14" s="130" t="s">
        <v>101</v>
      </c>
      <c r="C14" s="130" t="s">
        <v>22</v>
      </c>
      <c r="D14" s="408" t="s">
        <v>500</v>
      </c>
      <c r="E14" s="132">
        <f t="shared" si="1"/>
        <v>92.61899530556687</v>
      </c>
      <c r="F14" s="133">
        <f t="shared" si="0"/>
        <v>125.61899530556687</v>
      </c>
      <c r="G14" s="410">
        <f t="shared" si="2"/>
        <v>0.006376504629629631</v>
      </c>
    </row>
    <row r="15" spans="1:7" ht="12.75">
      <c r="A15" s="216">
        <v>8</v>
      </c>
      <c r="B15" s="130" t="s">
        <v>21</v>
      </c>
      <c r="C15" s="130" t="s">
        <v>22</v>
      </c>
      <c r="D15" s="408" t="s">
        <v>501</v>
      </c>
      <c r="E15" s="132">
        <f t="shared" si="1"/>
        <v>92.36716899302694</v>
      </c>
      <c r="F15" s="133">
        <f t="shared" si="0"/>
        <v>125.36716899302694</v>
      </c>
      <c r="G15" s="410">
        <f t="shared" si="2"/>
        <v>0.006612037037037027</v>
      </c>
    </row>
    <row r="16" spans="1:7" ht="12.75">
      <c r="A16" s="216">
        <v>9</v>
      </c>
      <c r="B16" s="130" t="s">
        <v>173</v>
      </c>
      <c r="C16" s="130" t="s">
        <v>32</v>
      </c>
      <c r="D16" s="408" t="s">
        <v>502</v>
      </c>
      <c r="E16" s="132">
        <f t="shared" si="1"/>
        <v>90.46243833501265</v>
      </c>
      <c r="F16" s="133">
        <f t="shared" si="0"/>
        <v>123.46243833501265</v>
      </c>
      <c r="G16" s="410">
        <f t="shared" si="2"/>
        <v>0.008435995370370347</v>
      </c>
    </row>
    <row r="17" spans="1:7" ht="12.75">
      <c r="A17" s="216">
        <v>10</v>
      </c>
      <c r="B17" s="130" t="s">
        <v>31</v>
      </c>
      <c r="C17" s="130" t="s">
        <v>32</v>
      </c>
      <c r="D17" s="408" t="s">
        <v>503</v>
      </c>
      <c r="E17" s="132">
        <f t="shared" si="1"/>
        <v>88.70940008622992</v>
      </c>
      <c r="F17" s="133">
        <f t="shared" si="0"/>
        <v>121.70940008622992</v>
      </c>
      <c r="G17" s="410">
        <f t="shared" si="2"/>
        <v>0.01018391203703703</v>
      </c>
    </row>
    <row r="18" spans="1:7" ht="12.75">
      <c r="A18" s="216">
        <v>11</v>
      </c>
      <c r="B18" s="130" t="s">
        <v>181</v>
      </c>
      <c r="C18" s="130" t="s">
        <v>182</v>
      </c>
      <c r="D18" s="408" t="s">
        <v>504</v>
      </c>
      <c r="E18" s="132">
        <f t="shared" si="1"/>
        <v>88.22227752148696</v>
      </c>
      <c r="F18" s="133">
        <f t="shared" si="0"/>
        <v>121.22227752148696</v>
      </c>
      <c r="G18" s="410">
        <f t="shared" si="2"/>
        <v>0.010681944444444438</v>
      </c>
    </row>
    <row r="19" spans="1:7" ht="12.75">
      <c r="A19" s="134">
        <v>12</v>
      </c>
      <c r="B19" s="135" t="s">
        <v>23</v>
      </c>
      <c r="C19" s="135" t="s">
        <v>24</v>
      </c>
      <c r="D19" s="411" t="s">
        <v>505</v>
      </c>
      <c r="E19" s="137">
        <f t="shared" si="1"/>
        <v>87.9400353631079</v>
      </c>
      <c r="F19" s="138">
        <f t="shared" si="0"/>
        <v>120.9400353631079</v>
      </c>
      <c r="G19" s="412">
        <f t="shared" si="2"/>
        <v>0.010973032407407393</v>
      </c>
    </row>
    <row r="20" spans="1:7" ht="12.75">
      <c r="A20" s="124">
        <v>13</v>
      </c>
      <c r="B20" s="140" t="s">
        <v>177</v>
      </c>
      <c r="C20" s="140" t="s">
        <v>34</v>
      </c>
      <c r="D20" s="413" t="s">
        <v>506</v>
      </c>
      <c r="E20" s="127">
        <f t="shared" si="1"/>
        <v>87.74971916708449</v>
      </c>
      <c r="F20" s="128">
        <f t="shared" si="0"/>
        <v>120.74971916708449</v>
      </c>
      <c r="G20" s="414">
        <f t="shared" si="2"/>
        <v>0.011170370370370358</v>
      </c>
    </row>
    <row r="21" spans="1:7" ht="12.75">
      <c r="A21" s="216">
        <v>14</v>
      </c>
      <c r="B21" s="100" t="s">
        <v>151</v>
      </c>
      <c r="C21" s="100" t="s">
        <v>81</v>
      </c>
      <c r="D21" s="408" t="s">
        <v>507</v>
      </c>
      <c r="E21" s="132">
        <f t="shared" si="1"/>
        <v>87.47115180225322</v>
      </c>
      <c r="F21" s="133">
        <f t="shared" si="0"/>
        <v>120.47115180225322</v>
      </c>
      <c r="G21" s="410">
        <f t="shared" si="2"/>
        <v>0.011460763888888864</v>
      </c>
    </row>
    <row r="22" spans="1:7" ht="409.5">
      <c r="A22" s="216">
        <v>15</v>
      </c>
      <c r="B22" s="100" t="s">
        <v>62</v>
      </c>
      <c r="C22" s="100" t="s">
        <v>33</v>
      </c>
      <c r="D22" s="408" t="s">
        <v>508</v>
      </c>
      <c r="E22" s="132">
        <f t="shared" si="1"/>
        <v>86.31880583597102</v>
      </c>
      <c r="F22" s="133">
        <f t="shared" si="0"/>
        <v>119.31880583597102</v>
      </c>
      <c r="G22" s="410">
        <f t="shared" si="2"/>
        <v>0.01268194444444444</v>
      </c>
    </row>
    <row r="23" spans="1:7" ht="409.5">
      <c r="A23" s="216">
        <v>16</v>
      </c>
      <c r="B23" s="100" t="s">
        <v>58</v>
      </c>
      <c r="C23" s="100" t="s">
        <v>59</v>
      </c>
      <c r="D23" s="408" t="s">
        <v>509</v>
      </c>
      <c r="E23" s="132">
        <f t="shared" si="1"/>
        <v>85.9455750006527</v>
      </c>
      <c r="F23" s="133">
        <f t="shared" si="0"/>
        <v>118.9455750006527</v>
      </c>
      <c r="G23" s="410">
        <f t="shared" si="2"/>
        <v>0.013084490740740723</v>
      </c>
    </row>
    <row r="24" spans="1:7" ht="409.5">
      <c r="A24" s="216">
        <v>17</v>
      </c>
      <c r="B24" s="100" t="s">
        <v>27</v>
      </c>
      <c r="C24" s="100" t="s">
        <v>28</v>
      </c>
      <c r="D24" s="408" t="s">
        <v>510</v>
      </c>
      <c r="E24" s="132">
        <f t="shared" si="1"/>
        <v>85.33398013671747</v>
      </c>
      <c r="F24" s="133">
        <f t="shared" si="0"/>
        <v>118.33398013671747</v>
      </c>
      <c r="G24" s="410">
        <f t="shared" si="2"/>
        <v>0.013751736111111093</v>
      </c>
    </row>
    <row r="25" spans="1:7" ht="409.5">
      <c r="A25" s="216">
        <v>18</v>
      </c>
      <c r="B25" s="100" t="s">
        <v>25</v>
      </c>
      <c r="C25" s="100" t="s">
        <v>33</v>
      </c>
      <c r="D25" s="408" t="s">
        <v>511</v>
      </c>
      <c r="E25" s="132">
        <f t="shared" si="1"/>
        <v>85.03567123422472</v>
      </c>
      <c r="F25" s="133">
        <f t="shared" si="0"/>
        <v>118.03567123422472</v>
      </c>
      <c r="G25" s="410">
        <f t="shared" si="2"/>
        <v>0.014080671296296282</v>
      </c>
    </row>
    <row r="26" spans="1:7" ht="409.5">
      <c r="A26" s="216">
        <v>19</v>
      </c>
      <c r="B26" s="100" t="s">
        <v>150</v>
      </c>
      <c r="C26" s="100" t="s">
        <v>52</v>
      </c>
      <c r="D26" s="408" t="s">
        <v>512</v>
      </c>
      <c r="E26" s="132">
        <f t="shared" si="1"/>
        <v>84.50038502438488</v>
      </c>
      <c r="F26" s="133">
        <f t="shared" si="0"/>
        <v>117.50038502438488</v>
      </c>
      <c r="G26" s="410">
        <f t="shared" si="2"/>
        <v>0.014676736111111102</v>
      </c>
    </row>
    <row r="27" spans="1:7" ht="409.5">
      <c r="A27" s="216">
        <v>20</v>
      </c>
      <c r="B27" s="100" t="s">
        <v>191</v>
      </c>
      <c r="C27" s="100" t="s">
        <v>192</v>
      </c>
      <c r="D27" s="408" t="s">
        <v>513</v>
      </c>
      <c r="E27" s="132">
        <f t="shared" si="1"/>
        <v>84.09692782113119</v>
      </c>
      <c r="F27" s="133">
        <f t="shared" si="0"/>
        <v>117.09692782113119</v>
      </c>
      <c r="G27" s="410">
        <f t="shared" si="2"/>
        <v>0.015131018518518516</v>
      </c>
    </row>
    <row r="28" spans="1:7" ht="409.5">
      <c r="A28" s="216">
        <v>21</v>
      </c>
      <c r="B28" s="100" t="s">
        <v>45</v>
      </c>
      <c r="C28" s="100" t="s">
        <v>46</v>
      </c>
      <c r="D28" s="408" t="s">
        <v>514</v>
      </c>
      <c r="E28" s="132">
        <f t="shared" si="1"/>
        <v>83.43275818580523</v>
      </c>
      <c r="F28" s="133">
        <f t="shared" si="0"/>
        <v>116.43275818580523</v>
      </c>
      <c r="G28" s="410">
        <f t="shared" si="2"/>
        <v>0.015888425925925903</v>
      </c>
    </row>
    <row r="29" spans="1:7" ht="409.5">
      <c r="A29" s="216">
        <v>22</v>
      </c>
      <c r="B29" s="100" t="s">
        <v>43</v>
      </c>
      <c r="C29" s="100" t="s">
        <v>44</v>
      </c>
      <c r="D29" s="408" t="s">
        <v>515</v>
      </c>
      <c r="E29" s="132">
        <f t="shared" si="1"/>
        <v>82.17767760985387</v>
      </c>
      <c r="F29" s="133">
        <f t="shared" si="0"/>
        <v>115.17767760985387</v>
      </c>
      <c r="G29" s="410">
        <f t="shared" si="2"/>
        <v>0.017353124999999983</v>
      </c>
    </row>
    <row r="30" spans="1:7" ht="409.5">
      <c r="A30" s="216">
        <v>23</v>
      </c>
      <c r="B30" s="100" t="s">
        <v>49</v>
      </c>
      <c r="C30" s="100" t="s">
        <v>50</v>
      </c>
      <c r="D30" s="408" t="s">
        <v>516</v>
      </c>
      <c r="E30" s="132">
        <f t="shared" si="1"/>
        <v>82.13871987624354</v>
      </c>
      <c r="F30" s="133">
        <f t="shared" si="0"/>
        <v>115.13871987624354</v>
      </c>
      <c r="G30" s="410">
        <f t="shared" si="2"/>
        <v>0.01739930555555555</v>
      </c>
    </row>
    <row r="31" spans="1:7" ht="409.5">
      <c r="A31" s="216">
        <v>24</v>
      </c>
      <c r="B31" s="100" t="s">
        <v>149</v>
      </c>
      <c r="C31" s="100" t="s">
        <v>105</v>
      </c>
      <c r="D31" s="408" t="s">
        <v>517</v>
      </c>
      <c r="E31" s="132">
        <f t="shared" si="1"/>
        <v>82.01807825685647</v>
      </c>
      <c r="F31" s="133">
        <f t="shared" si="0"/>
        <v>115.01807825685647</v>
      </c>
      <c r="G31" s="410">
        <f t="shared" si="2"/>
        <v>0.017542592592592582</v>
      </c>
    </row>
    <row r="32" spans="1:7" ht="409.5">
      <c r="A32" s="216">
        <v>25</v>
      </c>
      <c r="B32" s="100" t="s">
        <v>98</v>
      </c>
      <c r="C32" s="100" t="s">
        <v>99</v>
      </c>
      <c r="D32" s="408" t="s">
        <v>518</v>
      </c>
      <c r="E32" s="132">
        <f t="shared" si="1"/>
        <v>81.19170375938084</v>
      </c>
      <c r="F32" s="133">
        <f t="shared" si="0"/>
        <v>114.19170375938084</v>
      </c>
      <c r="G32" s="410">
        <f t="shared" si="2"/>
        <v>0.018535532407407407</v>
      </c>
    </row>
    <row r="33" spans="1:7" ht="409.5">
      <c r="A33" s="216">
        <v>26</v>
      </c>
      <c r="B33" s="275" t="s">
        <v>35</v>
      </c>
      <c r="C33" s="275" t="s">
        <v>36</v>
      </c>
      <c r="D33" s="408" t="s">
        <v>519</v>
      </c>
      <c r="E33" s="132">
        <f t="shared" si="1"/>
        <v>81.1672049846958</v>
      </c>
      <c r="F33" s="133">
        <f t="shared" si="0"/>
        <v>114.1672049846958</v>
      </c>
      <c r="G33" s="410">
        <f t="shared" si="2"/>
        <v>0.018565277777777778</v>
      </c>
    </row>
    <row r="34" spans="1:7" ht="409.5">
      <c r="A34" s="216">
        <v>27</v>
      </c>
      <c r="B34" s="100" t="s">
        <v>120</v>
      </c>
      <c r="C34" s="100" t="s">
        <v>52</v>
      </c>
      <c r="D34" s="408" t="s">
        <v>520</v>
      </c>
      <c r="E34" s="132">
        <f t="shared" si="1"/>
        <v>81.04996840410853</v>
      </c>
      <c r="F34" s="133">
        <f t="shared" si="0"/>
        <v>114.04996840410853</v>
      </c>
      <c r="G34" s="410">
        <f t="shared" si="2"/>
        <v>0.01870787037037036</v>
      </c>
    </row>
    <row r="35" spans="1:7" ht="409.5">
      <c r="A35" s="216">
        <v>28</v>
      </c>
      <c r="B35" s="100" t="s">
        <v>174</v>
      </c>
      <c r="C35" s="100" t="s">
        <v>175</v>
      </c>
      <c r="D35" s="408" t="s">
        <v>521</v>
      </c>
      <c r="E35" s="132">
        <f t="shared" si="1"/>
        <v>80.95619517370517</v>
      </c>
      <c r="F35" s="133">
        <f t="shared" si="0"/>
        <v>113.95619517370517</v>
      </c>
      <c r="G35" s="410">
        <f t="shared" si="2"/>
        <v>0.018822222222222212</v>
      </c>
    </row>
    <row r="36" spans="1:7" ht="409.5">
      <c r="A36" s="216">
        <v>29</v>
      </c>
      <c r="B36" s="100" t="s">
        <v>196</v>
      </c>
      <c r="C36" s="100" t="s">
        <v>28</v>
      </c>
      <c r="D36" s="408" t="s">
        <v>521</v>
      </c>
      <c r="E36" s="132">
        <f t="shared" si="1"/>
        <v>80.95619517370517</v>
      </c>
      <c r="F36" s="133">
        <f t="shared" si="0"/>
        <v>113.95619517370517</v>
      </c>
      <c r="G36" s="410">
        <f t="shared" si="2"/>
        <v>0.018822222222222212</v>
      </c>
    </row>
    <row r="37" spans="1:7" ht="409.5">
      <c r="A37" s="216">
        <v>30</v>
      </c>
      <c r="B37" s="100" t="s">
        <v>22</v>
      </c>
      <c r="C37" s="100" t="s">
        <v>34</v>
      </c>
      <c r="D37" s="408" t="s">
        <v>522</v>
      </c>
      <c r="E37" s="132">
        <f t="shared" si="1"/>
        <v>80.48447410332594</v>
      </c>
      <c r="F37" s="133">
        <f t="shared" si="0"/>
        <v>113.48447410332594</v>
      </c>
      <c r="G37" s="410">
        <f t="shared" si="2"/>
        <v>0.019401504629629612</v>
      </c>
    </row>
    <row r="38" spans="1:7" ht="409.5">
      <c r="A38" s="216">
        <v>31</v>
      </c>
      <c r="B38" s="100" t="s">
        <v>51</v>
      </c>
      <c r="C38" s="100" t="s">
        <v>52</v>
      </c>
      <c r="D38" s="408" t="s">
        <v>522</v>
      </c>
      <c r="E38" s="132">
        <f t="shared" si="1"/>
        <v>80.48447410332594</v>
      </c>
      <c r="F38" s="133">
        <f t="shared" si="0"/>
        <v>113.48447410332594</v>
      </c>
      <c r="G38" s="410">
        <f t="shared" si="2"/>
        <v>0.019401504629629612</v>
      </c>
    </row>
    <row r="39" spans="1:7" ht="409.5">
      <c r="A39" s="216">
        <v>32</v>
      </c>
      <c r="B39" s="100" t="s">
        <v>41</v>
      </c>
      <c r="C39" s="100" t="s">
        <v>42</v>
      </c>
      <c r="D39" s="408" t="s">
        <v>523</v>
      </c>
      <c r="E39" s="132">
        <f t="shared" si="1"/>
        <v>78.99443983573178</v>
      </c>
      <c r="F39" s="133">
        <f t="shared" si="0"/>
        <v>111.99443983573178</v>
      </c>
      <c r="G39" s="410">
        <f t="shared" si="2"/>
        <v>0.021276736111111097</v>
      </c>
    </row>
    <row r="40" spans="1:7" ht="409.5">
      <c r="A40" s="216">
        <v>33</v>
      </c>
      <c r="B40" s="100" t="s">
        <v>49</v>
      </c>
      <c r="C40" s="100" t="s">
        <v>48</v>
      </c>
      <c r="D40" s="408" t="s">
        <v>524</v>
      </c>
      <c r="E40" s="132">
        <f t="shared" si="1"/>
        <v>78.93229722678609</v>
      </c>
      <c r="F40" s="133">
        <f aca="true" t="shared" si="3" ref="F40:F69">E40+E$3</f>
        <v>111.93229722678609</v>
      </c>
      <c r="G40" s="410">
        <f t="shared" si="2"/>
        <v>0.021356481481481462</v>
      </c>
    </row>
    <row r="41" spans="1:7" ht="409.5">
      <c r="A41" s="216">
        <v>34</v>
      </c>
      <c r="B41" s="100" t="s">
        <v>25</v>
      </c>
      <c r="C41" s="100" t="s">
        <v>64</v>
      </c>
      <c r="D41" s="408" t="s">
        <v>525</v>
      </c>
      <c r="E41" s="132">
        <f aca="true" t="shared" si="4" ref="E41:E69">(D$8/D41)*100</f>
        <v>78.9068010765575</v>
      </c>
      <c r="F41" s="133">
        <f t="shared" si="3"/>
        <v>111.9068010765575</v>
      </c>
      <c r="G41" s="410">
        <f aca="true" t="shared" si="5" ref="G41:G69">D41-D$8</f>
        <v>0.0213892361111111</v>
      </c>
    </row>
    <row r="42" spans="1:7" ht="409.5">
      <c r="A42" s="216">
        <v>35</v>
      </c>
      <c r="B42" s="100" t="s">
        <v>251</v>
      </c>
      <c r="C42" s="100" t="s">
        <v>236</v>
      </c>
      <c r="D42" s="408" t="s">
        <v>526</v>
      </c>
      <c r="E42" s="132">
        <f t="shared" si="4"/>
        <v>78.66580944686567</v>
      </c>
      <c r="F42" s="133">
        <f t="shared" si="3"/>
        <v>111.66580944686567</v>
      </c>
      <c r="G42" s="410">
        <f t="shared" si="5"/>
        <v>0.02169988425925924</v>
      </c>
    </row>
    <row r="43" spans="1:7" ht="409.5">
      <c r="A43" s="216">
        <v>36</v>
      </c>
      <c r="B43" s="100" t="s">
        <v>41</v>
      </c>
      <c r="C43" s="100" t="s">
        <v>57</v>
      </c>
      <c r="D43" s="408" t="s">
        <v>527</v>
      </c>
      <c r="E43" s="132">
        <f t="shared" si="4"/>
        <v>78.63968003712881</v>
      </c>
      <c r="F43" s="133">
        <f t="shared" si="3"/>
        <v>111.63968003712881</v>
      </c>
      <c r="G43" s="410">
        <f t="shared" si="5"/>
        <v>0.021733680555555537</v>
      </c>
    </row>
    <row r="44" spans="1:7" ht="409.5">
      <c r="A44" s="216">
        <v>37</v>
      </c>
      <c r="B44" s="100" t="s">
        <v>29</v>
      </c>
      <c r="C44" s="100" t="s">
        <v>30</v>
      </c>
      <c r="D44" s="408" t="s">
        <v>528</v>
      </c>
      <c r="E44" s="132">
        <f t="shared" si="4"/>
        <v>77.69053382510604</v>
      </c>
      <c r="F44" s="133">
        <f t="shared" si="3"/>
        <v>110.69053382510604</v>
      </c>
      <c r="G44" s="410">
        <f t="shared" si="5"/>
        <v>0.02297673611111109</v>
      </c>
    </row>
    <row r="45" spans="1:7" ht="409.5">
      <c r="A45" s="216">
        <v>38</v>
      </c>
      <c r="B45" s="275" t="s">
        <v>39</v>
      </c>
      <c r="C45" s="275" t="s">
        <v>40</v>
      </c>
      <c r="D45" s="408" t="s">
        <v>529</v>
      </c>
      <c r="E45" s="132">
        <f t="shared" si="4"/>
        <v>77.3185568428505</v>
      </c>
      <c r="F45" s="133">
        <f t="shared" si="3"/>
        <v>110.3185568428505</v>
      </c>
      <c r="G45" s="410">
        <f t="shared" si="5"/>
        <v>0.0234722222222222</v>
      </c>
    </row>
    <row r="46" spans="1:7" ht="409.5">
      <c r="A46" s="216">
        <v>39</v>
      </c>
      <c r="B46" s="100" t="s">
        <v>142</v>
      </c>
      <c r="C46" s="100" t="s">
        <v>32</v>
      </c>
      <c r="D46" s="408" t="s">
        <v>530</v>
      </c>
      <c r="E46" s="132">
        <f t="shared" si="4"/>
        <v>76.80308490830153</v>
      </c>
      <c r="F46" s="133">
        <f t="shared" si="3"/>
        <v>109.80308490830153</v>
      </c>
      <c r="G46" s="410">
        <f t="shared" si="5"/>
        <v>0.024166782407407397</v>
      </c>
    </row>
    <row r="47" spans="1:7" ht="409.5">
      <c r="A47" s="216">
        <v>40</v>
      </c>
      <c r="B47" s="275" t="s">
        <v>55</v>
      </c>
      <c r="C47" s="275" t="s">
        <v>56</v>
      </c>
      <c r="D47" s="408" t="s">
        <v>531</v>
      </c>
      <c r="E47" s="132">
        <f t="shared" si="4"/>
        <v>75.68834911170697</v>
      </c>
      <c r="F47" s="133">
        <f t="shared" si="3"/>
        <v>108.68834911170697</v>
      </c>
      <c r="G47" s="410">
        <f t="shared" si="5"/>
        <v>0.025701157407407388</v>
      </c>
    </row>
    <row r="48" spans="1:7" ht="409.5">
      <c r="A48" s="216">
        <v>41</v>
      </c>
      <c r="B48" s="100" t="s">
        <v>63</v>
      </c>
      <c r="C48" s="100" t="s">
        <v>24</v>
      </c>
      <c r="D48" s="408" t="s">
        <v>532</v>
      </c>
      <c r="E48" s="132">
        <f t="shared" si="4"/>
        <v>75.48562294040188</v>
      </c>
      <c r="F48" s="133">
        <f t="shared" si="3"/>
        <v>108.48562294040188</v>
      </c>
      <c r="G48" s="410">
        <f t="shared" si="5"/>
        <v>0.025985069444444425</v>
      </c>
    </row>
    <row r="49" spans="1:7" ht="409.5">
      <c r="A49" s="216">
        <v>42</v>
      </c>
      <c r="B49" s="275" t="s">
        <v>71</v>
      </c>
      <c r="C49" s="275" t="s">
        <v>72</v>
      </c>
      <c r="D49" s="408" t="s">
        <v>533</v>
      </c>
      <c r="E49" s="132">
        <f t="shared" si="4"/>
        <v>75.32917963335863</v>
      </c>
      <c r="F49" s="133">
        <f t="shared" si="3"/>
        <v>108.32917963335863</v>
      </c>
      <c r="G49" s="410">
        <f t="shared" si="5"/>
        <v>0.026205208333333313</v>
      </c>
    </row>
    <row r="50" spans="1:7" ht="409.5">
      <c r="A50" s="216">
        <v>43</v>
      </c>
      <c r="B50" s="100" t="s">
        <v>259</v>
      </c>
      <c r="C50" s="100" t="s">
        <v>22</v>
      </c>
      <c r="D50" s="408" t="s">
        <v>534</v>
      </c>
      <c r="E50" s="132">
        <f t="shared" si="4"/>
        <v>74.03972715560036</v>
      </c>
      <c r="F50" s="133">
        <f t="shared" si="3"/>
        <v>107.03972715560036</v>
      </c>
      <c r="G50" s="410">
        <f t="shared" si="5"/>
        <v>0.02805509259259259</v>
      </c>
    </row>
    <row r="51" spans="1:7" ht="409.5">
      <c r="A51" s="216">
        <v>44</v>
      </c>
      <c r="B51" s="100" t="s">
        <v>37</v>
      </c>
      <c r="C51" s="100" t="s">
        <v>38</v>
      </c>
      <c r="D51" s="408" t="s">
        <v>535</v>
      </c>
      <c r="E51" s="132">
        <f t="shared" si="4"/>
        <v>73.78259565643836</v>
      </c>
      <c r="F51" s="133">
        <f t="shared" si="3"/>
        <v>106.78259565643836</v>
      </c>
      <c r="G51" s="410">
        <f t="shared" si="5"/>
        <v>0.028431712962962943</v>
      </c>
    </row>
    <row r="52" spans="1:7" ht="409.5">
      <c r="A52" s="216">
        <v>45</v>
      </c>
      <c r="B52" s="100" t="s">
        <v>135</v>
      </c>
      <c r="C52" s="100" t="s">
        <v>81</v>
      </c>
      <c r="D52" s="408" t="s">
        <v>536</v>
      </c>
      <c r="E52" s="132">
        <f t="shared" si="4"/>
        <v>72.87470774134925</v>
      </c>
      <c r="F52" s="133">
        <f t="shared" si="3"/>
        <v>105.87470774134925</v>
      </c>
      <c r="G52" s="410">
        <f t="shared" si="5"/>
        <v>0.02978275462962962</v>
      </c>
    </row>
    <row r="53" spans="1:7" ht="409.5">
      <c r="A53" s="216">
        <v>46</v>
      </c>
      <c r="B53" s="100" t="s">
        <v>75</v>
      </c>
      <c r="C53" s="100" t="s">
        <v>105</v>
      </c>
      <c r="D53" s="408" t="s">
        <v>537</v>
      </c>
      <c r="E53" s="132">
        <f t="shared" si="4"/>
        <v>72.10068521009983</v>
      </c>
      <c r="F53" s="133">
        <f t="shared" si="3"/>
        <v>105.10068521009983</v>
      </c>
      <c r="G53" s="410">
        <f t="shared" si="5"/>
        <v>0.030961458333333317</v>
      </c>
    </row>
    <row r="54" spans="1:7" ht="409.5">
      <c r="A54" s="216">
        <v>47</v>
      </c>
      <c r="B54" s="100" t="s">
        <v>199</v>
      </c>
      <c r="C54" s="100" t="s">
        <v>200</v>
      </c>
      <c r="D54" s="408" t="s">
        <v>538</v>
      </c>
      <c r="E54" s="132">
        <f t="shared" si="4"/>
        <v>71.68537461698389</v>
      </c>
      <c r="F54" s="133">
        <f t="shared" si="3"/>
        <v>104.68537461698389</v>
      </c>
      <c r="G54" s="410">
        <f t="shared" si="5"/>
        <v>0.03160439814814814</v>
      </c>
    </row>
    <row r="55" spans="1:7" ht="409.5">
      <c r="A55" s="216">
        <v>48</v>
      </c>
      <c r="B55" s="100" t="s">
        <v>90</v>
      </c>
      <c r="C55" s="100" t="s">
        <v>38</v>
      </c>
      <c r="D55" s="408" t="s">
        <v>539</v>
      </c>
      <c r="E55" s="132">
        <f t="shared" si="4"/>
        <v>71.39023020079061</v>
      </c>
      <c r="F55" s="133">
        <f t="shared" si="3"/>
        <v>104.39023020079061</v>
      </c>
      <c r="G55" s="410">
        <f t="shared" si="5"/>
        <v>0.03206585648148147</v>
      </c>
    </row>
    <row r="56" spans="1:7" ht="409.5">
      <c r="A56" s="216">
        <v>49</v>
      </c>
      <c r="B56" s="275" t="s">
        <v>73</v>
      </c>
      <c r="C56" s="275" t="s">
        <v>74</v>
      </c>
      <c r="D56" s="408" t="s">
        <v>540</v>
      </c>
      <c r="E56" s="132">
        <f t="shared" si="4"/>
        <v>70.09995984571019</v>
      </c>
      <c r="F56" s="133">
        <f t="shared" si="3"/>
        <v>103.09995984571019</v>
      </c>
      <c r="G56" s="410">
        <f t="shared" si="5"/>
        <v>0.03412881944444443</v>
      </c>
    </row>
    <row r="57" spans="1:7" ht="409.5">
      <c r="A57" s="216">
        <v>50</v>
      </c>
      <c r="B57" s="100" t="s">
        <v>66</v>
      </c>
      <c r="C57" s="100" t="s">
        <v>67</v>
      </c>
      <c r="D57" s="408" t="s">
        <v>541</v>
      </c>
      <c r="E57" s="132">
        <f t="shared" si="4"/>
        <v>70.08219405826574</v>
      </c>
      <c r="F57" s="133">
        <f t="shared" si="3"/>
        <v>103.08219405826574</v>
      </c>
      <c r="G57" s="410">
        <f t="shared" si="5"/>
        <v>0.03415775462962961</v>
      </c>
    </row>
    <row r="58" spans="1:7" ht="409.5">
      <c r="A58" s="216">
        <v>51</v>
      </c>
      <c r="B58" s="100" t="s">
        <v>104</v>
      </c>
      <c r="C58" s="100" t="s">
        <v>76</v>
      </c>
      <c r="D58" s="408" t="s">
        <v>542</v>
      </c>
      <c r="E58" s="132">
        <f t="shared" si="4"/>
        <v>68.68925430970243</v>
      </c>
      <c r="F58" s="133">
        <f t="shared" si="3"/>
        <v>101.68925430970243</v>
      </c>
      <c r="G58" s="410">
        <f t="shared" si="5"/>
        <v>0.0364730324074074</v>
      </c>
    </row>
    <row r="59" spans="1:7" ht="409.5">
      <c r="A59" s="216">
        <v>52</v>
      </c>
      <c r="B59" s="100" t="s">
        <v>60</v>
      </c>
      <c r="C59" s="100" t="s">
        <v>61</v>
      </c>
      <c r="D59" s="408" t="s">
        <v>543</v>
      </c>
      <c r="E59" s="132">
        <f t="shared" si="4"/>
        <v>68.62100489254566</v>
      </c>
      <c r="F59" s="133">
        <f t="shared" si="3"/>
        <v>101.62100489254566</v>
      </c>
      <c r="G59" s="410">
        <f t="shared" si="5"/>
        <v>0.036588888888888865</v>
      </c>
    </row>
    <row r="60" spans="1:7" ht="409.5">
      <c r="A60" s="216">
        <v>53</v>
      </c>
      <c r="B60" s="275" t="s">
        <v>85</v>
      </c>
      <c r="C60" s="275" t="s">
        <v>86</v>
      </c>
      <c r="D60" s="408" t="s">
        <v>544</v>
      </c>
      <c r="E60" s="132">
        <f t="shared" si="4"/>
        <v>68.34158782882056</v>
      </c>
      <c r="F60" s="133">
        <f t="shared" si="3"/>
        <v>101.34158782882056</v>
      </c>
      <c r="G60" s="410">
        <f t="shared" si="5"/>
        <v>0.03706562499999999</v>
      </c>
    </row>
    <row r="61" spans="1:7" ht="409.5">
      <c r="A61" s="216">
        <v>54</v>
      </c>
      <c r="B61" s="100" t="s">
        <v>60</v>
      </c>
      <c r="C61" s="100" t="s">
        <v>52</v>
      </c>
      <c r="D61" s="408" t="s">
        <v>545</v>
      </c>
      <c r="E61" s="132">
        <f t="shared" si="4"/>
        <v>67.715422499618</v>
      </c>
      <c r="F61" s="133">
        <f t="shared" si="3"/>
        <v>100.715422499618</v>
      </c>
      <c r="G61" s="410">
        <f t="shared" si="5"/>
        <v>0.03814826388888888</v>
      </c>
    </row>
    <row r="62" spans="1:7" ht="409.5">
      <c r="A62" s="216">
        <v>55</v>
      </c>
      <c r="B62" s="275" t="s">
        <v>100</v>
      </c>
      <c r="C62" s="275" t="s">
        <v>72</v>
      </c>
      <c r="D62" s="408" t="s">
        <v>546</v>
      </c>
      <c r="E62" s="132">
        <f t="shared" si="4"/>
        <v>67.2843357194649</v>
      </c>
      <c r="F62" s="133">
        <f t="shared" si="3"/>
        <v>100.2843357194649</v>
      </c>
      <c r="G62" s="410">
        <f t="shared" si="5"/>
        <v>0.03890532407407406</v>
      </c>
    </row>
    <row r="63" spans="1:7" ht="409.5">
      <c r="A63" s="216">
        <v>56</v>
      </c>
      <c r="B63" s="100" t="s">
        <v>47</v>
      </c>
      <c r="C63" s="100" t="s">
        <v>48</v>
      </c>
      <c r="D63" s="408" t="s">
        <v>547</v>
      </c>
      <c r="E63" s="132">
        <f t="shared" si="4"/>
        <v>67.03380668182545</v>
      </c>
      <c r="F63" s="133">
        <f t="shared" si="3"/>
        <v>100.03380668182545</v>
      </c>
      <c r="G63" s="410">
        <f t="shared" si="5"/>
        <v>0.03934976851851851</v>
      </c>
    </row>
    <row r="64" spans="1:7" ht="409.5">
      <c r="A64" s="216">
        <v>57</v>
      </c>
      <c r="B64" s="100" t="s">
        <v>22</v>
      </c>
      <c r="C64" s="100" t="s">
        <v>148</v>
      </c>
      <c r="D64" s="408" t="s">
        <v>548</v>
      </c>
      <c r="E64" s="132">
        <f t="shared" si="4"/>
        <v>66.6848975741318</v>
      </c>
      <c r="F64" s="133">
        <f t="shared" si="3"/>
        <v>99.6848975741318</v>
      </c>
      <c r="G64" s="410">
        <f t="shared" si="5"/>
        <v>0.03997430555555555</v>
      </c>
    </row>
    <row r="65" spans="1:7" ht="409.5">
      <c r="A65" s="216">
        <v>58</v>
      </c>
      <c r="B65" s="275" t="s">
        <v>195</v>
      </c>
      <c r="C65" s="275" t="s">
        <v>122</v>
      </c>
      <c r="D65" s="408" t="s">
        <v>549</v>
      </c>
      <c r="E65" s="132">
        <f t="shared" si="4"/>
        <v>64.28238676568907</v>
      </c>
      <c r="F65" s="133">
        <f t="shared" si="3"/>
        <v>97.28238676568907</v>
      </c>
      <c r="G65" s="410">
        <f t="shared" si="5"/>
        <v>0.04445879629629629</v>
      </c>
    </row>
    <row r="66" spans="1:7" ht="409.5">
      <c r="A66" s="216">
        <v>59</v>
      </c>
      <c r="B66" s="100" t="s">
        <v>109</v>
      </c>
      <c r="C66" s="100" t="s">
        <v>30</v>
      </c>
      <c r="D66" s="408" t="s">
        <v>550</v>
      </c>
      <c r="E66" s="132">
        <f t="shared" si="4"/>
        <v>60.87267002263829</v>
      </c>
      <c r="F66" s="133">
        <f t="shared" si="3"/>
        <v>93.87267002263829</v>
      </c>
      <c r="G66" s="410">
        <f t="shared" si="5"/>
        <v>0.051431018518518515</v>
      </c>
    </row>
    <row r="67" spans="1:7" ht="409.5">
      <c r="A67" s="216">
        <v>60</v>
      </c>
      <c r="B67" s="275" t="s">
        <v>78</v>
      </c>
      <c r="C67" s="275" t="s">
        <v>79</v>
      </c>
      <c r="D67" s="408" t="s">
        <v>551</v>
      </c>
      <c r="E67" s="132">
        <f t="shared" si="4"/>
        <v>59.58812897086546</v>
      </c>
      <c r="F67" s="133">
        <f t="shared" si="3"/>
        <v>92.58812897086545</v>
      </c>
      <c r="G67" s="410">
        <f t="shared" si="5"/>
        <v>0.054264583333333324</v>
      </c>
    </row>
    <row r="68" spans="1:7" ht="409.5">
      <c r="A68" s="216">
        <v>61</v>
      </c>
      <c r="B68" s="275" t="s">
        <v>94</v>
      </c>
      <c r="C68" s="275" t="s">
        <v>95</v>
      </c>
      <c r="D68" s="408" t="s">
        <v>552</v>
      </c>
      <c r="E68" s="132">
        <f t="shared" si="4"/>
        <v>58.740515417491565</v>
      </c>
      <c r="F68" s="133">
        <f t="shared" si="3"/>
        <v>91.74051541749157</v>
      </c>
      <c r="G68" s="410">
        <f t="shared" si="5"/>
        <v>0.056202199074074075</v>
      </c>
    </row>
    <row r="69" spans="1:7" ht="409.5">
      <c r="A69" s="216">
        <v>62</v>
      </c>
      <c r="B69" s="100" t="s">
        <v>92</v>
      </c>
      <c r="C69" s="100" t="s">
        <v>93</v>
      </c>
      <c r="D69" s="408" t="s">
        <v>553</v>
      </c>
      <c r="E69" s="132">
        <f t="shared" si="4"/>
        <v>51.32114326607788</v>
      </c>
      <c r="F69" s="133">
        <f t="shared" si="3"/>
        <v>84.32114326607788</v>
      </c>
      <c r="G69" s="410">
        <f t="shared" si="5"/>
        <v>0.0758946759259259</v>
      </c>
    </row>
    <row r="71" spans="2:4" ht="409.5">
      <c r="B71" t="s">
        <v>186</v>
      </c>
      <c r="C71" t="s">
        <v>187</v>
      </c>
      <c r="D71" t="s">
        <v>471</v>
      </c>
    </row>
    <row r="72" spans="2:4" ht="409.5">
      <c r="B72" t="s">
        <v>376</v>
      </c>
      <c r="C72" t="s">
        <v>81</v>
      </c>
      <c r="D72" t="s">
        <v>471</v>
      </c>
    </row>
    <row r="73" ht="409.5">
      <c r="B73" t="s">
        <v>554</v>
      </c>
    </row>
  </sheetData>
  <sheetProtection selectLockedCells="1" selectUnlockedCells="1"/>
  <mergeCells count="8">
    <mergeCell ref="A6:B6"/>
    <mergeCell ref="A1:G1"/>
    <mergeCell ref="A2:D2"/>
    <mergeCell ref="A3:B3"/>
    <mergeCell ref="D3:D4"/>
    <mergeCell ref="A4:B4"/>
    <mergeCell ref="A5:B5"/>
    <mergeCell ref="C5:D5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/>
  <headerFooter alignWithMargins="0">
    <oddFooter>&amp;L&amp;"Arial CE,Tučné"&amp;8http://zrliga.zrnet.cz&amp;C&amp;"Arial CE,Tučné"&amp;8 10. ročník ŽĎÁRSKÉ LIGY MISTRŮ&amp;R&amp;"Arial CE,Tučné"&amp;8&amp;D</oddFooter>
  </headerFooter>
  <rowBreaks count="1" manualBreakCount="1">
    <brk id="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1"/>
  <sheetViews>
    <sheetView zoomScale="130" zoomScaleNormal="130" zoomScalePageLayoutView="0" workbookViewId="0" topLeftCell="A1">
      <selection activeCell="D8" sqref="D8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535" t="s">
        <v>555</v>
      </c>
      <c r="B1" s="535"/>
      <c r="C1" s="535"/>
      <c r="D1" s="535"/>
      <c r="E1" s="535"/>
      <c r="F1" s="535"/>
      <c r="G1" s="535"/>
    </row>
    <row r="2" spans="1:7" ht="12.75">
      <c r="A2" s="537"/>
      <c r="B2" s="537"/>
      <c r="C2" s="537"/>
      <c r="D2" s="537"/>
      <c r="E2" s="113" t="s">
        <v>425</v>
      </c>
      <c r="F2" s="540"/>
      <c r="G2" s="540"/>
    </row>
    <row r="3" spans="1:7" ht="12.75" customHeight="1">
      <c r="A3" s="534" t="s">
        <v>426</v>
      </c>
      <c r="B3" s="534"/>
      <c r="C3" s="114">
        <v>38599</v>
      </c>
      <c r="D3" s="543"/>
      <c r="E3" s="113">
        <v>25</v>
      </c>
      <c r="F3" s="540"/>
      <c r="G3" s="540"/>
    </row>
    <row r="4" spans="1:7" ht="12.75" customHeight="1">
      <c r="A4" s="534" t="s">
        <v>428</v>
      </c>
      <c r="B4" s="534"/>
      <c r="C4" s="283" t="s">
        <v>556</v>
      </c>
      <c r="D4" s="543"/>
      <c r="E4" s="159"/>
      <c r="F4" s="159"/>
      <c r="G4" s="159"/>
    </row>
    <row r="5" spans="1:7" ht="21.75" customHeight="1">
      <c r="A5" s="534" t="s">
        <v>429</v>
      </c>
      <c r="B5" s="534"/>
      <c r="C5" s="544" t="s">
        <v>557</v>
      </c>
      <c r="D5" s="544"/>
      <c r="E5" s="544"/>
      <c r="F5" s="544"/>
      <c r="G5" s="159"/>
    </row>
    <row r="6" spans="1:7" ht="12.75">
      <c r="A6" s="534" t="s">
        <v>431</v>
      </c>
      <c r="B6" s="534"/>
      <c r="C6" s="117">
        <f>COUNTA(B8:B96)</f>
        <v>89</v>
      </c>
      <c r="D6" s="235"/>
      <c r="E6" s="159"/>
      <c r="F6" s="159"/>
      <c r="G6" s="159"/>
    </row>
    <row r="7" spans="1:7" ht="12.75">
      <c r="A7" s="332" t="s">
        <v>432</v>
      </c>
      <c r="B7" s="332" t="s">
        <v>433</v>
      </c>
      <c r="C7" s="332" t="s">
        <v>434</v>
      </c>
      <c r="D7" s="332" t="s">
        <v>435</v>
      </c>
      <c r="E7" s="333" t="s">
        <v>436</v>
      </c>
      <c r="F7" s="333" t="s">
        <v>437</v>
      </c>
      <c r="G7" s="333" t="s">
        <v>485</v>
      </c>
    </row>
    <row r="8" spans="1:7" ht="12.75">
      <c r="A8" s="220">
        <v>1</v>
      </c>
      <c r="B8" s="130" t="s">
        <v>227</v>
      </c>
      <c r="C8" s="130" t="s">
        <v>558</v>
      </c>
      <c r="D8" s="415">
        <v>0.0012427083333333333</v>
      </c>
      <c r="E8" s="416">
        <v>100</v>
      </c>
      <c r="F8" s="417">
        <f aca="true" t="shared" si="0" ref="F8:F39">E8+E$3</f>
        <v>125</v>
      </c>
      <c r="G8" s="409"/>
    </row>
    <row r="9" spans="1:7" ht="12.75">
      <c r="A9" s="220">
        <v>2</v>
      </c>
      <c r="B9" s="130" t="s">
        <v>229</v>
      </c>
      <c r="C9" s="130" t="s">
        <v>230</v>
      </c>
      <c r="D9" s="415">
        <v>0.001242824074074074</v>
      </c>
      <c r="E9" s="221">
        <f aca="true" t="shared" si="1" ref="E9:E40">(D$8/D9)*100</f>
        <v>99.99068727882288</v>
      </c>
      <c r="F9" s="133">
        <f t="shared" si="0"/>
        <v>124.99068727882288</v>
      </c>
      <c r="G9" s="409">
        <f aca="true" t="shared" si="2" ref="G9:G40">D9-D$8</f>
        <v>1.1574074074063162E-07</v>
      </c>
    </row>
    <row r="10" spans="1:7" ht="12.75">
      <c r="A10" s="220">
        <v>3</v>
      </c>
      <c r="B10" s="130" t="s">
        <v>231</v>
      </c>
      <c r="C10" s="130" t="s">
        <v>70</v>
      </c>
      <c r="D10" s="415">
        <v>0.0012437499999999998</v>
      </c>
      <c r="E10" s="221">
        <f t="shared" si="1"/>
        <v>99.91624790619767</v>
      </c>
      <c r="F10" s="133">
        <f t="shared" si="0"/>
        <v>124.91624790619767</v>
      </c>
      <c r="G10" s="409">
        <f t="shared" si="2"/>
        <v>1.041666666666552E-06</v>
      </c>
    </row>
    <row r="11" spans="1:7" ht="12.75">
      <c r="A11" s="220">
        <v>4</v>
      </c>
      <c r="B11" s="130" t="s">
        <v>62</v>
      </c>
      <c r="C11" s="130" t="s">
        <v>52</v>
      </c>
      <c r="D11" s="415">
        <v>0.0012445601851851851</v>
      </c>
      <c r="E11" s="221">
        <f t="shared" si="1"/>
        <v>99.85120431507485</v>
      </c>
      <c r="F11" s="133">
        <f t="shared" si="0"/>
        <v>124.85120431507485</v>
      </c>
      <c r="G11" s="409">
        <f t="shared" si="2"/>
        <v>1.8518518518518406E-06</v>
      </c>
    </row>
    <row r="12" spans="1:7" ht="12.75">
      <c r="A12" s="220">
        <v>5</v>
      </c>
      <c r="B12" s="130" t="s">
        <v>62</v>
      </c>
      <c r="C12" s="130" t="s">
        <v>33</v>
      </c>
      <c r="D12" s="415">
        <v>0.0012907407407407407</v>
      </c>
      <c r="E12" s="221">
        <f t="shared" si="1"/>
        <v>96.2786944045911</v>
      </c>
      <c r="F12" s="133">
        <f t="shared" si="0"/>
        <v>121.2786944045911</v>
      </c>
      <c r="G12" s="409">
        <f t="shared" si="2"/>
        <v>4.803240740740744E-05</v>
      </c>
    </row>
    <row r="13" spans="1:7" ht="12.75">
      <c r="A13" s="220">
        <v>6</v>
      </c>
      <c r="B13" s="130" t="s">
        <v>234</v>
      </c>
      <c r="C13" s="130" t="s">
        <v>64</v>
      </c>
      <c r="D13" s="415">
        <v>0.0012908564814814816</v>
      </c>
      <c r="E13" s="221">
        <f t="shared" si="1"/>
        <v>96.27006186676229</v>
      </c>
      <c r="F13" s="133">
        <f t="shared" si="0"/>
        <v>121.27006186676229</v>
      </c>
      <c r="G13" s="409">
        <f t="shared" si="2"/>
        <v>4.814814814814829E-05</v>
      </c>
    </row>
    <row r="14" spans="1:7" ht="12.75">
      <c r="A14" s="220">
        <v>7</v>
      </c>
      <c r="B14" s="130" t="s">
        <v>111</v>
      </c>
      <c r="C14" s="130" t="s">
        <v>136</v>
      </c>
      <c r="D14" s="415">
        <v>0.0012971064814814813</v>
      </c>
      <c r="E14" s="221">
        <f t="shared" si="1"/>
        <v>95.80619255822255</v>
      </c>
      <c r="F14" s="133">
        <f t="shared" si="0"/>
        <v>120.80619255822255</v>
      </c>
      <c r="G14" s="409">
        <f t="shared" si="2"/>
        <v>5.4398148148148036E-05</v>
      </c>
    </row>
    <row r="15" spans="1:7" ht="12.75">
      <c r="A15" s="220">
        <v>8</v>
      </c>
      <c r="B15" s="130" t="s">
        <v>170</v>
      </c>
      <c r="C15" s="130" t="s">
        <v>171</v>
      </c>
      <c r="D15" s="415">
        <v>0.0013133101851851852</v>
      </c>
      <c r="E15" s="221">
        <f t="shared" si="1"/>
        <v>94.62412972591875</v>
      </c>
      <c r="F15" s="133">
        <f t="shared" si="0"/>
        <v>119.62412972591875</v>
      </c>
      <c r="G15" s="409">
        <f t="shared" si="2"/>
        <v>7.060185185185186E-05</v>
      </c>
    </row>
    <row r="16" spans="1:7" ht="12.75">
      <c r="A16" s="220">
        <v>9</v>
      </c>
      <c r="B16" s="130" t="s">
        <v>63</v>
      </c>
      <c r="C16" s="130" t="s">
        <v>559</v>
      </c>
      <c r="D16" s="415">
        <v>0.0013217592592592593</v>
      </c>
      <c r="E16" s="221">
        <f t="shared" si="1"/>
        <v>94.01926444833624</v>
      </c>
      <c r="F16" s="133">
        <f t="shared" si="0"/>
        <v>119.01926444833624</v>
      </c>
      <c r="G16" s="409">
        <f t="shared" si="2"/>
        <v>7.905092592592599E-05</v>
      </c>
    </row>
    <row r="17" spans="1:7" ht="12.75">
      <c r="A17" s="220">
        <v>10</v>
      </c>
      <c r="B17" s="130" t="s">
        <v>75</v>
      </c>
      <c r="C17" s="130" t="s">
        <v>81</v>
      </c>
      <c r="D17" s="415">
        <v>0.0013229166666666667</v>
      </c>
      <c r="E17" s="221">
        <f t="shared" si="1"/>
        <v>93.93700787401575</v>
      </c>
      <c r="F17" s="133">
        <f t="shared" si="0"/>
        <v>118.93700787401575</v>
      </c>
      <c r="G17" s="409">
        <f t="shared" si="2"/>
        <v>8.020833333333339E-05</v>
      </c>
    </row>
    <row r="18" spans="1:7" ht="12.75">
      <c r="A18" s="220">
        <v>11</v>
      </c>
      <c r="B18" s="130" t="s">
        <v>199</v>
      </c>
      <c r="C18" s="130" t="s">
        <v>59</v>
      </c>
      <c r="D18" s="415">
        <v>0.0013239583333333332</v>
      </c>
      <c r="E18" s="221">
        <f t="shared" si="1"/>
        <v>93.8630999213218</v>
      </c>
      <c r="F18" s="133">
        <f t="shared" si="0"/>
        <v>118.8630999213218</v>
      </c>
      <c r="G18" s="409">
        <f t="shared" si="2"/>
        <v>8.124999999999994E-05</v>
      </c>
    </row>
    <row r="19" spans="1:7" ht="12.75">
      <c r="A19" s="305">
        <v>12</v>
      </c>
      <c r="B19" s="135" t="s">
        <v>27</v>
      </c>
      <c r="C19" s="135" t="s">
        <v>28</v>
      </c>
      <c r="D19" s="418">
        <v>0.0013659722222222222</v>
      </c>
      <c r="E19" s="419">
        <f t="shared" si="1"/>
        <v>90.97610574478901</v>
      </c>
      <c r="F19" s="138">
        <f t="shared" si="0"/>
        <v>115.97610574478901</v>
      </c>
      <c r="G19" s="420">
        <f t="shared" si="2"/>
        <v>0.0001232638888888889</v>
      </c>
    </row>
    <row r="20" spans="1:7" ht="12.75">
      <c r="A20" s="312">
        <v>13</v>
      </c>
      <c r="B20" s="163" t="s">
        <v>127</v>
      </c>
      <c r="C20" s="163" t="s">
        <v>34</v>
      </c>
      <c r="D20" s="421">
        <v>0.0013665509259259258</v>
      </c>
      <c r="E20" s="422">
        <f t="shared" si="1"/>
        <v>90.93757940204964</v>
      </c>
      <c r="F20" s="128">
        <f t="shared" si="0"/>
        <v>115.93757940204964</v>
      </c>
      <c r="G20" s="423">
        <f t="shared" si="2"/>
        <v>0.0001238425925925925</v>
      </c>
    </row>
    <row r="21" spans="1:7" ht="409.5">
      <c r="A21" s="220">
        <v>14</v>
      </c>
      <c r="B21" s="100" t="s">
        <v>184</v>
      </c>
      <c r="C21" s="100" t="s">
        <v>28</v>
      </c>
      <c r="D21" s="415">
        <v>0.0013679398148148149</v>
      </c>
      <c r="E21" s="221">
        <f t="shared" si="1"/>
        <v>90.8452491750571</v>
      </c>
      <c r="F21" s="133">
        <f t="shared" si="0"/>
        <v>115.8452491750571</v>
      </c>
      <c r="G21" s="409">
        <f t="shared" si="2"/>
        <v>0.0001252314814814816</v>
      </c>
    </row>
    <row r="22" spans="1:7" ht="409.5">
      <c r="A22" s="220">
        <v>15</v>
      </c>
      <c r="B22" s="100" t="s">
        <v>239</v>
      </c>
      <c r="C22" s="100" t="s">
        <v>240</v>
      </c>
      <c r="D22" s="415">
        <v>0.0013679398148148149</v>
      </c>
      <c r="E22" s="221">
        <f t="shared" si="1"/>
        <v>90.8452491750571</v>
      </c>
      <c r="F22" s="133">
        <f t="shared" si="0"/>
        <v>115.8452491750571</v>
      </c>
      <c r="G22" s="409">
        <f t="shared" si="2"/>
        <v>0.0001252314814814816</v>
      </c>
    </row>
    <row r="23" spans="1:7" ht="409.5">
      <c r="A23" s="220">
        <v>16</v>
      </c>
      <c r="B23" s="100" t="s">
        <v>101</v>
      </c>
      <c r="C23" s="100" t="s">
        <v>22</v>
      </c>
      <c r="D23" s="415">
        <v>0.0013717592592592592</v>
      </c>
      <c r="E23" s="221">
        <f t="shared" si="1"/>
        <v>90.5923050961863</v>
      </c>
      <c r="F23" s="133">
        <f t="shared" si="0"/>
        <v>115.5923050961863</v>
      </c>
      <c r="G23" s="409">
        <f t="shared" si="2"/>
        <v>0.0001290509259259259</v>
      </c>
    </row>
    <row r="24" spans="1:7" ht="409.5">
      <c r="A24" s="220">
        <v>17</v>
      </c>
      <c r="B24" s="100" t="s">
        <v>243</v>
      </c>
      <c r="C24" s="100" t="s">
        <v>34</v>
      </c>
      <c r="D24" s="415">
        <v>0.0013836805555555555</v>
      </c>
      <c r="E24" s="221">
        <f t="shared" si="1"/>
        <v>89.81179422835633</v>
      </c>
      <c r="F24" s="133">
        <f t="shared" si="0"/>
        <v>114.81179422835633</v>
      </c>
      <c r="G24" s="409">
        <f t="shared" si="2"/>
        <v>0.00014097222222222224</v>
      </c>
    </row>
    <row r="25" spans="1:7" ht="409.5">
      <c r="A25" s="220">
        <v>18</v>
      </c>
      <c r="B25" s="100" t="s">
        <v>69</v>
      </c>
      <c r="C25" s="100" t="s">
        <v>70</v>
      </c>
      <c r="D25" s="415">
        <v>0.0013906250000000002</v>
      </c>
      <c r="E25" s="221">
        <f t="shared" si="1"/>
        <v>89.36329588014979</v>
      </c>
      <c r="F25" s="133">
        <f t="shared" si="0"/>
        <v>114.36329588014979</v>
      </c>
      <c r="G25" s="409">
        <f t="shared" si="2"/>
        <v>0.00014791666666666686</v>
      </c>
    </row>
    <row r="26" spans="1:7" ht="409.5">
      <c r="A26" s="220">
        <v>19</v>
      </c>
      <c r="B26" s="100" t="s">
        <v>43</v>
      </c>
      <c r="C26" s="100" t="s">
        <v>44</v>
      </c>
      <c r="D26" s="415">
        <v>0.0013927083333333333</v>
      </c>
      <c r="E26" s="221">
        <f t="shared" si="1"/>
        <v>89.22961854899027</v>
      </c>
      <c r="F26" s="133">
        <f t="shared" si="0"/>
        <v>114.22961854899027</v>
      </c>
      <c r="G26" s="409">
        <f t="shared" si="2"/>
        <v>0.00014999999999999996</v>
      </c>
    </row>
    <row r="27" spans="1:7" ht="409.5">
      <c r="A27" s="220">
        <v>20</v>
      </c>
      <c r="B27" s="100" t="s">
        <v>138</v>
      </c>
      <c r="C27" s="100" t="s">
        <v>59</v>
      </c>
      <c r="D27" s="415">
        <v>0.0013936342592592592</v>
      </c>
      <c r="E27" s="221">
        <f t="shared" si="1"/>
        <v>89.17033468980982</v>
      </c>
      <c r="F27" s="133">
        <f t="shared" si="0"/>
        <v>114.17033468980982</v>
      </c>
      <c r="G27" s="409">
        <f t="shared" si="2"/>
        <v>0.00015092592592592588</v>
      </c>
    </row>
    <row r="28" spans="1:7" ht="409.5">
      <c r="A28" s="220">
        <v>21</v>
      </c>
      <c r="B28" s="100" t="s">
        <v>186</v>
      </c>
      <c r="C28" s="100" t="s">
        <v>187</v>
      </c>
      <c r="D28" s="415">
        <v>0.001394212962962963</v>
      </c>
      <c r="E28" s="221">
        <f t="shared" si="1"/>
        <v>89.13332226465216</v>
      </c>
      <c r="F28" s="133">
        <f t="shared" si="0"/>
        <v>114.13332226465216</v>
      </c>
      <c r="G28" s="409">
        <f t="shared" si="2"/>
        <v>0.0001515046296296297</v>
      </c>
    </row>
    <row r="29" spans="1:7" ht="409.5">
      <c r="A29" s="220">
        <v>22</v>
      </c>
      <c r="B29" s="100" t="s">
        <v>244</v>
      </c>
      <c r="C29" s="100" t="s">
        <v>245</v>
      </c>
      <c r="D29" s="415">
        <v>0.001394212962962963</v>
      </c>
      <c r="E29" s="221">
        <f t="shared" si="1"/>
        <v>89.13332226465216</v>
      </c>
      <c r="F29" s="133">
        <f t="shared" si="0"/>
        <v>114.13332226465216</v>
      </c>
      <c r="G29" s="409">
        <f t="shared" si="2"/>
        <v>0.0001515046296296297</v>
      </c>
    </row>
    <row r="30" spans="1:7" ht="409.5">
      <c r="A30" s="220">
        <v>23</v>
      </c>
      <c r="B30" s="100" t="s">
        <v>129</v>
      </c>
      <c r="C30" s="100" t="s">
        <v>130</v>
      </c>
      <c r="D30" s="415">
        <v>0.001395138888888889</v>
      </c>
      <c r="E30" s="221">
        <f t="shared" si="1"/>
        <v>89.07416625186659</v>
      </c>
      <c r="F30" s="133">
        <f t="shared" si="0"/>
        <v>114.07416625186659</v>
      </c>
      <c r="G30" s="409">
        <f t="shared" si="2"/>
        <v>0.0001524305555555556</v>
      </c>
    </row>
    <row r="31" spans="1:7" ht="409.5">
      <c r="A31" s="220">
        <v>24</v>
      </c>
      <c r="B31" s="100" t="s">
        <v>248</v>
      </c>
      <c r="C31" s="100" t="s">
        <v>249</v>
      </c>
      <c r="D31" s="415">
        <v>0.001417361111111111</v>
      </c>
      <c r="E31" s="221">
        <f t="shared" si="1"/>
        <v>87.67760901518864</v>
      </c>
      <c r="F31" s="133">
        <f t="shared" si="0"/>
        <v>112.67760901518864</v>
      </c>
      <c r="G31" s="409">
        <f t="shared" si="2"/>
        <v>0.0001746527777777777</v>
      </c>
    </row>
    <row r="32" spans="1:7" ht="409.5">
      <c r="A32" s="220">
        <v>25</v>
      </c>
      <c r="B32" s="100" t="s">
        <v>25</v>
      </c>
      <c r="C32" s="100" t="s">
        <v>26</v>
      </c>
      <c r="D32" s="415">
        <v>0.0014251157407407407</v>
      </c>
      <c r="E32" s="221">
        <f t="shared" si="1"/>
        <v>87.20051977584666</v>
      </c>
      <c r="F32" s="133">
        <f t="shared" si="0"/>
        <v>112.20051977584666</v>
      </c>
      <c r="G32" s="409">
        <f t="shared" si="2"/>
        <v>0.0001824074074074074</v>
      </c>
    </row>
    <row r="33" spans="1:7" ht="409.5">
      <c r="A33" s="220">
        <v>26</v>
      </c>
      <c r="B33" s="100" t="s">
        <v>51</v>
      </c>
      <c r="C33" s="100" t="s">
        <v>52</v>
      </c>
      <c r="D33" s="415">
        <v>0.001425462962962963</v>
      </c>
      <c r="E33" s="221">
        <f t="shared" si="1"/>
        <v>87.17927898668398</v>
      </c>
      <c r="F33" s="133">
        <f t="shared" si="0"/>
        <v>112.17927898668398</v>
      </c>
      <c r="G33" s="409">
        <f t="shared" si="2"/>
        <v>0.00018275462962962972</v>
      </c>
    </row>
    <row r="34" spans="1:7" ht="409.5">
      <c r="A34" s="220">
        <v>27</v>
      </c>
      <c r="B34" s="100" t="s">
        <v>53</v>
      </c>
      <c r="C34" s="100" t="s">
        <v>54</v>
      </c>
      <c r="D34" s="415">
        <v>0.001425925925925926</v>
      </c>
      <c r="E34" s="221">
        <f t="shared" si="1"/>
        <v>87.15097402597401</v>
      </c>
      <c r="F34" s="133">
        <f t="shared" si="0"/>
        <v>112.15097402597401</v>
      </c>
      <c r="G34" s="409">
        <f t="shared" si="2"/>
        <v>0.00018321759259259268</v>
      </c>
    </row>
    <row r="35" spans="1:7" ht="409.5">
      <c r="A35" s="220">
        <v>28</v>
      </c>
      <c r="B35" s="100" t="s">
        <v>111</v>
      </c>
      <c r="C35" s="100" t="s">
        <v>117</v>
      </c>
      <c r="D35" s="415">
        <v>0.0014261574074074075</v>
      </c>
      <c r="E35" s="221">
        <f t="shared" si="1"/>
        <v>87.13682843694205</v>
      </c>
      <c r="F35" s="133">
        <f t="shared" si="0"/>
        <v>112.13682843694205</v>
      </c>
      <c r="G35" s="409">
        <f t="shared" si="2"/>
        <v>0.00018344907407407416</v>
      </c>
    </row>
    <row r="36" spans="1:7" ht="409.5">
      <c r="A36" s="220">
        <v>29</v>
      </c>
      <c r="B36" s="100" t="s">
        <v>63</v>
      </c>
      <c r="C36" s="100" t="s">
        <v>24</v>
      </c>
      <c r="D36" s="415">
        <v>0.0014262731481481483</v>
      </c>
      <c r="E36" s="221">
        <f t="shared" si="1"/>
        <v>87.12975736427818</v>
      </c>
      <c r="F36" s="133">
        <f t="shared" si="0"/>
        <v>112.12975736427818</v>
      </c>
      <c r="G36" s="409">
        <f t="shared" si="2"/>
        <v>0.000183564814814815</v>
      </c>
    </row>
    <row r="37" spans="1:7" ht="409.5">
      <c r="A37" s="220">
        <v>30</v>
      </c>
      <c r="B37" s="100" t="s">
        <v>25</v>
      </c>
      <c r="C37" s="100" t="s">
        <v>33</v>
      </c>
      <c r="D37" s="415">
        <v>0.0014273148148148146</v>
      </c>
      <c r="E37" s="221">
        <f t="shared" si="1"/>
        <v>87.0661693156017</v>
      </c>
      <c r="F37" s="133">
        <f t="shared" si="0"/>
        <v>112.0661693156017</v>
      </c>
      <c r="G37" s="409">
        <f t="shared" si="2"/>
        <v>0.00018460648148148134</v>
      </c>
    </row>
    <row r="38" spans="1:7" ht="409.5">
      <c r="A38" s="220">
        <v>31</v>
      </c>
      <c r="B38" s="100" t="s">
        <v>252</v>
      </c>
      <c r="C38" s="100" t="s">
        <v>44</v>
      </c>
      <c r="D38" s="415">
        <v>0.0014371527777777779</v>
      </c>
      <c r="E38" s="221">
        <f t="shared" si="1"/>
        <v>86.470161874849</v>
      </c>
      <c r="F38" s="133">
        <f t="shared" si="0"/>
        <v>111.470161874849</v>
      </c>
      <c r="G38" s="409">
        <f t="shared" si="2"/>
        <v>0.00019444444444444457</v>
      </c>
    </row>
    <row r="39" spans="1:7" ht="409.5">
      <c r="A39" s="220">
        <v>32</v>
      </c>
      <c r="B39" s="100" t="s">
        <v>229</v>
      </c>
      <c r="C39" s="100" t="s">
        <v>253</v>
      </c>
      <c r="D39" s="415">
        <v>0.0014387731481481482</v>
      </c>
      <c r="E39" s="221">
        <f t="shared" si="1"/>
        <v>86.37277773308664</v>
      </c>
      <c r="F39" s="133">
        <f t="shared" si="0"/>
        <v>111.37277773308664</v>
      </c>
      <c r="G39" s="409">
        <f t="shared" si="2"/>
        <v>0.00019606481481481493</v>
      </c>
    </row>
    <row r="40" spans="1:7" ht="409.5">
      <c r="A40" s="220">
        <v>33</v>
      </c>
      <c r="B40" s="100" t="s">
        <v>560</v>
      </c>
      <c r="C40" s="100" t="s">
        <v>48</v>
      </c>
      <c r="D40" s="415">
        <v>0.001487037037037037</v>
      </c>
      <c r="E40" s="221">
        <f t="shared" si="1"/>
        <v>83.56942714819428</v>
      </c>
      <c r="F40" s="133">
        <f aca="true" t="shared" si="3" ref="F40:F71">E40+E$3</f>
        <v>108.56942714819428</v>
      </c>
      <c r="G40" s="409">
        <f t="shared" si="2"/>
        <v>0.00024432870370370363</v>
      </c>
    </row>
    <row r="41" spans="1:7" ht="409.5">
      <c r="A41" s="220">
        <v>34</v>
      </c>
      <c r="B41" s="100" t="s">
        <v>110</v>
      </c>
      <c r="C41" s="100" t="s">
        <v>22</v>
      </c>
      <c r="D41" s="415">
        <v>0.0014942129629629628</v>
      </c>
      <c r="E41" s="221">
        <f aca="true" t="shared" si="4" ref="E41:E72">(D$8/D41)*100</f>
        <v>83.16808675445392</v>
      </c>
      <c r="F41" s="133">
        <f t="shared" si="3"/>
        <v>108.16808675445392</v>
      </c>
      <c r="G41" s="409">
        <f aca="true" t="shared" si="5" ref="G41:G72">D41-D$8</f>
        <v>0.0002515046296296295</v>
      </c>
    </row>
    <row r="42" spans="1:7" ht="409.5">
      <c r="A42" s="220">
        <v>35</v>
      </c>
      <c r="B42" s="100" t="s">
        <v>41</v>
      </c>
      <c r="C42" s="100" t="s">
        <v>42</v>
      </c>
      <c r="D42" s="415">
        <v>0.0014944444444444445</v>
      </c>
      <c r="E42" s="221">
        <f t="shared" si="4"/>
        <v>83.15520446096653</v>
      </c>
      <c r="F42" s="133">
        <f t="shared" si="3"/>
        <v>108.15520446096653</v>
      </c>
      <c r="G42" s="409">
        <f t="shared" si="5"/>
        <v>0.0002517361111111112</v>
      </c>
    </row>
    <row r="43" spans="1:7" ht="409.5">
      <c r="A43" s="220">
        <v>36</v>
      </c>
      <c r="B43" s="100" t="s">
        <v>120</v>
      </c>
      <c r="C43" s="100" t="s">
        <v>52</v>
      </c>
      <c r="D43" s="415">
        <v>0.0014958333333333334</v>
      </c>
      <c r="E43" s="221">
        <f t="shared" si="4"/>
        <v>83.07799442896935</v>
      </c>
      <c r="F43" s="133">
        <f t="shared" si="3"/>
        <v>108.07799442896935</v>
      </c>
      <c r="G43" s="409">
        <f t="shared" si="5"/>
        <v>0.0002531250000000001</v>
      </c>
    </row>
    <row r="44" spans="1:7" ht="409.5">
      <c r="A44" s="220">
        <v>37</v>
      </c>
      <c r="B44" s="100" t="s">
        <v>135</v>
      </c>
      <c r="C44" s="100" t="s">
        <v>81</v>
      </c>
      <c r="D44" s="415">
        <v>0.0014966435185185185</v>
      </c>
      <c r="E44" s="221">
        <f t="shared" si="4"/>
        <v>83.03302142139046</v>
      </c>
      <c r="F44" s="133">
        <f t="shared" si="3"/>
        <v>108.03302142139046</v>
      </c>
      <c r="G44" s="409">
        <f t="shared" si="5"/>
        <v>0.00025393518518518517</v>
      </c>
    </row>
    <row r="45" spans="1:7" ht="409.5">
      <c r="A45" s="220">
        <v>38</v>
      </c>
      <c r="B45" s="100" t="s">
        <v>22</v>
      </c>
      <c r="C45" s="100" t="s">
        <v>52</v>
      </c>
      <c r="D45" s="415">
        <v>0.0015046296296296296</v>
      </c>
      <c r="E45" s="221">
        <f t="shared" si="4"/>
        <v>82.59230769230768</v>
      </c>
      <c r="F45" s="133">
        <f t="shared" si="3"/>
        <v>107.59230769230768</v>
      </c>
      <c r="G45" s="409">
        <f t="shared" si="5"/>
        <v>0.00026192129629629634</v>
      </c>
    </row>
    <row r="46" spans="1:7" ht="409.5">
      <c r="A46" s="220">
        <v>39</v>
      </c>
      <c r="B46" s="100" t="s">
        <v>82</v>
      </c>
      <c r="C46" s="100" t="s">
        <v>32</v>
      </c>
      <c r="D46" s="415">
        <v>0.0015062499999999998</v>
      </c>
      <c r="E46" s="221">
        <f t="shared" si="4"/>
        <v>82.50345781466115</v>
      </c>
      <c r="F46" s="133">
        <f t="shared" si="3"/>
        <v>107.50345781466115</v>
      </c>
      <c r="G46" s="409">
        <f t="shared" si="5"/>
        <v>0.0002635416666666665</v>
      </c>
    </row>
    <row r="47" spans="1:7" ht="409.5">
      <c r="A47" s="220">
        <v>40</v>
      </c>
      <c r="B47" s="100" t="s">
        <v>150</v>
      </c>
      <c r="C47" s="100" t="s">
        <v>52</v>
      </c>
      <c r="D47" s="415">
        <v>0.0015063657407407408</v>
      </c>
      <c r="E47" s="221">
        <f t="shared" si="4"/>
        <v>82.4971187091817</v>
      </c>
      <c r="F47" s="133">
        <f t="shared" si="3"/>
        <v>107.4971187091817</v>
      </c>
      <c r="G47" s="409">
        <f t="shared" si="5"/>
        <v>0.00026365740740740755</v>
      </c>
    </row>
    <row r="48" spans="1:7" ht="409.5">
      <c r="A48" s="220">
        <v>41</v>
      </c>
      <c r="B48" s="100" t="s">
        <v>60</v>
      </c>
      <c r="C48" s="100" t="s">
        <v>61</v>
      </c>
      <c r="D48" s="415">
        <v>0.0015064814814814815</v>
      </c>
      <c r="E48" s="221">
        <f t="shared" si="4"/>
        <v>82.49078057775046</v>
      </c>
      <c r="F48" s="133">
        <f t="shared" si="3"/>
        <v>107.49078057775046</v>
      </c>
      <c r="G48" s="409">
        <f t="shared" si="5"/>
        <v>0.0002637731481481482</v>
      </c>
    </row>
    <row r="49" spans="1:7" ht="409.5">
      <c r="A49" s="220">
        <v>42</v>
      </c>
      <c r="B49" s="100" t="s">
        <v>98</v>
      </c>
      <c r="C49" s="100" t="s">
        <v>99</v>
      </c>
      <c r="D49" s="415">
        <v>0.0015069444444444442</v>
      </c>
      <c r="E49" s="221">
        <f t="shared" si="4"/>
        <v>82.46543778801845</v>
      </c>
      <c r="F49" s="133">
        <f t="shared" si="3"/>
        <v>107.46543778801845</v>
      </c>
      <c r="G49" s="409">
        <f t="shared" si="5"/>
        <v>0.0002642361111111109</v>
      </c>
    </row>
    <row r="50" spans="1:7" ht="409.5">
      <c r="A50" s="220">
        <v>43</v>
      </c>
      <c r="B50" s="100" t="s">
        <v>194</v>
      </c>
      <c r="C50" s="100" t="s">
        <v>81</v>
      </c>
      <c r="D50" s="415">
        <v>0.001507986111111111</v>
      </c>
      <c r="E50" s="221">
        <f t="shared" si="4"/>
        <v>82.40847340548008</v>
      </c>
      <c r="F50" s="133">
        <f t="shared" si="3"/>
        <v>107.40847340548008</v>
      </c>
      <c r="G50" s="409">
        <f t="shared" si="5"/>
        <v>0.0002652777777777777</v>
      </c>
    </row>
    <row r="51" spans="1:7" ht="409.5">
      <c r="A51" s="220">
        <v>44</v>
      </c>
      <c r="B51" s="100" t="s">
        <v>37</v>
      </c>
      <c r="C51" s="100" t="s">
        <v>38</v>
      </c>
      <c r="D51" s="415">
        <v>0.0015113425925925928</v>
      </c>
      <c r="E51" s="221">
        <f t="shared" si="4"/>
        <v>82.22545565936589</v>
      </c>
      <c r="F51" s="133">
        <f t="shared" si="3"/>
        <v>107.22545565936589</v>
      </c>
      <c r="G51" s="409">
        <f t="shared" si="5"/>
        <v>0.0002686342592592595</v>
      </c>
    </row>
    <row r="52" spans="1:7" ht="409.5">
      <c r="A52" s="220">
        <v>45</v>
      </c>
      <c r="B52" s="100" t="s">
        <v>23</v>
      </c>
      <c r="C52" s="100" t="s">
        <v>24</v>
      </c>
      <c r="D52" s="415">
        <v>0.0015185185185185184</v>
      </c>
      <c r="E52" s="221">
        <f t="shared" si="4"/>
        <v>81.83689024390245</v>
      </c>
      <c r="F52" s="133">
        <f t="shared" si="3"/>
        <v>106.83689024390245</v>
      </c>
      <c r="G52" s="409">
        <f t="shared" si="5"/>
        <v>0.00027581018518518514</v>
      </c>
    </row>
    <row r="53" spans="1:7" ht="409.5">
      <c r="A53" s="220">
        <v>46</v>
      </c>
      <c r="B53" s="100" t="s">
        <v>58</v>
      </c>
      <c r="C53" s="100" t="s">
        <v>59</v>
      </c>
      <c r="D53" s="415">
        <v>0.0015305555555555556</v>
      </c>
      <c r="E53" s="221">
        <f t="shared" si="4"/>
        <v>81.19328493647913</v>
      </c>
      <c r="F53" s="133">
        <f t="shared" si="3"/>
        <v>106.19328493647913</v>
      </c>
      <c r="G53" s="409">
        <f t="shared" si="5"/>
        <v>0.0002878472222222223</v>
      </c>
    </row>
    <row r="54" spans="1:7" ht="409.5">
      <c r="A54" s="220">
        <v>47</v>
      </c>
      <c r="B54" s="100" t="s">
        <v>126</v>
      </c>
      <c r="C54" s="100" t="s">
        <v>264</v>
      </c>
      <c r="D54" s="415">
        <v>0.0015403935185185186</v>
      </c>
      <c r="E54" s="221">
        <f t="shared" si="4"/>
        <v>80.6747313847772</v>
      </c>
      <c r="F54" s="133">
        <f t="shared" si="3"/>
        <v>105.6747313847772</v>
      </c>
      <c r="G54" s="409">
        <f t="shared" si="5"/>
        <v>0.00029768518518518534</v>
      </c>
    </row>
    <row r="55" spans="1:7" ht="409.5">
      <c r="A55" s="220">
        <v>48</v>
      </c>
      <c r="B55" s="100" t="s">
        <v>45</v>
      </c>
      <c r="C55" s="100" t="s">
        <v>46</v>
      </c>
      <c r="D55" s="415">
        <v>0.001542939814814815</v>
      </c>
      <c r="E55" s="221">
        <f t="shared" si="4"/>
        <v>80.54159477908634</v>
      </c>
      <c r="F55" s="133">
        <f t="shared" si="3"/>
        <v>105.54159477908634</v>
      </c>
      <c r="G55" s="409">
        <f t="shared" si="5"/>
        <v>0.0003002314814814816</v>
      </c>
    </row>
    <row r="56" spans="1:7" ht="409.5">
      <c r="A56" s="220">
        <v>49</v>
      </c>
      <c r="B56" s="100" t="s">
        <v>75</v>
      </c>
      <c r="C56" s="100" t="s">
        <v>76</v>
      </c>
      <c r="D56" s="415">
        <v>0.0015756944444444442</v>
      </c>
      <c r="E56" s="221">
        <f t="shared" si="4"/>
        <v>78.86734244160424</v>
      </c>
      <c r="F56" s="133">
        <f t="shared" si="3"/>
        <v>103.86734244160424</v>
      </c>
      <c r="G56" s="409">
        <f t="shared" si="5"/>
        <v>0.00033298611111111094</v>
      </c>
    </row>
    <row r="57" spans="1:7" ht="409.5">
      <c r="A57" s="220">
        <v>50</v>
      </c>
      <c r="B57" s="100" t="s">
        <v>126</v>
      </c>
      <c r="C57" s="100" t="s">
        <v>70</v>
      </c>
      <c r="D57" s="415">
        <v>0.0015873842592592593</v>
      </c>
      <c r="E57" s="221">
        <f t="shared" si="4"/>
        <v>78.28654757564709</v>
      </c>
      <c r="F57" s="133">
        <f t="shared" si="3"/>
        <v>103.28654757564709</v>
      </c>
      <c r="G57" s="409">
        <f t="shared" si="5"/>
        <v>0.000344675925925926</v>
      </c>
    </row>
    <row r="58" spans="1:7" ht="409.5">
      <c r="A58" s="220">
        <v>51</v>
      </c>
      <c r="B58" s="275" t="s">
        <v>35</v>
      </c>
      <c r="C58" s="275" t="s">
        <v>36</v>
      </c>
      <c r="D58" s="415">
        <v>0.0015912037037037036</v>
      </c>
      <c r="E58" s="221">
        <f t="shared" si="4"/>
        <v>78.09863252836776</v>
      </c>
      <c r="F58" s="133">
        <f t="shared" si="3"/>
        <v>103.09863252836776</v>
      </c>
      <c r="G58" s="409">
        <f t="shared" si="5"/>
        <v>0.0003484953703703703</v>
      </c>
    </row>
    <row r="59" spans="1:7" ht="409.5">
      <c r="A59" s="220">
        <v>52</v>
      </c>
      <c r="B59" s="100" t="s">
        <v>29</v>
      </c>
      <c r="C59" s="100" t="s">
        <v>30</v>
      </c>
      <c r="D59" s="415">
        <v>0.0015917824074074074</v>
      </c>
      <c r="E59" s="221">
        <f t="shared" si="4"/>
        <v>78.0702392205337</v>
      </c>
      <c r="F59" s="133">
        <f t="shared" si="3"/>
        <v>103.0702392205337</v>
      </c>
      <c r="G59" s="409">
        <f t="shared" si="5"/>
        <v>0.00034907407407407413</v>
      </c>
    </row>
    <row r="60" spans="1:7" ht="409.5">
      <c r="A60" s="220">
        <v>53</v>
      </c>
      <c r="B60" s="100" t="s">
        <v>234</v>
      </c>
      <c r="C60" s="100" t="s">
        <v>33</v>
      </c>
      <c r="D60" s="415">
        <v>0.0016023148148148149</v>
      </c>
      <c r="E60" s="221">
        <f t="shared" si="4"/>
        <v>77.55706443224501</v>
      </c>
      <c r="F60" s="133">
        <f t="shared" si="3"/>
        <v>102.55706443224501</v>
      </c>
      <c r="G60" s="409">
        <f t="shared" si="5"/>
        <v>0.0003596064814814816</v>
      </c>
    </row>
    <row r="61" spans="1:7" ht="409.5">
      <c r="A61" s="220">
        <v>54</v>
      </c>
      <c r="B61" s="275" t="s">
        <v>96</v>
      </c>
      <c r="C61" s="275" t="s">
        <v>97</v>
      </c>
      <c r="D61" s="415">
        <v>0.0016126157407407408</v>
      </c>
      <c r="E61" s="221">
        <f t="shared" si="4"/>
        <v>77.06165219263617</v>
      </c>
      <c r="F61" s="133">
        <f t="shared" si="3"/>
        <v>102.06165219263617</v>
      </c>
      <c r="G61" s="409">
        <f t="shared" si="5"/>
        <v>0.00036990740740740755</v>
      </c>
    </row>
    <row r="62" spans="1:7" ht="409.5">
      <c r="A62" s="220">
        <v>55</v>
      </c>
      <c r="B62" s="100" t="s">
        <v>21</v>
      </c>
      <c r="C62" s="100" t="s">
        <v>22</v>
      </c>
      <c r="D62" s="415">
        <v>0.001635648148148148</v>
      </c>
      <c r="E62" s="221">
        <f t="shared" si="4"/>
        <v>75.97650721766205</v>
      </c>
      <c r="F62" s="133">
        <f t="shared" si="3"/>
        <v>100.97650721766205</v>
      </c>
      <c r="G62" s="409">
        <f t="shared" si="5"/>
        <v>0.0003929398148148147</v>
      </c>
    </row>
    <row r="63" spans="1:7" ht="409.5">
      <c r="A63" s="220">
        <v>56</v>
      </c>
      <c r="B63" s="100" t="s">
        <v>123</v>
      </c>
      <c r="C63" s="100" t="s">
        <v>22</v>
      </c>
      <c r="D63" s="415">
        <v>0.001637037037037037</v>
      </c>
      <c r="E63" s="221">
        <f t="shared" si="4"/>
        <v>75.91204751131221</v>
      </c>
      <c r="F63" s="133">
        <f t="shared" si="3"/>
        <v>100.91204751131221</v>
      </c>
      <c r="G63" s="409">
        <f t="shared" si="5"/>
        <v>0.0003943287037037038</v>
      </c>
    </row>
    <row r="64" spans="1:7" ht="409.5">
      <c r="A64" s="220">
        <v>57</v>
      </c>
      <c r="B64" s="100" t="s">
        <v>65</v>
      </c>
      <c r="C64" s="100" t="s">
        <v>33</v>
      </c>
      <c r="D64" s="415">
        <v>0.0016386574074074075</v>
      </c>
      <c r="E64" s="221">
        <f t="shared" si="4"/>
        <v>75.8369826246645</v>
      </c>
      <c r="F64" s="133">
        <f t="shared" si="3"/>
        <v>100.8369826246645</v>
      </c>
      <c r="G64" s="409">
        <f t="shared" si="5"/>
        <v>0.00039594907407407417</v>
      </c>
    </row>
    <row r="65" spans="1:7" ht="409.5">
      <c r="A65" s="220">
        <v>58</v>
      </c>
      <c r="B65" s="100" t="s">
        <v>31</v>
      </c>
      <c r="C65" s="100" t="s">
        <v>32</v>
      </c>
      <c r="D65" s="415">
        <v>0.0016481481481481482</v>
      </c>
      <c r="E65" s="221">
        <f t="shared" si="4"/>
        <v>75.4002808988764</v>
      </c>
      <c r="F65" s="133">
        <f t="shared" si="3"/>
        <v>100.4002808988764</v>
      </c>
      <c r="G65" s="409">
        <f t="shared" si="5"/>
        <v>0.00040543981481481486</v>
      </c>
    </row>
    <row r="66" spans="1:7" ht="409.5">
      <c r="A66" s="220">
        <v>59</v>
      </c>
      <c r="B66" s="100" t="s">
        <v>65</v>
      </c>
      <c r="C66" s="100" t="s">
        <v>48</v>
      </c>
      <c r="D66" s="415">
        <v>0.001680324074074074</v>
      </c>
      <c r="E66" s="221">
        <f t="shared" si="4"/>
        <v>73.95646783303485</v>
      </c>
      <c r="F66" s="133">
        <f t="shared" si="3"/>
        <v>98.95646783303485</v>
      </c>
      <c r="G66" s="409">
        <f t="shared" si="5"/>
        <v>0.0004376157407407408</v>
      </c>
    </row>
    <row r="67" spans="1:7" ht="409.5">
      <c r="A67" s="220">
        <v>60</v>
      </c>
      <c r="B67" s="100" t="s">
        <v>41</v>
      </c>
      <c r="C67" s="100" t="s">
        <v>57</v>
      </c>
      <c r="D67" s="415">
        <v>0.0016900462962962965</v>
      </c>
      <c r="E67" s="221">
        <f t="shared" si="4"/>
        <v>73.53102314751403</v>
      </c>
      <c r="F67" s="133">
        <f t="shared" si="3"/>
        <v>98.53102314751403</v>
      </c>
      <c r="G67" s="409">
        <f t="shared" si="5"/>
        <v>0.0004473379629629632</v>
      </c>
    </row>
    <row r="68" spans="1:7" ht="409.5">
      <c r="A68" s="220">
        <v>61</v>
      </c>
      <c r="B68" s="100" t="s">
        <v>281</v>
      </c>
      <c r="C68" s="100" t="s">
        <v>52</v>
      </c>
      <c r="D68" s="415">
        <v>0.0016929398148148149</v>
      </c>
      <c r="E68" s="221">
        <f t="shared" si="4"/>
        <v>73.40534627743213</v>
      </c>
      <c r="F68" s="133">
        <f t="shared" si="3"/>
        <v>98.40534627743213</v>
      </c>
      <c r="G68" s="409">
        <f t="shared" si="5"/>
        <v>0.0004502314814814816</v>
      </c>
    </row>
    <row r="69" spans="1:7" ht="409.5">
      <c r="A69" s="220">
        <v>62</v>
      </c>
      <c r="B69" s="100" t="s">
        <v>87</v>
      </c>
      <c r="C69" s="100" t="s">
        <v>70</v>
      </c>
      <c r="D69" s="415">
        <v>0.0017027777777777779</v>
      </c>
      <c r="E69" s="221">
        <f t="shared" si="4"/>
        <v>72.98123980424143</v>
      </c>
      <c r="F69" s="133">
        <f t="shared" si="3"/>
        <v>97.98123980424143</v>
      </c>
      <c r="G69" s="409">
        <f t="shared" si="5"/>
        <v>0.0004600694444444446</v>
      </c>
    </row>
    <row r="70" spans="1:7" ht="409.5">
      <c r="A70" s="220">
        <v>63</v>
      </c>
      <c r="B70" s="275" t="s">
        <v>55</v>
      </c>
      <c r="C70" s="275" t="s">
        <v>56</v>
      </c>
      <c r="D70" s="415">
        <v>0.0017143518518518519</v>
      </c>
      <c r="E70" s="221">
        <f t="shared" si="4"/>
        <v>72.48852281933567</v>
      </c>
      <c r="F70" s="133">
        <f t="shared" si="3"/>
        <v>97.48852281933567</v>
      </c>
      <c r="G70" s="409">
        <f t="shared" si="5"/>
        <v>0.0004716435185185186</v>
      </c>
    </row>
    <row r="71" spans="1:7" ht="409.5">
      <c r="A71" s="220">
        <v>64</v>
      </c>
      <c r="B71" s="275" t="s">
        <v>83</v>
      </c>
      <c r="C71" s="275" t="s">
        <v>84</v>
      </c>
      <c r="D71" s="415">
        <v>0.0017143518518518519</v>
      </c>
      <c r="E71" s="221">
        <f t="shared" si="4"/>
        <v>72.48852281933567</v>
      </c>
      <c r="F71" s="133">
        <f t="shared" si="3"/>
        <v>97.48852281933567</v>
      </c>
      <c r="G71" s="409">
        <f t="shared" si="5"/>
        <v>0.0004716435185185186</v>
      </c>
    </row>
    <row r="72" spans="1:7" ht="409.5">
      <c r="A72" s="220">
        <v>65</v>
      </c>
      <c r="B72" s="275" t="s">
        <v>39</v>
      </c>
      <c r="C72" s="275" t="s">
        <v>40</v>
      </c>
      <c r="D72" s="415">
        <v>0.0017375000000000001</v>
      </c>
      <c r="E72" s="221">
        <f t="shared" si="4"/>
        <v>71.52278177458032</v>
      </c>
      <c r="F72" s="133">
        <f aca="true" t="shared" si="6" ref="F72:F96">E72+E$3</f>
        <v>96.52278177458032</v>
      </c>
      <c r="G72" s="409">
        <f t="shared" si="5"/>
        <v>0.0004947916666666668</v>
      </c>
    </row>
    <row r="73" spans="1:7" ht="409.5">
      <c r="A73" s="220">
        <v>66</v>
      </c>
      <c r="B73" s="275" t="s">
        <v>71</v>
      </c>
      <c r="C73" s="275" t="s">
        <v>72</v>
      </c>
      <c r="D73" s="415">
        <v>0.0017621527777777778</v>
      </c>
      <c r="E73" s="221">
        <f aca="true" t="shared" si="7" ref="E73:E96">(D$8/D73)*100</f>
        <v>70.52216748768473</v>
      </c>
      <c r="F73" s="133">
        <f t="shared" si="6"/>
        <v>95.52216748768473</v>
      </c>
      <c r="G73" s="409">
        <f aca="true" t="shared" si="8" ref="G73:G96">D73-D$8</f>
        <v>0.0005194444444444446</v>
      </c>
    </row>
    <row r="74" spans="1:7" ht="409.5">
      <c r="A74" s="220">
        <v>67</v>
      </c>
      <c r="B74" s="100" t="s">
        <v>91</v>
      </c>
      <c r="C74" s="100" t="s">
        <v>52</v>
      </c>
      <c r="D74" s="415">
        <v>0.0017725694444444445</v>
      </c>
      <c r="E74" s="221">
        <f t="shared" si="7"/>
        <v>70.10773751224289</v>
      </c>
      <c r="F74" s="133">
        <f t="shared" si="6"/>
        <v>95.10773751224289</v>
      </c>
      <c r="G74" s="409">
        <f t="shared" si="8"/>
        <v>0.0005298611111111112</v>
      </c>
    </row>
    <row r="75" spans="1:7" ht="409.5">
      <c r="A75" s="220">
        <v>68</v>
      </c>
      <c r="B75" s="100" t="s">
        <v>25</v>
      </c>
      <c r="C75" s="100" t="s">
        <v>64</v>
      </c>
      <c r="D75" s="415">
        <v>0.0017736111111111112</v>
      </c>
      <c r="E75" s="221">
        <f t="shared" si="7"/>
        <v>70.06656225528583</v>
      </c>
      <c r="F75" s="133">
        <f t="shared" si="6"/>
        <v>95.06656225528583</v>
      </c>
      <c r="G75" s="409">
        <f t="shared" si="8"/>
        <v>0.0005309027777777779</v>
      </c>
    </row>
    <row r="76" spans="1:7" ht="409.5">
      <c r="A76" s="220">
        <v>69</v>
      </c>
      <c r="B76" s="100" t="s">
        <v>22</v>
      </c>
      <c r="C76" s="100" t="s">
        <v>34</v>
      </c>
      <c r="D76" s="415">
        <v>0.0018005787037037035</v>
      </c>
      <c r="E76" s="221">
        <f t="shared" si="7"/>
        <v>69.01716269203574</v>
      </c>
      <c r="F76" s="133">
        <f t="shared" si="6"/>
        <v>94.01716269203574</v>
      </c>
      <c r="G76" s="409">
        <f t="shared" si="8"/>
        <v>0.0005578703703703702</v>
      </c>
    </row>
    <row r="77" spans="1:7" ht="409.5">
      <c r="A77" s="220">
        <v>70</v>
      </c>
      <c r="B77" s="275" t="s">
        <v>166</v>
      </c>
      <c r="C77" s="275" t="s">
        <v>167</v>
      </c>
      <c r="D77" s="415">
        <v>0.0018061342592592595</v>
      </c>
      <c r="E77" s="221">
        <f t="shared" si="7"/>
        <v>68.80487023389938</v>
      </c>
      <c r="F77" s="133">
        <f t="shared" si="6"/>
        <v>93.80487023389938</v>
      </c>
      <c r="G77" s="409">
        <f t="shared" si="8"/>
        <v>0.0005634259259259262</v>
      </c>
    </row>
    <row r="78" spans="1:7" ht="409.5">
      <c r="A78" s="220">
        <v>71</v>
      </c>
      <c r="B78" s="100" t="s">
        <v>172</v>
      </c>
      <c r="C78" s="100" t="s">
        <v>33</v>
      </c>
      <c r="D78" s="415">
        <v>0.0018237268518518518</v>
      </c>
      <c r="E78" s="221">
        <f t="shared" si="7"/>
        <v>68.14114361870914</v>
      </c>
      <c r="F78" s="133">
        <f t="shared" si="6"/>
        <v>93.14114361870914</v>
      </c>
      <c r="G78" s="409">
        <f t="shared" si="8"/>
        <v>0.0005810185185185185</v>
      </c>
    </row>
    <row r="79" spans="1:7" ht="409.5">
      <c r="A79" s="220">
        <v>72</v>
      </c>
      <c r="B79" s="100" t="s">
        <v>66</v>
      </c>
      <c r="C79" s="100" t="s">
        <v>67</v>
      </c>
      <c r="D79" s="415">
        <v>0.0018351851851851851</v>
      </c>
      <c r="E79" s="221">
        <f t="shared" si="7"/>
        <v>67.7156912209889</v>
      </c>
      <c r="F79" s="133">
        <f t="shared" si="6"/>
        <v>92.7156912209889</v>
      </c>
      <c r="G79" s="409">
        <f t="shared" si="8"/>
        <v>0.0005924768518518518</v>
      </c>
    </row>
    <row r="80" spans="1:7" ht="409.5">
      <c r="A80" s="220">
        <v>73</v>
      </c>
      <c r="B80" s="100" t="s">
        <v>146</v>
      </c>
      <c r="C80" s="100" t="s">
        <v>147</v>
      </c>
      <c r="D80" s="415">
        <v>0.0018532407407407408</v>
      </c>
      <c r="E80" s="221">
        <f t="shared" si="7"/>
        <v>67.0559580314764</v>
      </c>
      <c r="F80" s="133">
        <f t="shared" si="6"/>
        <v>92.0559580314764</v>
      </c>
      <c r="G80" s="409">
        <f t="shared" si="8"/>
        <v>0.0006105324074074075</v>
      </c>
    </row>
    <row r="81" spans="1:7" ht="409.5">
      <c r="A81" s="220">
        <v>74</v>
      </c>
      <c r="B81" s="100" t="s">
        <v>63</v>
      </c>
      <c r="C81" s="100" t="s">
        <v>81</v>
      </c>
      <c r="D81" s="415">
        <v>0.0018556712962962965</v>
      </c>
      <c r="E81" s="221">
        <f t="shared" si="7"/>
        <v>66.96812823551424</v>
      </c>
      <c r="F81" s="133">
        <f t="shared" si="6"/>
        <v>91.96812823551424</v>
      </c>
      <c r="G81" s="409">
        <f t="shared" si="8"/>
        <v>0.0006129629629629632</v>
      </c>
    </row>
    <row r="82" spans="1:7" ht="409.5">
      <c r="A82" s="220">
        <v>75</v>
      </c>
      <c r="B82" s="100" t="s">
        <v>75</v>
      </c>
      <c r="C82" s="100" t="s">
        <v>105</v>
      </c>
      <c r="D82" s="415">
        <v>0.0018582175925925927</v>
      </c>
      <c r="E82" s="221">
        <f t="shared" si="7"/>
        <v>66.87636250389286</v>
      </c>
      <c r="F82" s="133">
        <f t="shared" si="6"/>
        <v>91.87636250389286</v>
      </c>
      <c r="G82" s="409">
        <f t="shared" si="8"/>
        <v>0.0006155092592592594</v>
      </c>
    </row>
    <row r="83" spans="1:7" ht="409.5">
      <c r="A83" s="220">
        <v>76</v>
      </c>
      <c r="B83" s="100" t="s">
        <v>144</v>
      </c>
      <c r="C83" s="100" t="s">
        <v>145</v>
      </c>
      <c r="D83" s="415">
        <v>0.0018668981481481483</v>
      </c>
      <c r="E83" s="221">
        <f t="shared" si="7"/>
        <v>66.56540607563545</v>
      </c>
      <c r="F83" s="133">
        <f t="shared" si="6"/>
        <v>91.56540607563545</v>
      </c>
      <c r="G83" s="409">
        <f t="shared" si="8"/>
        <v>0.000624189814814815</v>
      </c>
    </row>
    <row r="84" spans="1:7" ht="409.5">
      <c r="A84" s="220">
        <v>77</v>
      </c>
      <c r="B84" s="100" t="s">
        <v>23</v>
      </c>
      <c r="C84" s="100" t="s">
        <v>68</v>
      </c>
      <c r="D84" s="415">
        <v>0.0018686342592592591</v>
      </c>
      <c r="E84" s="221">
        <f t="shared" si="7"/>
        <v>66.50356147414061</v>
      </c>
      <c r="F84" s="133">
        <f t="shared" si="6"/>
        <v>91.50356147414061</v>
      </c>
      <c r="G84" s="409">
        <f t="shared" si="8"/>
        <v>0.0006259259259259258</v>
      </c>
    </row>
    <row r="85" spans="1:7" ht="409.5">
      <c r="A85" s="220">
        <v>78</v>
      </c>
      <c r="B85" s="100" t="s">
        <v>111</v>
      </c>
      <c r="C85" s="100" t="s">
        <v>52</v>
      </c>
      <c r="D85" s="415">
        <v>0.0019128472222222222</v>
      </c>
      <c r="E85" s="221">
        <f t="shared" si="7"/>
        <v>64.96641858776547</v>
      </c>
      <c r="F85" s="133">
        <f t="shared" si="6"/>
        <v>89.96641858776547</v>
      </c>
      <c r="G85" s="409">
        <f t="shared" si="8"/>
        <v>0.000670138888888889</v>
      </c>
    </row>
    <row r="86" spans="1:7" ht="409.5">
      <c r="A86" s="220">
        <v>79</v>
      </c>
      <c r="B86" s="275" t="s">
        <v>73</v>
      </c>
      <c r="C86" s="275" t="s">
        <v>74</v>
      </c>
      <c r="D86" s="415">
        <v>0.001913888888888889</v>
      </c>
      <c r="E86" s="221">
        <f t="shared" si="7"/>
        <v>64.9310595065312</v>
      </c>
      <c r="F86" s="133">
        <f t="shared" si="6"/>
        <v>89.9310595065312</v>
      </c>
      <c r="G86" s="409">
        <f t="shared" si="8"/>
        <v>0.0006711805555555557</v>
      </c>
    </row>
    <row r="87" spans="1:7" ht="409.5">
      <c r="A87" s="220">
        <v>80</v>
      </c>
      <c r="B87" s="100" t="s">
        <v>109</v>
      </c>
      <c r="C87" s="100" t="s">
        <v>30</v>
      </c>
      <c r="D87" s="415">
        <v>0.0019461805555555556</v>
      </c>
      <c r="E87" s="221">
        <f t="shared" si="7"/>
        <v>63.85370205173951</v>
      </c>
      <c r="F87" s="133">
        <f t="shared" si="6"/>
        <v>88.8537020517395</v>
      </c>
      <c r="G87" s="409">
        <f t="shared" si="8"/>
        <v>0.0007034722222222223</v>
      </c>
    </row>
    <row r="88" spans="1:7" ht="409.5">
      <c r="A88" s="220">
        <v>81</v>
      </c>
      <c r="B88" s="275" t="s">
        <v>88</v>
      </c>
      <c r="C88" s="275" t="s">
        <v>89</v>
      </c>
      <c r="D88" s="415">
        <v>0.001981481481481481</v>
      </c>
      <c r="E88" s="221">
        <f t="shared" si="7"/>
        <v>62.716121495327116</v>
      </c>
      <c r="F88" s="133">
        <f t="shared" si="6"/>
        <v>87.71612149532712</v>
      </c>
      <c r="G88" s="409">
        <f t="shared" si="8"/>
        <v>0.0007387731481481479</v>
      </c>
    </row>
    <row r="89" spans="1:7" ht="409.5">
      <c r="A89" s="220">
        <v>82</v>
      </c>
      <c r="B89" s="100" t="s">
        <v>66</v>
      </c>
      <c r="C89" s="100" t="s">
        <v>52</v>
      </c>
      <c r="D89" s="415">
        <v>0.00202962962962963</v>
      </c>
      <c r="E89" s="221">
        <f t="shared" si="7"/>
        <v>61.22833029197079</v>
      </c>
      <c r="F89" s="133">
        <f t="shared" si="6"/>
        <v>86.22833029197079</v>
      </c>
      <c r="G89" s="409">
        <f t="shared" si="8"/>
        <v>0.0007869212962962966</v>
      </c>
    </row>
    <row r="90" spans="1:7" ht="409.5">
      <c r="A90" s="220">
        <v>83</v>
      </c>
      <c r="B90" s="275" t="s">
        <v>78</v>
      </c>
      <c r="C90" s="275" t="s">
        <v>79</v>
      </c>
      <c r="D90" s="415">
        <v>0.002142361111111111</v>
      </c>
      <c r="E90" s="221">
        <f t="shared" si="7"/>
        <v>58.0064829821718</v>
      </c>
      <c r="F90" s="133">
        <f t="shared" si="6"/>
        <v>83.0064829821718</v>
      </c>
      <c r="G90" s="409">
        <f t="shared" si="8"/>
        <v>0.0008996527777777776</v>
      </c>
    </row>
    <row r="91" spans="1:7" ht="409.5">
      <c r="A91" s="220">
        <v>84</v>
      </c>
      <c r="B91" s="275" t="s">
        <v>102</v>
      </c>
      <c r="C91" s="275" t="s">
        <v>103</v>
      </c>
      <c r="D91" s="415">
        <v>0.0023678240740740743</v>
      </c>
      <c r="E91" s="221">
        <f t="shared" si="7"/>
        <v>52.4831361814449</v>
      </c>
      <c r="F91" s="133">
        <f t="shared" si="6"/>
        <v>77.4831361814449</v>
      </c>
      <c r="G91" s="409">
        <f t="shared" si="8"/>
        <v>0.001125115740740741</v>
      </c>
    </row>
    <row r="92" spans="1:7" ht="409.5">
      <c r="A92" s="220">
        <v>85</v>
      </c>
      <c r="B92" s="275" t="s">
        <v>132</v>
      </c>
      <c r="C92" s="275" t="s">
        <v>133</v>
      </c>
      <c r="D92" s="415">
        <v>0.0025252314814814816</v>
      </c>
      <c r="E92" s="221">
        <f t="shared" si="7"/>
        <v>49.21166009716747</v>
      </c>
      <c r="F92" s="133">
        <f t="shared" si="6"/>
        <v>74.21166009716747</v>
      </c>
      <c r="G92" s="409">
        <f t="shared" si="8"/>
        <v>0.0012825231481481483</v>
      </c>
    </row>
    <row r="93" spans="1:7" ht="409.5">
      <c r="A93" s="220">
        <v>86</v>
      </c>
      <c r="B93" s="100" t="s">
        <v>47</v>
      </c>
      <c r="C93" s="100" t="s">
        <v>48</v>
      </c>
      <c r="D93" s="415">
        <v>0.0025252314814814816</v>
      </c>
      <c r="E93" s="221">
        <f t="shared" si="7"/>
        <v>49.21166009716747</v>
      </c>
      <c r="F93" s="133">
        <f t="shared" si="6"/>
        <v>74.21166009716747</v>
      </c>
      <c r="G93" s="409">
        <f t="shared" si="8"/>
        <v>0.0012825231481481483</v>
      </c>
    </row>
    <row r="94" spans="1:7" ht="409.5">
      <c r="A94" s="220">
        <v>87</v>
      </c>
      <c r="B94" s="100" t="s">
        <v>92</v>
      </c>
      <c r="C94" s="100" t="s">
        <v>93</v>
      </c>
      <c r="D94" s="415">
        <v>0.0025511574074074074</v>
      </c>
      <c r="E94" s="221">
        <f t="shared" si="7"/>
        <v>48.71155067598221</v>
      </c>
      <c r="F94" s="133">
        <f t="shared" si="6"/>
        <v>73.71155067598221</v>
      </c>
      <c r="G94" s="409">
        <f t="shared" si="8"/>
        <v>0.001308449074074074</v>
      </c>
    </row>
    <row r="95" spans="1:7" ht="409.5">
      <c r="A95" s="220">
        <v>88</v>
      </c>
      <c r="B95" s="275" t="s">
        <v>124</v>
      </c>
      <c r="C95" s="275" t="s">
        <v>125</v>
      </c>
      <c r="D95" s="415">
        <v>0.002825462962962963</v>
      </c>
      <c r="E95" s="221">
        <f t="shared" si="7"/>
        <v>43.982467638866126</v>
      </c>
      <c r="F95" s="133">
        <f t="shared" si="6"/>
        <v>68.98246763886613</v>
      </c>
      <c r="G95" s="409">
        <f t="shared" si="8"/>
        <v>0.00158275462962963</v>
      </c>
    </row>
    <row r="96" spans="1:7" ht="409.5">
      <c r="A96" s="220">
        <v>89</v>
      </c>
      <c r="B96" s="275" t="s">
        <v>367</v>
      </c>
      <c r="C96" s="275" t="s">
        <v>368</v>
      </c>
      <c r="D96" s="415">
        <v>0.002825462962962963</v>
      </c>
      <c r="E96" s="221">
        <f t="shared" si="7"/>
        <v>43.982467638866126</v>
      </c>
      <c r="F96" s="133">
        <f t="shared" si="6"/>
        <v>68.98246763886613</v>
      </c>
      <c r="G96" s="409">
        <f t="shared" si="8"/>
        <v>0.00158275462962963</v>
      </c>
    </row>
    <row r="98" spans="2:3" ht="409.5">
      <c r="B98" t="s">
        <v>561</v>
      </c>
      <c r="C98" t="s">
        <v>562</v>
      </c>
    </row>
    <row r="99" ht="409.5">
      <c r="C99" t="s">
        <v>563</v>
      </c>
    </row>
    <row r="100" ht="409.5">
      <c r="C100" t="s">
        <v>564</v>
      </c>
    </row>
    <row r="101" ht="409.5">
      <c r="C101" t="s">
        <v>565</v>
      </c>
    </row>
  </sheetData>
  <sheetProtection selectLockedCells="1" selectUnlockedCells="1"/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56"/>
  <sheetViews>
    <sheetView zoomScale="130" zoomScaleNormal="130" zoomScalePageLayoutView="0" workbookViewId="0" topLeftCell="A1">
      <selection activeCell="C3" sqref="C3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0.375" style="0" customWidth="1"/>
    <col min="4" max="4" width="8.25390625" style="0" customWidth="1"/>
    <col min="5" max="5" width="7.25390625" style="0" customWidth="1"/>
    <col min="6" max="6" width="9.625" style="0" customWidth="1"/>
    <col min="7" max="7" width="6.875" style="0" customWidth="1"/>
  </cols>
  <sheetData>
    <row r="1" spans="1:7" ht="27">
      <c r="A1" s="535" t="s">
        <v>566</v>
      </c>
      <c r="B1" s="535"/>
      <c r="C1" s="535"/>
      <c r="D1" s="535"/>
      <c r="E1" s="535"/>
      <c r="F1" s="535"/>
      <c r="G1" s="535"/>
    </row>
    <row r="2" spans="1:7" ht="12.75">
      <c r="A2" s="537"/>
      <c r="B2" s="537"/>
      <c r="C2" s="537"/>
      <c r="D2" s="537"/>
      <c r="E2" s="113" t="s">
        <v>425</v>
      </c>
      <c r="F2" s="540"/>
      <c r="G2" s="540"/>
    </row>
    <row r="3" spans="1:7" ht="12.75" customHeight="1">
      <c r="A3" s="534" t="s">
        <v>426</v>
      </c>
      <c r="B3" s="534"/>
      <c r="C3" s="114">
        <v>38599</v>
      </c>
      <c r="D3" s="543"/>
      <c r="E3" s="113">
        <v>30</v>
      </c>
      <c r="F3" s="540"/>
      <c r="G3" s="540"/>
    </row>
    <row r="4" spans="1:7" ht="12.75" customHeight="1">
      <c r="A4" s="534" t="s">
        <v>428</v>
      </c>
      <c r="B4" s="534"/>
      <c r="C4" s="283">
        <v>40440</v>
      </c>
      <c r="D4" s="543"/>
      <c r="E4" s="159"/>
      <c r="F4" s="159"/>
      <c r="G4" s="159"/>
    </row>
    <row r="5" spans="1:7" ht="21.75" customHeight="1">
      <c r="A5" s="534" t="s">
        <v>429</v>
      </c>
      <c r="B5" s="534"/>
      <c r="C5" s="544" t="s">
        <v>567</v>
      </c>
      <c r="D5" s="544"/>
      <c r="E5" s="544"/>
      <c r="F5" s="544"/>
      <c r="G5" s="159"/>
    </row>
    <row r="6" spans="1:7" ht="12.75">
      <c r="A6" s="534" t="s">
        <v>431</v>
      </c>
      <c r="B6" s="534"/>
      <c r="C6" s="117">
        <f>COUNTA(B8:B56)</f>
        <v>49</v>
      </c>
      <c r="D6" s="235"/>
      <c r="E6" s="159"/>
      <c r="F6" s="159"/>
      <c r="G6" s="159"/>
    </row>
    <row r="7" spans="1:7" ht="12.75">
      <c r="A7" s="332" t="s">
        <v>432</v>
      </c>
      <c r="B7" s="332" t="s">
        <v>433</v>
      </c>
      <c r="C7" s="332" t="s">
        <v>434</v>
      </c>
      <c r="D7" s="332" t="s">
        <v>435</v>
      </c>
      <c r="E7" s="333" t="s">
        <v>436</v>
      </c>
      <c r="F7" s="333" t="s">
        <v>437</v>
      </c>
      <c r="G7" s="333" t="s">
        <v>485</v>
      </c>
    </row>
    <row r="8" spans="1:7" ht="12.75">
      <c r="A8" s="216">
        <v>1</v>
      </c>
      <c r="B8" s="424" t="s">
        <v>62</v>
      </c>
      <c r="C8" s="424" t="s">
        <v>52</v>
      </c>
      <c r="D8" s="425">
        <v>0.0006390046296296297</v>
      </c>
      <c r="E8" s="426">
        <v>100</v>
      </c>
      <c r="F8" s="417">
        <f aca="true" t="shared" si="0" ref="F8:F39">E8+E$3</f>
        <v>130</v>
      </c>
      <c r="G8" s="427"/>
    </row>
    <row r="9" spans="1:7" ht="12.75">
      <c r="A9" s="216">
        <v>2</v>
      </c>
      <c r="B9" s="424" t="s">
        <v>75</v>
      </c>
      <c r="C9" s="424" t="s">
        <v>81</v>
      </c>
      <c r="D9" s="425">
        <v>0.0006840277777777778</v>
      </c>
      <c r="E9" s="132">
        <f aca="true" t="shared" si="1" ref="E9:E56">(D$8/D9)*100</f>
        <v>93.41793570219967</v>
      </c>
      <c r="F9" s="133">
        <f t="shared" si="0"/>
        <v>123.41793570219967</v>
      </c>
      <c r="G9" s="427">
        <f aca="true" t="shared" si="2" ref="G9:G56">D9-D$8</f>
        <v>4.502314814814809E-05</v>
      </c>
    </row>
    <row r="10" spans="1:7" ht="12.75">
      <c r="A10" s="216">
        <v>3</v>
      </c>
      <c r="B10" s="424" t="s">
        <v>232</v>
      </c>
      <c r="C10" s="424" t="s">
        <v>233</v>
      </c>
      <c r="D10" s="425">
        <v>0.0006872685185185185</v>
      </c>
      <c r="E10" s="132">
        <f t="shared" si="1"/>
        <v>92.97743347928596</v>
      </c>
      <c r="F10" s="133">
        <f t="shared" si="0"/>
        <v>122.97743347928596</v>
      </c>
      <c r="G10" s="427">
        <f t="shared" si="2"/>
        <v>4.8263888888888814E-05</v>
      </c>
    </row>
    <row r="11" spans="1:7" ht="12.75">
      <c r="A11" s="216">
        <v>4</v>
      </c>
      <c r="B11" s="424" t="s">
        <v>21</v>
      </c>
      <c r="C11" s="424" t="s">
        <v>22</v>
      </c>
      <c r="D11" s="425">
        <v>0.0006975694444444443</v>
      </c>
      <c r="E11" s="132">
        <f t="shared" si="1"/>
        <v>91.60444665671147</v>
      </c>
      <c r="F11" s="133">
        <f t="shared" si="0"/>
        <v>121.60444665671147</v>
      </c>
      <c r="G11" s="427">
        <f t="shared" si="2"/>
        <v>5.856481481481468E-05</v>
      </c>
    </row>
    <row r="12" spans="1:7" ht="12.75">
      <c r="A12" s="216">
        <v>5</v>
      </c>
      <c r="B12" s="424" t="s">
        <v>127</v>
      </c>
      <c r="C12" s="424" t="s">
        <v>34</v>
      </c>
      <c r="D12" s="425">
        <v>0.0007081018518518518</v>
      </c>
      <c r="E12" s="132">
        <f t="shared" si="1"/>
        <v>90.24190912062767</v>
      </c>
      <c r="F12" s="133">
        <f t="shared" si="0"/>
        <v>120.24190912062767</v>
      </c>
      <c r="G12" s="427">
        <f t="shared" si="2"/>
        <v>6.909722222222213E-05</v>
      </c>
    </row>
    <row r="13" spans="1:7" ht="12.75">
      <c r="A13" s="216">
        <v>6</v>
      </c>
      <c r="B13" s="424" t="s">
        <v>27</v>
      </c>
      <c r="C13" s="424" t="s">
        <v>107</v>
      </c>
      <c r="D13" s="425">
        <v>0.0007087962962962962</v>
      </c>
      <c r="E13" s="132">
        <f t="shared" si="1"/>
        <v>90.15349444807316</v>
      </c>
      <c r="F13" s="133">
        <f t="shared" si="0"/>
        <v>120.15349444807316</v>
      </c>
      <c r="G13" s="427">
        <f t="shared" si="2"/>
        <v>6.979166666666657E-05</v>
      </c>
    </row>
    <row r="14" spans="1:7" ht="12.75">
      <c r="A14" s="216">
        <v>7</v>
      </c>
      <c r="B14" s="424" t="s">
        <v>62</v>
      </c>
      <c r="C14" s="424" t="s">
        <v>33</v>
      </c>
      <c r="D14" s="425">
        <v>0.0007107638888888889</v>
      </c>
      <c r="E14" s="132">
        <f t="shared" si="1"/>
        <v>89.90392444227324</v>
      </c>
      <c r="F14" s="133">
        <f t="shared" si="0"/>
        <v>119.90392444227324</v>
      </c>
      <c r="G14" s="427">
        <f t="shared" si="2"/>
        <v>7.175925925925926E-05</v>
      </c>
    </row>
    <row r="15" spans="1:7" ht="12.75">
      <c r="A15" s="216">
        <v>8</v>
      </c>
      <c r="B15" s="424" t="s">
        <v>69</v>
      </c>
      <c r="C15" s="424" t="s">
        <v>70</v>
      </c>
      <c r="D15" s="425">
        <v>0.0007186342592592592</v>
      </c>
      <c r="E15" s="132">
        <f t="shared" si="1"/>
        <v>88.919310678048</v>
      </c>
      <c r="F15" s="133">
        <f t="shared" si="0"/>
        <v>118.919310678048</v>
      </c>
      <c r="G15" s="427">
        <f t="shared" si="2"/>
        <v>7.962962962962958E-05</v>
      </c>
    </row>
    <row r="16" spans="1:7" ht="12.75">
      <c r="A16" s="216">
        <v>9</v>
      </c>
      <c r="B16" s="424" t="s">
        <v>25</v>
      </c>
      <c r="C16" s="424" t="s">
        <v>26</v>
      </c>
      <c r="D16" s="425">
        <v>0.0007408564814814816</v>
      </c>
      <c r="E16" s="132">
        <f t="shared" si="1"/>
        <v>86.25214810185908</v>
      </c>
      <c r="F16" s="133">
        <f t="shared" si="0"/>
        <v>116.25214810185908</v>
      </c>
      <c r="G16" s="427">
        <f t="shared" si="2"/>
        <v>0.00010185185185185189</v>
      </c>
    </row>
    <row r="17" spans="1:7" ht="12.75">
      <c r="A17" s="216">
        <v>10</v>
      </c>
      <c r="B17" s="424" t="s">
        <v>238</v>
      </c>
      <c r="C17" s="424" t="s">
        <v>81</v>
      </c>
      <c r="D17" s="425">
        <v>0.0007413194444444443</v>
      </c>
      <c r="E17" s="132">
        <f t="shared" si="1"/>
        <v>86.19828259172525</v>
      </c>
      <c r="F17" s="133">
        <f t="shared" si="0"/>
        <v>116.19828259172525</v>
      </c>
      <c r="G17" s="427">
        <f t="shared" si="2"/>
        <v>0.00010231481481481463</v>
      </c>
    </row>
    <row r="18" spans="1:7" ht="12.75">
      <c r="A18" s="216">
        <v>11</v>
      </c>
      <c r="B18" s="424" t="s">
        <v>31</v>
      </c>
      <c r="C18" s="424" t="s">
        <v>32</v>
      </c>
      <c r="D18" s="425">
        <v>0.0007439814814814814</v>
      </c>
      <c r="E18" s="132">
        <f t="shared" si="1"/>
        <v>85.88985687616677</v>
      </c>
      <c r="F18" s="133">
        <f t="shared" si="0"/>
        <v>115.88985687616677</v>
      </c>
      <c r="G18" s="427">
        <f t="shared" si="2"/>
        <v>0.00010497685185185176</v>
      </c>
    </row>
    <row r="19" spans="1:7" ht="12.75">
      <c r="A19" s="134">
        <v>12</v>
      </c>
      <c r="B19" s="428" t="s">
        <v>63</v>
      </c>
      <c r="C19" s="428" t="s">
        <v>24</v>
      </c>
      <c r="D19" s="429">
        <v>0.0007549768518518518</v>
      </c>
      <c r="E19" s="137">
        <f t="shared" si="1"/>
        <v>84.63896979917217</v>
      </c>
      <c r="F19" s="138">
        <f t="shared" si="0"/>
        <v>114.63896979917217</v>
      </c>
      <c r="G19" s="430">
        <f t="shared" si="2"/>
        <v>0.00011597222222222217</v>
      </c>
    </row>
    <row r="20" spans="1:7" ht="12.75">
      <c r="A20" s="124">
        <v>13</v>
      </c>
      <c r="B20" s="431" t="s">
        <v>53</v>
      </c>
      <c r="C20" s="431" t="s">
        <v>54</v>
      </c>
      <c r="D20" s="432">
        <v>0.0007568287037037037</v>
      </c>
      <c r="E20" s="127">
        <f t="shared" si="1"/>
        <v>84.43187031656217</v>
      </c>
      <c r="F20" s="128">
        <f t="shared" si="0"/>
        <v>114.43187031656217</v>
      </c>
      <c r="G20" s="433">
        <f t="shared" si="2"/>
        <v>0.00011782407407407401</v>
      </c>
    </row>
    <row r="21" spans="1:7" ht="409.5">
      <c r="A21" s="216">
        <v>14</v>
      </c>
      <c r="B21" s="434" t="s">
        <v>27</v>
      </c>
      <c r="C21" s="434" t="s">
        <v>28</v>
      </c>
      <c r="D21" s="425">
        <v>0.0007585648148148148</v>
      </c>
      <c r="E21" s="132">
        <f t="shared" si="1"/>
        <v>84.23863289594142</v>
      </c>
      <c r="F21" s="133">
        <f t="shared" si="0"/>
        <v>114.23863289594142</v>
      </c>
      <c r="G21" s="427">
        <f t="shared" si="2"/>
        <v>0.00011956018518518511</v>
      </c>
    </row>
    <row r="22" spans="1:7" ht="409.5">
      <c r="A22" s="216">
        <v>15</v>
      </c>
      <c r="B22" s="434" t="s">
        <v>43</v>
      </c>
      <c r="C22" s="434" t="s">
        <v>44</v>
      </c>
      <c r="D22" s="425">
        <v>0.0007659722222222221</v>
      </c>
      <c r="E22" s="132">
        <f t="shared" si="1"/>
        <v>83.42399516470233</v>
      </c>
      <c r="F22" s="133">
        <f t="shared" si="0"/>
        <v>113.42399516470233</v>
      </c>
      <c r="G22" s="427">
        <f t="shared" si="2"/>
        <v>0.00012696759259259247</v>
      </c>
    </row>
    <row r="23" spans="1:7" ht="409.5">
      <c r="A23" s="216">
        <v>16</v>
      </c>
      <c r="B23" s="434" t="s">
        <v>41</v>
      </c>
      <c r="C23" s="434" t="s">
        <v>42</v>
      </c>
      <c r="D23" s="425">
        <v>0.000768287037037037</v>
      </c>
      <c r="E23" s="132">
        <f t="shared" si="1"/>
        <v>83.17264236215728</v>
      </c>
      <c r="F23" s="133">
        <f t="shared" si="0"/>
        <v>113.17264236215728</v>
      </c>
      <c r="G23" s="427">
        <f t="shared" si="2"/>
        <v>0.00012928240740740738</v>
      </c>
    </row>
    <row r="24" spans="1:7" ht="409.5">
      <c r="A24" s="216">
        <v>17</v>
      </c>
      <c r="B24" s="434" t="s">
        <v>49</v>
      </c>
      <c r="C24" s="434" t="s">
        <v>50</v>
      </c>
      <c r="D24" s="425">
        <v>0.0007688657407407406</v>
      </c>
      <c r="E24" s="132">
        <f t="shared" si="1"/>
        <v>83.11004064428722</v>
      </c>
      <c r="F24" s="133">
        <f t="shared" si="0"/>
        <v>113.11004064428722</v>
      </c>
      <c r="G24" s="427">
        <f t="shared" si="2"/>
        <v>0.00012986111111111098</v>
      </c>
    </row>
    <row r="25" spans="1:7" ht="409.5">
      <c r="A25" s="216">
        <v>18</v>
      </c>
      <c r="B25" s="434" t="s">
        <v>129</v>
      </c>
      <c r="C25" s="434" t="s">
        <v>44</v>
      </c>
      <c r="D25" s="425">
        <v>0.0007760416666666666</v>
      </c>
      <c r="E25" s="132">
        <f t="shared" si="1"/>
        <v>82.34153616703954</v>
      </c>
      <c r="F25" s="133">
        <f t="shared" si="0"/>
        <v>112.34153616703954</v>
      </c>
      <c r="G25" s="427">
        <f t="shared" si="2"/>
        <v>0.00013703703703703697</v>
      </c>
    </row>
    <row r="26" spans="1:7" ht="409.5">
      <c r="A26" s="216">
        <v>19</v>
      </c>
      <c r="B26" s="434" t="s">
        <v>58</v>
      </c>
      <c r="C26" s="434" t="s">
        <v>59</v>
      </c>
      <c r="D26" s="425">
        <v>0.0007822916666666667</v>
      </c>
      <c r="E26" s="132">
        <f t="shared" si="1"/>
        <v>81.68368101790206</v>
      </c>
      <c r="F26" s="133">
        <f t="shared" si="0"/>
        <v>111.68368101790206</v>
      </c>
      <c r="G26" s="427">
        <f t="shared" si="2"/>
        <v>0.00014328703703703704</v>
      </c>
    </row>
    <row r="27" spans="1:7" ht="409.5">
      <c r="A27" s="216">
        <v>20</v>
      </c>
      <c r="B27" s="434" t="s">
        <v>49</v>
      </c>
      <c r="C27" s="434" t="s">
        <v>48</v>
      </c>
      <c r="D27" s="425">
        <v>0.0007900462962962962</v>
      </c>
      <c r="E27" s="132">
        <f t="shared" si="1"/>
        <v>80.88192206270145</v>
      </c>
      <c r="F27" s="133">
        <f t="shared" si="0"/>
        <v>110.88192206270145</v>
      </c>
      <c r="G27" s="427">
        <f t="shared" si="2"/>
        <v>0.0001510416666666665</v>
      </c>
    </row>
    <row r="28" spans="1:7" ht="409.5">
      <c r="A28" s="216">
        <v>21</v>
      </c>
      <c r="B28" s="434" t="s">
        <v>25</v>
      </c>
      <c r="C28" s="434" t="s">
        <v>33</v>
      </c>
      <c r="D28" s="425">
        <v>0.0007917824074074073</v>
      </c>
      <c r="E28" s="132">
        <f t="shared" si="1"/>
        <v>80.70457535448035</v>
      </c>
      <c r="F28" s="133">
        <f t="shared" si="0"/>
        <v>110.70457535448035</v>
      </c>
      <c r="G28" s="427">
        <f t="shared" si="2"/>
        <v>0.0001527777777777776</v>
      </c>
    </row>
    <row r="29" spans="1:7" ht="409.5">
      <c r="A29" s="216">
        <v>22</v>
      </c>
      <c r="B29" s="434" t="s">
        <v>98</v>
      </c>
      <c r="C29" s="434" t="s">
        <v>99</v>
      </c>
      <c r="D29" s="425">
        <v>0.0007931712962962963</v>
      </c>
      <c r="E29" s="132">
        <f t="shared" si="1"/>
        <v>80.56325696775136</v>
      </c>
      <c r="F29" s="133">
        <f t="shared" si="0"/>
        <v>110.56325696775136</v>
      </c>
      <c r="G29" s="427">
        <f t="shared" si="2"/>
        <v>0.0001541666666666666</v>
      </c>
    </row>
    <row r="30" spans="1:7" ht="409.5">
      <c r="A30" s="216">
        <v>23</v>
      </c>
      <c r="B30" s="434" t="s">
        <v>254</v>
      </c>
      <c r="C30" s="434" t="s">
        <v>44</v>
      </c>
      <c r="D30" s="425">
        <v>0.0007937500000000001</v>
      </c>
      <c r="E30" s="132">
        <f t="shared" si="1"/>
        <v>80.5045202682998</v>
      </c>
      <c r="F30" s="133">
        <f t="shared" si="0"/>
        <v>110.5045202682998</v>
      </c>
      <c r="G30" s="427">
        <f t="shared" si="2"/>
        <v>0.0001547453703703704</v>
      </c>
    </row>
    <row r="31" spans="1:7" ht="409.5">
      <c r="A31" s="216">
        <v>24</v>
      </c>
      <c r="B31" s="434" t="s">
        <v>63</v>
      </c>
      <c r="C31" s="434" t="s">
        <v>81</v>
      </c>
      <c r="D31" s="425">
        <v>0.0007989583333333334</v>
      </c>
      <c r="E31" s="132">
        <f t="shared" si="1"/>
        <v>79.97971896276981</v>
      </c>
      <c r="F31" s="133">
        <f t="shared" si="0"/>
        <v>109.97971896276981</v>
      </c>
      <c r="G31" s="427">
        <f t="shared" si="2"/>
        <v>0.0001599537037037037</v>
      </c>
    </row>
    <row r="32" spans="1:7" ht="409.5">
      <c r="A32" s="216">
        <v>25</v>
      </c>
      <c r="B32" s="434" t="s">
        <v>37</v>
      </c>
      <c r="C32" s="434" t="s">
        <v>38</v>
      </c>
      <c r="D32" s="425">
        <v>0.0008001157407407407</v>
      </c>
      <c r="E32" s="132">
        <f t="shared" si="1"/>
        <v>79.86402430203965</v>
      </c>
      <c r="F32" s="133">
        <f t="shared" si="0"/>
        <v>109.86402430203965</v>
      </c>
      <c r="G32" s="427">
        <f t="shared" si="2"/>
        <v>0.000161111111111111</v>
      </c>
    </row>
    <row r="33" spans="1:7" ht="409.5">
      <c r="A33" s="216">
        <v>26</v>
      </c>
      <c r="B33" s="434" t="s">
        <v>35</v>
      </c>
      <c r="C33" s="434" t="s">
        <v>36</v>
      </c>
      <c r="D33" s="425">
        <v>0.0008010416666666666</v>
      </c>
      <c r="E33" s="132">
        <f t="shared" si="1"/>
        <v>79.77170929056496</v>
      </c>
      <c r="F33" s="133">
        <f t="shared" si="0"/>
        <v>109.77170929056496</v>
      </c>
      <c r="G33" s="427">
        <f t="shared" si="2"/>
        <v>0.00016203703703703692</v>
      </c>
    </row>
    <row r="34" spans="1:7" ht="409.5">
      <c r="A34" s="216">
        <v>27</v>
      </c>
      <c r="B34" s="434" t="s">
        <v>60</v>
      </c>
      <c r="C34" s="434" t="s">
        <v>61</v>
      </c>
      <c r="D34" s="425">
        <v>0.000822337962962963</v>
      </c>
      <c r="E34" s="132">
        <f t="shared" si="1"/>
        <v>77.7058409570725</v>
      </c>
      <c r="F34" s="133">
        <f t="shared" si="0"/>
        <v>107.7058409570725</v>
      </c>
      <c r="G34" s="427">
        <f t="shared" si="2"/>
        <v>0.0001833333333333333</v>
      </c>
    </row>
    <row r="35" spans="1:7" ht="409.5">
      <c r="A35" s="216">
        <v>28</v>
      </c>
      <c r="B35" s="434" t="s">
        <v>196</v>
      </c>
      <c r="C35" s="434" t="s">
        <v>28</v>
      </c>
      <c r="D35" s="425">
        <v>0.0008341435185185185</v>
      </c>
      <c r="E35" s="132">
        <f t="shared" si="1"/>
        <v>76.60607742472597</v>
      </c>
      <c r="F35" s="133">
        <f t="shared" si="0"/>
        <v>106.60607742472597</v>
      </c>
      <c r="G35" s="427">
        <f t="shared" si="2"/>
        <v>0.0001951388888888888</v>
      </c>
    </row>
    <row r="36" spans="1:7" ht="409.5">
      <c r="A36" s="216">
        <v>29</v>
      </c>
      <c r="B36" s="434" t="s">
        <v>23</v>
      </c>
      <c r="C36" s="434" t="s">
        <v>24</v>
      </c>
      <c r="D36" s="425">
        <v>0.0008375</v>
      </c>
      <c r="E36" s="132">
        <f t="shared" si="1"/>
        <v>76.29906025428413</v>
      </c>
      <c r="F36" s="133">
        <f t="shared" si="0"/>
        <v>106.29906025428413</v>
      </c>
      <c r="G36" s="427">
        <f t="shared" si="2"/>
        <v>0.00019849537037037036</v>
      </c>
    </row>
    <row r="37" spans="1:7" ht="409.5">
      <c r="A37" s="216">
        <v>30</v>
      </c>
      <c r="B37" s="434" t="s">
        <v>80</v>
      </c>
      <c r="C37" s="434" t="s">
        <v>48</v>
      </c>
      <c r="D37" s="425">
        <v>0.000849074074074074</v>
      </c>
      <c r="E37" s="132">
        <f t="shared" si="1"/>
        <v>75.25899672846239</v>
      </c>
      <c r="F37" s="133">
        <f t="shared" si="0"/>
        <v>105.25899672846239</v>
      </c>
      <c r="G37" s="427">
        <f t="shared" si="2"/>
        <v>0.00021006944444444437</v>
      </c>
    </row>
    <row r="38" spans="1:7" ht="409.5">
      <c r="A38" s="216">
        <v>31</v>
      </c>
      <c r="B38" s="434" t="s">
        <v>110</v>
      </c>
      <c r="C38" s="434" t="s">
        <v>22</v>
      </c>
      <c r="D38" s="425">
        <v>0.0008512731481481482</v>
      </c>
      <c r="E38" s="132">
        <f t="shared" si="1"/>
        <v>75.06458191706322</v>
      </c>
      <c r="F38" s="133">
        <f t="shared" si="0"/>
        <v>105.06458191706322</v>
      </c>
      <c r="G38" s="427">
        <f t="shared" si="2"/>
        <v>0.00021226851851851854</v>
      </c>
    </row>
    <row r="39" spans="1:7" ht="409.5">
      <c r="A39" s="216">
        <v>32</v>
      </c>
      <c r="B39" s="434" t="s">
        <v>75</v>
      </c>
      <c r="C39" s="434" t="s">
        <v>76</v>
      </c>
      <c r="D39" s="425">
        <v>0.0008565972222222222</v>
      </c>
      <c r="E39" s="132">
        <f t="shared" si="1"/>
        <v>74.59802729360896</v>
      </c>
      <c r="F39" s="133">
        <f t="shared" si="0"/>
        <v>104.59802729360896</v>
      </c>
      <c r="G39" s="427">
        <f t="shared" si="2"/>
        <v>0.00021759259259259258</v>
      </c>
    </row>
    <row r="40" spans="1:7" ht="409.5">
      <c r="A40" s="216">
        <v>33</v>
      </c>
      <c r="B40" s="434" t="s">
        <v>29</v>
      </c>
      <c r="C40" s="434" t="s">
        <v>30</v>
      </c>
      <c r="D40" s="425">
        <v>0.0008574074074074073</v>
      </c>
      <c r="E40" s="132">
        <f t="shared" si="1"/>
        <v>74.52753779697625</v>
      </c>
      <c r="F40" s="133">
        <f aca="true" t="shared" si="3" ref="F40:F56">E40+E$3</f>
        <v>104.52753779697625</v>
      </c>
      <c r="G40" s="427">
        <f t="shared" si="2"/>
        <v>0.00021840277777777765</v>
      </c>
    </row>
    <row r="41" spans="1:7" ht="409.5">
      <c r="A41" s="216">
        <v>34</v>
      </c>
      <c r="B41" s="434" t="s">
        <v>96</v>
      </c>
      <c r="C41" s="434" t="s">
        <v>97</v>
      </c>
      <c r="D41" s="425">
        <v>0.0008609953703703704</v>
      </c>
      <c r="E41" s="132">
        <f t="shared" si="1"/>
        <v>74.21696464578574</v>
      </c>
      <c r="F41" s="133">
        <f t="shared" si="3"/>
        <v>104.21696464578574</v>
      </c>
      <c r="G41" s="427">
        <f t="shared" si="2"/>
        <v>0.0002219907407407407</v>
      </c>
    </row>
    <row r="42" spans="1:7" ht="409.5">
      <c r="A42" s="216">
        <v>35</v>
      </c>
      <c r="B42" s="434" t="s">
        <v>22</v>
      </c>
      <c r="C42" s="434" t="s">
        <v>34</v>
      </c>
      <c r="D42" s="425">
        <v>0.0008824074074074074</v>
      </c>
      <c r="E42" s="132">
        <f t="shared" si="1"/>
        <v>72.41605456453306</v>
      </c>
      <c r="F42" s="133">
        <f t="shared" si="3"/>
        <v>102.41605456453306</v>
      </c>
      <c r="G42" s="427">
        <f t="shared" si="2"/>
        <v>0.00024340277777777771</v>
      </c>
    </row>
    <row r="43" spans="1:7" ht="409.5">
      <c r="A43" s="216">
        <v>36</v>
      </c>
      <c r="B43" s="434" t="s">
        <v>272</v>
      </c>
      <c r="C43" s="434" t="s">
        <v>273</v>
      </c>
      <c r="D43" s="425">
        <v>0.0008951388888888889</v>
      </c>
      <c r="E43" s="132">
        <f t="shared" si="1"/>
        <v>71.38608740625808</v>
      </c>
      <c r="F43" s="133">
        <f t="shared" si="3"/>
        <v>101.38608740625808</v>
      </c>
      <c r="G43" s="427">
        <f t="shared" si="2"/>
        <v>0.00025613425925925923</v>
      </c>
    </row>
    <row r="44" spans="1:7" ht="409.5">
      <c r="A44" s="216">
        <v>37</v>
      </c>
      <c r="B44" s="434" t="s">
        <v>47</v>
      </c>
      <c r="C44" s="434" t="s">
        <v>48</v>
      </c>
      <c r="D44" s="425">
        <v>0.000896412037037037</v>
      </c>
      <c r="E44" s="132">
        <f t="shared" si="1"/>
        <v>71.28469980632667</v>
      </c>
      <c r="F44" s="133">
        <f t="shared" si="3"/>
        <v>101.28469980632667</v>
      </c>
      <c r="G44" s="427">
        <f t="shared" si="2"/>
        <v>0.00025740740740740737</v>
      </c>
    </row>
    <row r="45" spans="1:7" ht="409.5">
      <c r="A45" s="216">
        <v>38</v>
      </c>
      <c r="B45" s="434" t="s">
        <v>65</v>
      </c>
      <c r="C45" s="434" t="s">
        <v>48</v>
      </c>
      <c r="D45" s="425">
        <v>0.0009042824074074075</v>
      </c>
      <c r="E45" s="132">
        <f t="shared" si="1"/>
        <v>70.66427748624088</v>
      </c>
      <c r="F45" s="133">
        <f t="shared" si="3"/>
        <v>100.66427748624088</v>
      </c>
      <c r="G45" s="427">
        <f t="shared" si="2"/>
        <v>0.0002652777777777778</v>
      </c>
    </row>
    <row r="46" spans="1:7" ht="409.5">
      <c r="A46" s="216">
        <v>39</v>
      </c>
      <c r="B46" s="434" t="s">
        <v>73</v>
      </c>
      <c r="C46" s="434" t="s">
        <v>74</v>
      </c>
      <c r="D46" s="425">
        <v>0.000914699074074074</v>
      </c>
      <c r="E46" s="132">
        <f t="shared" si="1"/>
        <v>69.85954700746552</v>
      </c>
      <c r="F46" s="133">
        <f t="shared" si="3"/>
        <v>99.85954700746552</v>
      </c>
      <c r="G46" s="427">
        <f t="shared" si="2"/>
        <v>0.0002756944444444443</v>
      </c>
    </row>
    <row r="47" spans="1:7" ht="409.5">
      <c r="A47" s="216">
        <v>40</v>
      </c>
      <c r="B47" s="434" t="s">
        <v>39</v>
      </c>
      <c r="C47" s="434" t="s">
        <v>40</v>
      </c>
      <c r="D47" s="425">
        <v>0.000928587962962963</v>
      </c>
      <c r="E47" s="132">
        <f t="shared" si="1"/>
        <v>68.81465785865637</v>
      </c>
      <c r="F47" s="133">
        <f t="shared" si="3"/>
        <v>98.81465785865637</v>
      </c>
      <c r="G47" s="427">
        <f t="shared" si="2"/>
        <v>0.0002895833333333333</v>
      </c>
    </row>
    <row r="48" spans="1:7" ht="409.5">
      <c r="A48" s="216">
        <v>41</v>
      </c>
      <c r="B48" s="434" t="s">
        <v>25</v>
      </c>
      <c r="C48" s="434" t="s">
        <v>64</v>
      </c>
      <c r="D48" s="425">
        <v>0.0009381944444444445</v>
      </c>
      <c r="E48" s="132">
        <f t="shared" si="1"/>
        <v>68.11004194423883</v>
      </c>
      <c r="F48" s="133">
        <f t="shared" si="3"/>
        <v>98.11004194423883</v>
      </c>
      <c r="G48" s="427">
        <f t="shared" si="2"/>
        <v>0.00029918981481481485</v>
      </c>
    </row>
    <row r="49" spans="1:7" ht="409.5">
      <c r="A49" s="216">
        <v>42</v>
      </c>
      <c r="B49" s="434" t="s">
        <v>71</v>
      </c>
      <c r="C49" s="434" t="s">
        <v>72</v>
      </c>
      <c r="D49" s="425">
        <v>0.000972337962962963</v>
      </c>
      <c r="E49" s="132">
        <f t="shared" si="1"/>
        <v>65.71836686108796</v>
      </c>
      <c r="F49" s="133">
        <f t="shared" si="3"/>
        <v>95.71836686108796</v>
      </c>
      <c r="G49" s="427">
        <f t="shared" si="2"/>
        <v>0.0003333333333333334</v>
      </c>
    </row>
    <row r="50" spans="1:7" ht="409.5">
      <c r="A50" s="216">
        <v>43</v>
      </c>
      <c r="B50" s="434" t="s">
        <v>55</v>
      </c>
      <c r="C50" s="434" t="s">
        <v>56</v>
      </c>
      <c r="D50" s="425">
        <v>0.0009773148148148148</v>
      </c>
      <c r="E50" s="132">
        <f t="shared" si="1"/>
        <v>65.38370440549504</v>
      </c>
      <c r="F50" s="133">
        <f t="shared" si="3"/>
        <v>95.38370440549504</v>
      </c>
      <c r="G50" s="427">
        <f t="shared" si="2"/>
        <v>0.0003383101851851851</v>
      </c>
    </row>
    <row r="51" spans="1:7" ht="409.5">
      <c r="A51" s="216">
        <v>44</v>
      </c>
      <c r="B51" s="434" t="s">
        <v>85</v>
      </c>
      <c r="C51" s="434" t="s">
        <v>568</v>
      </c>
      <c r="D51" s="425">
        <v>0.0009905092592592591</v>
      </c>
      <c r="E51" s="132">
        <f t="shared" si="1"/>
        <v>64.5127366207058</v>
      </c>
      <c r="F51" s="133">
        <f t="shared" si="3"/>
        <v>94.5127366207058</v>
      </c>
      <c r="G51" s="427">
        <f t="shared" si="2"/>
        <v>0.00035150462962962945</v>
      </c>
    </row>
    <row r="52" spans="1:7" ht="409.5">
      <c r="A52" s="216">
        <v>45</v>
      </c>
      <c r="B52" s="434" t="s">
        <v>23</v>
      </c>
      <c r="C52" s="434" t="s">
        <v>410</v>
      </c>
      <c r="D52" s="425">
        <v>0.000990625</v>
      </c>
      <c r="E52" s="132">
        <f t="shared" si="1"/>
        <v>64.50519920551467</v>
      </c>
      <c r="F52" s="133">
        <f t="shared" si="3"/>
        <v>94.50519920551467</v>
      </c>
      <c r="G52" s="427">
        <f t="shared" si="2"/>
        <v>0.0003516203703703703</v>
      </c>
    </row>
    <row r="53" spans="1:7" ht="409.5">
      <c r="A53" s="216">
        <v>46</v>
      </c>
      <c r="B53" s="434" t="s">
        <v>102</v>
      </c>
      <c r="C53" s="434" t="s">
        <v>103</v>
      </c>
      <c r="D53" s="425">
        <v>0.0010556712962962963</v>
      </c>
      <c r="E53" s="132">
        <f t="shared" si="1"/>
        <v>60.53064356978402</v>
      </c>
      <c r="F53" s="133">
        <f t="shared" si="3"/>
        <v>90.53064356978402</v>
      </c>
      <c r="G53" s="427">
        <f t="shared" si="2"/>
        <v>0.00041666666666666664</v>
      </c>
    </row>
    <row r="54" spans="1:7" ht="409.5">
      <c r="A54" s="216">
        <v>47</v>
      </c>
      <c r="B54" s="434" t="s">
        <v>88</v>
      </c>
      <c r="C54" s="434" t="s">
        <v>89</v>
      </c>
      <c r="D54" s="425">
        <v>0.0010587962962962962</v>
      </c>
      <c r="E54" s="132">
        <f t="shared" si="1"/>
        <v>60.351989505902935</v>
      </c>
      <c r="F54" s="133">
        <f t="shared" si="3"/>
        <v>90.35198950590294</v>
      </c>
      <c r="G54" s="427">
        <f t="shared" si="2"/>
        <v>0.0004197916666666665</v>
      </c>
    </row>
    <row r="55" spans="1:7" ht="409.5">
      <c r="A55" s="216">
        <v>48</v>
      </c>
      <c r="B55" s="434" t="s">
        <v>94</v>
      </c>
      <c r="C55" s="434" t="s">
        <v>95</v>
      </c>
      <c r="D55" s="425">
        <v>0.0010675925925925924</v>
      </c>
      <c r="E55" s="132">
        <f t="shared" si="1"/>
        <v>59.85472679965309</v>
      </c>
      <c r="F55" s="133">
        <f t="shared" si="3"/>
        <v>89.8547267996531</v>
      </c>
      <c r="G55" s="427">
        <f t="shared" si="2"/>
        <v>0.00042858796296296275</v>
      </c>
    </row>
    <row r="56" spans="1:7" ht="409.5">
      <c r="A56" s="216">
        <v>49</v>
      </c>
      <c r="B56" s="434" t="s">
        <v>109</v>
      </c>
      <c r="C56" s="434" t="s">
        <v>30</v>
      </c>
      <c r="D56" s="425">
        <v>0.0011461805555555557</v>
      </c>
      <c r="E56" s="132">
        <f t="shared" si="1"/>
        <v>55.750782591134</v>
      </c>
      <c r="F56" s="133">
        <f t="shared" si="3"/>
        <v>85.750782591134</v>
      </c>
      <c r="G56" s="427">
        <f t="shared" si="2"/>
        <v>0.000507175925925926</v>
      </c>
    </row>
  </sheetData>
  <sheetProtection selectLockedCells="1" selectUnlockedCells="1"/>
  <mergeCells count="9">
    <mergeCell ref="A5:B5"/>
    <mergeCell ref="C5:F5"/>
    <mergeCell ref="A6:B6"/>
    <mergeCell ref="A1:G1"/>
    <mergeCell ref="A2:D2"/>
    <mergeCell ref="F2:G3"/>
    <mergeCell ref="A3:B3"/>
    <mergeCell ref="D3:D4"/>
    <mergeCell ref="A4:B4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130" zoomScaleNormal="130" zoomScalePageLayoutView="0" workbookViewId="0" topLeftCell="A1">
      <selection activeCell="C2" sqref="C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75390625" style="0" customWidth="1"/>
    <col min="4" max="7" width="0" style="0" hidden="1" customWidth="1"/>
    <col min="8" max="8" width="0" style="435" hidden="1" customWidth="1"/>
    <col min="9" max="10" width="0" style="0" hidden="1" customWidth="1"/>
    <col min="11" max="11" width="10.625" style="0" customWidth="1"/>
    <col min="13" max="13" width="14.625" style="436" customWidth="1"/>
  </cols>
  <sheetData>
    <row r="1" spans="1:13" ht="24.75" customHeight="1">
      <c r="A1" s="535" t="s">
        <v>569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</row>
    <row r="2" spans="1:12" ht="12.75">
      <c r="A2" s="534" t="s">
        <v>426</v>
      </c>
      <c r="B2" s="534"/>
      <c r="C2" s="114" t="s">
        <v>570</v>
      </c>
      <c r="D2" s="114"/>
      <c r="E2" s="114"/>
      <c r="F2" s="113">
        <v>20</v>
      </c>
      <c r="G2" s="540"/>
      <c r="H2" s="540"/>
      <c r="L2" s="113" t="s">
        <v>425</v>
      </c>
    </row>
    <row r="3" spans="1:12" ht="12.75" customHeight="1">
      <c r="A3" s="534" t="s">
        <v>428</v>
      </c>
      <c r="B3" s="534"/>
      <c r="C3" s="437" t="s">
        <v>571</v>
      </c>
      <c r="D3" s="114"/>
      <c r="E3" s="114"/>
      <c r="F3" s="540"/>
      <c r="G3" s="540"/>
      <c r="H3" s="540"/>
      <c r="L3" s="113">
        <v>3</v>
      </c>
    </row>
    <row r="4" spans="1:8" ht="12.75" customHeight="1">
      <c r="A4" s="534" t="s">
        <v>431</v>
      </c>
      <c r="B4" s="534"/>
      <c r="C4" s="117">
        <f>COUNTA(B6:B87)</f>
        <v>68</v>
      </c>
      <c r="D4" s="117"/>
      <c r="E4" s="235"/>
      <c r="F4" s="540"/>
      <c r="G4" s="540"/>
      <c r="H4" s="540"/>
    </row>
    <row r="5" spans="1:13" s="438" customFormat="1" ht="11.25">
      <c r="A5" s="405" t="s">
        <v>432</v>
      </c>
      <c r="B5" s="405" t="s">
        <v>433</v>
      </c>
      <c r="C5" s="405" t="s">
        <v>434</v>
      </c>
      <c r="D5" s="405" t="s">
        <v>572</v>
      </c>
      <c r="E5" s="405" t="s">
        <v>573</v>
      </c>
      <c r="F5" s="405" t="s">
        <v>574</v>
      </c>
      <c r="G5" s="405" t="s">
        <v>575</v>
      </c>
      <c r="H5" s="405" t="s">
        <v>576</v>
      </c>
      <c r="I5" s="405" t="s">
        <v>577</v>
      </c>
      <c r="J5" s="405" t="s">
        <v>578</v>
      </c>
      <c r="K5" s="332" t="s">
        <v>579</v>
      </c>
      <c r="L5" s="405" t="s">
        <v>477</v>
      </c>
      <c r="M5" s="405" t="s">
        <v>437</v>
      </c>
    </row>
    <row r="6" spans="1:13" ht="12.75">
      <c r="A6" s="220">
        <v>1</v>
      </c>
      <c r="B6" s="439" t="s">
        <v>45</v>
      </c>
      <c r="C6" s="294" t="s">
        <v>46</v>
      </c>
      <c r="D6" s="440">
        <v>36</v>
      </c>
      <c r="E6" s="440"/>
      <c r="F6" s="440"/>
      <c r="G6" s="440"/>
      <c r="H6" s="440"/>
      <c r="I6" s="440"/>
      <c r="J6" s="440"/>
      <c r="K6" s="441">
        <v>36</v>
      </c>
      <c r="L6" s="442">
        <v>100</v>
      </c>
      <c r="M6" s="133">
        <f aca="true" t="shared" si="0" ref="M6:M37">L6+L$3</f>
        <v>103</v>
      </c>
    </row>
    <row r="7" spans="1:13" ht="12.75">
      <c r="A7" s="220">
        <v>2</v>
      </c>
      <c r="B7" s="439" t="s">
        <v>179</v>
      </c>
      <c r="C7" s="294" t="s">
        <v>28</v>
      </c>
      <c r="D7" s="440">
        <v>33</v>
      </c>
      <c r="E7" s="440"/>
      <c r="F7" s="440"/>
      <c r="G7" s="440"/>
      <c r="H7" s="440"/>
      <c r="I7" s="440"/>
      <c r="J7" s="440"/>
      <c r="K7" s="441">
        <v>33</v>
      </c>
      <c r="L7" s="442">
        <f aca="true" t="shared" si="1" ref="L7:L38">(K7/K$6)*100</f>
        <v>91.66666666666666</v>
      </c>
      <c r="M7" s="133">
        <f t="shared" si="0"/>
        <v>94.66666666666666</v>
      </c>
    </row>
    <row r="8" spans="1:13" ht="12.75">
      <c r="A8" s="220">
        <v>3</v>
      </c>
      <c r="B8" s="439" t="s">
        <v>141</v>
      </c>
      <c r="C8" s="294" t="s">
        <v>81</v>
      </c>
      <c r="D8" s="440">
        <v>30</v>
      </c>
      <c r="E8" s="440"/>
      <c r="F8" s="440"/>
      <c r="G8" s="440"/>
      <c r="H8" s="440"/>
      <c r="I8" s="440"/>
      <c r="J8" s="440"/>
      <c r="K8" s="441">
        <v>30</v>
      </c>
      <c r="L8" s="442">
        <f t="shared" si="1"/>
        <v>83.33333333333334</v>
      </c>
      <c r="M8" s="133">
        <f t="shared" si="0"/>
        <v>86.33333333333334</v>
      </c>
    </row>
    <row r="9" spans="1:13" ht="12.75">
      <c r="A9" s="220">
        <v>4</v>
      </c>
      <c r="B9" s="439" t="s">
        <v>75</v>
      </c>
      <c r="C9" s="294" t="s">
        <v>76</v>
      </c>
      <c r="D9" s="440">
        <v>21</v>
      </c>
      <c r="E9" s="440"/>
      <c r="F9" s="440"/>
      <c r="G9" s="440"/>
      <c r="H9" s="440"/>
      <c r="I9" s="440"/>
      <c r="J9" s="440"/>
      <c r="K9" s="441">
        <v>21</v>
      </c>
      <c r="L9" s="442">
        <f t="shared" si="1"/>
        <v>58.333333333333336</v>
      </c>
      <c r="M9" s="133">
        <f t="shared" si="0"/>
        <v>61.333333333333336</v>
      </c>
    </row>
    <row r="10" spans="1:13" ht="12.75">
      <c r="A10" s="220">
        <v>5</v>
      </c>
      <c r="B10" s="439" t="s">
        <v>80</v>
      </c>
      <c r="C10" s="294" t="s">
        <v>48</v>
      </c>
      <c r="D10" s="440">
        <v>21</v>
      </c>
      <c r="E10" s="440"/>
      <c r="F10" s="440"/>
      <c r="G10" s="440"/>
      <c r="H10" s="440"/>
      <c r="I10" s="440"/>
      <c r="J10" s="440"/>
      <c r="K10" s="441">
        <v>21</v>
      </c>
      <c r="L10" s="442">
        <f t="shared" si="1"/>
        <v>58.333333333333336</v>
      </c>
      <c r="M10" s="133">
        <f t="shared" si="0"/>
        <v>61.333333333333336</v>
      </c>
    </row>
    <row r="11" spans="1:13" ht="12.75">
      <c r="A11" s="220">
        <v>6</v>
      </c>
      <c r="B11" s="439" t="s">
        <v>62</v>
      </c>
      <c r="C11" s="294" t="s">
        <v>33</v>
      </c>
      <c r="D11" s="440">
        <v>19</v>
      </c>
      <c r="E11" s="440"/>
      <c r="F11" s="440"/>
      <c r="G11" s="440"/>
      <c r="H11" s="440"/>
      <c r="I11" s="440"/>
      <c r="J11" s="440"/>
      <c r="K11" s="441">
        <v>19</v>
      </c>
      <c r="L11" s="442">
        <f t="shared" si="1"/>
        <v>52.77777777777778</v>
      </c>
      <c r="M11" s="133">
        <f t="shared" si="0"/>
        <v>55.77777777777778</v>
      </c>
    </row>
    <row r="12" spans="1:13" ht="12.75">
      <c r="A12" s="220">
        <v>7</v>
      </c>
      <c r="B12" s="439" t="s">
        <v>405</v>
      </c>
      <c r="C12" s="294" t="s">
        <v>48</v>
      </c>
      <c r="D12" s="440">
        <v>18</v>
      </c>
      <c r="E12" s="440"/>
      <c r="F12" s="440"/>
      <c r="G12" s="440"/>
      <c r="H12" s="440"/>
      <c r="I12" s="440"/>
      <c r="J12" s="440"/>
      <c r="K12" s="441">
        <v>18</v>
      </c>
      <c r="L12" s="442">
        <f t="shared" si="1"/>
        <v>50</v>
      </c>
      <c r="M12" s="133">
        <f t="shared" si="0"/>
        <v>53</v>
      </c>
    </row>
    <row r="13" spans="1:13" ht="12.75">
      <c r="A13" s="220">
        <v>8</v>
      </c>
      <c r="B13" s="439" t="s">
        <v>66</v>
      </c>
      <c r="C13" s="294" t="s">
        <v>52</v>
      </c>
      <c r="D13" s="440">
        <v>18</v>
      </c>
      <c r="E13" s="440"/>
      <c r="F13" s="440"/>
      <c r="G13" s="440"/>
      <c r="H13" s="440"/>
      <c r="I13" s="440"/>
      <c r="J13" s="440"/>
      <c r="K13" s="441">
        <v>18</v>
      </c>
      <c r="L13" s="442">
        <f t="shared" si="1"/>
        <v>50</v>
      </c>
      <c r="M13" s="133">
        <f t="shared" si="0"/>
        <v>53</v>
      </c>
    </row>
    <row r="14" spans="1:13" ht="12.75">
      <c r="A14" s="220">
        <v>9</v>
      </c>
      <c r="B14" s="439" t="s">
        <v>408</v>
      </c>
      <c r="C14" s="294" t="s">
        <v>125</v>
      </c>
      <c r="D14" s="440">
        <v>17</v>
      </c>
      <c r="E14" s="440"/>
      <c r="F14" s="440"/>
      <c r="G14" s="440"/>
      <c r="H14" s="440"/>
      <c r="I14" s="440"/>
      <c r="J14" s="440"/>
      <c r="K14" s="441">
        <v>17</v>
      </c>
      <c r="L14" s="442">
        <f t="shared" si="1"/>
        <v>47.22222222222222</v>
      </c>
      <c r="M14" s="133">
        <f t="shared" si="0"/>
        <v>50.22222222222222</v>
      </c>
    </row>
    <row r="15" spans="1:13" ht="12.75">
      <c r="A15" s="220">
        <v>10</v>
      </c>
      <c r="B15" s="439" t="s">
        <v>88</v>
      </c>
      <c r="C15" s="294" t="s">
        <v>89</v>
      </c>
      <c r="D15" s="440">
        <v>16</v>
      </c>
      <c r="E15" s="440"/>
      <c r="F15" s="440"/>
      <c r="G15" s="440"/>
      <c r="H15" s="440"/>
      <c r="I15" s="440"/>
      <c r="J15" s="440"/>
      <c r="K15" s="441">
        <v>16</v>
      </c>
      <c r="L15" s="442">
        <f t="shared" si="1"/>
        <v>44.44444444444444</v>
      </c>
      <c r="M15" s="133">
        <f t="shared" si="0"/>
        <v>47.44444444444444</v>
      </c>
    </row>
    <row r="16" spans="1:13" ht="12.75">
      <c r="A16" s="220">
        <v>11</v>
      </c>
      <c r="B16" s="439" t="s">
        <v>83</v>
      </c>
      <c r="C16" s="294" t="s">
        <v>84</v>
      </c>
      <c r="D16" s="440">
        <v>16</v>
      </c>
      <c r="E16" s="440"/>
      <c r="F16" s="440"/>
      <c r="G16" s="440"/>
      <c r="H16" s="440"/>
      <c r="I16" s="440"/>
      <c r="J16" s="440"/>
      <c r="K16" s="441">
        <v>16</v>
      </c>
      <c r="L16" s="442">
        <f t="shared" si="1"/>
        <v>44.44444444444444</v>
      </c>
      <c r="M16" s="133">
        <f t="shared" si="0"/>
        <v>47.44444444444444</v>
      </c>
    </row>
    <row r="17" spans="1:13" ht="12.75">
      <c r="A17" s="305">
        <v>12</v>
      </c>
      <c r="B17" s="443" t="s">
        <v>23</v>
      </c>
      <c r="C17" s="444" t="s">
        <v>24</v>
      </c>
      <c r="D17" s="202">
        <v>15</v>
      </c>
      <c r="E17" s="202"/>
      <c r="F17" s="202"/>
      <c r="G17" s="202"/>
      <c r="H17" s="202"/>
      <c r="I17" s="202"/>
      <c r="J17" s="202"/>
      <c r="K17" s="445">
        <v>15</v>
      </c>
      <c r="L17" s="446">
        <f t="shared" si="1"/>
        <v>41.66666666666667</v>
      </c>
      <c r="M17" s="138">
        <f t="shared" si="0"/>
        <v>44.66666666666667</v>
      </c>
    </row>
    <row r="18" spans="1:13" ht="12.75">
      <c r="A18" s="447">
        <v>13</v>
      </c>
      <c r="B18" s="448" t="s">
        <v>126</v>
      </c>
      <c r="C18" s="449" t="s">
        <v>70</v>
      </c>
      <c r="D18" s="450">
        <v>15</v>
      </c>
      <c r="E18" s="450"/>
      <c r="F18" s="450"/>
      <c r="G18" s="450"/>
      <c r="H18" s="450"/>
      <c r="I18" s="450"/>
      <c r="J18" s="450"/>
      <c r="K18" s="451">
        <v>15</v>
      </c>
      <c r="L18" s="452">
        <f t="shared" si="1"/>
        <v>41.66666666666667</v>
      </c>
      <c r="M18" s="329">
        <f t="shared" si="0"/>
        <v>44.66666666666667</v>
      </c>
    </row>
    <row r="19" spans="1:13" ht="12.75">
      <c r="A19" s="220">
        <v>14</v>
      </c>
      <c r="B19" s="453" t="s">
        <v>163</v>
      </c>
      <c r="C19" s="454" t="s">
        <v>164</v>
      </c>
      <c r="D19" s="455">
        <v>13</v>
      </c>
      <c r="E19" s="455"/>
      <c r="F19" s="455"/>
      <c r="G19" s="455"/>
      <c r="H19" s="455"/>
      <c r="I19" s="455"/>
      <c r="J19" s="455"/>
      <c r="K19" s="254">
        <v>13</v>
      </c>
      <c r="L19" s="456">
        <f t="shared" si="1"/>
        <v>36.11111111111111</v>
      </c>
      <c r="M19" s="133">
        <f t="shared" si="0"/>
        <v>39.11111111111111</v>
      </c>
    </row>
    <row r="20" spans="1:13" ht="12.75">
      <c r="A20" s="312">
        <v>15</v>
      </c>
      <c r="B20" s="457" t="s">
        <v>65</v>
      </c>
      <c r="C20" s="458" t="s">
        <v>33</v>
      </c>
      <c r="D20" s="459">
        <v>12</v>
      </c>
      <c r="E20" s="459"/>
      <c r="F20" s="459"/>
      <c r="G20" s="459"/>
      <c r="H20" s="459"/>
      <c r="I20" s="459"/>
      <c r="J20" s="459"/>
      <c r="K20" s="270">
        <v>12</v>
      </c>
      <c r="L20" s="460">
        <f t="shared" si="1"/>
        <v>33.33333333333333</v>
      </c>
      <c r="M20" s="128">
        <f t="shared" si="0"/>
        <v>36.33333333333333</v>
      </c>
    </row>
    <row r="21" spans="1:13" ht="12.75">
      <c r="A21" s="220">
        <v>16</v>
      </c>
      <c r="B21" s="453" t="s">
        <v>65</v>
      </c>
      <c r="C21" s="454" t="s">
        <v>48</v>
      </c>
      <c r="D21" s="455">
        <v>12</v>
      </c>
      <c r="E21" s="455"/>
      <c r="F21" s="455"/>
      <c r="G21" s="455"/>
      <c r="H21" s="455"/>
      <c r="I21" s="455"/>
      <c r="J21" s="455"/>
      <c r="K21" s="254">
        <v>12</v>
      </c>
      <c r="L21" s="442">
        <f t="shared" si="1"/>
        <v>33.33333333333333</v>
      </c>
      <c r="M21" s="133">
        <f t="shared" si="0"/>
        <v>36.33333333333333</v>
      </c>
    </row>
    <row r="22" spans="1:13" ht="409.5">
      <c r="A22" s="220">
        <v>17</v>
      </c>
      <c r="B22" s="453" t="s">
        <v>75</v>
      </c>
      <c r="C22" s="454" t="s">
        <v>105</v>
      </c>
      <c r="D22" s="455">
        <v>12</v>
      </c>
      <c r="E22" s="455"/>
      <c r="F22" s="455"/>
      <c r="G22" s="455"/>
      <c r="H22" s="455"/>
      <c r="I22" s="455"/>
      <c r="J22" s="455"/>
      <c r="K22" s="254">
        <v>12</v>
      </c>
      <c r="L22" s="442">
        <f t="shared" si="1"/>
        <v>33.33333333333333</v>
      </c>
      <c r="M22" s="133">
        <f t="shared" si="0"/>
        <v>36.33333333333333</v>
      </c>
    </row>
    <row r="23" spans="1:13" ht="409.5">
      <c r="A23" s="220">
        <v>18</v>
      </c>
      <c r="B23" s="453" t="s">
        <v>39</v>
      </c>
      <c r="C23" s="454" t="s">
        <v>122</v>
      </c>
      <c r="D23" s="455">
        <v>12</v>
      </c>
      <c r="E23" s="455"/>
      <c r="F23" s="455"/>
      <c r="G23" s="455"/>
      <c r="H23" s="455"/>
      <c r="I23" s="455"/>
      <c r="J23" s="455"/>
      <c r="K23" s="254">
        <v>12</v>
      </c>
      <c r="L23" s="442">
        <f t="shared" si="1"/>
        <v>33.33333333333333</v>
      </c>
      <c r="M23" s="133">
        <f t="shared" si="0"/>
        <v>36.33333333333333</v>
      </c>
    </row>
    <row r="24" spans="1:13" ht="409.5">
      <c r="A24" s="220">
        <v>19</v>
      </c>
      <c r="B24" s="453" t="s">
        <v>55</v>
      </c>
      <c r="C24" s="454" t="s">
        <v>56</v>
      </c>
      <c r="D24" s="455">
        <v>12</v>
      </c>
      <c r="E24" s="455"/>
      <c r="F24" s="455"/>
      <c r="G24" s="455"/>
      <c r="H24" s="455"/>
      <c r="I24" s="455"/>
      <c r="J24" s="455"/>
      <c r="K24" s="254">
        <v>12</v>
      </c>
      <c r="L24" s="442">
        <f t="shared" si="1"/>
        <v>33.33333333333333</v>
      </c>
      <c r="M24" s="133">
        <f t="shared" si="0"/>
        <v>36.33333333333333</v>
      </c>
    </row>
    <row r="25" spans="1:13" ht="409.5">
      <c r="A25" s="220">
        <v>20</v>
      </c>
      <c r="B25" s="453" t="s">
        <v>146</v>
      </c>
      <c r="C25" s="454" t="s">
        <v>147</v>
      </c>
      <c r="D25" s="455">
        <v>12</v>
      </c>
      <c r="E25" s="455"/>
      <c r="F25" s="455"/>
      <c r="G25" s="455"/>
      <c r="H25" s="455"/>
      <c r="I25" s="455"/>
      <c r="J25" s="455"/>
      <c r="K25" s="254">
        <v>12</v>
      </c>
      <c r="L25" s="442">
        <f t="shared" si="1"/>
        <v>33.33333333333333</v>
      </c>
      <c r="M25" s="133">
        <f t="shared" si="0"/>
        <v>36.33333333333333</v>
      </c>
    </row>
    <row r="26" spans="1:13" ht="409.5">
      <c r="A26" s="220">
        <v>21</v>
      </c>
      <c r="B26" s="453" t="s">
        <v>66</v>
      </c>
      <c r="C26" s="454" t="s">
        <v>67</v>
      </c>
      <c r="D26" s="455">
        <v>12</v>
      </c>
      <c r="E26" s="455"/>
      <c r="F26" s="455"/>
      <c r="G26" s="455"/>
      <c r="H26" s="455"/>
      <c r="I26" s="455"/>
      <c r="J26" s="455"/>
      <c r="K26" s="254">
        <v>12</v>
      </c>
      <c r="L26" s="442">
        <f t="shared" si="1"/>
        <v>33.33333333333333</v>
      </c>
      <c r="M26" s="133">
        <f t="shared" si="0"/>
        <v>36.33333333333333</v>
      </c>
    </row>
    <row r="27" spans="1:13" ht="409.5">
      <c r="A27" s="220">
        <v>22</v>
      </c>
      <c r="B27" s="453" t="s">
        <v>78</v>
      </c>
      <c r="C27" s="454" t="s">
        <v>79</v>
      </c>
      <c r="D27" s="455">
        <v>10</v>
      </c>
      <c r="E27" s="455"/>
      <c r="F27" s="455"/>
      <c r="G27" s="455"/>
      <c r="H27" s="455"/>
      <c r="I27" s="455"/>
      <c r="J27" s="455"/>
      <c r="K27" s="254">
        <v>10</v>
      </c>
      <c r="L27" s="442">
        <f t="shared" si="1"/>
        <v>27.77777777777778</v>
      </c>
      <c r="M27" s="133">
        <f t="shared" si="0"/>
        <v>30.77777777777778</v>
      </c>
    </row>
    <row r="28" spans="1:13" ht="409.5">
      <c r="A28" s="220">
        <v>23</v>
      </c>
      <c r="B28" s="453" t="s">
        <v>25</v>
      </c>
      <c r="C28" s="454" t="s">
        <v>26</v>
      </c>
      <c r="D28" s="455">
        <v>10</v>
      </c>
      <c r="E28" s="455"/>
      <c r="F28" s="455"/>
      <c r="G28" s="455"/>
      <c r="H28" s="455"/>
      <c r="I28" s="455"/>
      <c r="J28" s="455"/>
      <c r="K28" s="254">
        <v>10</v>
      </c>
      <c r="L28" s="442">
        <f t="shared" si="1"/>
        <v>27.77777777777778</v>
      </c>
      <c r="M28" s="133">
        <f t="shared" si="0"/>
        <v>30.77777777777778</v>
      </c>
    </row>
    <row r="29" spans="1:13" ht="409.5">
      <c r="A29" s="220">
        <v>24</v>
      </c>
      <c r="B29" s="453" t="s">
        <v>82</v>
      </c>
      <c r="C29" s="454" t="s">
        <v>32</v>
      </c>
      <c r="D29" s="455">
        <v>10</v>
      </c>
      <c r="E29" s="455"/>
      <c r="F29" s="455"/>
      <c r="G29" s="455"/>
      <c r="H29" s="455"/>
      <c r="I29" s="455"/>
      <c r="J29" s="455"/>
      <c r="K29" s="254">
        <v>10</v>
      </c>
      <c r="L29" s="442">
        <f t="shared" si="1"/>
        <v>27.77777777777778</v>
      </c>
      <c r="M29" s="133">
        <f t="shared" si="0"/>
        <v>30.77777777777778</v>
      </c>
    </row>
    <row r="30" spans="1:13" ht="409.5">
      <c r="A30" s="220">
        <v>25</v>
      </c>
      <c r="B30" s="453" t="s">
        <v>63</v>
      </c>
      <c r="C30" s="454" t="s">
        <v>24</v>
      </c>
      <c r="D30" s="455">
        <v>9</v>
      </c>
      <c r="E30" s="455"/>
      <c r="F30" s="455"/>
      <c r="G30" s="455"/>
      <c r="H30" s="455"/>
      <c r="I30" s="455"/>
      <c r="J30" s="455"/>
      <c r="K30" s="254">
        <v>9</v>
      </c>
      <c r="L30" s="442">
        <f t="shared" si="1"/>
        <v>25</v>
      </c>
      <c r="M30" s="133">
        <f t="shared" si="0"/>
        <v>28</v>
      </c>
    </row>
    <row r="31" spans="1:13" ht="409.5">
      <c r="A31" s="220">
        <v>26</v>
      </c>
      <c r="B31" s="453" t="s">
        <v>47</v>
      </c>
      <c r="C31" s="454" t="s">
        <v>48</v>
      </c>
      <c r="D31" s="455">
        <v>9</v>
      </c>
      <c r="E31" s="455"/>
      <c r="F31" s="455"/>
      <c r="G31" s="455"/>
      <c r="H31" s="455"/>
      <c r="I31" s="455"/>
      <c r="J31" s="455"/>
      <c r="K31" s="254">
        <v>9</v>
      </c>
      <c r="L31" s="442">
        <f t="shared" si="1"/>
        <v>25</v>
      </c>
      <c r="M31" s="133">
        <f t="shared" si="0"/>
        <v>28</v>
      </c>
    </row>
    <row r="32" spans="1:13" ht="409.5">
      <c r="A32" s="220">
        <v>27</v>
      </c>
      <c r="B32" s="453" t="s">
        <v>41</v>
      </c>
      <c r="C32" s="454" t="s">
        <v>42</v>
      </c>
      <c r="D32" s="455">
        <v>9</v>
      </c>
      <c r="E32" s="455"/>
      <c r="F32" s="455"/>
      <c r="G32" s="455"/>
      <c r="H32" s="455"/>
      <c r="I32" s="455"/>
      <c r="J32" s="455"/>
      <c r="K32" s="254">
        <v>9</v>
      </c>
      <c r="L32" s="442">
        <f t="shared" si="1"/>
        <v>25</v>
      </c>
      <c r="M32" s="133">
        <f t="shared" si="0"/>
        <v>28</v>
      </c>
    </row>
    <row r="33" spans="1:13" ht="409.5">
      <c r="A33" s="220">
        <v>28</v>
      </c>
      <c r="B33" s="453" t="s">
        <v>39</v>
      </c>
      <c r="C33" s="454" t="s">
        <v>133</v>
      </c>
      <c r="D33" s="455">
        <v>9</v>
      </c>
      <c r="E33" s="455"/>
      <c r="F33" s="455"/>
      <c r="G33" s="455"/>
      <c r="H33" s="455"/>
      <c r="I33" s="455"/>
      <c r="J33" s="455"/>
      <c r="K33" s="254">
        <v>9</v>
      </c>
      <c r="L33" s="442">
        <f t="shared" si="1"/>
        <v>25</v>
      </c>
      <c r="M33" s="133">
        <f t="shared" si="0"/>
        <v>28</v>
      </c>
    </row>
    <row r="34" spans="1:13" ht="409.5">
      <c r="A34" s="220">
        <v>29</v>
      </c>
      <c r="B34" s="453" t="s">
        <v>21</v>
      </c>
      <c r="C34" s="454" t="s">
        <v>22</v>
      </c>
      <c r="D34" s="455">
        <v>9</v>
      </c>
      <c r="E34" s="455"/>
      <c r="F34" s="455"/>
      <c r="G34" s="455"/>
      <c r="H34" s="455"/>
      <c r="I34" s="455"/>
      <c r="J34" s="455"/>
      <c r="K34" s="254">
        <v>9</v>
      </c>
      <c r="L34" s="442">
        <f t="shared" si="1"/>
        <v>25</v>
      </c>
      <c r="M34" s="133">
        <f t="shared" si="0"/>
        <v>28</v>
      </c>
    </row>
    <row r="35" spans="1:13" ht="409.5">
      <c r="A35" s="220">
        <v>30</v>
      </c>
      <c r="B35" s="453" t="s">
        <v>92</v>
      </c>
      <c r="C35" s="454" t="s">
        <v>93</v>
      </c>
      <c r="D35" s="455">
        <v>8</v>
      </c>
      <c r="E35" s="455"/>
      <c r="F35" s="455"/>
      <c r="G35" s="455"/>
      <c r="H35" s="455"/>
      <c r="I35" s="455"/>
      <c r="J35" s="455"/>
      <c r="K35" s="254">
        <v>8</v>
      </c>
      <c r="L35" s="442">
        <f t="shared" si="1"/>
        <v>22.22222222222222</v>
      </c>
      <c r="M35" s="133">
        <f t="shared" si="0"/>
        <v>25.22222222222222</v>
      </c>
    </row>
    <row r="36" spans="1:13" ht="409.5">
      <c r="A36" s="220">
        <v>31</v>
      </c>
      <c r="B36" s="453" t="s">
        <v>43</v>
      </c>
      <c r="C36" s="454" t="s">
        <v>44</v>
      </c>
      <c r="D36" s="455">
        <v>8</v>
      </c>
      <c r="E36" s="455"/>
      <c r="F36" s="455"/>
      <c r="G36" s="455"/>
      <c r="H36" s="455"/>
      <c r="I36" s="455"/>
      <c r="J36" s="455"/>
      <c r="K36" s="254">
        <v>8</v>
      </c>
      <c r="L36" s="442">
        <f t="shared" si="1"/>
        <v>22.22222222222222</v>
      </c>
      <c r="M36" s="133">
        <f t="shared" si="0"/>
        <v>25.22222222222222</v>
      </c>
    </row>
    <row r="37" spans="1:13" ht="409.5">
      <c r="A37" s="220">
        <v>32</v>
      </c>
      <c r="B37" s="453" t="s">
        <v>87</v>
      </c>
      <c r="C37" s="454" t="s">
        <v>70</v>
      </c>
      <c r="D37" s="455">
        <v>8</v>
      </c>
      <c r="E37" s="455"/>
      <c r="F37" s="455"/>
      <c r="G37" s="455"/>
      <c r="H37" s="455"/>
      <c r="I37" s="455"/>
      <c r="J37" s="455"/>
      <c r="K37" s="254">
        <v>8</v>
      </c>
      <c r="L37" s="442">
        <f t="shared" si="1"/>
        <v>22.22222222222222</v>
      </c>
      <c r="M37" s="133">
        <f t="shared" si="0"/>
        <v>25.22222222222222</v>
      </c>
    </row>
    <row r="38" spans="1:13" ht="409.5">
      <c r="A38" s="220">
        <v>33</v>
      </c>
      <c r="B38" s="453" t="s">
        <v>63</v>
      </c>
      <c r="C38" s="454" t="s">
        <v>81</v>
      </c>
      <c r="D38" s="455">
        <v>7</v>
      </c>
      <c r="E38" s="455"/>
      <c r="F38" s="455"/>
      <c r="G38" s="455"/>
      <c r="H38" s="455"/>
      <c r="I38" s="455"/>
      <c r="J38" s="455"/>
      <c r="K38" s="254">
        <v>7</v>
      </c>
      <c r="L38" s="442">
        <f t="shared" si="1"/>
        <v>19.444444444444446</v>
      </c>
      <c r="M38" s="133">
        <f aca="true" t="shared" si="2" ref="M38:M69">L38+L$3</f>
        <v>22.444444444444446</v>
      </c>
    </row>
    <row r="39" spans="1:13" ht="409.5">
      <c r="A39" s="220">
        <v>34</v>
      </c>
      <c r="B39" s="453" t="s">
        <v>116</v>
      </c>
      <c r="C39" s="454" t="s">
        <v>81</v>
      </c>
      <c r="D39" s="455">
        <v>7</v>
      </c>
      <c r="E39" s="455"/>
      <c r="F39" s="455"/>
      <c r="G39" s="455"/>
      <c r="H39" s="455"/>
      <c r="I39" s="455"/>
      <c r="J39" s="455"/>
      <c r="K39" s="254">
        <v>7</v>
      </c>
      <c r="L39" s="442">
        <f aca="true" t="shared" si="3" ref="L39:L70">(K39/K$6)*100</f>
        <v>19.444444444444446</v>
      </c>
      <c r="M39" s="133">
        <f t="shared" si="2"/>
        <v>22.444444444444446</v>
      </c>
    </row>
    <row r="40" spans="1:13" ht="409.5">
      <c r="A40" s="220">
        <v>35</v>
      </c>
      <c r="B40" s="453" t="s">
        <v>66</v>
      </c>
      <c r="C40" s="454" t="s">
        <v>136</v>
      </c>
      <c r="D40" s="455">
        <v>7</v>
      </c>
      <c r="E40" s="455"/>
      <c r="F40" s="455"/>
      <c r="G40" s="455"/>
      <c r="H40" s="455"/>
      <c r="I40" s="455"/>
      <c r="J40" s="455"/>
      <c r="K40" s="254">
        <v>7</v>
      </c>
      <c r="L40" s="442">
        <f t="shared" si="3"/>
        <v>19.444444444444446</v>
      </c>
      <c r="M40" s="133">
        <f t="shared" si="2"/>
        <v>22.444444444444446</v>
      </c>
    </row>
    <row r="41" spans="1:13" ht="409.5">
      <c r="A41" s="220">
        <v>36</v>
      </c>
      <c r="B41" s="453" t="s">
        <v>27</v>
      </c>
      <c r="C41" s="454" t="s">
        <v>28</v>
      </c>
      <c r="D41" s="455">
        <v>6</v>
      </c>
      <c r="E41" s="455"/>
      <c r="F41" s="455"/>
      <c r="G41" s="455"/>
      <c r="H41" s="455"/>
      <c r="I41" s="455"/>
      <c r="J41" s="455"/>
      <c r="K41" s="254">
        <v>6</v>
      </c>
      <c r="L41" s="442">
        <f t="shared" si="3"/>
        <v>16.666666666666664</v>
      </c>
      <c r="M41" s="133">
        <f t="shared" si="2"/>
        <v>19.666666666666664</v>
      </c>
    </row>
    <row r="42" spans="1:13" ht="409.5">
      <c r="A42" s="220">
        <v>37</v>
      </c>
      <c r="B42" s="453" t="s">
        <v>29</v>
      </c>
      <c r="C42" s="454" t="s">
        <v>52</v>
      </c>
      <c r="D42" s="455">
        <v>6</v>
      </c>
      <c r="E42" s="455"/>
      <c r="F42" s="455"/>
      <c r="G42" s="455"/>
      <c r="H42" s="455"/>
      <c r="I42" s="455"/>
      <c r="J42" s="455"/>
      <c r="K42" s="254">
        <v>6</v>
      </c>
      <c r="L42" s="442">
        <f t="shared" si="3"/>
        <v>16.666666666666664</v>
      </c>
      <c r="M42" s="133">
        <f t="shared" si="2"/>
        <v>19.666666666666664</v>
      </c>
    </row>
    <row r="43" spans="1:13" ht="409.5">
      <c r="A43" s="220">
        <v>38</v>
      </c>
      <c r="B43" s="453" t="s">
        <v>51</v>
      </c>
      <c r="C43" s="454" t="s">
        <v>52</v>
      </c>
      <c r="D43" s="455">
        <v>6</v>
      </c>
      <c r="E43" s="455"/>
      <c r="F43" s="455"/>
      <c r="G43" s="455"/>
      <c r="H43" s="455"/>
      <c r="I43" s="455"/>
      <c r="J43" s="455"/>
      <c r="K43" s="254">
        <v>6</v>
      </c>
      <c r="L43" s="442">
        <f t="shared" si="3"/>
        <v>16.666666666666664</v>
      </c>
      <c r="M43" s="133">
        <f t="shared" si="2"/>
        <v>19.666666666666664</v>
      </c>
    </row>
    <row r="44" spans="1:13" ht="409.5">
      <c r="A44" s="220">
        <v>39</v>
      </c>
      <c r="B44" s="453" t="s">
        <v>29</v>
      </c>
      <c r="C44" s="454" t="s">
        <v>30</v>
      </c>
      <c r="D44" s="455">
        <v>6</v>
      </c>
      <c r="E44" s="455"/>
      <c r="F44" s="455"/>
      <c r="G44" s="455"/>
      <c r="H44" s="455"/>
      <c r="I44" s="455"/>
      <c r="J44" s="455"/>
      <c r="K44" s="254">
        <v>6</v>
      </c>
      <c r="L44" s="442">
        <f t="shared" si="3"/>
        <v>16.666666666666664</v>
      </c>
      <c r="M44" s="133">
        <f t="shared" si="2"/>
        <v>19.666666666666664</v>
      </c>
    </row>
    <row r="45" spans="1:13" ht="409.5">
      <c r="A45" s="220">
        <v>40</v>
      </c>
      <c r="B45" s="453" t="s">
        <v>41</v>
      </c>
      <c r="C45" s="454" t="s">
        <v>57</v>
      </c>
      <c r="D45" s="455">
        <v>6</v>
      </c>
      <c r="E45" s="455"/>
      <c r="F45" s="455"/>
      <c r="G45" s="455"/>
      <c r="H45" s="455"/>
      <c r="I45" s="455"/>
      <c r="J45" s="455"/>
      <c r="K45" s="254">
        <v>6</v>
      </c>
      <c r="L45" s="442">
        <f t="shared" si="3"/>
        <v>16.666666666666664</v>
      </c>
      <c r="M45" s="133">
        <f t="shared" si="2"/>
        <v>19.666666666666664</v>
      </c>
    </row>
    <row r="46" spans="1:13" ht="409.5">
      <c r="A46" s="220">
        <v>41</v>
      </c>
      <c r="B46" s="453" t="s">
        <v>23</v>
      </c>
      <c r="C46" s="454" t="s">
        <v>410</v>
      </c>
      <c r="D46" s="455">
        <v>6</v>
      </c>
      <c r="E46" s="455"/>
      <c r="F46" s="455"/>
      <c r="G46" s="455"/>
      <c r="H46" s="455"/>
      <c r="I46" s="455"/>
      <c r="J46" s="455"/>
      <c r="K46" s="254">
        <v>6</v>
      </c>
      <c r="L46" s="442">
        <f t="shared" si="3"/>
        <v>16.666666666666664</v>
      </c>
      <c r="M46" s="133">
        <f t="shared" si="2"/>
        <v>19.666666666666664</v>
      </c>
    </row>
    <row r="47" spans="1:13" ht="409.5">
      <c r="A47" s="220">
        <v>42</v>
      </c>
      <c r="B47" s="453" t="s">
        <v>137</v>
      </c>
      <c r="C47" s="454" t="s">
        <v>48</v>
      </c>
      <c r="D47" s="455">
        <v>6</v>
      </c>
      <c r="E47" s="455"/>
      <c r="F47" s="455"/>
      <c r="G47" s="455"/>
      <c r="H47" s="455"/>
      <c r="I47" s="455"/>
      <c r="J47" s="455"/>
      <c r="K47" s="254">
        <v>6</v>
      </c>
      <c r="L47" s="442">
        <f t="shared" si="3"/>
        <v>16.666666666666664</v>
      </c>
      <c r="M47" s="133">
        <f t="shared" si="2"/>
        <v>19.666666666666664</v>
      </c>
    </row>
    <row r="48" spans="1:13" ht="409.5">
      <c r="A48" s="220">
        <v>43</v>
      </c>
      <c r="B48" s="453" t="s">
        <v>73</v>
      </c>
      <c r="C48" s="454" t="s">
        <v>140</v>
      </c>
      <c r="D48" s="455">
        <v>5</v>
      </c>
      <c r="E48" s="455"/>
      <c r="F48" s="455"/>
      <c r="G48" s="455"/>
      <c r="H48" s="455"/>
      <c r="I48" s="455"/>
      <c r="J48" s="455"/>
      <c r="K48" s="254">
        <v>5</v>
      </c>
      <c r="L48" s="442">
        <f t="shared" si="3"/>
        <v>13.88888888888889</v>
      </c>
      <c r="M48" s="133">
        <f t="shared" si="2"/>
        <v>16.88888888888889</v>
      </c>
    </row>
    <row r="49" spans="1:13" ht="409.5">
      <c r="A49" s="220">
        <v>44</v>
      </c>
      <c r="B49" s="453" t="s">
        <v>73</v>
      </c>
      <c r="C49" s="454" t="s">
        <v>74</v>
      </c>
      <c r="D49" s="455">
        <v>5</v>
      </c>
      <c r="E49" s="455"/>
      <c r="F49" s="455"/>
      <c r="G49" s="455"/>
      <c r="H49" s="455"/>
      <c r="I49" s="455"/>
      <c r="J49" s="455"/>
      <c r="K49" s="254">
        <v>5</v>
      </c>
      <c r="L49" s="442">
        <f t="shared" si="3"/>
        <v>13.88888888888889</v>
      </c>
      <c r="M49" s="133">
        <f t="shared" si="2"/>
        <v>16.88888888888889</v>
      </c>
    </row>
    <row r="50" spans="1:13" ht="409.5">
      <c r="A50" s="220">
        <v>45</v>
      </c>
      <c r="B50" s="453" t="s">
        <v>104</v>
      </c>
      <c r="C50" s="454" t="s">
        <v>159</v>
      </c>
      <c r="D50" s="455">
        <v>5</v>
      </c>
      <c r="E50" s="455"/>
      <c r="F50" s="455"/>
      <c r="G50" s="455"/>
      <c r="H50" s="455"/>
      <c r="I50" s="455"/>
      <c r="J50" s="455"/>
      <c r="K50" s="254">
        <v>5</v>
      </c>
      <c r="L50" s="442">
        <f t="shared" si="3"/>
        <v>13.88888888888889</v>
      </c>
      <c r="M50" s="133">
        <f t="shared" si="2"/>
        <v>16.88888888888889</v>
      </c>
    </row>
    <row r="51" spans="1:13" ht="409.5">
      <c r="A51" s="220">
        <v>46</v>
      </c>
      <c r="B51" s="453" t="s">
        <v>104</v>
      </c>
      <c r="C51" s="454" t="s">
        <v>76</v>
      </c>
      <c r="D51" s="455">
        <v>5</v>
      </c>
      <c r="E51" s="455"/>
      <c r="F51" s="455"/>
      <c r="G51" s="455"/>
      <c r="H51" s="455"/>
      <c r="I51" s="455"/>
      <c r="J51" s="455"/>
      <c r="K51" s="254">
        <v>5</v>
      </c>
      <c r="L51" s="442">
        <f t="shared" si="3"/>
        <v>13.88888888888889</v>
      </c>
      <c r="M51" s="133">
        <f t="shared" si="2"/>
        <v>16.88888888888889</v>
      </c>
    </row>
    <row r="52" spans="1:13" ht="409.5">
      <c r="A52" s="220">
        <v>47</v>
      </c>
      <c r="B52" s="453" t="s">
        <v>85</v>
      </c>
      <c r="C52" s="454" t="s">
        <v>86</v>
      </c>
      <c r="D52" s="455">
        <v>5</v>
      </c>
      <c r="E52" s="455"/>
      <c r="F52" s="455"/>
      <c r="G52" s="455"/>
      <c r="H52" s="455"/>
      <c r="I52" s="455"/>
      <c r="J52" s="455"/>
      <c r="K52" s="254">
        <v>5</v>
      </c>
      <c r="L52" s="442">
        <f t="shared" si="3"/>
        <v>13.88888888888889</v>
      </c>
      <c r="M52" s="133">
        <f t="shared" si="2"/>
        <v>16.88888888888889</v>
      </c>
    </row>
    <row r="53" spans="1:13" ht="409.5">
      <c r="A53" s="220">
        <v>48</v>
      </c>
      <c r="B53" s="453" t="s">
        <v>373</v>
      </c>
      <c r="C53" s="454" t="s">
        <v>97</v>
      </c>
      <c r="D53" s="455">
        <v>5</v>
      </c>
      <c r="E53" s="455"/>
      <c r="F53" s="455"/>
      <c r="G53" s="455"/>
      <c r="H53" s="455"/>
      <c r="I53" s="455"/>
      <c r="J53" s="455"/>
      <c r="K53" s="254">
        <v>5</v>
      </c>
      <c r="L53" s="442">
        <f t="shared" si="3"/>
        <v>13.88888888888889</v>
      </c>
      <c r="M53" s="133">
        <f t="shared" si="2"/>
        <v>16.88888888888889</v>
      </c>
    </row>
    <row r="54" spans="1:13" ht="409.5">
      <c r="A54" s="220">
        <v>49</v>
      </c>
      <c r="B54" s="453" t="s">
        <v>31</v>
      </c>
      <c r="C54" s="454" t="s">
        <v>32</v>
      </c>
      <c r="D54" s="455">
        <v>5</v>
      </c>
      <c r="E54" s="455"/>
      <c r="F54" s="455"/>
      <c r="G54" s="455"/>
      <c r="H54" s="455"/>
      <c r="I54" s="455"/>
      <c r="J54" s="455"/>
      <c r="K54" s="254">
        <v>5</v>
      </c>
      <c r="L54" s="442">
        <f t="shared" si="3"/>
        <v>13.88888888888889</v>
      </c>
      <c r="M54" s="133">
        <f t="shared" si="2"/>
        <v>16.88888888888889</v>
      </c>
    </row>
    <row r="55" spans="1:13" ht="409.5">
      <c r="A55" s="220">
        <v>50</v>
      </c>
      <c r="B55" s="453" t="s">
        <v>39</v>
      </c>
      <c r="C55" s="454" t="s">
        <v>40</v>
      </c>
      <c r="D55" s="455">
        <v>5</v>
      </c>
      <c r="E55" s="455"/>
      <c r="F55" s="455"/>
      <c r="G55" s="455"/>
      <c r="H55" s="455"/>
      <c r="I55" s="455"/>
      <c r="J55" s="455"/>
      <c r="K55" s="254">
        <v>5</v>
      </c>
      <c r="L55" s="442">
        <f t="shared" si="3"/>
        <v>13.88888888888889</v>
      </c>
      <c r="M55" s="133">
        <f t="shared" si="2"/>
        <v>16.88888888888889</v>
      </c>
    </row>
    <row r="56" spans="1:13" ht="409.5">
      <c r="A56" s="220">
        <v>51</v>
      </c>
      <c r="B56" s="453" t="s">
        <v>58</v>
      </c>
      <c r="C56" s="454" t="s">
        <v>59</v>
      </c>
      <c r="D56" s="455">
        <v>4</v>
      </c>
      <c r="E56" s="455"/>
      <c r="F56" s="455"/>
      <c r="G56" s="455"/>
      <c r="H56" s="455"/>
      <c r="I56" s="455"/>
      <c r="J56" s="455"/>
      <c r="K56" s="254">
        <v>4</v>
      </c>
      <c r="L56" s="442">
        <f t="shared" si="3"/>
        <v>11.11111111111111</v>
      </c>
      <c r="M56" s="133">
        <f t="shared" si="2"/>
        <v>14.11111111111111</v>
      </c>
    </row>
    <row r="57" spans="1:13" ht="409.5">
      <c r="A57" s="220">
        <v>52</v>
      </c>
      <c r="B57" s="453" t="s">
        <v>53</v>
      </c>
      <c r="C57" s="454" t="s">
        <v>54</v>
      </c>
      <c r="D57" s="455">
        <v>4</v>
      </c>
      <c r="E57" s="455"/>
      <c r="F57" s="455"/>
      <c r="G57" s="455"/>
      <c r="H57" s="455"/>
      <c r="I57" s="455"/>
      <c r="J57" s="455"/>
      <c r="K57" s="254">
        <v>4</v>
      </c>
      <c r="L57" s="442">
        <f t="shared" si="3"/>
        <v>11.11111111111111</v>
      </c>
      <c r="M57" s="133">
        <f t="shared" si="2"/>
        <v>14.11111111111111</v>
      </c>
    </row>
    <row r="58" spans="1:13" ht="409.5">
      <c r="A58" s="220">
        <v>53</v>
      </c>
      <c r="B58" s="453" t="s">
        <v>22</v>
      </c>
      <c r="C58" s="454" t="s">
        <v>34</v>
      </c>
      <c r="D58" s="455">
        <v>4</v>
      </c>
      <c r="E58" s="455"/>
      <c r="F58" s="455"/>
      <c r="G58" s="455"/>
      <c r="H58" s="455"/>
      <c r="I58" s="455"/>
      <c r="J58" s="455"/>
      <c r="K58" s="254">
        <v>4</v>
      </c>
      <c r="L58" s="442">
        <f t="shared" si="3"/>
        <v>11.11111111111111</v>
      </c>
      <c r="M58" s="133">
        <f t="shared" si="2"/>
        <v>14.11111111111111</v>
      </c>
    </row>
    <row r="59" spans="1:13" ht="409.5">
      <c r="A59" s="220">
        <v>54</v>
      </c>
      <c r="B59" s="453" t="s">
        <v>91</v>
      </c>
      <c r="C59" s="454" t="s">
        <v>52</v>
      </c>
      <c r="D59" s="455">
        <v>4</v>
      </c>
      <c r="E59" s="455"/>
      <c r="F59" s="455"/>
      <c r="G59" s="455"/>
      <c r="H59" s="455"/>
      <c r="I59" s="455"/>
      <c r="J59" s="455"/>
      <c r="K59" s="254">
        <v>4</v>
      </c>
      <c r="L59" s="442">
        <f t="shared" si="3"/>
        <v>11.11111111111111</v>
      </c>
      <c r="M59" s="133">
        <f t="shared" si="2"/>
        <v>14.11111111111111</v>
      </c>
    </row>
    <row r="60" spans="1:13" ht="409.5">
      <c r="A60" s="220">
        <v>55</v>
      </c>
      <c r="B60" s="453" t="s">
        <v>313</v>
      </c>
      <c r="C60" s="454" t="s">
        <v>48</v>
      </c>
      <c r="D60" s="455">
        <v>4</v>
      </c>
      <c r="E60" s="455"/>
      <c r="F60" s="455"/>
      <c r="G60" s="455"/>
      <c r="H60" s="455"/>
      <c r="I60" s="455"/>
      <c r="J60" s="455"/>
      <c r="K60" s="254">
        <v>4</v>
      </c>
      <c r="L60" s="442">
        <f t="shared" si="3"/>
        <v>11.11111111111111</v>
      </c>
      <c r="M60" s="133">
        <f t="shared" si="2"/>
        <v>14.11111111111111</v>
      </c>
    </row>
    <row r="61" spans="1:13" ht="409.5">
      <c r="A61" s="220">
        <v>56</v>
      </c>
      <c r="B61" s="453" t="s">
        <v>94</v>
      </c>
      <c r="C61" s="454" t="s">
        <v>95</v>
      </c>
      <c r="D61" s="455">
        <v>4</v>
      </c>
      <c r="E61" s="455"/>
      <c r="F61" s="455"/>
      <c r="G61" s="455"/>
      <c r="H61" s="455"/>
      <c r="I61" s="455"/>
      <c r="J61" s="455"/>
      <c r="K61" s="254">
        <v>4</v>
      </c>
      <c r="L61" s="442">
        <f t="shared" si="3"/>
        <v>11.11111111111111</v>
      </c>
      <c r="M61" s="133">
        <f t="shared" si="2"/>
        <v>14.11111111111111</v>
      </c>
    </row>
    <row r="62" spans="1:13" ht="409.5">
      <c r="A62" s="220">
        <v>57</v>
      </c>
      <c r="B62" s="453" t="s">
        <v>71</v>
      </c>
      <c r="C62" s="454" t="s">
        <v>72</v>
      </c>
      <c r="D62" s="455">
        <v>4</v>
      </c>
      <c r="E62" s="455"/>
      <c r="F62" s="455"/>
      <c r="G62" s="455"/>
      <c r="H62" s="455"/>
      <c r="I62" s="455"/>
      <c r="J62" s="455"/>
      <c r="K62" s="254">
        <v>4</v>
      </c>
      <c r="L62" s="442">
        <f t="shared" si="3"/>
        <v>11.11111111111111</v>
      </c>
      <c r="M62" s="133">
        <f t="shared" si="2"/>
        <v>14.11111111111111</v>
      </c>
    </row>
    <row r="63" spans="1:13" ht="409.5">
      <c r="A63" s="220">
        <v>58</v>
      </c>
      <c r="B63" s="453" t="s">
        <v>35</v>
      </c>
      <c r="C63" s="454" t="s">
        <v>36</v>
      </c>
      <c r="D63" s="455">
        <v>4</v>
      </c>
      <c r="E63" s="455"/>
      <c r="F63" s="455"/>
      <c r="G63" s="455"/>
      <c r="H63" s="455"/>
      <c r="I63" s="455"/>
      <c r="J63" s="455"/>
      <c r="K63" s="254">
        <v>4</v>
      </c>
      <c r="L63" s="442">
        <f t="shared" si="3"/>
        <v>11.11111111111111</v>
      </c>
      <c r="M63" s="133">
        <f t="shared" si="2"/>
        <v>14.11111111111111</v>
      </c>
    </row>
    <row r="64" spans="1:13" ht="409.5">
      <c r="A64" s="220">
        <v>59</v>
      </c>
      <c r="B64" s="453" t="s">
        <v>25</v>
      </c>
      <c r="C64" s="454" t="s">
        <v>33</v>
      </c>
      <c r="D64" s="455">
        <v>4</v>
      </c>
      <c r="E64" s="455"/>
      <c r="F64" s="455"/>
      <c r="G64" s="455"/>
      <c r="H64" s="455"/>
      <c r="I64" s="455"/>
      <c r="J64" s="455"/>
      <c r="K64" s="254">
        <v>4</v>
      </c>
      <c r="L64" s="442">
        <f t="shared" si="3"/>
        <v>11.11111111111111</v>
      </c>
      <c r="M64" s="133">
        <f t="shared" si="2"/>
        <v>14.11111111111111</v>
      </c>
    </row>
    <row r="65" spans="1:13" ht="409.5">
      <c r="A65" s="220">
        <v>60</v>
      </c>
      <c r="B65" s="453" t="s">
        <v>109</v>
      </c>
      <c r="C65" s="454" t="s">
        <v>30</v>
      </c>
      <c r="D65" s="455">
        <v>3</v>
      </c>
      <c r="E65" s="455"/>
      <c r="F65" s="455"/>
      <c r="G65" s="455"/>
      <c r="H65" s="455"/>
      <c r="I65" s="455"/>
      <c r="J65" s="455"/>
      <c r="K65" s="254">
        <v>3</v>
      </c>
      <c r="L65" s="442">
        <f t="shared" si="3"/>
        <v>8.333333333333332</v>
      </c>
      <c r="M65" s="133">
        <f t="shared" si="2"/>
        <v>11.333333333333332</v>
      </c>
    </row>
    <row r="66" spans="1:13" ht="409.5">
      <c r="A66" s="220">
        <v>61</v>
      </c>
      <c r="B66" s="453" t="s">
        <v>580</v>
      </c>
      <c r="C66" s="454" t="s">
        <v>99</v>
      </c>
      <c r="D66" s="455">
        <v>3</v>
      </c>
      <c r="E66" s="455"/>
      <c r="F66" s="455"/>
      <c r="G66" s="455"/>
      <c r="H66" s="455"/>
      <c r="I66" s="455"/>
      <c r="J66" s="455"/>
      <c r="K66" s="254">
        <v>3</v>
      </c>
      <c r="L66" s="442">
        <f t="shared" si="3"/>
        <v>8.333333333333332</v>
      </c>
      <c r="M66" s="133">
        <f t="shared" si="2"/>
        <v>11.333333333333332</v>
      </c>
    </row>
    <row r="67" spans="1:13" ht="409.5">
      <c r="A67" s="220">
        <v>62</v>
      </c>
      <c r="B67" s="453" t="s">
        <v>132</v>
      </c>
      <c r="C67" s="454" t="s">
        <v>133</v>
      </c>
      <c r="D67" s="455">
        <v>3</v>
      </c>
      <c r="E67" s="455"/>
      <c r="F67" s="455"/>
      <c r="G67" s="455"/>
      <c r="H67" s="455"/>
      <c r="I67" s="455"/>
      <c r="J67" s="455"/>
      <c r="K67" s="254">
        <v>3</v>
      </c>
      <c r="L67" s="442">
        <f t="shared" si="3"/>
        <v>8.333333333333332</v>
      </c>
      <c r="M67" s="133">
        <f t="shared" si="2"/>
        <v>11.333333333333332</v>
      </c>
    </row>
    <row r="68" spans="1:13" ht="409.5">
      <c r="A68" s="220">
        <v>63</v>
      </c>
      <c r="B68" s="453" t="s">
        <v>60</v>
      </c>
      <c r="C68" s="454" t="s">
        <v>44</v>
      </c>
      <c r="D68" s="455">
        <v>3</v>
      </c>
      <c r="E68" s="455"/>
      <c r="F68" s="455"/>
      <c r="G68" s="455"/>
      <c r="H68" s="455"/>
      <c r="I68" s="455"/>
      <c r="J68" s="455"/>
      <c r="K68" s="254">
        <v>3</v>
      </c>
      <c r="L68" s="442">
        <f t="shared" si="3"/>
        <v>8.333333333333332</v>
      </c>
      <c r="M68" s="133">
        <f t="shared" si="2"/>
        <v>11.333333333333332</v>
      </c>
    </row>
    <row r="69" spans="1:13" ht="409.5">
      <c r="A69" s="220">
        <v>64</v>
      </c>
      <c r="B69" s="453" t="s">
        <v>153</v>
      </c>
      <c r="C69" s="454" t="s">
        <v>81</v>
      </c>
      <c r="D69" s="455">
        <v>3</v>
      </c>
      <c r="E69" s="455"/>
      <c r="F69" s="455"/>
      <c r="G69" s="455"/>
      <c r="H69" s="455"/>
      <c r="I69" s="455"/>
      <c r="J69" s="455"/>
      <c r="K69" s="254">
        <v>3</v>
      </c>
      <c r="L69" s="442">
        <f t="shared" si="3"/>
        <v>8.333333333333332</v>
      </c>
      <c r="M69" s="133">
        <f t="shared" si="2"/>
        <v>11.333333333333332</v>
      </c>
    </row>
    <row r="70" spans="1:13" ht="409.5">
      <c r="A70" s="220">
        <v>65</v>
      </c>
      <c r="B70" s="453" t="s">
        <v>118</v>
      </c>
      <c r="C70" s="454" t="s">
        <v>119</v>
      </c>
      <c r="D70" s="455">
        <v>2</v>
      </c>
      <c r="E70" s="455"/>
      <c r="F70" s="455"/>
      <c r="G70" s="455"/>
      <c r="H70" s="455"/>
      <c r="I70" s="455"/>
      <c r="J70" s="455"/>
      <c r="K70" s="254">
        <v>2</v>
      </c>
      <c r="L70" s="442">
        <f t="shared" si="3"/>
        <v>5.555555555555555</v>
      </c>
      <c r="M70" s="133">
        <f>L70+L$3</f>
        <v>8.555555555555555</v>
      </c>
    </row>
    <row r="71" spans="1:13" ht="409.5">
      <c r="A71" s="220">
        <v>66</v>
      </c>
      <c r="B71" s="453" t="s">
        <v>318</v>
      </c>
      <c r="C71" s="454" t="s">
        <v>64</v>
      </c>
      <c r="D71" s="455">
        <v>2</v>
      </c>
      <c r="E71" s="455"/>
      <c r="F71" s="455"/>
      <c r="G71" s="455"/>
      <c r="H71" s="455"/>
      <c r="I71" s="455"/>
      <c r="J71" s="455"/>
      <c r="K71" s="254">
        <v>2</v>
      </c>
      <c r="L71" s="442">
        <f>(K71/K$6)*100</f>
        <v>5.555555555555555</v>
      </c>
      <c r="M71" s="133">
        <f>L71+L$3</f>
        <v>8.555555555555555</v>
      </c>
    </row>
    <row r="72" spans="1:13" ht="409.5">
      <c r="A72" s="220">
        <v>67</v>
      </c>
      <c r="B72" s="453" t="s">
        <v>25</v>
      </c>
      <c r="C72" s="454" t="s">
        <v>64</v>
      </c>
      <c r="D72" s="455">
        <v>2</v>
      </c>
      <c r="E72" s="455"/>
      <c r="F72" s="455"/>
      <c r="G72" s="455"/>
      <c r="H72" s="455"/>
      <c r="I72" s="455"/>
      <c r="J72" s="455"/>
      <c r="K72" s="254">
        <v>2</v>
      </c>
      <c r="L72" s="442">
        <f>(K72/K$6)*100</f>
        <v>5.555555555555555</v>
      </c>
      <c r="M72" s="133">
        <f>L72+L$3</f>
        <v>8.555555555555555</v>
      </c>
    </row>
    <row r="73" spans="1:13" ht="409.5">
      <c r="A73" s="220">
        <v>68</v>
      </c>
      <c r="B73" s="453" t="s">
        <v>342</v>
      </c>
      <c r="C73" s="454" t="s">
        <v>182</v>
      </c>
      <c r="D73" s="455">
        <v>1</v>
      </c>
      <c r="E73" s="455"/>
      <c r="F73" s="455"/>
      <c r="G73" s="455"/>
      <c r="H73" s="455"/>
      <c r="I73" s="455"/>
      <c r="J73" s="455"/>
      <c r="K73" s="254">
        <v>1</v>
      </c>
      <c r="L73" s="442">
        <f>(K73/K$6)*100</f>
        <v>2.7777777777777777</v>
      </c>
      <c r="M73" s="133">
        <f>L73+L$3</f>
        <v>5.777777777777778</v>
      </c>
    </row>
  </sheetData>
  <sheetProtection selectLockedCells="1" selectUnlockedCells="1"/>
  <mergeCells count="6">
    <mergeCell ref="A1:M1"/>
    <mergeCell ref="A2:B2"/>
    <mergeCell ref="G2:H2"/>
    <mergeCell ref="A3:B3"/>
    <mergeCell ref="F3:H4"/>
    <mergeCell ref="A4:B4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4"/>
  <sheetViews>
    <sheetView zoomScale="130" zoomScaleNormal="130" zoomScalePageLayoutView="0" workbookViewId="0" topLeftCell="A15">
      <selection activeCell="B30" sqref="B30"/>
    </sheetView>
  </sheetViews>
  <sheetFormatPr defaultColWidth="9.00390625" defaultRowHeight="12.75"/>
  <cols>
    <col min="1" max="1" width="3.625" style="0" customWidth="1"/>
    <col min="2" max="2" width="13.75390625" style="0" customWidth="1"/>
    <col min="3" max="3" width="11.625" style="0" customWidth="1"/>
    <col min="4" max="4" width="7.25390625" style="0" customWidth="1"/>
    <col min="5" max="5" width="7.375" style="0" customWidth="1"/>
    <col min="6" max="6" width="9.75390625" style="0" customWidth="1"/>
  </cols>
  <sheetData>
    <row r="1" spans="1:6" ht="27">
      <c r="A1" s="535" t="s">
        <v>582</v>
      </c>
      <c r="B1" s="535"/>
      <c r="C1" s="535"/>
      <c r="D1" s="535"/>
      <c r="E1" s="535"/>
      <c r="F1" s="535"/>
    </row>
    <row r="2" spans="1:6" ht="12.75">
      <c r="A2" s="537"/>
      <c r="B2" s="537"/>
      <c r="C2" s="537"/>
      <c r="D2" s="539"/>
      <c r="E2" s="113" t="s">
        <v>425</v>
      </c>
      <c r="F2" s="540"/>
    </row>
    <row r="3" spans="1:6" ht="12.75" customHeight="1">
      <c r="A3" s="534" t="s">
        <v>426</v>
      </c>
      <c r="B3" s="534"/>
      <c r="C3" s="158" t="s">
        <v>445</v>
      </c>
      <c r="D3" s="539"/>
      <c r="E3" s="113">
        <v>1</v>
      </c>
      <c r="F3" s="540"/>
    </row>
    <row r="4" spans="1:6" ht="12.75" customHeight="1">
      <c r="A4" s="534" t="s">
        <v>428</v>
      </c>
      <c r="B4" s="534"/>
      <c r="C4" s="115" t="s">
        <v>606</v>
      </c>
      <c r="D4" s="539"/>
      <c r="E4" s="159"/>
      <c r="F4" s="159"/>
    </row>
    <row r="5" spans="1:6" ht="12.75">
      <c r="A5" s="534" t="s">
        <v>429</v>
      </c>
      <c r="B5" s="534"/>
      <c r="C5" s="160" t="s">
        <v>583</v>
      </c>
      <c r="D5" s="160"/>
      <c r="E5" s="159"/>
      <c r="F5" s="159"/>
    </row>
    <row r="6" spans="1:6" ht="13.5" thickBot="1">
      <c r="A6" s="534" t="s">
        <v>431</v>
      </c>
      <c r="B6" s="534"/>
      <c r="C6" s="117">
        <f>COUNTA(B8:B133)</f>
        <v>126</v>
      </c>
      <c r="D6" s="545"/>
      <c r="E6" s="545"/>
      <c r="F6" s="545"/>
    </row>
    <row r="7" spans="1:6" ht="13.5" thickBot="1">
      <c r="A7" s="284" t="s">
        <v>432</v>
      </c>
      <c r="B7" s="285" t="s">
        <v>433</v>
      </c>
      <c r="C7" s="461" t="s">
        <v>434</v>
      </c>
      <c r="D7" s="285" t="s">
        <v>2</v>
      </c>
      <c r="E7" s="226" t="s">
        <v>436</v>
      </c>
      <c r="F7" s="286" t="s">
        <v>437</v>
      </c>
    </row>
    <row r="8" spans="1:6" ht="12.75">
      <c r="A8" s="468">
        <v>1</v>
      </c>
      <c r="B8" s="469" t="s">
        <v>263</v>
      </c>
      <c r="C8" s="470" t="s">
        <v>70</v>
      </c>
      <c r="D8" s="471">
        <v>396</v>
      </c>
      <c r="E8" s="472">
        <f aca="true" t="shared" si="0" ref="E8:E39">(D8/D$8)*100</f>
        <v>100</v>
      </c>
      <c r="F8" s="473">
        <f aca="true" t="shared" si="1" ref="F8:F39">E8+E$3</f>
        <v>101</v>
      </c>
    </row>
    <row r="9" spans="1:6" ht="12.75">
      <c r="A9" s="474">
        <v>2</v>
      </c>
      <c r="B9" s="475" t="s">
        <v>62</v>
      </c>
      <c r="C9" s="475" t="s">
        <v>33</v>
      </c>
      <c r="D9" s="465">
        <v>309</v>
      </c>
      <c r="E9" s="466">
        <f t="shared" si="0"/>
        <v>78.03030303030303</v>
      </c>
      <c r="F9" s="476">
        <f t="shared" si="1"/>
        <v>79.03030303030303</v>
      </c>
    </row>
    <row r="10" spans="1:6" ht="12.75">
      <c r="A10" s="474">
        <v>3</v>
      </c>
      <c r="B10" s="477" t="s">
        <v>170</v>
      </c>
      <c r="C10" s="477" t="s">
        <v>584</v>
      </c>
      <c r="D10" s="465">
        <v>306</v>
      </c>
      <c r="E10" s="466">
        <f t="shared" si="0"/>
        <v>77.27272727272727</v>
      </c>
      <c r="F10" s="476">
        <f t="shared" si="1"/>
        <v>78.27272727272727</v>
      </c>
    </row>
    <row r="11" spans="1:6" ht="12.75">
      <c r="A11" s="474">
        <v>4</v>
      </c>
      <c r="B11" s="477" t="s">
        <v>69</v>
      </c>
      <c r="C11" s="477" t="s">
        <v>70</v>
      </c>
      <c r="D11" s="465">
        <v>304</v>
      </c>
      <c r="E11" s="466">
        <f t="shared" si="0"/>
        <v>76.76767676767676</v>
      </c>
      <c r="F11" s="476">
        <f t="shared" si="1"/>
        <v>77.76767676767676</v>
      </c>
    </row>
    <row r="12" spans="1:6" ht="12.75">
      <c r="A12" s="474">
        <v>5</v>
      </c>
      <c r="B12" s="475" t="s">
        <v>65</v>
      </c>
      <c r="C12" s="475" t="s">
        <v>48</v>
      </c>
      <c r="D12" s="465">
        <v>300</v>
      </c>
      <c r="E12" s="466">
        <f t="shared" si="0"/>
        <v>75.75757575757575</v>
      </c>
      <c r="F12" s="476">
        <f t="shared" si="1"/>
        <v>76.75757575757575</v>
      </c>
    </row>
    <row r="13" spans="1:6" ht="12.75">
      <c r="A13" s="474">
        <v>6</v>
      </c>
      <c r="B13" s="475" t="s">
        <v>170</v>
      </c>
      <c r="C13" s="475" t="s">
        <v>348</v>
      </c>
      <c r="D13" s="465">
        <v>296</v>
      </c>
      <c r="E13" s="466">
        <f t="shared" si="0"/>
        <v>74.74747474747475</v>
      </c>
      <c r="F13" s="476">
        <f t="shared" si="1"/>
        <v>75.74747474747475</v>
      </c>
    </row>
    <row r="14" spans="1:6" ht="12.75">
      <c r="A14" s="474">
        <v>7</v>
      </c>
      <c r="B14" s="475" t="s">
        <v>193</v>
      </c>
      <c r="C14" s="475" t="s">
        <v>38</v>
      </c>
      <c r="D14" s="465">
        <v>295</v>
      </c>
      <c r="E14" s="466">
        <f t="shared" si="0"/>
        <v>74.4949494949495</v>
      </c>
      <c r="F14" s="476">
        <f t="shared" si="1"/>
        <v>75.4949494949495</v>
      </c>
    </row>
    <row r="15" spans="1:6" ht="12.75">
      <c r="A15" s="474">
        <v>8</v>
      </c>
      <c r="B15" s="477" t="s">
        <v>370</v>
      </c>
      <c r="C15" s="477" t="s">
        <v>22</v>
      </c>
      <c r="D15" s="465">
        <v>291</v>
      </c>
      <c r="E15" s="466">
        <f t="shared" si="0"/>
        <v>73.48484848484848</v>
      </c>
      <c r="F15" s="476">
        <f t="shared" si="1"/>
        <v>74.48484848484848</v>
      </c>
    </row>
    <row r="16" spans="1:6" ht="12.75">
      <c r="A16" s="474">
        <v>9</v>
      </c>
      <c r="B16" s="475" t="s">
        <v>231</v>
      </c>
      <c r="C16" s="475" t="s">
        <v>32</v>
      </c>
      <c r="D16" s="465">
        <v>291</v>
      </c>
      <c r="E16" s="466">
        <f t="shared" si="0"/>
        <v>73.48484848484848</v>
      </c>
      <c r="F16" s="476">
        <f t="shared" si="1"/>
        <v>74.48484848484848</v>
      </c>
    </row>
    <row r="17" spans="1:6" ht="12.75">
      <c r="A17" s="474">
        <v>10</v>
      </c>
      <c r="B17" s="475" t="s">
        <v>29</v>
      </c>
      <c r="C17" s="475" t="s">
        <v>52</v>
      </c>
      <c r="D17" s="465">
        <v>283</v>
      </c>
      <c r="E17" s="466">
        <f t="shared" si="0"/>
        <v>71.46464646464646</v>
      </c>
      <c r="F17" s="476">
        <f t="shared" si="1"/>
        <v>72.46464646464646</v>
      </c>
    </row>
    <row r="18" spans="1:6" ht="12.75">
      <c r="A18" s="474">
        <v>11</v>
      </c>
      <c r="B18" s="475" t="s">
        <v>41</v>
      </c>
      <c r="C18" s="475" t="s">
        <v>42</v>
      </c>
      <c r="D18" s="465">
        <v>282</v>
      </c>
      <c r="E18" s="466">
        <f t="shared" si="0"/>
        <v>71.21212121212122</v>
      </c>
      <c r="F18" s="476">
        <f t="shared" si="1"/>
        <v>72.21212121212122</v>
      </c>
    </row>
    <row r="19" spans="1:6" ht="13.5" thickBot="1">
      <c r="A19" s="486">
        <v>12</v>
      </c>
      <c r="B19" s="487" t="s">
        <v>66</v>
      </c>
      <c r="C19" s="487" t="s">
        <v>52</v>
      </c>
      <c r="D19" s="488">
        <v>280</v>
      </c>
      <c r="E19" s="489">
        <f t="shared" si="0"/>
        <v>70.70707070707071</v>
      </c>
      <c r="F19" s="490">
        <f t="shared" si="1"/>
        <v>71.70707070707071</v>
      </c>
    </row>
    <row r="20" spans="1:6" ht="12.75">
      <c r="A20" s="482">
        <v>13</v>
      </c>
      <c r="B20" s="483" t="s">
        <v>75</v>
      </c>
      <c r="C20" s="483" t="s">
        <v>105</v>
      </c>
      <c r="D20" s="484">
        <v>278</v>
      </c>
      <c r="E20" s="467">
        <f t="shared" si="0"/>
        <v>70.2020202020202</v>
      </c>
      <c r="F20" s="485">
        <f t="shared" si="1"/>
        <v>71.2020202020202</v>
      </c>
    </row>
    <row r="21" spans="1:6" ht="12.75">
      <c r="A21" s="474">
        <v>14</v>
      </c>
      <c r="B21" s="478" t="s">
        <v>194</v>
      </c>
      <c r="C21" s="479" t="s">
        <v>81</v>
      </c>
      <c r="D21" s="465">
        <v>276</v>
      </c>
      <c r="E21" s="466">
        <f t="shared" si="0"/>
        <v>69.6969696969697</v>
      </c>
      <c r="F21" s="476">
        <f t="shared" si="1"/>
        <v>70.6969696969697</v>
      </c>
    </row>
    <row r="22" spans="1:6" ht="12.75">
      <c r="A22" s="474">
        <v>15</v>
      </c>
      <c r="B22" s="480" t="s">
        <v>601</v>
      </c>
      <c r="C22" s="480" t="s">
        <v>602</v>
      </c>
      <c r="D22" s="465">
        <v>274</v>
      </c>
      <c r="E22" s="466">
        <f t="shared" si="0"/>
        <v>69.1919191919192</v>
      </c>
      <c r="F22" s="476">
        <f t="shared" si="1"/>
        <v>70.1919191919192</v>
      </c>
    </row>
    <row r="23" spans="1:6" ht="12.75">
      <c r="A23" s="474">
        <v>16</v>
      </c>
      <c r="B23" s="479" t="s">
        <v>25</v>
      </c>
      <c r="C23" s="479" t="s">
        <v>33</v>
      </c>
      <c r="D23" s="465">
        <v>272</v>
      </c>
      <c r="E23" s="466">
        <f t="shared" si="0"/>
        <v>68.68686868686868</v>
      </c>
      <c r="F23" s="476">
        <f t="shared" si="1"/>
        <v>69.68686868686868</v>
      </c>
    </row>
    <row r="24" spans="1:6" ht="12.75">
      <c r="A24" s="474">
        <v>17</v>
      </c>
      <c r="B24" s="479" t="s">
        <v>158</v>
      </c>
      <c r="C24" s="479" t="s">
        <v>159</v>
      </c>
      <c r="D24" s="465">
        <v>272</v>
      </c>
      <c r="E24" s="466">
        <f t="shared" si="0"/>
        <v>68.68686868686868</v>
      </c>
      <c r="F24" s="476">
        <f t="shared" si="1"/>
        <v>69.68686868686868</v>
      </c>
    </row>
    <row r="25" spans="1:6" ht="12.75">
      <c r="A25" s="474">
        <v>18</v>
      </c>
      <c r="B25" s="478" t="s">
        <v>108</v>
      </c>
      <c r="C25" s="478" t="s">
        <v>54</v>
      </c>
      <c r="D25" s="465">
        <v>270</v>
      </c>
      <c r="E25" s="466">
        <f t="shared" si="0"/>
        <v>68.18181818181817</v>
      </c>
      <c r="F25" s="476">
        <f t="shared" si="1"/>
        <v>69.18181818181817</v>
      </c>
    </row>
    <row r="26" spans="1:6" ht="12.75">
      <c r="A26" s="474">
        <v>19</v>
      </c>
      <c r="B26" s="479" t="s">
        <v>31</v>
      </c>
      <c r="C26" s="479" t="s">
        <v>365</v>
      </c>
      <c r="D26" s="465">
        <v>268</v>
      </c>
      <c r="E26" s="466">
        <f t="shared" si="0"/>
        <v>67.67676767676768</v>
      </c>
      <c r="F26" s="476">
        <f t="shared" si="1"/>
        <v>68.67676767676768</v>
      </c>
    </row>
    <row r="27" spans="1:6" ht="12.75">
      <c r="A27" s="474">
        <v>20</v>
      </c>
      <c r="B27" s="478" t="s">
        <v>75</v>
      </c>
      <c r="C27" s="478" t="s">
        <v>76</v>
      </c>
      <c r="D27" s="465">
        <v>258</v>
      </c>
      <c r="E27" s="466">
        <f t="shared" si="0"/>
        <v>65.15151515151516</v>
      </c>
      <c r="F27" s="476">
        <f t="shared" si="1"/>
        <v>66.15151515151516</v>
      </c>
    </row>
    <row r="28" spans="1:6" ht="12.75">
      <c r="A28" s="474">
        <v>21</v>
      </c>
      <c r="B28" s="479" t="s">
        <v>88</v>
      </c>
      <c r="C28" s="479" t="s">
        <v>89</v>
      </c>
      <c r="D28" s="465">
        <v>258</v>
      </c>
      <c r="E28" s="466">
        <f t="shared" si="0"/>
        <v>65.15151515151516</v>
      </c>
      <c r="F28" s="476">
        <f t="shared" si="1"/>
        <v>66.15151515151516</v>
      </c>
    </row>
    <row r="29" spans="1:6" ht="12.75">
      <c r="A29" s="474">
        <v>22</v>
      </c>
      <c r="B29" s="480" t="s">
        <v>153</v>
      </c>
      <c r="C29" s="480" t="s">
        <v>81</v>
      </c>
      <c r="D29" s="465">
        <v>255</v>
      </c>
      <c r="E29" s="466">
        <f t="shared" si="0"/>
        <v>64.39393939393939</v>
      </c>
      <c r="F29" s="476">
        <f t="shared" si="1"/>
        <v>65.39393939393939</v>
      </c>
    </row>
    <row r="30" spans="1:6" ht="12.75">
      <c r="A30" s="474">
        <v>23</v>
      </c>
      <c r="B30" s="478" t="s">
        <v>53</v>
      </c>
      <c r="C30" s="479" t="s">
        <v>54</v>
      </c>
      <c r="D30" s="465">
        <v>252</v>
      </c>
      <c r="E30" s="466">
        <f t="shared" si="0"/>
        <v>63.63636363636363</v>
      </c>
      <c r="F30" s="476">
        <f t="shared" si="1"/>
        <v>64.63636363636363</v>
      </c>
    </row>
    <row r="31" spans="1:6" ht="12.75">
      <c r="A31" s="474">
        <v>24</v>
      </c>
      <c r="B31" s="478" t="s">
        <v>604</v>
      </c>
      <c r="C31" s="478" t="s">
        <v>34</v>
      </c>
      <c r="D31" s="465">
        <v>252</v>
      </c>
      <c r="E31" s="466">
        <f t="shared" si="0"/>
        <v>63.63636363636363</v>
      </c>
      <c r="F31" s="476">
        <f t="shared" si="1"/>
        <v>64.63636363636363</v>
      </c>
    </row>
    <row r="32" spans="1:6" ht="12.75">
      <c r="A32" s="474">
        <v>25</v>
      </c>
      <c r="B32" s="479" t="s">
        <v>168</v>
      </c>
      <c r="C32" s="479" t="s">
        <v>169</v>
      </c>
      <c r="D32" s="465">
        <v>251</v>
      </c>
      <c r="E32" s="466">
        <f t="shared" si="0"/>
        <v>63.38383838383839</v>
      </c>
      <c r="F32" s="476">
        <f t="shared" si="1"/>
        <v>64.3838383838384</v>
      </c>
    </row>
    <row r="33" spans="1:6" ht="12.75">
      <c r="A33" s="474">
        <v>26</v>
      </c>
      <c r="B33" s="479" t="s">
        <v>58</v>
      </c>
      <c r="C33" s="479" t="s">
        <v>59</v>
      </c>
      <c r="D33" s="465">
        <v>244</v>
      </c>
      <c r="E33" s="466">
        <f t="shared" si="0"/>
        <v>61.61616161616161</v>
      </c>
      <c r="F33" s="476">
        <f t="shared" si="1"/>
        <v>62.61616161616161</v>
      </c>
    </row>
    <row r="34" spans="1:6" ht="12.75">
      <c r="A34" s="474">
        <v>27</v>
      </c>
      <c r="B34" s="481" t="s">
        <v>102</v>
      </c>
      <c r="C34" s="481" t="s">
        <v>399</v>
      </c>
      <c r="D34" s="465">
        <v>244</v>
      </c>
      <c r="E34" s="466">
        <f t="shared" si="0"/>
        <v>61.61616161616161</v>
      </c>
      <c r="F34" s="476">
        <f t="shared" si="1"/>
        <v>62.61616161616161</v>
      </c>
    </row>
    <row r="35" spans="1:6" ht="12.75">
      <c r="A35" s="474">
        <v>28</v>
      </c>
      <c r="B35" s="479" t="s">
        <v>179</v>
      </c>
      <c r="C35" s="479" t="s">
        <v>180</v>
      </c>
      <c r="D35" s="465">
        <v>241</v>
      </c>
      <c r="E35" s="466">
        <f t="shared" si="0"/>
        <v>60.858585858585855</v>
      </c>
      <c r="F35" s="476">
        <f t="shared" si="1"/>
        <v>61.858585858585855</v>
      </c>
    </row>
    <row r="36" spans="1:6" ht="12.75">
      <c r="A36" s="474">
        <v>29</v>
      </c>
      <c r="B36" s="479" t="s">
        <v>51</v>
      </c>
      <c r="C36" s="478" t="s">
        <v>52</v>
      </c>
      <c r="D36" s="465">
        <v>241</v>
      </c>
      <c r="E36" s="466">
        <f t="shared" si="0"/>
        <v>60.858585858585855</v>
      </c>
      <c r="F36" s="476">
        <f t="shared" si="1"/>
        <v>61.858585858585855</v>
      </c>
    </row>
    <row r="37" spans="1:6" ht="409.5">
      <c r="A37" s="474">
        <v>30</v>
      </c>
      <c r="B37" s="480" t="s">
        <v>75</v>
      </c>
      <c r="C37" s="480" t="s">
        <v>81</v>
      </c>
      <c r="D37" s="465">
        <v>239</v>
      </c>
      <c r="E37" s="466">
        <f t="shared" si="0"/>
        <v>60.35353535353535</v>
      </c>
      <c r="F37" s="476">
        <f t="shared" si="1"/>
        <v>61.35353535353535</v>
      </c>
    </row>
    <row r="38" spans="1:6" ht="409.5">
      <c r="A38" s="474">
        <v>31</v>
      </c>
      <c r="B38" s="479" t="s">
        <v>141</v>
      </c>
      <c r="C38" s="479" t="s">
        <v>81</v>
      </c>
      <c r="D38" s="465">
        <v>239</v>
      </c>
      <c r="E38" s="466">
        <f t="shared" si="0"/>
        <v>60.35353535353535</v>
      </c>
      <c r="F38" s="476">
        <f t="shared" si="1"/>
        <v>61.35353535353535</v>
      </c>
    </row>
    <row r="39" spans="1:6" ht="409.5">
      <c r="A39" s="474">
        <v>32</v>
      </c>
      <c r="B39" s="479" t="s">
        <v>39</v>
      </c>
      <c r="C39" s="479" t="s">
        <v>122</v>
      </c>
      <c r="D39" s="465">
        <v>237</v>
      </c>
      <c r="E39" s="466">
        <f t="shared" si="0"/>
        <v>59.84848484848485</v>
      </c>
      <c r="F39" s="476">
        <f t="shared" si="1"/>
        <v>60.84848484848485</v>
      </c>
    </row>
    <row r="40" spans="1:6" ht="409.5">
      <c r="A40" s="474">
        <v>33</v>
      </c>
      <c r="B40" s="479" t="s">
        <v>66</v>
      </c>
      <c r="C40" s="479" t="s">
        <v>136</v>
      </c>
      <c r="D40" s="465">
        <v>236</v>
      </c>
      <c r="E40" s="466">
        <f aca="true" t="shared" si="2" ref="E40:E71">(D40/D$8)*100</f>
        <v>59.59595959595959</v>
      </c>
      <c r="F40" s="476">
        <f aca="true" t="shared" si="3" ref="F40:F71">E40+E$3</f>
        <v>60.59595959595959</v>
      </c>
    </row>
    <row r="41" spans="1:6" ht="409.5">
      <c r="A41" s="474">
        <v>34</v>
      </c>
      <c r="B41" s="479" t="s">
        <v>66</v>
      </c>
      <c r="C41" s="479" t="s">
        <v>67</v>
      </c>
      <c r="D41" s="465">
        <v>236</v>
      </c>
      <c r="E41" s="466">
        <f t="shared" si="2"/>
        <v>59.59595959595959</v>
      </c>
      <c r="F41" s="476">
        <f t="shared" si="3"/>
        <v>60.59595959595959</v>
      </c>
    </row>
    <row r="42" spans="1:6" ht="409.5">
      <c r="A42" s="474">
        <v>35</v>
      </c>
      <c r="B42" s="479" t="s">
        <v>47</v>
      </c>
      <c r="C42" s="479" t="s">
        <v>48</v>
      </c>
      <c r="D42" s="465">
        <v>235</v>
      </c>
      <c r="E42" s="466">
        <f t="shared" si="2"/>
        <v>59.34343434343434</v>
      </c>
      <c r="F42" s="476">
        <f t="shared" si="3"/>
        <v>60.34343434343434</v>
      </c>
    </row>
    <row r="43" spans="1:6" ht="409.5">
      <c r="A43" s="474">
        <v>36</v>
      </c>
      <c r="B43" s="479" t="s">
        <v>216</v>
      </c>
      <c r="C43" s="479" t="s">
        <v>182</v>
      </c>
      <c r="D43" s="465">
        <v>234</v>
      </c>
      <c r="E43" s="466">
        <f t="shared" si="2"/>
        <v>59.09090909090909</v>
      </c>
      <c r="F43" s="476">
        <f t="shared" si="3"/>
        <v>60.09090909090909</v>
      </c>
    </row>
    <row r="44" spans="1:6" ht="409.5">
      <c r="A44" s="474">
        <v>37</v>
      </c>
      <c r="B44" s="478" t="s">
        <v>382</v>
      </c>
      <c r="C44" s="478" t="s">
        <v>383</v>
      </c>
      <c r="D44" s="465">
        <v>231</v>
      </c>
      <c r="E44" s="466">
        <f t="shared" si="2"/>
        <v>58.333333333333336</v>
      </c>
      <c r="F44" s="476">
        <f t="shared" si="3"/>
        <v>59.333333333333336</v>
      </c>
    </row>
    <row r="45" spans="1:6" ht="409.5">
      <c r="A45" s="474">
        <v>38</v>
      </c>
      <c r="B45" s="479" t="s">
        <v>65</v>
      </c>
      <c r="C45" s="479" t="s">
        <v>33</v>
      </c>
      <c r="D45" s="465">
        <v>231</v>
      </c>
      <c r="E45" s="466">
        <f t="shared" si="2"/>
        <v>58.333333333333336</v>
      </c>
      <c r="F45" s="476">
        <f t="shared" si="3"/>
        <v>59.333333333333336</v>
      </c>
    </row>
    <row r="46" spans="1:6" ht="409.5">
      <c r="A46" s="474">
        <v>39</v>
      </c>
      <c r="B46" s="479" t="s">
        <v>603</v>
      </c>
      <c r="C46" s="479" t="s">
        <v>198</v>
      </c>
      <c r="D46" s="465">
        <v>230</v>
      </c>
      <c r="E46" s="466">
        <f t="shared" si="2"/>
        <v>58.080808080808076</v>
      </c>
      <c r="F46" s="476">
        <f t="shared" si="3"/>
        <v>59.080808080808076</v>
      </c>
    </row>
    <row r="47" spans="1:6" ht="409.5">
      <c r="A47" s="474">
        <v>40</v>
      </c>
      <c r="B47" s="479" t="s">
        <v>111</v>
      </c>
      <c r="C47" s="479" t="s">
        <v>32</v>
      </c>
      <c r="D47" s="465">
        <v>226</v>
      </c>
      <c r="E47" s="466">
        <f t="shared" si="2"/>
        <v>57.07070707070707</v>
      </c>
      <c r="F47" s="476">
        <f t="shared" si="3"/>
        <v>58.07070707070707</v>
      </c>
    </row>
    <row r="48" spans="1:6" ht="409.5">
      <c r="A48" s="474">
        <v>41</v>
      </c>
      <c r="B48" s="478" t="s">
        <v>205</v>
      </c>
      <c r="C48" s="478" t="s">
        <v>206</v>
      </c>
      <c r="D48" s="465">
        <v>224</v>
      </c>
      <c r="E48" s="466">
        <f t="shared" si="2"/>
        <v>56.56565656565656</v>
      </c>
      <c r="F48" s="476">
        <f t="shared" si="3"/>
        <v>57.56565656565656</v>
      </c>
    </row>
    <row r="49" spans="1:6" ht="409.5">
      <c r="A49" s="474">
        <v>42</v>
      </c>
      <c r="B49" s="479" t="s">
        <v>90</v>
      </c>
      <c r="C49" s="479" t="s">
        <v>38</v>
      </c>
      <c r="D49" s="465">
        <v>223</v>
      </c>
      <c r="E49" s="466">
        <f t="shared" si="2"/>
        <v>56.313131313131315</v>
      </c>
      <c r="F49" s="476">
        <f t="shared" si="3"/>
        <v>57.313131313131315</v>
      </c>
    </row>
    <row r="50" spans="1:6" ht="409.5">
      <c r="A50" s="474">
        <v>43</v>
      </c>
      <c r="B50" s="478" t="s">
        <v>94</v>
      </c>
      <c r="C50" s="478" t="s">
        <v>95</v>
      </c>
      <c r="D50" s="465">
        <v>223</v>
      </c>
      <c r="E50" s="466">
        <f t="shared" si="2"/>
        <v>56.313131313131315</v>
      </c>
      <c r="F50" s="476">
        <f t="shared" si="3"/>
        <v>57.313131313131315</v>
      </c>
    </row>
    <row r="51" spans="1:6" ht="409.5">
      <c r="A51" s="474">
        <v>44</v>
      </c>
      <c r="B51" s="479" t="s">
        <v>25</v>
      </c>
      <c r="C51" s="479" t="s">
        <v>64</v>
      </c>
      <c r="D51" s="465">
        <v>223</v>
      </c>
      <c r="E51" s="466">
        <f t="shared" si="2"/>
        <v>56.313131313131315</v>
      </c>
      <c r="F51" s="476">
        <f t="shared" si="3"/>
        <v>57.313131313131315</v>
      </c>
    </row>
    <row r="52" spans="1:6" ht="409.5">
      <c r="A52" s="474">
        <v>45</v>
      </c>
      <c r="B52" s="479" t="s">
        <v>78</v>
      </c>
      <c r="C52" s="479" t="s">
        <v>79</v>
      </c>
      <c r="D52" s="465">
        <v>222</v>
      </c>
      <c r="E52" s="466">
        <f t="shared" si="2"/>
        <v>56.060606060606055</v>
      </c>
      <c r="F52" s="476">
        <f t="shared" si="3"/>
        <v>57.060606060606055</v>
      </c>
    </row>
    <row r="53" spans="1:6" ht="409.5">
      <c r="A53" s="474">
        <v>46</v>
      </c>
      <c r="B53" s="479" t="s">
        <v>91</v>
      </c>
      <c r="C53" s="479" t="s">
        <v>52</v>
      </c>
      <c r="D53" s="465">
        <v>222</v>
      </c>
      <c r="E53" s="466">
        <f t="shared" si="2"/>
        <v>56.060606060606055</v>
      </c>
      <c r="F53" s="476">
        <f t="shared" si="3"/>
        <v>57.060606060606055</v>
      </c>
    </row>
    <row r="54" spans="1:6" ht="409.5">
      <c r="A54" s="474">
        <v>47</v>
      </c>
      <c r="B54" s="479" t="s">
        <v>594</v>
      </c>
      <c r="C54" s="479" t="s">
        <v>423</v>
      </c>
      <c r="D54" s="465">
        <v>221</v>
      </c>
      <c r="E54" s="466">
        <f t="shared" si="2"/>
        <v>55.80808080808081</v>
      </c>
      <c r="F54" s="476">
        <f t="shared" si="3"/>
        <v>56.80808080808081</v>
      </c>
    </row>
    <row r="55" spans="1:6" ht="409.5">
      <c r="A55" s="474">
        <v>48</v>
      </c>
      <c r="B55" s="479" t="s">
        <v>137</v>
      </c>
      <c r="C55" s="478" t="s">
        <v>48</v>
      </c>
      <c r="D55" s="465">
        <v>221</v>
      </c>
      <c r="E55" s="466">
        <f t="shared" si="2"/>
        <v>55.80808080808081</v>
      </c>
      <c r="F55" s="476">
        <f t="shared" si="3"/>
        <v>56.80808080808081</v>
      </c>
    </row>
    <row r="56" spans="1:6" ht="409.5">
      <c r="A56" s="474">
        <v>49</v>
      </c>
      <c r="B56" s="480" t="s">
        <v>41</v>
      </c>
      <c r="C56" s="480" t="s">
        <v>57</v>
      </c>
      <c r="D56" s="465">
        <v>220</v>
      </c>
      <c r="E56" s="466">
        <f t="shared" si="2"/>
        <v>55.55555555555556</v>
      </c>
      <c r="F56" s="476">
        <f t="shared" si="3"/>
        <v>56.55555555555556</v>
      </c>
    </row>
    <row r="57" spans="1:6" ht="409.5">
      <c r="A57" s="474">
        <v>50</v>
      </c>
      <c r="B57" s="481" t="s">
        <v>92</v>
      </c>
      <c r="C57" s="481" t="s">
        <v>52</v>
      </c>
      <c r="D57" s="465">
        <v>219</v>
      </c>
      <c r="E57" s="466">
        <f t="shared" si="2"/>
        <v>55.3030303030303</v>
      </c>
      <c r="F57" s="476">
        <f t="shared" si="3"/>
        <v>56.3030303030303</v>
      </c>
    </row>
    <row r="58" spans="1:6" ht="409.5">
      <c r="A58" s="474">
        <v>51</v>
      </c>
      <c r="B58" s="478" t="s">
        <v>23</v>
      </c>
      <c r="C58" s="478" t="s">
        <v>24</v>
      </c>
      <c r="D58" s="465">
        <v>218</v>
      </c>
      <c r="E58" s="466">
        <f t="shared" si="2"/>
        <v>55.05050505050505</v>
      </c>
      <c r="F58" s="476">
        <f t="shared" si="3"/>
        <v>56.05050505050505</v>
      </c>
    </row>
    <row r="59" spans="1:6" ht="409.5">
      <c r="A59" s="474">
        <v>52</v>
      </c>
      <c r="B59" s="478" t="s">
        <v>589</v>
      </c>
      <c r="C59" s="478" t="s">
        <v>44</v>
      </c>
      <c r="D59" s="465">
        <v>218</v>
      </c>
      <c r="E59" s="466">
        <f t="shared" si="2"/>
        <v>55.05050505050505</v>
      </c>
      <c r="F59" s="476">
        <f t="shared" si="3"/>
        <v>56.05050505050505</v>
      </c>
    </row>
    <row r="60" spans="1:6" ht="409.5">
      <c r="A60" s="474">
        <v>53</v>
      </c>
      <c r="B60" s="479" t="s">
        <v>45</v>
      </c>
      <c r="C60" s="479" t="s">
        <v>46</v>
      </c>
      <c r="D60" s="465">
        <v>216</v>
      </c>
      <c r="E60" s="466">
        <f t="shared" si="2"/>
        <v>54.54545454545454</v>
      </c>
      <c r="F60" s="476">
        <f t="shared" si="3"/>
        <v>55.54545454545454</v>
      </c>
    </row>
    <row r="61" spans="1:6" ht="409.5">
      <c r="A61" s="474">
        <v>54</v>
      </c>
      <c r="B61" s="478" t="s">
        <v>229</v>
      </c>
      <c r="C61" s="478" t="s">
        <v>32</v>
      </c>
      <c r="D61" s="465">
        <v>214</v>
      </c>
      <c r="E61" s="466">
        <f t="shared" si="2"/>
        <v>54.04040404040404</v>
      </c>
      <c r="F61" s="476">
        <f t="shared" si="3"/>
        <v>55.04040404040404</v>
      </c>
    </row>
    <row r="62" spans="1:6" ht="409.5">
      <c r="A62" s="474">
        <v>55</v>
      </c>
      <c r="B62" s="478" t="s">
        <v>100</v>
      </c>
      <c r="C62" s="479" t="s">
        <v>307</v>
      </c>
      <c r="D62" s="465">
        <v>214</v>
      </c>
      <c r="E62" s="466">
        <f t="shared" si="2"/>
        <v>54.04040404040404</v>
      </c>
      <c r="F62" s="476">
        <f t="shared" si="3"/>
        <v>55.04040404040404</v>
      </c>
    </row>
    <row r="63" spans="1:6" ht="409.5">
      <c r="A63" s="474">
        <v>56</v>
      </c>
      <c r="B63" s="481" t="s">
        <v>25</v>
      </c>
      <c r="C63" s="480" t="s">
        <v>26</v>
      </c>
      <c r="D63" s="465">
        <v>214</v>
      </c>
      <c r="E63" s="466">
        <f t="shared" si="2"/>
        <v>54.04040404040404</v>
      </c>
      <c r="F63" s="476">
        <f t="shared" si="3"/>
        <v>55.04040404040404</v>
      </c>
    </row>
    <row r="64" spans="1:6" ht="409.5">
      <c r="A64" s="474">
        <v>57</v>
      </c>
      <c r="B64" s="480" t="s">
        <v>60</v>
      </c>
      <c r="C64" s="480" t="s">
        <v>61</v>
      </c>
      <c r="D64" s="465">
        <v>213</v>
      </c>
      <c r="E64" s="466">
        <f t="shared" si="2"/>
        <v>53.78787878787878</v>
      </c>
      <c r="F64" s="476">
        <f t="shared" si="3"/>
        <v>54.78787878787878</v>
      </c>
    </row>
    <row r="65" spans="1:6" ht="409.5">
      <c r="A65" s="474">
        <v>58</v>
      </c>
      <c r="B65" s="478" t="s">
        <v>207</v>
      </c>
      <c r="C65" s="479" t="s">
        <v>348</v>
      </c>
      <c r="D65" s="465">
        <v>213</v>
      </c>
      <c r="E65" s="466">
        <f t="shared" si="2"/>
        <v>53.78787878787878</v>
      </c>
      <c r="F65" s="476">
        <f t="shared" si="3"/>
        <v>54.78787878787878</v>
      </c>
    </row>
    <row r="66" spans="1:6" ht="409.5">
      <c r="A66" s="474">
        <v>59</v>
      </c>
      <c r="B66" s="481" t="s">
        <v>394</v>
      </c>
      <c r="C66" s="481" t="s">
        <v>395</v>
      </c>
      <c r="D66" s="465">
        <v>213</v>
      </c>
      <c r="E66" s="466">
        <f t="shared" si="2"/>
        <v>53.78787878787878</v>
      </c>
      <c r="F66" s="476">
        <f t="shared" si="3"/>
        <v>54.78787878787878</v>
      </c>
    </row>
    <row r="67" spans="1:6" ht="409.5">
      <c r="A67" s="474">
        <v>60</v>
      </c>
      <c r="B67" s="479" t="s">
        <v>207</v>
      </c>
      <c r="C67" s="479" t="s">
        <v>584</v>
      </c>
      <c r="D67" s="465">
        <v>210</v>
      </c>
      <c r="E67" s="466">
        <f t="shared" si="2"/>
        <v>53.03030303030303</v>
      </c>
      <c r="F67" s="476">
        <f t="shared" si="3"/>
        <v>54.03030303030303</v>
      </c>
    </row>
    <row r="68" spans="1:6" ht="409.5">
      <c r="A68" s="474">
        <v>61</v>
      </c>
      <c r="B68" s="479" t="s">
        <v>596</v>
      </c>
      <c r="C68" s="479" t="s">
        <v>597</v>
      </c>
      <c r="D68" s="465">
        <v>209</v>
      </c>
      <c r="E68" s="466">
        <f t="shared" si="2"/>
        <v>52.77777777777778</v>
      </c>
      <c r="F68" s="476">
        <f t="shared" si="3"/>
        <v>53.77777777777778</v>
      </c>
    </row>
    <row r="69" spans="1:6" ht="409.5">
      <c r="A69" s="474">
        <v>62</v>
      </c>
      <c r="B69" s="478" t="s">
        <v>116</v>
      </c>
      <c r="C69" s="478" t="s">
        <v>81</v>
      </c>
      <c r="D69" s="465">
        <v>209</v>
      </c>
      <c r="E69" s="466">
        <f t="shared" si="2"/>
        <v>52.77777777777778</v>
      </c>
      <c r="F69" s="476">
        <f t="shared" si="3"/>
        <v>53.77777777777778</v>
      </c>
    </row>
    <row r="70" spans="1:6" ht="409.5">
      <c r="A70" s="474">
        <v>63</v>
      </c>
      <c r="B70" s="479" t="s">
        <v>39</v>
      </c>
      <c r="C70" s="478" t="s">
        <v>40</v>
      </c>
      <c r="D70" s="465">
        <v>205</v>
      </c>
      <c r="E70" s="466">
        <f t="shared" si="2"/>
        <v>51.76767676767676</v>
      </c>
      <c r="F70" s="476">
        <f t="shared" si="3"/>
        <v>52.76767676767676</v>
      </c>
    </row>
    <row r="71" spans="1:6" ht="409.5">
      <c r="A71" s="474">
        <v>64</v>
      </c>
      <c r="B71" s="478" t="s">
        <v>361</v>
      </c>
      <c r="C71" s="479" t="s">
        <v>581</v>
      </c>
      <c r="D71" s="465">
        <v>205</v>
      </c>
      <c r="E71" s="466">
        <f t="shared" si="2"/>
        <v>51.76767676767676</v>
      </c>
      <c r="F71" s="476">
        <f t="shared" si="3"/>
        <v>52.76767676767676</v>
      </c>
    </row>
    <row r="72" spans="1:6" ht="409.5">
      <c r="A72" s="474">
        <v>65</v>
      </c>
      <c r="B72" s="478" t="s">
        <v>43</v>
      </c>
      <c r="C72" s="478" t="s">
        <v>44</v>
      </c>
      <c r="D72" s="465">
        <v>205</v>
      </c>
      <c r="E72" s="466">
        <f aca="true" t="shared" si="4" ref="E72:E103">(D72/D$8)*100</f>
        <v>51.76767676767676</v>
      </c>
      <c r="F72" s="476">
        <f aca="true" t="shared" si="5" ref="F72:F103">E72+E$3</f>
        <v>52.76767676767676</v>
      </c>
    </row>
    <row r="73" spans="1:6" ht="409.5">
      <c r="A73" s="474">
        <v>66</v>
      </c>
      <c r="B73" s="479" t="s">
        <v>98</v>
      </c>
      <c r="C73" s="479" t="s">
        <v>99</v>
      </c>
      <c r="D73" s="465">
        <v>204</v>
      </c>
      <c r="E73" s="466">
        <f t="shared" si="4"/>
        <v>51.515151515151516</v>
      </c>
      <c r="F73" s="476">
        <f t="shared" si="5"/>
        <v>52.515151515151516</v>
      </c>
    </row>
    <row r="74" spans="1:6" ht="409.5">
      <c r="A74" s="474">
        <v>67</v>
      </c>
      <c r="B74" s="478" t="s">
        <v>361</v>
      </c>
      <c r="C74" s="478" t="s">
        <v>362</v>
      </c>
      <c r="D74" s="465">
        <v>203</v>
      </c>
      <c r="E74" s="466">
        <f t="shared" si="4"/>
        <v>51.26262626262626</v>
      </c>
      <c r="F74" s="476">
        <f t="shared" si="5"/>
        <v>52.26262626262626</v>
      </c>
    </row>
    <row r="75" spans="1:6" ht="409.5">
      <c r="A75" s="474">
        <v>68</v>
      </c>
      <c r="B75" s="479" t="s">
        <v>66</v>
      </c>
      <c r="C75" s="478" t="s">
        <v>48</v>
      </c>
      <c r="D75" s="465">
        <v>201</v>
      </c>
      <c r="E75" s="466">
        <f t="shared" si="4"/>
        <v>50.75757575757576</v>
      </c>
      <c r="F75" s="476">
        <f t="shared" si="5"/>
        <v>51.75757575757576</v>
      </c>
    </row>
    <row r="76" spans="1:6" ht="409.5">
      <c r="A76" s="474">
        <v>69</v>
      </c>
      <c r="B76" s="478" t="s">
        <v>342</v>
      </c>
      <c r="C76" s="479" t="s">
        <v>182</v>
      </c>
      <c r="D76" s="465">
        <v>197</v>
      </c>
      <c r="E76" s="466">
        <f t="shared" si="4"/>
        <v>49.74747474747475</v>
      </c>
      <c r="F76" s="476">
        <f t="shared" si="5"/>
        <v>50.74747474747475</v>
      </c>
    </row>
    <row r="77" spans="1:6" ht="409.5">
      <c r="A77" s="474">
        <v>70</v>
      </c>
      <c r="B77" s="479" t="s">
        <v>71</v>
      </c>
      <c r="C77" s="479" t="s">
        <v>72</v>
      </c>
      <c r="D77" s="465">
        <v>194</v>
      </c>
      <c r="E77" s="466">
        <f t="shared" si="4"/>
        <v>48.98989898989899</v>
      </c>
      <c r="F77" s="476">
        <f t="shared" si="5"/>
        <v>49.98989898989899</v>
      </c>
    </row>
    <row r="78" spans="1:6" ht="409.5">
      <c r="A78" s="474">
        <v>71</v>
      </c>
      <c r="B78" s="478" t="s">
        <v>83</v>
      </c>
      <c r="C78" s="478" t="s">
        <v>84</v>
      </c>
      <c r="D78" s="465">
        <v>192</v>
      </c>
      <c r="E78" s="466">
        <f t="shared" si="4"/>
        <v>48.484848484848484</v>
      </c>
      <c r="F78" s="476">
        <f t="shared" si="5"/>
        <v>49.484848484848484</v>
      </c>
    </row>
    <row r="79" spans="1:6" ht="409.5">
      <c r="A79" s="474">
        <v>72</v>
      </c>
      <c r="B79" s="478" t="s">
        <v>115</v>
      </c>
      <c r="C79" s="478" t="s">
        <v>159</v>
      </c>
      <c r="D79" s="465">
        <v>191</v>
      </c>
      <c r="E79" s="466">
        <f t="shared" si="4"/>
        <v>48.23232323232323</v>
      </c>
      <c r="F79" s="476">
        <f t="shared" si="5"/>
        <v>49.23232323232323</v>
      </c>
    </row>
    <row r="80" spans="1:6" ht="409.5">
      <c r="A80" s="474">
        <v>73</v>
      </c>
      <c r="B80" s="478" t="s">
        <v>49</v>
      </c>
      <c r="C80" s="478" t="s">
        <v>50</v>
      </c>
      <c r="D80" s="465">
        <v>191</v>
      </c>
      <c r="E80" s="466">
        <f t="shared" si="4"/>
        <v>48.23232323232323</v>
      </c>
      <c r="F80" s="476">
        <f t="shared" si="5"/>
        <v>49.23232323232323</v>
      </c>
    </row>
    <row r="81" spans="1:6" ht="409.5">
      <c r="A81" s="474">
        <v>74</v>
      </c>
      <c r="B81" s="478" t="s">
        <v>27</v>
      </c>
      <c r="C81" s="479" t="s">
        <v>28</v>
      </c>
      <c r="D81" s="465">
        <v>190</v>
      </c>
      <c r="E81" s="466">
        <f t="shared" si="4"/>
        <v>47.97979797979798</v>
      </c>
      <c r="F81" s="476">
        <f t="shared" si="5"/>
        <v>48.97979797979798</v>
      </c>
    </row>
    <row r="82" spans="1:6" ht="409.5">
      <c r="A82" s="474">
        <v>75</v>
      </c>
      <c r="B82" s="480" t="s">
        <v>179</v>
      </c>
      <c r="C82" s="480" t="s">
        <v>34</v>
      </c>
      <c r="D82" s="465">
        <v>188</v>
      </c>
      <c r="E82" s="466">
        <f t="shared" si="4"/>
        <v>47.474747474747474</v>
      </c>
      <c r="F82" s="476">
        <f t="shared" si="5"/>
        <v>48.474747474747474</v>
      </c>
    </row>
    <row r="83" spans="1:6" ht="409.5">
      <c r="A83" s="474">
        <v>76</v>
      </c>
      <c r="B83" s="479" t="s">
        <v>23</v>
      </c>
      <c r="C83" s="478" t="s">
        <v>68</v>
      </c>
      <c r="D83" s="465">
        <v>188</v>
      </c>
      <c r="E83" s="466">
        <f t="shared" si="4"/>
        <v>47.474747474747474</v>
      </c>
      <c r="F83" s="476">
        <f t="shared" si="5"/>
        <v>48.474747474747474</v>
      </c>
    </row>
    <row r="84" spans="1:6" ht="409.5">
      <c r="A84" s="474">
        <v>77</v>
      </c>
      <c r="B84" s="479" t="s">
        <v>341</v>
      </c>
      <c r="C84" s="479" t="s">
        <v>167</v>
      </c>
      <c r="D84" s="465">
        <v>186</v>
      </c>
      <c r="E84" s="466">
        <f t="shared" si="4"/>
        <v>46.96969696969697</v>
      </c>
      <c r="F84" s="476">
        <f t="shared" si="5"/>
        <v>47.96969696969697</v>
      </c>
    </row>
    <row r="85" spans="1:6" ht="409.5">
      <c r="A85" s="474">
        <v>78</v>
      </c>
      <c r="B85" s="478" t="s">
        <v>160</v>
      </c>
      <c r="C85" s="478" t="s">
        <v>133</v>
      </c>
      <c r="D85" s="465">
        <v>186</v>
      </c>
      <c r="E85" s="466">
        <f t="shared" si="4"/>
        <v>46.96969696969697</v>
      </c>
      <c r="F85" s="476">
        <f t="shared" si="5"/>
        <v>47.96969696969697</v>
      </c>
    </row>
    <row r="86" spans="1:6" ht="409.5">
      <c r="A86" s="474">
        <v>79</v>
      </c>
      <c r="B86" s="478" t="s">
        <v>21</v>
      </c>
      <c r="C86" s="478" t="s">
        <v>22</v>
      </c>
      <c r="D86" s="465">
        <v>181</v>
      </c>
      <c r="E86" s="466">
        <f t="shared" si="4"/>
        <v>45.707070707070706</v>
      </c>
      <c r="F86" s="476">
        <f t="shared" si="5"/>
        <v>46.707070707070706</v>
      </c>
    </row>
    <row r="87" spans="1:6" ht="409.5">
      <c r="A87" s="474">
        <v>80</v>
      </c>
      <c r="B87" s="478" t="s">
        <v>599</v>
      </c>
      <c r="C87" s="478" t="s">
        <v>458</v>
      </c>
      <c r="D87" s="465">
        <v>180</v>
      </c>
      <c r="E87" s="466">
        <f t="shared" si="4"/>
        <v>45.45454545454545</v>
      </c>
      <c r="F87" s="476">
        <f t="shared" si="5"/>
        <v>46.45454545454545</v>
      </c>
    </row>
    <row r="88" spans="1:6" ht="409.5">
      <c r="A88" s="474">
        <v>81</v>
      </c>
      <c r="B88" s="479" t="s">
        <v>55</v>
      </c>
      <c r="C88" s="479" t="s">
        <v>56</v>
      </c>
      <c r="D88" s="465">
        <v>179</v>
      </c>
      <c r="E88" s="466">
        <f t="shared" si="4"/>
        <v>45.20202020202021</v>
      </c>
      <c r="F88" s="476">
        <f t="shared" si="5"/>
        <v>46.20202020202021</v>
      </c>
    </row>
    <row r="89" spans="1:6" ht="409.5">
      <c r="A89" s="474">
        <v>82</v>
      </c>
      <c r="B89" s="478" t="s">
        <v>31</v>
      </c>
      <c r="C89" s="479" t="s">
        <v>32</v>
      </c>
      <c r="D89" s="465">
        <v>177</v>
      </c>
      <c r="E89" s="466">
        <f t="shared" si="4"/>
        <v>44.696969696969695</v>
      </c>
      <c r="F89" s="476">
        <f t="shared" si="5"/>
        <v>45.696969696969695</v>
      </c>
    </row>
    <row r="90" spans="1:6" ht="409.5">
      <c r="A90" s="474">
        <v>83</v>
      </c>
      <c r="B90" s="478" t="s">
        <v>80</v>
      </c>
      <c r="C90" s="478" t="s">
        <v>48</v>
      </c>
      <c r="D90" s="465">
        <v>177</v>
      </c>
      <c r="E90" s="466">
        <f t="shared" si="4"/>
        <v>44.696969696969695</v>
      </c>
      <c r="F90" s="476">
        <f t="shared" si="5"/>
        <v>45.696969696969695</v>
      </c>
    </row>
    <row r="91" spans="1:6" ht="409.5">
      <c r="A91" s="474">
        <v>84</v>
      </c>
      <c r="B91" s="479" t="s">
        <v>120</v>
      </c>
      <c r="C91" s="478" t="s">
        <v>52</v>
      </c>
      <c r="D91" s="465">
        <v>176</v>
      </c>
      <c r="E91" s="466">
        <f t="shared" si="4"/>
        <v>44.44444444444444</v>
      </c>
      <c r="F91" s="476">
        <f t="shared" si="5"/>
        <v>45.44444444444444</v>
      </c>
    </row>
    <row r="92" spans="1:6" ht="409.5">
      <c r="A92" s="474">
        <v>85</v>
      </c>
      <c r="B92" s="479" t="s">
        <v>35</v>
      </c>
      <c r="C92" s="479" t="s">
        <v>36</v>
      </c>
      <c r="D92" s="465">
        <v>174</v>
      </c>
      <c r="E92" s="466">
        <f t="shared" si="4"/>
        <v>43.93939393939394</v>
      </c>
      <c r="F92" s="476">
        <f t="shared" si="5"/>
        <v>44.93939393939394</v>
      </c>
    </row>
    <row r="93" spans="1:6" ht="409.5">
      <c r="A93" s="474">
        <v>86</v>
      </c>
      <c r="B93" s="479" t="s">
        <v>47</v>
      </c>
      <c r="C93" s="478" t="s">
        <v>159</v>
      </c>
      <c r="D93" s="465">
        <v>172</v>
      </c>
      <c r="E93" s="466">
        <f t="shared" si="4"/>
        <v>43.43434343434344</v>
      </c>
      <c r="F93" s="476">
        <f t="shared" si="5"/>
        <v>44.43434343434344</v>
      </c>
    </row>
    <row r="94" spans="1:6" ht="409.5">
      <c r="A94" s="474">
        <v>87</v>
      </c>
      <c r="B94" s="479" t="s">
        <v>37</v>
      </c>
      <c r="C94" s="479" t="s">
        <v>38</v>
      </c>
      <c r="D94" s="465">
        <v>171</v>
      </c>
      <c r="E94" s="466">
        <f t="shared" si="4"/>
        <v>43.18181818181818</v>
      </c>
      <c r="F94" s="476">
        <f t="shared" si="5"/>
        <v>44.18181818181818</v>
      </c>
    </row>
    <row r="95" spans="1:6" ht="409.5">
      <c r="A95" s="474">
        <v>88</v>
      </c>
      <c r="B95" s="479" t="s">
        <v>111</v>
      </c>
      <c r="C95" s="479" t="s">
        <v>52</v>
      </c>
      <c r="D95" s="465">
        <v>170</v>
      </c>
      <c r="E95" s="466">
        <f t="shared" si="4"/>
        <v>42.92929292929293</v>
      </c>
      <c r="F95" s="476">
        <f t="shared" si="5"/>
        <v>43.92929292929293</v>
      </c>
    </row>
    <row r="96" spans="1:6" ht="409.5">
      <c r="A96" s="474">
        <v>89</v>
      </c>
      <c r="B96" s="481" t="s">
        <v>153</v>
      </c>
      <c r="C96" s="481" t="s">
        <v>595</v>
      </c>
      <c r="D96" s="465">
        <v>170</v>
      </c>
      <c r="E96" s="466">
        <f t="shared" si="4"/>
        <v>42.92929292929293</v>
      </c>
      <c r="F96" s="476">
        <f t="shared" si="5"/>
        <v>43.92929292929293</v>
      </c>
    </row>
    <row r="97" spans="1:6" ht="409.5">
      <c r="A97" s="474">
        <v>90</v>
      </c>
      <c r="B97" s="481" t="s">
        <v>598</v>
      </c>
      <c r="C97" s="481" t="s">
        <v>70</v>
      </c>
      <c r="D97" s="465">
        <v>170</v>
      </c>
      <c r="E97" s="466">
        <f t="shared" si="4"/>
        <v>42.92929292929293</v>
      </c>
      <c r="F97" s="476">
        <f t="shared" si="5"/>
        <v>43.92929292929293</v>
      </c>
    </row>
    <row r="98" spans="1:6" ht="409.5">
      <c r="A98" s="474">
        <v>91</v>
      </c>
      <c r="B98" s="479" t="s">
        <v>29</v>
      </c>
      <c r="C98" s="479" t="s">
        <v>30</v>
      </c>
      <c r="D98" s="465">
        <v>169</v>
      </c>
      <c r="E98" s="466">
        <f t="shared" si="4"/>
        <v>42.676767676767675</v>
      </c>
      <c r="F98" s="476">
        <f t="shared" si="5"/>
        <v>43.676767676767675</v>
      </c>
    </row>
    <row r="99" spans="1:6" ht="409.5">
      <c r="A99" s="474">
        <v>92</v>
      </c>
      <c r="B99" s="478" t="s">
        <v>110</v>
      </c>
      <c r="C99" s="478" t="s">
        <v>22</v>
      </c>
      <c r="D99" s="465">
        <v>164</v>
      </c>
      <c r="E99" s="466">
        <f t="shared" si="4"/>
        <v>41.41414141414141</v>
      </c>
      <c r="F99" s="476">
        <f t="shared" si="5"/>
        <v>42.41414141414141</v>
      </c>
    </row>
    <row r="100" spans="1:6" ht="409.5">
      <c r="A100" s="474">
        <v>93</v>
      </c>
      <c r="B100" s="478" t="s">
        <v>49</v>
      </c>
      <c r="C100" s="478" t="s">
        <v>48</v>
      </c>
      <c r="D100" s="465">
        <v>163</v>
      </c>
      <c r="E100" s="466">
        <f t="shared" si="4"/>
        <v>41.16161616161616</v>
      </c>
      <c r="F100" s="476">
        <f t="shared" si="5"/>
        <v>42.16161616161616</v>
      </c>
    </row>
    <row r="101" spans="1:6" ht="409.5">
      <c r="A101" s="474">
        <v>94</v>
      </c>
      <c r="B101" s="480" t="s">
        <v>22</v>
      </c>
      <c r="C101" s="480" t="s">
        <v>34</v>
      </c>
      <c r="D101" s="465">
        <v>163</v>
      </c>
      <c r="E101" s="466">
        <f t="shared" si="4"/>
        <v>41.16161616161616</v>
      </c>
      <c r="F101" s="476">
        <f t="shared" si="5"/>
        <v>42.16161616161616</v>
      </c>
    </row>
    <row r="102" spans="1:6" ht="409.5">
      <c r="A102" s="474">
        <v>95</v>
      </c>
      <c r="B102" s="480" t="s">
        <v>166</v>
      </c>
      <c r="C102" s="480" t="s">
        <v>284</v>
      </c>
      <c r="D102" s="465">
        <v>162</v>
      </c>
      <c r="E102" s="466">
        <f t="shared" si="4"/>
        <v>40.909090909090914</v>
      </c>
      <c r="F102" s="476">
        <f t="shared" si="5"/>
        <v>41.909090909090914</v>
      </c>
    </row>
    <row r="103" spans="1:6" ht="409.5">
      <c r="A103" s="474">
        <v>96</v>
      </c>
      <c r="B103" s="479" t="s">
        <v>600</v>
      </c>
      <c r="C103" s="479" t="s">
        <v>399</v>
      </c>
      <c r="D103" s="465">
        <v>161</v>
      </c>
      <c r="E103" s="466">
        <f t="shared" si="4"/>
        <v>40.65656565656566</v>
      </c>
      <c r="F103" s="476">
        <f t="shared" si="5"/>
        <v>41.65656565656566</v>
      </c>
    </row>
    <row r="104" spans="1:6" ht="409.5">
      <c r="A104" s="474">
        <v>97</v>
      </c>
      <c r="B104" s="478" t="s">
        <v>53</v>
      </c>
      <c r="C104" s="478" t="s">
        <v>406</v>
      </c>
      <c r="D104" s="465">
        <v>159</v>
      </c>
      <c r="E104" s="466">
        <f aca="true" t="shared" si="6" ref="E104:E133">(D104/D$8)*100</f>
        <v>40.15151515151515</v>
      </c>
      <c r="F104" s="476">
        <f aca="true" t="shared" si="7" ref="F104:F133">E104+E$3</f>
        <v>41.15151515151515</v>
      </c>
    </row>
    <row r="105" spans="1:6" ht="409.5">
      <c r="A105" s="474">
        <v>98</v>
      </c>
      <c r="B105" s="481" t="s">
        <v>134</v>
      </c>
      <c r="C105" s="481" t="s">
        <v>97</v>
      </c>
      <c r="D105" s="465">
        <v>159</v>
      </c>
      <c r="E105" s="466">
        <f t="shared" si="6"/>
        <v>40.15151515151515</v>
      </c>
      <c r="F105" s="476">
        <f t="shared" si="7"/>
        <v>41.15151515151515</v>
      </c>
    </row>
    <row r="106" spans="1:6" ht="409.5">
      <c r="A106" s="474">
        <v>99</v>
      </c>
      <c r="B106" s="479" t="s">
        <v>149</v>
      </c>
      <c r="C106" s="479" t="s">
        <v>187</v>
      </c>
      <c r="D106" s="465">
        <v>159</v>
      </c>
      <c r="E106" s="466">
        <f t="shared" si="6"/>
        <v>40.15151515151515</v>
      </c>
      <c r="F106" s="476">
        <f t="shared" si="7"/>
        <v>41.15151515151515</v>
      </c>
    </row>
    <row r="107" spans="1:6" ht="409.5">
      <c r="A107" s="474">
        <v>100</v>
      </c>
      <c r="B107" s="478" t="s">
        <v>343</v>
      </c>
      <c r="C107" s="478" t="s">
        <v>284</v>
      </c>
      <c r="D107" s="465">
        <v>158</v>
      </c>
      <c r="E107" s="466">
        <f t="shared" si="6"/>
        <v>39.8989898989899</v>
      </c>
      <c r="F107" s="476">
        <f t="shared" si="7"/>
        <v>40.8989898989899</v>
      </c>
    </row>
    <row r="108" spans="1:6" ht="409.5">
      <c r="A108" s="474">
        <v>101</v>
      </c>
      <c r="B108" s="479" t="s">
        <v>63</v>
      </c>
      <c r="C108" s="478" t="s">
        <v>24</v>
      </c>
      <c r="D108" s="465">
        <v>158</v>
      </c>
      <c r="E108" s="466">
        <f t="shared" si="6"/>
        <v>39.8989898989899</v>
      </c>
      <c r="F108" s="476">
        <f t="shared" si="7"/>
        <v>40.8989898989899</v>
      </c>
    </row>
    <row r="109" spans="1:6" ht="409.5">
      <c r="A109" s="474">
        <v>102</v>
      </c>
      <c r="B109" s="481" t="s">
        <v>604</v>
      </c>
      <c r="C109" s="481" t="s">
        <v>70</v>
      </c>
      <c r="D109" s="465">
        <v>156</v>
      </c>
      <c r="E109" s="466">
        <f t="shared" si="6"/>
        <v>39.39393939393939</v>
      </c>
      <c r="F109" s="476">
        <f t="shared" si="7"/>
        <v>40.39393939393939</v>
      </c>
    </row>
    <row r="110" spans="1:6" ht="409.5">
      <c r="A110" s="474">
        <v>103</v>
      </c>
      <c r="B110" s="480" t="s">
        <v>407</v>
      </c>
      <c r="C110" s="480" t="s">
        <v>307</v>
      </c>
      <c r="D110" s="465">
        <v>153</v>
      </c>
      <c r="E110" s="466">
        <f t="shared" si="6"/>
        <v>38.63636363636363</v>
      </c>
      <c r="F110" s="476">
        <f t="shared" si="7"/>
        <v>39.63636363636363</v>
      </c>
    </row>
    <row r="111" spans="1:6" ht="409.5">
      <c r="A111" s="474">
        <v>104</v>
      </c>
      <c r="B111" s="479" t="s">
        <v>373</v>
      </c>
      <c r="C111" s="478" t="s">
        <v>97</v>
      </c>
      <c r="D111" s="465">
        <v>152</v>
      </c>
      <c r="E111" s="466">
        <f t="shared" si="6"/>
        <v>38.38383838383838</v>
      </c>
      <c r="F111" s="476">
        <f t="shared" si="7"/>
        <v>39.38383838383838</v>
      </c>
    </row>
    <row r="112" spans="1:6" ht="409.5">
      <c r="A112" s="474">
        <v>105</v>
      </c>
      <c r="B112" s="480" t="s">
        <v>346</v>
      </c>
      <c r="C112" s="480" t="s">
        <v>114</v>
      </c>
      <c r="D112" s="465">
        <v>151</v>
      </c>
      <c r="E112" s="466">
        <f t="shared" si="6"/>
        <v>38.131313131313135</v>
      </c>
      <c r="F112" s="476">
        <f t="shared" si="7"/>
        <v>39.131313131313135</v>
      </c>
    </row>
    <row r="113" spans="1:6" ht="409.5">
      <c r="A113" s="474">
        <v>106</v>
      </c>
      <c r="B113" s="480" t="s">
        <v>27</v>
      </c>
      <c r="C113" s="480" t="s">
        <v>107</v>
      </c>
      <c r="D113" s="465">
        <v>151</v>
      </c>
      <c r="E113" s="466">
        <f t="shared" si="6"/>
        <v>38.131313131313135</v>
      </c>
      <c r="F113" s="476">
        <f t="shared" si="7"/>
        <v>39.131313131313135</v>
      </c>
    </row>
    <row r="114" spans="1:6" ht="409.5">
      <c r="A114" s="474">
        <v>107</v>
      </c>
      <c r="B114" s="479" t="s">
        <v>334</v>
      </c>
      <c r="C114" s="479" t="s">
        <v>182</v>
      </c>
      <c r="D114" s="465">
        <v>150</v>
      </c>
      <c r="E114" s="466">
        <f t="shared" si="6"/>
        <v>37.878787878787875</v>
      </c>
      <c r="F114" s="476">
        <f t="shared" si="7"/>
        <v>38.878787878787875</v>
      </c>
    </row>
    <row r="115" spans="1:6" ht="409.5">
      <c r="A115" s="474">
        <v>108</v>
      </c>
      <c r="B115" s="479" t="s">
        <v>73</v>
      </c>
      <c r="C115" s="479" t="s">
        <v>74</v>
      </c>
      <c r="D115" s="465">
        <v>148</v>
      </c>
      <c r="E115" s="466">
        <f t="shared" si="6"/>
        <v>37.37373737373738</v>
      </c>
      <c r="F115" s="476">
        <f t="shared" si="7"/>
        <v>38.37373737373738</v>
      </c>
    </row>
    <row r="116" spans="1:6" ht="409.5">
      <c r="A116" s="474">
        <v>109</v>
      </c>
      <c r="B116" s="478" t="s">
        <v>100</v>
      </c>
      <c r="C116" s="478" t="s">
        <v>97</v>
      </c>
      <c r="D116" s="465">
        <v>148</v>
      </c>
      <c r="E116" s="466">
        <f t="shared" si="6"/>
        <v>37.37373737373738</v>
      </c>
      <c r="F116" s="476">
        <f t="shared" si="7"/>
        <v>38.37373737373738</v>
      </c>
    </row>
    <row r="117" spans="1:6" ht="409.5">
      <c r="A117" s="474">
        <v>110</v>
      </c>
      <c r="B117" s="480" t="s">
        <v>158</v>
      </c>
      <c r="C117" s="480" t="s">
        <v>117</v>
      </c>
      <c r="D117" s="465">
        <v>145</v>
      </c>
      <c r="E117" s="466">
        <f t="shared" si="6"/>
        <v>36.61616161616162</v>
      </c>
      <c r="F117" s="476">
        <f t="shared" si="7"/>
        <v>37.61616161616162</v>
      </c>
    </row>
    <row r="118" spans="1:6" ht="409.5">
      <c r="A118" s="474">
        <v>111</v>
      </c>
      <c r="B118" s="479" t="s">
        <v>605</v>
      </c>
      <c r="C118" s="479" t="s">
        <v>97</v>
      </c>
      <c r="D118" s="465">
        <v>144</v>
      </c>
      <c r="E118" s="466">
        <f t="shared" si="6"/>
        <v>36.36363636363637</v>
      </c>
      <c r="F118" s="476">
        <f t="shared" si="7"/>
        <v>37.36363636363637</v>
      </c>
    </row>
    <row r="119" spans="1:6" ht="409.5">
      <c r="A119" s="474">
        <v>112</v>
      </c>
      <c r="B119" s="480" t="s">
        <v>190</v>
      </c>
      <c r="C119" s="480" t="s">
        <v>133</v>
      </c>
      <c r="D119" s="465">
        <v>141</v>
      </c>
      <c r="E119" s="466">
        <f t="shared" si="6"/>
        <v>35.60606060606061</v>
      </c>
      <c r="F119" s="476">
        <f t="shared" si="7"/>
        <v>36.60606060606061</v>
      </c>
    </row>
    <row r="120" spans="1:6" ht="409.5">
      <c r="A120" s="474">
        <v>113</v>
      </c>
      <c r="B120" s="479" t="s">
        <v>237</v>
      </c>
      <c r="C120" s="479" t="s">
        <v>298</v>
      </c>
      <c r="D120" s="465">
        <v>140</v>
      </c>
      <c r="E120" s="466">
        <f t="shared" si="6"/>
        <v>35.35353535353536</v>
      </c>
      <c r="F120" s="476">
        <f t="shared" si="7"/>
        <v>36.35353535353536</v>
      </c>
    </row>
    <row r="121" spans="1:6" ht="409.5">
      <c r="A121" s="474">
        <v>114</v>
      </c>
      <c r="B121" s="480" t="s">
        <v>111</v>
      </c>
      <c r="C121" s="480" t="s">
        <v>202</v>
      </c>
      <c r="D121" s="465">
        <v>137</v>
      </c>
      <c r="E121" s="466">
        <f t="shared" si="6"/>
        <v>34.5959595959596</v>
      </c>
      <c r="F121" s="476">
        <f t="shared" si="7"/>
        <v>35.5959595959596</v>
      </c>
    </row>
    <row r="122" spans="1:6" ht="409.5">
      <c r="A122" s="474">
        <v>115</v>
      </c>
      <c r="B122" s="480" t="s">
        <v>132</v>
      </c>
      <c r="C122" s="480" t="s">
        <v>133</v>
      </c>
      <c r="D122" s="465">
        <v>137</v>
      </c>
      <c r="E122" s="466">
        <f t="shared" si="6"/>
        <v>34.5959595959596</v>
      </c>
      <c r="F122" s="476">
        <f t="shared" si="7"/>
        <v>35.5959595959596</v>
      </c>
    </row>
    <row r="123" spans="1:6" ht="409.5">
      <c r="A123" s="474">
        <v>116</v>
      </c>
      <c r="B123" s="480" t="s">
        <v>237</v>
      </c>
      <c r="C123" s="480" t="s">
        <v>282</v>
      </c>
      <c r="D123" s="465">
        <v>135</v>
      </c>
      <c r="E123" s="466">
        <f t="shared" si="6"/>
        <v>34.090909090909086</v>
      </c>
      <c r="F123" s="476">
        <f t="shared" si="7"/>
        <v>35.090909090909086</v>
      </c>
    </row>
    <row r="124" spans="1:6" ht="409.5">
      <c r="A124" s="474">
        <v>117</v>
      </c>
      <c r="B124" s="478" t="s">
        <v>102</v>
      </c>
      <c r="C124" s="478" t="s">
        <v>103</v>
      </c>
      <c r="D124" s="465">
        <v>133</v>
      </c>
      <c r="E124" s="466">
        <f t="shared" si="6"/>
        <v>33.58585858585859</v>
      </c>
      <c r="F124" s="476">
        <f t="shared" si="7"/>
        <v>34.58585858585859</v>
      </c>
    </row>
    <row r="125" spans="1:6" ht="409.5">
      <c r="A125" s="474">
        <v>118</v>
      </c>
      <c r="B125" s="480" t="s">
        <v>85</v>
      </c>
      <c r="C125" s="480" t="s">
        <v>86</v>
      </c>
      <c r="D125" s="465">
        <v>132</v>
      </c>
      <c r="E125" s="466">
        <f t="shared" si="6"/>
        <v>33.33333333333333</v>
      </c>
      <c r="F125" s="476">
        <f t="shared" si="7"/>
        <v>34.33333333333333</v>
      </c>
    </row>
    <row r="126" spans="1:6" ht="409.5">
      <c r="A126" s="474">
        <v>119</v>
      </c>
      <c r="B126" s="478" t="s">
        <v>411</v>
      </c>
      <c r="C126" s="478" t="s">
        <v>307</v>
      </c>
      <c r="D126" s="465">
        <v>130</v>
      </c>
      <c r="E126" s="466">
        <f t="shared" si="6"/>
        <v>32.82828282828283</v>
      </c>
      <c r="F126" s="476">
        <f t="shared" si="7"/>
        <v>33.82828282828283</v>
      </c>
    </row>
    <row r="127" spans="1:6" ht="409.5">
      <c r="A127" s="474">
        <v>120</v>
      </c>
      <c r="B127" s="481" t="s">
        <v>109</v>
      </c>
      <c r="C127" s="481" t="s">
        <v>30</v>
      </c>
      <c r="D127" s="465">
        <v>117</v>
      </c>
      <c r="E127" s="466">
        <f t="shared" si="6"/>
        <v>29.545454545454547</v>
      </c>
      <c r="F127" s="476">
        <f t="shared" si="7"/>
        <v>30.545454545454547</v>
      </c>
    </row>
    <row r="128" spans="1:6" ht="409.5">
      <c r="A128" s="474">
        <v>121</v>
      </c>
      <c r="B128" s="478" t="s">
        <v>63</v>
      </c>
      <c r="C128" s="478" t="s">
        <v>81</v>
      </c>
      <c r="D128" s="465">
        <v>108</v>
      </c>
      <c r="E128" s="466">
        <f t="shared" si="6"/>
        <v>27.27272727272727</v>
      </c>
      <c r="F128" s="476">
        <f t="shared" si="7"/>
        <v>28.27272727272727</v>
      </c>
    </row>
    <row r="129" spans="1:6" ht="409.5">
      <c r="A129" s="474">
        <v>122</v>
      </c>
      <c r="B129" s="480" t="s">
        <v>73</v>
      </c>
      <c r="C129" s="480" t="s">
        <v>140</v>
      </c>
      <c r="D129" s="465">
        <v>99</v>
      </c>
      <c r="E129" s="466">
        <f t="shared" si="6"/>
        <v>25</v>
      </c>
      <c r="F129" s="476">
        <f t="shared" si="7"/>
        <v>26</v>
      </c>
    </row>
    <row r="130" spans="1:6" ht="409.5">
      <c r="A130" s="474">
        <v>123</v>
      </c>
      <c r="B130" s="481" t="s">
        <v>382</v>
      </c>
      <c r="C130" s="481" t="s">
        <v>593</v>
      </c>
      <c r="D130" s="465">
        <v>96</v>
      </c>
      <c r="E130" s="466">
        <f t="shared" si="6"/>
        <v>24.242424242424242</v>
      </c>
      <c r="F130" s="476">
        <f t="shared" si="7"/>
        <v>25.242424242424242</v>
      </c>
    </row>
    <row r="131" spans="1:6" ht="409.5">
      <c r="A131" s="474">
        <v>124</v>
      </c>
      <c r="B131" s="479" t="s">
        <v>118</v>
      </c>
      <c r="C131" s="479" t="s">
        <v>119</v>
      </c>
      <c r="D131" s="465">
        <v>77</v>
      </c>
      <c r="E131" s="466">
        <f t="shared" si="6"/>
        <v>19.444444444444446</v>
      </c>
      <c r="F131" s="476">
        <f t="shared" si="7"/>
        <v>20.444444444444446</v>
      </c>
    </row>
    <row r="132" spans="1:6" ht="409.5">
      <c r="A132" s="474">
        <v>125</v>
      </c>
      <c r="B132" s="481" t="s">
        <v>53</v>
      </c>
      <c r="C132" s="481" t="s">
        <v>136</v>
      </c>
      <c r="D132" s="465">
        <v>58</v>
      </c>
      <c r="E132" s="466">
        <f t="shared" si="6"/>
        <v>14.646464646464647</v>
      </c>
      <c r="F132" s="476">
        <f t="shared" si="7"/>
        <v>15.646464646464647</v>
      </c>
    </row>
    <row r="133" spans="1:6" ht="409.5">
      <c r="A133" s="474">
        <v>126</v>
      </c>
      <c r="B133" s="480" t="s">
        <v>168</v>
      </c>
      <c r="C133" s="480" t="s">
        <v>220</v>
      </c>
      <c r="D133" s="465">
        <v>55</v>
      </c>
      <c r="E133" s="466">
        <f t="shared" si="6"/>
        <v>13.88888888888889</v>
      </c>
      <c r="F133" s="476">
        <f t="shared" si="7"/>
        <v>14.88888888888889</v>
      </c>
    </row>
    <row r="134" spans="2:3" ht="409.5">
      <c r="B134" s="233"/>
      <c r="C134" s="233"/>
    </row>
    <row r="135" spans="2:3" ht="409.5">
      <c r="B135" s="233"/>
      <c r="C135" s="233"/>
    </row>
    <row r="136" spans="2:3" ht="409.5">
      <c r="B136" s="233"/>
      <c r="C136" s="233"/>
    </row>
    <row r="137" spans="2:3" ht="409.5">
      <c r="B137" s="233"/>
      <c r="C137" s="233"/>
    </row>
    <row r="138" spans="2:3" ht="409.5">
      <c r="B138" s="233"/>
      <c r="C138" s="233"/>
    </row>
    <row r="139" spans="2:3" ht="409.5">
      <c r="B139" s="233"/>
      <c r="C139" s="233"/>
    </row>
    <row r="140" spans="2:3" ht="409.5">
      <c r="B140" s="233"/>
      <c r="C140" s="233"/>
    </row>
    <row r="141" spans="2:3" ht="409.5">
      <c r="B141" s="233"/>
      <c r="C141" s="233"/>
    </row>
    <row r="142" spans="2:3" ht="409.5">
      <c r="B142" s="233"/>
      <c r="C142" s="233"/>
    </row>
    <row r="143" spans="2:3" ht="409.5">
      <c r="B143" s="233"/>
      <c r="C143" s="233"/>
    </row>
    <row r="144" spans="2:3" ht="409.5">
      <c r="B144" s="233"/>
      <c r="C144" s="233"/>
    </row>
  </sheetData>
  <sheetProtection selectLockedCells="1" selectUnlockedCells="1"/>
  <mergeCells count="9">
    <mergeCell ref="A1:F1"/>
    <mergeCell ref="A3:B3"/>
    <mergeCell ref="A4:B4"/>
    <mergeCell ref="A5:B5"/>
    <mergeCell ref="A6:B6"/>
    <mergeCell ref="A2:C2"/>
    <mergeCell ref="F2:F3"/>
    <mergeCell ref="D6:F6"/>
    <mergeCell ref="D2:D4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9" r:id="rId1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6"/>
  <sheetViews>
    <sheetView zoomScale="150" zoomScaleNormal="150" zoomScalePageLayoutView="0" workbookViewId="0" topLeftCell="A1">
      <pane xSplit="4" ySplit="3" topLeftCell="E36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77" sqref="A377:IV403"/>
    </sheetView>
  </sheetViews>
  <sheetFormatPr defaultColWidth="9.00390625" defaultRowHeight="12.75"/>
  <cols>
    <col min="1" max="1" width="3.125" style="1" customWidth="1"/>
    <col min="2" max="2" width="3.25390625" style="2" customWidth="1"/>
    <col min="3" max="3" width="9.625" style="3" customWidth="1"/>
    <col min="4" max="4" width="11.375" style="4" customWidth="1"/>
    <col min="5" max="5" width="3.125" style="2" customWidth="1"/>
    <col min="6" max="6" width="3.125" style="5" customWidth="1"/>
    <col min="7" max="11" width="3.125" style="2" customWidth="1"/>
    <col min="12" max="13" width="3.00390625" style="2" customWidth="1"/>
    <col min="14" max="14" width="3.00390625" style="6" customWidth="1"/>
    <col min="15" max="15" width="3.00390625" style="2" customWidth="1"/>
    <col min="16" max="16" width="3.875" style="2" customWidth="1"/>
    <col min="17" max="18" width="3.25390625" style="2" customWidth="1"/>
    <col min="19" max="20" width="3.00390625" style="2" customWidth="1"/>
    <col min="21" max="21" width="5.75390625" style="1" customWidth="1"/>
    <col min="22" max="22" width="2.375" style="2" customWidth="1"/>
    <col min="23" max="23" width="3.75390625" style="2" customWidth="1"/>
    <col min="24" max="24" width="3.875" style="2" customWidth="1"/>
    <col min="25" max="16384" width="9.125" style="1" customWidth="1"/>
  </cols>
  <sheetData>
    <row r="1" spans="1:23" ht="27" customHeight="1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</row>
    <row r="2" spans="1:24" ht="12.75" customHeight="1">
      <c r="A2" s="524"/>
      <c r="B2" s="524"/>
      <c r="C2" s="7" t="s">
        <v>1</v>
      </c>
      <c r="D2" s="8"/>
      <c r="E2" s="9">
        <f aca="true" t="shared" si="0" ref="E2:T2">COUNTA(E5:E528)</f>
        <v>88</v>
      </c>
      <c r="F2" s="9">
        <f t="shared" si="0"/>
        <v>102</v>
      </c>
      <c r="G2" s="10">
        <f t="shared" si="0"/>
        <v>146</v>
      </c>
      <c r="H2" s="10">
        <f t="shared" si="0"/>
        <v>98</v>
      </c>
      <c r="I2" s="10">
        <f t="shared" si="0"/>
        <v>88</v>
      </c>
      <c r="J2" s="10">
        <f t="shared" si="0"/>
        <v>91</v>
      </c>
      <c r="K2" s="10">
        <f t="shared" si="0"/>
        <v>101</v>
      </c>
      <c r="L2" s="10">
        <f t="shared" si="0"/>
        <v>76</v>
      </c>
      <c r="M2" s="10">
        <f t="shared" si="0"/>
        <v>82</v>
      </c>
      <c r="N2" s="10">
        <f t="shared" si="0"/>
        <v>61</v>
      </c>
      <c r="O2" s="10">
        <f t="shared" si="0"/>
        <v>63</v>
      </c>
      <c r="P2" s="10">
        <f t="shared" si="0"/>
        <v>89</v>
      </c>
      <c r="Q2" s="10">
        <f t="shared" si="0"/>
        <v>50</v>
      </c>
      <c r="R2" s="10">
        <f t="shared" si="0"/>
        <v>67</v>
      </c>
      <c r="S2" s="10">
        <f t="shared" si="0"/>
        <v>127</v>
      </c>
      <c r="T2" s="10">
        <f t="shared" si="0"/>
        <v>109</v>
      </c>
      <c r="U2" s="525" t="s">
        <v>2</v>
      </c>
      <c r="V2" s="526" t="s">
        <v>3</v>
      </c>
      <c r="W2" s="526" t="s">
        <v>4</v>
      </c>
      <c r="X2" s="527" t="s">
        <v>5</v>
      </c>
    </row>
    <row r="3" spans="1:24" ht="79.5" customHeight="1">
      <c r="A3" s="528" t="s">
        <v>6</v>
      </c>
      <c r="B3" s="528"/>
      <c r="C3" s="528"/>
      <c r="D3" s="528"/>
      <c r="E3" s="11" t="s">
        <v>7</v>
      </c>
      <c r="F3" s="12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4" t="s">
        <v>592</v>
      </c>
      <c r="T3" s="14" t="s">
        <v>609</v>
      </c>
      <c r="U3" s="525"/>
      <c r="V3" s="526"/>
      <c r="W3" s="526"/>
      <c r="X3" s="527"/>
    </row>
    <row r="4" spans="1:24" ht="15" customHeight="1">
      <c r="A4" s="528"/>
      <c r="B4" s="528"/>
      <c r="C4" s="528"/>
      <c r="D4" s="528"/>
      <c r="E4" s="15">
        <v>1</v>
      </c>
      <c r="F4" s="16">
        <v>2</v>
      </c>
      <c r="G4" s="17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9">
        <v>15</v>
      </c>
      <c r="T4" s="18">
        <v>16</v>
      </c>
      <c r="U4" s="525"/>
      <c r="V4" s="526"/>
      <c r="W4" s="526"/>
      <c r="X4" s="527"/>
    </row>
    <row r="5" spans="1:24" ht="15" customHeight="1">
      <c r="A5" s="20">
        <v>1</v>
      </c>
      <c r="B5" s="21">
        <v>1</v>
      </c>
      <c r="C5" s="502" t="s">
        <v>21</v>
      </c>
      <c r="D5" s="502" t="s">
        <v>22</v>
      </c>
      <c r="E5" s="22">
        <v>87.61548064918851</v>
      </c>
      <c r="F5" s="23">
        <v>103.51</v>
      </c>
      <c r="G5" s="22">
        <v>81</v>
      </c>
      <c r="H5" s="22">
        <v>81.14</v>
      </c>
      <c r="I5" s="22">
        <v>73.43</v>
      </c>
      <c r="J5" s="22">
        <v>110.61</v>
      </c>
      <c r="K5" s="22">
        <v>86.41</v>
      </c>
      <c r="L5" s="22">
        <v>95.16</v>
      </c>
      <c r="M5" s="22">
        <v>85.33</v>
      </c>
      <c r="N5" s="24">
        <v>99.42</v>
      </c>
      <c r="O5" s="24">
        <v>125.37</v>
      </c>
      <c r="P5" s="22">
        <v>100.98</v>
      </c>
      <c r="Q5" s="22">
        <v>121.6</v>
      </c>
      <c r="R5" s="25">
        <v>28</v>
      </c>
      <c r="S5" s="22">
        <v>46.71</v>
      </c>
      <c r="T5" s="22">
        <v>78.92</v>
      </c>
      <c r="U5" s="26">
        <f>SUM(E5:T5)</f>
        <v>1405.2054806491883</v>
      </c>
      <c r="V5" s="27">
        <f>COUNTA(E5:T5)</f>
        <v>16</v>
      </c>
      <c r="W5" s="28">
        <f>U5-$U$5</f>
        <v>0</v>
      </c>
      <c r="X5" s="22">
        <f>AVERAGE(E5:T5)</f>
        <v>87.82534254057427</v>
      </c>
    </row>
    <row r="6" spans="1:24" ht="15" customHeight="1">
      <c r="A6" s="20">
        <v>2</v>
      </c>
      <c r="B6" s="21">
        <v>2</v>
      </c>
      <c r="C6" s="502" t="s">
        <v>23</v>
      </c>
      <c r="D6" s="502" t="s">
        <v>24</v>
      </c>
      <c r="E6" s="22">
        <v>85.07</v>
      </c>
      <c r="F6" s="23">
        <v>82.31</v>
      </c>
      <c r="G6" s="22">
        <v>86.91</v>
      </c>
      <c r="H6" s="22">
        <v>80.25</v>
      </c>
      <c r="I6" s="22">
        <v>85.36</v>
      </c>
      <c r="J6" s="22">
        <v>92.93</v>
      </c>
      <c r="K6" s="22">
        <v>85.07</v>
      </c>
      <c r="L6" s="22">
        <v>88.2</v>
      </c>
      <c r="M6" s="22">
        <v>83.52</v>
      </c>
      <c r="N6" s="24">
        <v>103.61</v>
      </c>
      <c r="O6" s="24">
        <v>120.94</v>
      </c>
      <c r="P6" s="22">
        <v>106.84</v>
      </c>
      <c r="Q6" s="22">
        <v>106.3</v>
      </c>
      <c r="R6" s="25">
        <v>44.67</v>
      </c>
      <c r="S6" s="22">
        <v>56.05</v>
      </c>
      <c r="T6" s="22">
        <v>62.04</v>
      </c>
      <c r="U6" s="26">
        <f>SUM(E6:T6)</f>
        <v>1370.0699999999997</v>
      </c>
      <c r="V6" s="27">
        <f>COUNTA(E6:T6)</f>
        <v>16</v>
      </c>
      <c r="W6" s="28">
        <f>U6-$U$5</f>
        <v>-35.135480649188594</v>
      </c>
      <c r="X6" s="22">
        <f>AVERAGE(E6:T6)</f>
        <v>85.62937499999998</v>
      </c>
    </row>
    <row r="7" spans="1:24" ht="15" customHeight="1">
      <c r="A7" s="20">
        <v>3</v>
      </c>
      <c r="B7" s="21">
        <v>3</v>
      </c>
      <c r="C7" s="502" t="s">
        <v>25</v>
      </c>
      <c r="D7" s="502" t="s">
        <v>26</v>
      </c>
      <c r="E7" s="22">
        <v>81.99243746364164</v>
      </c>
      <c r="F7" s="23">
        <v>83.34</v>
      </c>
      <c r="G7" s="22">
        <v>76</v>
      </c>
      <c r="H7" s="22">
        <v>71.85</v>
      </c>
      <c r="I7" s="22">
        <v>80.61</v>
      </c>
      <c r="J7" s="22">
        <v>104.43</v>
      </c>
      <c r="K7" s="22">
        <v>73.53</v>
      </c>
      <c r="L7" s="22">
        <v>83.04</v>
      </c>
      <c r="M7" s="22">
        <v>87.27</v>
      </c>
      <c r="N7" s="24">
        <v>104</v>
      </c>
      <c r="O7" s="24">
        <v>125.9</v>
      </c>
      <c r="P7" s="22">
        <v>112.2</v>
      </c>
      <c r="Q7" s="22">
        <v>116.25</v>
      </c>
      <c r="R7" s="25">
        <v>30.78</v>
      </c>
      <c r="S7" s="22">
        <v>55.04</v>
      </c>
      <c r="T7" s="22">
        <v>36.71</v>
      </c>
      <c r="U7" s="26">
        <f>SUM(E7:T7)</f>
        <v>1322.9424374636415</v>
      </c>
      <c r="V7" s="27">
        <f>COUNTA(E7:T7)</f>
        <v>16</v>
      </c>
      <c r="W7" s="28">
        <f>U7-$U$5</f>
        <v>-82.26304318554685</v>
      </c>
      <c r="X7" s="22">
        <f>AVERAGE(E7:T7)</f>
        <v>82.68390234147759</v>
      </c>
    </row>
    <row r="8" spans="1:24" ht="15" customHeight="1">
      <c r="A8" s="20">
        <v>4</v>
      </c>
      <c r="B8" s="21">
        <v>7</v>
      </c>
      <c r="C8" s="502" t="s">
        <v>25</v>
      </c>
      <c r="D8" s="502" t="s">
        <v>33</v>
      </c>
      <c r="E8" s="22">
        <v>61.056755612028795</v>
      </c>
      <c r="F8" s="23">
        <v>86.35</v>
      </c>
      <c r="G8" s="22">
        <v>81.91</v>
      </c>
      <c r="H8" s="22">
        <v>71.36</v>
      </c>
      <c r="I8" s="22">
        <v>73.33</v>
      </c>
      <c r="J8" s="22">
        <v>97.22</v>
      </c>
      <c r="K8" s="22">
        <v>77.31</v>
      </c>
      <c r="L8" s="22">
        <v>79.62</v>
      </c>
      <c r="M8" s="22">
        <v>90.27</v>
      </c>
      <c r="N8" s="24">
        <v>83.82</v>
      </c>
      <c r="O8" s="24">
        <v>118.04</v>
      </c>
      <c r="P8" s="22">
        <v>112.07</v>
      </c>
      <c r="Q8" s="22">
        <v>110.7</v>
      </c>
      <c r="R8" s="25">
        <v>14.11</v>
      </c>
      <c r="S8" s="22">
        <v>69.69</v>
      </c>
      <c r="T8" s="22">
        <v>73.73</v>
      </c>
      <c r="U8" s="26">
        <f>SUM(E8:T8)</f>
        <v>1300.5867556120288</v>
      </c>
      <c r="V8" s="27">
        <f>COUNTA(E8:T8)</f>
        <v>16</v>
      </c>
      <c r="W8" s="28">
        <f>U8-$U$5</f>
        <v>-104.61872503715949</v>
      </c>
      <c r="X8" s="22">
        <f>AVERAGE(E8:T8)</f>
        <v>81.2866722257518</v>
      </c>
    </row>
    <row r="9" spans="1:24" ht="15" customHeight="1">
      <c r="A9" s="20">
        <v>5</v>
      </c>
      <c r="B9" s="21">
        <v>6</v>
      </c>
      <c r="C9" s="502" t="s">
        <v>31</v>
      </c>
      <c r="D9" s="502" t="s">
        <v>32</v>
      </c>
      <c r="E9" s="22">
        <v>82.01483852196684</v>
      </c>
      <c r="F9" s="23">
        <v>99.95</v>
      </c>
      <c r="G9" s="22">
        <v>56.45</v>
      </c>
      <c r="H9" s="22">
        <v>73.77</v>
      </c>
      <c r="I9" s="22">
        <v>76.75</v>
      </c>
      <c r="J9" s="22">
        <v>102.94</v>
      </c>
      <c r="K9" s="22">
        <v>70.26</v>
      </c>
      <c r="L9" s="22">
        <v>80.15</v>
      </c>
      <c r="M9" s="22">
        <v>89.41</v>
      </c>
      <c r="N9" s="24">
        <v>100.41</v>
      </c>
      <c r="O9" s="24">
        <v>121.71</v>
      </c>
      <c r="P9" s="22">
        <v>100.4</v>
      </c>
      <c r="Q9" s="22">
        <v>115.89</v>
      </c>
      <c r="R9" s="25">
        <v>16.89</v>
      </c>
      <c r="S9" s="22">
        <v>45.7</v>
      </c>
      <c r="T9" s="22">
        <v>52.95</v>
      </c>
      <c r="U9" s="26">
        <f>SUM(E9:T9)</f>
        <v>1285.6448385219671</v>
      </c>
      <c r="V9" s="27">
        <f>COUNTA(E9:T9)</f>
        <v>16</v>
      </c>
      <c r="W9" s="28">
        <f>U9-$U$5</f>
        <v>-119.56064212722117</v>
      </c>
      <c r="X9" s="22">
        <f>AVERAGE(E9:T9)</f>
        <v>80.35280240762295</v>
      </c>
    </row>
    <row r="10" spans="1:24" ht="15" customHeight="1">
      <c r="A10" s="20">
        <v>6</v>
      </c>
      <c r="B10" s="21">
        <v>9</v>
      </c>
      <c r="C10" s="502" t="s">
        <v>41</v>
      </c>
      <c r="D10" s="502" t="s">
        <v>42</v>
      </c>
      <c r="E10" s="22">
        <v>79.50042217844074</v>
      </c>
      <c r="F10" s="23">
        <v>95.8</v>
      </c>
      <c r="G10" s="22">
        <v>96</v>
      </c>
      <c r="H10" s="22">
        <v>76.28</v>
      </c>
      <c r="I10" s="22">
        <v>54.29</v>
      </c>
      <c r="J10" s="22">
        <v>98.4</v>
      </c>
      <c r="K10" s="22"/>
      <c r="L10" s="22">
        <v>84.94</v>
      </c>
      <c r="M10" s="22">
        <v>81.19</v>
      </c>
      <c r="N10" s="24">
        <v>72.59</v>
      </c>
      <c r="O10" s="24">
        <v>111.99</v>
      </c>
      <c r="P10" s="22">
        <v>108.16</v>
      </c>
      <c r="Q10" s="22">
        <v>113.17</v>
      </c>
      <c r="R10" s="25">
        <v>28</v>
      </c>
      <c r="S10" s="22">
        <v>72.21</v>
      </c>
      <c r="T10" s="22">
        <v>79.57</v>
      </c>
      <c r="U10" s="26">
        <f>SUM(E10:T10)</f>
        <v>1252.0904221784408</v>
      </c>
      <c r="V10" s="27">
        <f>COUNTA(E10:T10)</f>
        <v>15</v>
      </c>
      <c r="W10" s="28">
        <f>U10-$U$5</f>
        <v>-153.1150584707475</v>
      </c>
      <c r="X10" s="22">
        <f>AVERAGE(E10:T10)</f>
        <v>83.47269481189605</v>
      </c>
    </row>
    <row r="11" spans="1:24" ht="15" customHeight="1">
      <c r="A11" s="20">
        <v>7</v>
      </c>
      <c r="B11" s="21">
        <v>8</v>
      </c>
      <c r="C11" s="502" t="s">
        <v>22</v>
      </c>
      <c r="D11" s="502" t="s">
        <v>34</v>
      </c>
      <c r="E11" s="22">
        <v>77.28290551611141</v>
      </c>
      <c r="F11" s="23">
        <v>75.22</v>
      </c>
      <c r="G11" s="22">
        <v>68.73</v>
      </c>
      <c r="H11" s="22">
        <v>71.53</v>
      </c>
      <c r="I11" s="22">
        <v>83.86</v>
      </c>
      <c r="J11" s="22">
        <v>89.78</v>
      </c>
      <c r="K11" s="22">
        <v>92.05</v>
      </c>
      <c r="L11" s="22">
        <v>81.7</v>
      </c>
      <c r="M11" s="22">
        <v>78.12</v>
      </c>
      <c r="N11" s="24">
        <v>95.3</v>
      </c>
      <c r="O11" s="24">
        <v>113.48</v>
      </c>
      <c r="P11" s="22">
        <v>94.02</v>
      </c>
      <c r="Q11" s="22">
        <v>102.42</v>
      </c>
      <c r="R11" s="25">
        <v>14.11</v>
      </c>
      <c r="S11" s="22">
        <v>42.16</v>
      </c>
      <c r="T11" s="22">
        <v>66.58</v>
      </c>
      <c r="U11" s="26">
        <f>SUM(E11:T11)</f>
        <v>1246.3429055161114</v>
      </c>
      <c r="V11" s="27">
        <f>COUNTA(E11:T11)</f>
        <v>16</v>
      </c>
      <c r="W11" s="28">
        <f>U11-$U$5</f>
        <v>-158.86257513307692</v>
      </c>
      <c r="X11" s="22">
        <f>AVERAGE(E11:T11)</f>
        <v>77.89643159475696</v>
      </c>
    </row>
    <row r="12" spans="1:24" ht="15" customHeight="1">
      <c r="A12" s="20">
        <v>8</v>
      </c>
      <c r="B12" s="21">
        <v>4</v>
      </c>
      <c r="C12" s="502" t="s">
        <v>27</v>
      </c>
      <c r="D12" s="502" t="s">
        <v>28</v>
      </c>
      <c r="E12" s="22">
        <v>82.21703617269544</v>
      </c>
      <c r="F12" s="23">
        <v>92.9</v>
      </c>
      <c r="G12" s="22">
        <v>61.91</v>
      </c>
      <c r="H12" s="22">
        <v>75.88</v>
      </c>
      <c r="I12" s="22">
        <v>71.28</v>
      </c>
      <c r="J12" s="22">
        <v>104.43</v>
      </c>
      <c r="K12" s="22">
        <v>82.71</v>
      </c>
      <c r="L12" s="22">
        <v>87.68</v>
      </c>
      <c r="M12" s="22">
        <v>82.85</v>
      </c>
      <c r="N12" s="24">
        <v>84.71</v>
      </c>
      <c r="O12" s="24">
        <v>118.33</v>
      </c>
      <c r="P12" s="22">
        <v>115.98</v>
      </c>
      <c r="Q12" s="22">
        <v>114.24</v>
      </c>
      <c r="R12" s="25">
        <v>19.67</v>
      </c>
      <c r="S12" s="22">
        <v>48.98</v>
      </c>
      <c r="T12" s="22"/>
      <c r="U12" s="26">
        <f>SUM(E12:T12)</f>
        <v>1243.7670361726957</v>
      </c>
      <c r="V12" s="27">
        <f>COUNTA(E12:T12)</f>
        <v>15</v>
      </c>
      <c r="W12" s="28">
        <f>U12-$U$5</f>
        <v>-161.43844447649258</v>
      </c>
      <c r="X12" s="22">
        <f>AVERAGE(E12:T12)</f>
        <v>82.91780241151305</v>
      </c>
    </row>
    <row r="13" spans="1:25" ht="15" customHeight="1">
      <c r="A13" s="20">
        <v>9</v>
      </c>
      <c r="B13" s="21">
        <v>5</v>
      </c>
      <c r="C13" s="502" t="s">
        <v>29</v>
      </c>
      <c r="D13" s="502" t="s">
        <v>30</v>
      </c>
      <c r="E13" s="22">
        <v>84.82509047044633</v>
      </c>
      <c r="F13" s="23">
        <v>83.83</v>
      </c>
      <c r="G13" s="22">
        <v>54.18</v>
      </c>
      <c r="H13" s="22">
        <v>83.64</v>
      </c>
      <c r="I13" s="22">
        <v>85.86</v>
      </c>
      <c r="J13" s="22">
        <v>95.98</v>
      </c>
      <c r="K13" s="22">
        <v>85.98</v>
      </c>
      <c r="L13" s="22">
        <v>91.31</v>
      </c>
      <c r="M13" s="22">
        <v>77.26</v>
      </c>
      <c r="N13" s="24">
        <v>108.24</v>
      </c>
      <c r="O13" s="24">
        <v>110.69</v>
      </c>
      <c r="P13" s="22">
        <v>103.07</v>
      </c>
      <c r="Q13" s="22">
        <v>104.53</v>
      </c>
      <c r="R13" s="25">
        <v>19.67</v>
      </c>
      <c r="S13" s="22">
        <v>43.68</v>
      </c>
      <c r="T13" s="22"/>
      <c r="U13" s="26">
        <f>SUM(E13:T13)</f>
        <v>1232.7450904704465</v>
      </c>
      <c r="V13" s="27">
        <f>COUNTA(E13:T13)</f>
        <v>15</v>
      </c>
      <c r="W13" s="28">
        <f>U13-$U$5</f>
        <v>-172.46039017874182</v>
      </c>
      <c r="X13" s="29">
        <f>AVERAGE(E13:T13)</f>
        <v>82.18300603136309</v>
      </c>
      <c r="Y13" s="30"/>
    </row>
    <row r="14" spans="1:24" ht="15" customHeight="1">
      <c r="A14" s="20">
        <v>10</v>
      </c>
      <c r="B14" s="21">
        <v>12</v>
      </c>
      <c r="C14" s="502" t="s">
        <v>37</v>
      </c>
      <c r="D14" s="502" t="s">
        <v>38</v>
      </c>
      <c r="E14" s="22">
        <v>79.62644488299972</v>
      </c>
      <c r="F14" s="23">
        <v>89.46</v>
      </c>
      <c r="G14" s="22">
        <v>70.55</v>
      </c>
      <c r="H14" s="22">
        <v>78.41</v>
      </c>
      <c r="I14" s="22">
        <v>58.08</v>
      </c>
      <c r="J14" s="22">
        <v>98.2</v>
      </c>
      <c r="K14" s="22">
        <v>78.82</v>
      </c>
      <c r="L14" s="22">
        <v>77.6</v>
      </c>
      <c r="M14" s="22">
        <v>82.34</v>
      </c>
      <c r="N14" s="24">
        <v>83.31</v>
      </c>
      <c r="O14" s="24">
        <v>106.78</v>
      </c>
      <c r="P14" s="22">
        <v>107.23</v>
      </c>
      <c r="Q14" s="22">
        <v>109.86</v>
      </c>
      <c r="R14" s="25"/>
      <c r="S14" s="22">
        <v>44.18</v>
      </c>
      <c r="T14" s="22">
        <v>55.55</v>
      </c>
      <c r="U14" s="31">
        <f>SUM(E14:T14)</f>
        <v>1219.9964448829996</v>
      </c>
      <c r="V14" s="32">
        <f>COUNTA(E14:T14)</f>
        <v>15</v>
      </c>
      <c r="W14" s="33">
        <f>U14-$U$5</f>
        <v>-185.20903576618866</v>
      </c>
      <c r="X14" s="25">
        <f>AVERAGE(E14:T14)</f>
        <v>81.3330963255333</v>
      </c>
    </row>
    <row r="15" spans="1:24" ht="15" customHeight="1">
      <c r="A15" s="20">
        <v>11</v>
      </c>
      <c r="B15" s="34">
        <v>11</v>
      </c>
      <c r="C15" s="503" t="s">
        <v>35</v>
      </c>
      <c r="D15" s="503" t="s">
        <v>36</v>
      </c>
      <c r="E15" s="22">
        <v>80.2844141069397</v>
      </c>
      <c r="F15" s="23">
        <v>89.35</v>
      </c>
      <c r="G15" s="22">
        <v>58.27</v>
      </c>
      <c r="H15" s="22">
        <v>63.62</v>
      </c>
      <c r="I15" s="22">
        <v>60.45</v>
      </c>
      <c r="J15" s="22">
        <v>93.03</v>
      </c>
      <c r="K15" s="22">
        <v>77.87</v>
      </c>
      <c r="L15" s="22">
        <v>80.96</v>
      </c>
      <c r="M15" s="22">
        <v>82.9</v>
      </c>
      <c r="N15" s="24">
        <v>93.72</v>
      </c>
      <c r="O15" s="24">
        <v>114.17</v>
      </c>
      <c r="P15" s="22">
        <v>103.1</v>
      </c>
      <c r="Q15" s="22">
        <v>109.77</v>
      </c>
      <c r="R15" s="25">
        <v>14.11</v>
      </c>
      <c r="S15" s="22">
        <v>44.94</v>
      </c>
      <c r="T15" s="22">
        <v>51</v>
      </c>
      <c r="U15" s="35">
        <f>SUM(E15:T15)</f>
        <v>1217.5444141069397</v>
      </c>
      <c r="V15" s="36">
        <f>COUNTA(E15:T15)</f>
        <v>16</v>
      </c>
      <c r="W15" s="37">
        <f>U15-$U$5</f>
        <v>-187.6610665422486</v>
      </c>
      <c r="X15" s="38">
        <f>AVERAGE(E15:T15)</f>
        <v>76.09652588168373</v>
      </c>
    </row>
    <row r="16" spans="1:24" ht="15" customHeight="1" thickBot="1">
      <c r="A16" s="20">
        <v>12</v>
      </c>
      <c r="B16" s="499">
        <v>14</v>
      </c>
      <c r="C16" s="504" t="s">
        <v>43</v>
      </c>
      <c r="D16" s="504" t="s">
        <v>44</v>
      </c>
      <c r="E16" s="505"/>
      <c r="F16" s="506">
        <v>89.62</v>
      </c>
      <c r="G16" s="505">
        <v>57.36</v>
      </c>
      <c r="H16" s="505">
        <v>81.94</v>
      </c>
      <c r="I16" s="505">
        <v>61.11</v>
      </c>
      <c r="J16" s="505">
        <v>97.4</v>
      </c>
      <c r="K16" s="505">
        <v>80.8</v>
      </c>
      <c r="L16" s="505">
        <v>87.32</v>
      </c>
      <c r="M16" s="505">
        <v>88.5</v>
      </c>
      <c r="N16" s="507">
        <v>78.29</v>
      </c>
      <c r="O16" s="507">
        <v>115.18</v>
      </c>
      <c r="P16" s="505">
        <v>114.23</v>
      </c>
      <c r="Q16" s="505">
        <v>113.42</v>
      </c>
      <c r="R16" s="505">
        <v>25.22</v>
      </c>
      <c r="S16" s="505">
        <v>52.77</v>
      </c>
      <c r="T16" s="505">
        <v>60.74</v>
      </c>
      <c r="U16" s="508">
        <f>SUM(E16:T16)</f>
        <v>1203.9</v>
      </c>
      <c r="V16" s="509">
        <f>COUNTA(E16:T16)</f>
        <v>15</v>
      </c>
      <c r="W16" s="510">
        <f>U16-$U$5</f>
        <v>-201.3054806491882</v>
      </c>
      <c r="X16" s="505">
        <f>AVERAGE(E16:T16)</f>
        <v>80.26</v>
      </c>
    </row>
    <row r="17" spans="1:24" ht="15" customHeight="1">
      <c r="A17" s="20">
        <v>13</v>
      </c>
      <c r="B17" s="21">
        <v>10</v>
      </c>
      <c r="C17" s="500" t="s">
        <v>39</v>
      </c>
      <c r="D17" s="500" t="s">
        <v>40</v>
      </c>
      <c r="E17" s="22">
        <v>79.79513987001978</v>
      </c>
      <c r="F17" s="23">
        <v>74.53</v>
      </c>
      <c r="G17" s="22">
        <v>83.73</v>
      </c>
      <c r="H17" s="22">
        <v>69.4</v>
      </c>
      <c r="I17" s="22">
        <v>85.33</v>
      </c>
      <c r="J17" s="22">
        <v>88.94</v>
      </c>
      <c r="K17" s="22">
        <v>78.43</v>
      </c>
      <c r="L17" s="22">
        <v>63.24</v>
      </c>
      <c r="M17" s="22">
        <v>74.42</v>
      </c>
      <c r="N17" s="24">
        <v>95.85</v>
      </c>
      <c r="O17" s="24">
        <v>110.32</v>
      </c>
      <c r="P17" s="22">
        <v>96.52</v>
      </c>
      <c r="Q17" s="22">
        <v>98.81</v>
      </c>
      <c r="R17" s="22">
        <v>16.89</v>
      </c>
      <c r="S17" s="22">
        <v>52.77</v>
      </c>
      <c r="T17" s="22">
        <v>25.03</v>
      </c>
      <c r="U17" s="26">
        <f>SUM(E17:T17)</f>
        <v>1194.0051398700198</v>
      </c>
      <c r="V17" s="27">
        <f>COUNTA(E17:T17)</f>
        <v>16</v>
      </c>
      <c r="W17" s="28">
        <f>U17-$U$5</f>
        <v>-211.20034077916853</v>
      </c>
      <c r="X17" s="22">
        <f>AVERAGE(E17:T17)</f>
        <v>74.62532124187624</v>
      </c>
    </row>
    <row r="18" spans="1:24" ht="15" customHeight="1">
      <c r="A18" s="20">
        <v>14</v>
      </c>
      <c r="B18" s="21">
        <v>13</v>
      </c>
      <c r="C18" s="44" t="s">
        <v>45</v>
      </c>
      <c r="D18" s="44" t="s">
        <v>46</v>
      </c>
      <c r="E18" s="22">
        <v>81.94767441860465</v>
      </c>
      <c r="F18" s="23"/>
      <c r="G18" s="22">
        <v>60.09</v>
      </c>
      <c r="H18" s="22">
        <v>77.74</v>
      </c>
      <c r="I18" s="22">
        <v>89.22</v>
      </c>
      <c r="J18" s="22">
        <v>98.31</v>
      </c>
      <c r="K18" s="22">
        <v>94.28</v>
      </c>
      <c r="L18" s="22">
        <v>81.68</v>
      </c>
      <c r="M18" s="22">
        <v>85.08</v>
      </c>
      <c r="N18" s="24">
        <v>95.01</v>
      </c>
      <c r="O18" s="24">
        <v>116.43</v>
      </c>
      <c r="P18" s="22">
        <v>105.54</v>
      </c>
      <c r="Q18" s="22"/>
      <c r="R18" s="25">
        <v>103</v>
      </c>
      <c r="S18" s="22">
        <v>55.55</v>
      </c>
      <c r="T18" s="22">
        <v>49.7</v>
      </c>
      <c r="U18" s="26">
        <f>SUM(E18:T18)</f>
        <v>1193.5776744186046</v>
      </c>
      <c r="V18" s="27">
        <f>COUNTA(E18:T18)</f>
        <v>14</v>
      </c>
      <c r="W18" s="28">
        <f>U18-$U$5</f>
        <v>-211.6278062305837</v>
      </c>
      <c r="X18" s="22">
        <f>AVERAGE(E18:T18)</f>
        <v>85.25554817275747</v>
      </c>
    </row>
    <row r="19" spans="1:24" ht="15" customHeight="1">
      <c r="A19" s="20">
        <v>15</v>
      </c>
      <c r="B19" s="21">
        <v>16</v>
      </c>
      <c r="C19" s="44" t="s">
        <v>51</v>
      </c>
      <c r="D19" s="44" t="s">
        <v>52</v>
      </c>
      <c r="E19" s="22">
        <v>83.6627043090639</v>
      </c>
      <c r="F19" s="23">
        <v>103.33</v>
      </c>
      <c r="G19" s="22">
        <v>71.91</v>
      </c>
      <c r="H19" s="22">
        <v>69.51</v>
      </c>
      <c r="I19" s="22">
        <v>65.06</v>
      </c>
      <c r="J19" s="22">
        <v>97.94</v>
      </c>
      <c r="K19" s="22">
        <v>74.6</v>
      </c>
      <c r="L19" s="22">
        <v>78.59</v>
      </c>
      <c r="M19" s="22">
        <v>91.64</v>
      </c>
      <c r="N19" s="24">
        <v>86.59</v>
      </c>
      <c r="O19" s="24">
        <v>113.48</v>
      </c>
      <c r="P19" s="22">
        <v>112.18</v>
      </c>
      <c r="Q19" s="22"/>
      <c r="R19" s="25">
        <v>19.67</v>
      </c>
      <c r="S19" s="22">
        <v>61.86</v>
      </c>
      <c r="T19" s="22">
        <v>54.25</v>
      </c>
      <c r="U19" s="26">
        <f>SUM(E19:T19)</f>
        <v>1184.272704309064</v>
      </c>
      <c r="V19" s="27">
        <f>COUNTA(E19:T19)</f>
        <v>15</v>
      </c>
      <c r="W19" s="28">
        <f>U19-$U$5</f>
        <v>-220.9327763401243</v>
      </c>
      <c r="X19" s="22">
        <f>AVERAGE(E19:T19)</f>
        <v>78.95151362060427</v>
      </c>
    </row>
    <row r="20" spans="1:24" ht="15" customHeight="1">
      <c r="A20" s="20">
        <v>16</v>
      </c>
      <c r="B20" s="21">
        <v>17</v>
      </c>
      <c r="C20" s="44" t="s">
        <v>49</v>
      </c>
      <c r="D20" s="44" t="s">
        <v>50</v>
      </c>
      <c r="E20" s="22">
        <v>91.87233344273055</v>
      </c>
      <c r="F20" s="23">
        <v>104.93</v>
      </c>
      <c r="G20" s="22">
        <v>77.36</v>
      </c>
      <c r="H20" s="22">
        <v>103.38</v>
      </c>
      <c r="I20" s="22">
        <v>78.09</v>
      </c>
      <c r="J20" s="22">
        <v>95.27</v>
      </c>
      <c r="K20" s="22">
        <v>86</v>
      </c>
      <c r="L20" s="22">
        <v>105</v>
      </c>
      <c r="M20" s="22"/>
      <c r="N20" s="24">
        <v>98.88</v>
      </c>
      <c r="O20" s="24">
        <v>115.14</v>
      </c>
      <c r="P20" s="22"/>
      <c r="Q20" s="22">
        <v>113.11</v>
      </c>
      <c r="R20" s="25"/>
      <c r="S20" s="22">
        <v>49.23</v>
      </c>
      <c r="T20" s="22">
        <v>58.79</v>
      </c>
      <c r="U20" s="26">
        <f>SUM(E20:T20)</f>
        <v>1177.0523334427305</v>
      </c>
      <c r="V20" s="27">
        <f>COUNTA(E20:T20)</f>
        <v>13</v>
      </c>
      <c r="W20" s="28">
        <f>U20-$U$5</f>
        <v>-228.1531472064578</v>
      </c>
      <c r="X20" s="22">
        <f>AVERAGE(E20:T20)</f>
        <v>90.54248718790235</v>
      </c>
    </row>
    <row r="21" spans="1:24" ht="15" customHeight="1">
      <c r="A21" s="20">
        <v>17</v>
      </c>
      <c r="B21" s="21">
        <v>18</v>
      </c>
      <c r="C21" s="44" t="s">
        <v>53</v>
      </c>
      <c r="D21" s="44" t="s">
        <v>54</v>
      </c>
      <c r="E21" s="22">
        <v>75.28677642060542</v>
      </c>
      <c r="F21" s="23">
        <v>86.65</v>
      </c>
      <c r="G21" s="22">
        <v>79.64</v>
      </c>
      <c r="H21" s="22">
        <v>90.26</v>
      </c>
      <c r="I21" s="22">
        <v>67.33</v>
      </c>
      <c r="J21" s="22">
        <v>99.28</v>
      </c>
      <c r="K21" s="22">
        <v>91.89</v>
      </c>
      <c r="L21" s="22">
        <v>97.8</v>
      </c>
      <c r="M21" s="22">
        <v>88.16</v>
      </c>
      <c r="N21" s="24"/>
      <c r="O21" s="24"/>
      <c r="P21" s="22">
        <v>112.15</v>
      </c>
      <c r="Q21" s="22">
        <v>114.43</v>
      </c>
      <c r="R21" s="25">
        <v>14.11</v>
      </c>
      <c r="S21" s="22">
        <v>64.64</v>
      </c>
      <c r="T21" s="22">
        <v>64.64</v>
      </c>
      <c r="U21" s="26">
        <f>SUM(E21:T21)</f>
        <v>1146.2667764206053</v>
      </c>
      <c r="V21" s="27">
        <f>COUNTA(E21:T21)</f>
        <v>14</v>
      </c>
      <c r="W21" s="28">
        <f>U21-$U$5</f>
        <v>-258.938704228583</v>
      </c>
      <c r="X21" s="22">
        <f>AVERAGE(E21:T21)</f>
        <v>81.87619831575752</v>
      </c>
    </row>
    <row r="22" spans="1:24" ht="15" customHeight="1">
      <c r="A22" s="20">
        <v>18</v>
      </c>
      <c r="B22" s="21">
        <v>15</v>
      </c>
      <c r="C22" s="44" t="s">
        <v>47</v>
      </c>
      <c r="D22" s="44" t="s">
        <v>48</v>
      </c>
      <c r="E22" s="22">
        <v>81.7914128227444</v>
      </c>
      <c r="F22" s="23">
        <v>72.81</v>
      </c>
      <c r="G22" s="22">
        <v>75.55</v>
      </c>
      <c r="H22" s="22">
        <v>85.83</v>
      </c>
      <c r="I22" s="22">
        <v>61.22</v>
      </c>
      <c r="J22" s="22">
        <v>70.58</v>
      </c>
      <c r="K22" s="22">
        <v>90.68</v>
      </c>
      <c r="L22" s="22">
        <v>86.43</v>
      </c>
      <c r="M22" s="22">
        <v>65.88</v>
      </c>
      <c r="N22" s="24">
        <v>77.93</v>
      </c>
      <c r="O22" s="24">
        <v>100.03</v>
      </c>
      <c r="P22" s="22">
        <v>74.21</v>
      </c>
      <c r="Q22" s="22">
        <v>101.28</v>
      </c>
      <c r="R22" s="25">
        <v>28</v>
      </c>
      <c r="S22" s="22">
        <v>60.34</v>
      </c>
      <c r="T22" s="22"/>
      <c r="U22" s="26">
        <f>SUM(E22:T22)</f>
        <v>1132.5614128227442</v>
      </c>
      <c r="V22" s="27">
        <f>COUNTA(E22:T22)</f>
        <v>15</v>
      </c>
      <c r="W22" s="28">
        <f>U22-$U$5</f>
        <v>-272.64406782644414</v>
      </c>
      <c r="X22" s="22">
        <f>AVERAGE(E22:T22)</f>
        <v>75.50409418818295</v>
      </c>
    </row>
    <row r="23" spans="1:24" ht="15" customHeight="1">
      <c r="A23" s="20">
        <v>19</v>
      </c>
      <c r="B23" s="21">
        <v>21</v>
      </c>
      <c r="C23" s="45" t="s">
        <v>55</v>
      </c>
      <c r="D23" s="45" t="s">
        <v>56</v>
      </c>
      <c r="E23" s="22">
        <v>79.29132753297782</v>
      </c>
      <c r="F23" s="23">
        <v>80.77</v>
      </c>
      <c r="G23" s="22">
        <v>70.55</v>
      </c>
      <c r="H23" s="22"/>
      <c r="I23" s="22">
        <v>54.79</v>
      </c>
      <c r="J23" s="22">
        <v>87.49</v>
      </c>
      <c r="K23" s="22">
        <v>67.2</v>
      </c>
      <c r="L23" s="22">
        <v>74.39</v>
      </c>
      <c r="M23" s="22">
        <v>72.71</v>
      </c>
      <c r="N23" s="24">
        <v>84</v>
      </c>
      <c r="O23" s="24">
        <v>108.69</v>
      </c>
      <c r="P23" s="22">
        <v>97.49</v>
      </c>
      <c r="Q23" s="22">
        <v>95.38</v>
      </c>
      <c r="R23" s="25">
        <v>36.33</v>
      </c>
      <c r="S23" s="22">
        <v>46.2</v>
      </c>
      <c r="T23" s="22">
        <v>67.88</v>
      </c>
      <c r="U23" s="26">
        <f>SUM(E23:T23)</f>
        <v>1123.1613275329778</v>
      </c>
      <c r="V23" s="27">
        <f>COUNTA(E23:T23)</f>
        <v>15</v>
      </c>
      <c r="W23" s="28">
        <f>U23-$U$5</f>
        <v>-282.0441531162105</v>
      </c>
      <c r="X23" s="22">
        <f>AVERAGE(E23:T23)</f>
        <v>74.87742183553185</v>
      </c>
    </row>
    <row r="24" spans="1:24" ht="15" customHeight="1">
      <c r="A24" s="20">
        <v>20</v>
      </c>
      <c r="B24" s="21">
        <v>19</v>
      </c>
      <c r="C24" s="44" t="s">
        <v>41</v>
      </c>
      <c r="D24" s="44" t="s">
        <v>57</v>
      </c>
      <c r="E24" s="22">
        <v>68.82927417410176</v>
      </c>
      <c r="F24" s="23">
        <v>80.76</v>
      </c>
      <c r="G24" s="22">
        <v>67.82</v>
      </c>
      <c r="H24" s="22">
        <v>70.27</v>
      </c>
      <c r="I24" s="22">
        <v>73.79</v>
      </c>
      <c r="J24" s="22">
        <v>96.07</v>
      </c>
      <c r="K24" s="22">
        <v>71.81</v>
      </c>
      <c r="L24" s="22">
        <v>77.49</v>
      </c>
      <c r="M24" s="22">
        <v>79.56</v>
      </c>
      <c r="N24" s="24">
        <v>87.23</v>
      </c>
      <c r="O24" s="24">
        <v>111.64</v>
      </c>
      <c r="P24" s="22">
        <v>98.53</v>
      </c>
      <c r="Q24" s="22"/>
      <c r="R24" s="25">
        <v>19.67</v>
      </c>
      <c r="S24" s="22">
        <v>56.56</v>
      </c>
      <c r="T24" s="22">
        <v>37.36</v>
      </c>
      <c r="U24" s="26">
        <f>SUM(E24:T24)</f>
        <v>1097.3892741741015</v>
      </c>
      <c r="V24" s="27">
        <f>COUNTA(E24:T24)</f>
        <v>15</v>
      </c>
      <c r="W24" s="28">
        <f>U24-$U$5</f>
        <v>-307.8162064750868</v>
      </c>
      <c r="X24" s="22">
        <f>AVERAGE(E24:T24)</f>
        <v>73.1592849449401</v>
      </c>
    </row>
    <row r="25" spans="1:24" ht="15" customHeight="1">
      <c r="A25" s="20">
        <v>21</v>
      </c>
      <c r="B25" s="21">
        <v>22</v>
      </c>
      <c r="C25" s="44" t="s">
        <v>60</v>
      </c>
      <c r="D25" s="44" t="s">
        <v>61</v>
      </c>
      <c r="E25" s="22">
        <v>39.4885993485342</v>
      </c>
      <c r="F25" s="23">
        <v>88.54</v>
      </c>
      <c r="G25" s="22">
        <v>64.64</v>
      </c>
      <c r="H25" s="22">
        <v>75.47</v>
      </c>
      <c r="I25" s="22">
        <v>37.18</v>
      </c>
      <c r="J25" s="22">
        <v>96.88</v>
      </c>
      <c r="K25" s="22">
        <v>75.19</v>
      </c>
      <c r="L25" s="22">
        <v>78.29</v>
      </c>
      <c r="M25" s="22">
        <v>81.71</v>
      </c>
      <c r="N25" s="24"/>
      <c r="O25" s="24">
        <v>101.62</v>
      </c>
      <c r="P25" s="22">
        <v>107.49</v>
      </c>
      <c r="Q25" s="22">
        <v>107.71</v>
      </c>
      <c r="R25" s="25">
        <v>11.33</v>
      </c>
      <c r="S25" s="22">
        <v>54.79</v>
      </c>
      <c r="T25" s="22">
        <v>54.9</v>
      </c>
      <c r="U25" s="26">
        <f>SUM(E25:T25)</f>
        <v>1075.2285993485343</v>
      </c>
      <c r="V25" s="27">
        <f>COUNTA(E25:T25)</f>
        <v>15</v>
      </c>
      <c r="W25" s="28">
        <f>U25-$U$5</f>
        <v>-329.976881300654</v>
      </c>
      <c r="X25" s="22">
        <f>AVERAGE(E25:T25)</f>
        <v>71.68190662323562</v>
      </c>
    </row>
    <row r="26" spans="1:24" ht="15" customHeight="1">
      <c r="A26" s="20">
        <v>22</v>
      </c>
      <c r="B26" s="21">
        <v>24</v>
      </c>
      <c r="C26" s="46" t="s">
        <v>25</v>
      </c>
      <c r="D26" s="46" t="s">
        <v>64</v>
      </c>
      <c r="E26" s="22"/>
      <c r="F26" s="23">
        <v>76.08</v>
      </c>
      <c r="G26" s="22">
        <v>63.27</v>
      </c>
      <c r="H26" s="22">
        <v>70.69</v>
      </c>
      <c r="I26" s="22">
        <v>76.34</v>
      </c>
      <c r="J26" s="22">
        <v>89.72</v>
      </c>
      <c r="K26" s="22">
        <v>76.57</v>
      </c>
      <c r="L26" s="22"/>
      <c r="M26" s="22">
        <v>77.05</v>
      </c>
      <c r="N26" s="24">
        <v>91.36</v>
      </c>
      <c r="O26" s="24">
        <v>111.91</v>
      </c>
      <c r="P26" s="22">
        <v>95.07</v>
      </c>
      <c r="Q26" s="22">
        <v>98.11</v>
      </c>
      <c r="R26" s="25">
        <v>8.56</v>
      </c>
      <c r="S26" s="22">
        <v>57.31</v>
      </c>
      <c r="T26" s="22">
        <v>79.57</v>
      </c>
      <c r="U26" s="26">
        <f>SUM(E26:T26)</f>
        <v>1071.61</v>
      </c>
      <c r="V26" s="27">
        <f>COUNTA(E26:T26)</f>
        <v>14</v>
      </c>
      <c r="W26" s="28">
        <f>U26-$U$5</f>
        <v>-333.5954806491884</v>
      </c>
      <c r="X26" s="22">
        <f>AVERAGE(E26:T26)</f>
        <v>76.54357142857143</v>
      </c>
    </row>
    <row r="27" spans="1:24" ht="15" customHeight="1">
      <c r="A27" s="20">
        <v>23</v>
      </c>
      <c r="B27" s="21">
        <v>25</v>
      </c>
      <c r="C27" s="44" t="s">
        <v>65</v>
      </c>
      <c r="D27" s="44" t="s">
        <v>48</v>
      </c>
      <c r="E27" s="22">
        <v>82.85294117647058</v>
      </c>
      <c r="F27" s="23">
        <v>83.31</v>
      </c>
      <c r="G27" s="22">
        <v>75.09</v>
      </c>
      <c r="H27" s="22">
        <v>69.05</v>
      </c>
      <c r="I27" s="22">
        <v>50.79</v>
      </c>
      <c r="J27" s="22">
        <v>87.8</v>
      </c>
      <c r="K27" s="22">
        <v>82.04</v>
      </c>
      <c r="L27" s="22">
        <v>65.97</v>
      </c>
      <c r="M27" s="22">
        <v>76.43</v>
      </c>
      <c r="N27" s="24"/>
      <c r="O27" s="24"/>
      <c r="P27" s="22">
        <v>98.96</v>
      </c>
      <c r="Q27" s="22">
        <v>100.66</v>
      </c>
      <c r="R27" s="25">
        <v>36.33</v>
      </c>
      <c r="S27" s="22">
        <v>76.76</v>
      </c>
      <c r="T27" s="22">
        <v>75.03</v>
      </c>
      <c r="U27" s="26">
        <f>SUM(E27:T27)</f>
        <v>1061.0729411764707</v>
      </c>
      <c r="V27" s="27">
        <f>COUNTA(E27:T27)</f>
        <v>14</v>
      </c>
      <c r="W27" s="28">
        <f>U27-$U$5</f>
        <v>-344.13253947271755</v>
      </c>
      <c r="X27" s="22">
        <f>AVERAGE(E27:T27)</f>
        <v>75.79092436974791</v>
      </c>
    </row>
    <row r="28" spans="1:24" ht="15" customHeight="1">
      <c r="A28" s="20">
        <v>24</v>
      </c>
      <c r="B28" s="21">
        <v>20</v>
      </c>
      <c r="C28" s="44" t="s">
        <v>58</v>
      </c>
      <c r="D28" s="44" t="s">
        <v>59</v>
      </c>
      <c r="E28" s="22">
        <v>70.19704433497536</v>
      </c>
      <c r="F28" s="23">
        <v>92.23</v>
      </c>
      <c r="G28" s="22">
        <v>77.82</v>
      </c>
      <c r="H28" s="22">
        <v>73.26</v>
      </c>
      <c r="I28" s="22">
        <v>75.47</v>
      </c>
      <c r="J28" s="22"/>
      <c r="K28" s="22">
        <v>76.94</v>
      </c>
      <c r="L28" s="22">
        <v>79.18</v>
      </c>
      <c r="M28" s="22"/>
      <c r="N28" s="24">
        <v>97.17</v>
      </c>
      <c r="O28" s="24">
        <v>118.95</v>
      </c>
      <c r="P28" s="22">
        <v>106.19</v>
      </c>
      <c r="Q28" s="22">
        <v>111.68</v>
      </c>
      <c r="R28" s="25">
        <v>14.11</v>
      </c>
      <c r="S28" s="22">
        <v>62.62</v>
      </c>
      <c r="T28" s="22"/>
      <c r="U28" s="26">
        <f>SUM(E28:T28)</f>
        <v>1055.8170443349754</v>
      </c>
      <c r="V28" s="27">
        <f>COUNTA(E28:T28)</f>
        <v>13</v>
      </c>
      <c r="W28" s="28">
        <f>U28-$U$5</f>
        <v>-349.38843631421287</v>
      </c>
      <c r="X28" s="22">
        <f>AVERAGE(E28:T28)</f>
        <v>81.21669571807503</v>
      </c>
    </row>
    <row r="29" spans="1:24" ht="15" customHeight="1">
      <c r="A29" s="20">
        <v>25</v>
      </c>
      <c r="B29" s="21">
        <v>23</v>
      </c>
      <c r="C29" s="44" t="s">
        <v>63</v>
      </c>
      <c r="D29" s="44" t="s">
        <v>24</v>
      </c>
      <c r="E29" s="22">
        <v>80.02834467120181</v>
      </c>
      <c r="F29" s="23">
        <v>99.78</v>
      </c>
      <c r="G29" s="22">
        <v>66.91</v>
      </c>
      <c r="H29" s="22"/>
      <c r="I29" s="22"/>
      <c r="J29" s="22">
        <v>101.99</v>
      </c>
      <c r="K29" s="22">
        <v>79.39</v>
      </c>
      <c r="L29" s="22">
        <v>78.86</v>
      </c>
      <c r="M29" s="22">
        <v>84.42</v>
      </c>
      <c r="N29" s="24"/>
      <c r="O29" s="24">
        <v>108.49</v>
      </c>
      <c r="P29" s="22">
        <v>112.13</v>
      </c>
      <c r="Q29" s="22">
        <v>114.64</v>
      </c>
      <c r="R29" s="25">
        <v>28</v>
      </c>
      <c r="S29" s="22">
        <v>40.9</v>
      </c>
      <c r="T29" s="22">
        <v>43.86</v>
      </c>
      <c r="U29" s="26">
        <f>SUM(E29:T29)</f>
        <v>1039.3983446712018</v>
      </c>
      <c r="V29" s="27">
        <f>COUNTA(E29:T29)</f>
        <v>13</v>
      </c>
      <c r="W29" s="28">
        <f>U29-$U$5</f>
        <v>-365.8071359779865</v>
      </c>
      <c r="X29" s="22">
        <f>AVERAGE(E29:T29)</f>
        <v>79.95371882086168</v>
      </c>
    </row>
    <row r="30" spans="1:24" ht="15" customHeight="1">
      <c r="A30" s="20">
        <v>26</v>
      </c>
      <c r="B30" s="21">
        <v>26</v>
      </c>
      <c r="C30" s="44" t="s">
        <v>66</v>
      </c>
      <c r="D30" s="44" t="s">
        <v>67</v>
      </c>
      <c r="E30" s="22">
        <v>65.03628940802902</v>
      </c>
      <c r="F30" s="23">
        <v>75.23</v>
      </c>
      <c r="G30" s="22">
        <v>76.45</v>
      </c>
      <c r="H30" s="22">
        <v>83.42</v>
      </c>
      <c r="I30" s="22">
        <v>51.42</v>
      </c>
      <c r="J30" s="22">
        <v>76.78</v>
      </c>
      <c r="K30" s="22"/>
      <c r="L30" s="22">
        <v>94.61</v>
      </c>
      <c r="M30" s="22">
        <v>75.53</v>
      </c>
      <c r="N30" s="24">
        <v>71.28</v>
      </c>
      <c r="O30" s="24">
        <v>103.08</v>
      </c>
      <c r="P30" s="22">
        <v>92.72</v>
      </c>
      <c r="Q30" s="22"/>
      <c r="R30" s="25">
        <v>36.33</v>
      </c>
      <c r="S30" s="22">
        <v>60.6</v>
      </c>
      <c r="T30" s="22">
        <v>69.18</v>
      </c>
      <c r="U30" s="26">
        <f>SUM(E30:T30)</f>
        <v>1031.6662894080291</v>
      </c>
      <c r="V30" s="27">
        <f>COUNTA(E30:T30)</f>
        <v>14</v>
      </c>
      <c r="W30" s="28">
        <f>U30-$U$5</f>
        <v>-373.5391912411592</v>
      </c>
      <c r="X30" s="22">
        <f>AVERAGE(E30:T30)</f>
        <v>73.69044924343065</v>
      </c>
    </row>
    <row r="31" spans="1:24" ht="15" customHeight="1">
      <c r="A31" s="20">
        <v>27</v>
      </c>
      <c r="B31" s="21">
        <v>30</v>
      </c>
      <c r="C31" s="44" t="s">
        <v>75</v>
      </c>
      <c r="D31" s="44" t="s">
        <v>76</v>
      </c>
      <c r="E31" s="22">
        <v>80.97588978185992</v>
      </c>
      <c r="F31" s="23">
        <v>82.85</v>
      </c>
      <c r="G31" s="22">
        <v>76.91</v>
      </c>
      <c r="H31" s="22">
        <v>69.09</v>
      </c>
      <c r="I31" s="22"/>
      <c r="J31" s="22">
        <v>100.64</v>
      </c>
      <c r="K31" s="22">
        <v>80.8</v>
      </c>
      <c r="L31" s="22">
        <v>79.62</v>
      </c>
      <c r="M31" s="22">
        <v>82.05</v>
      </c>
      <c r="N31" s="24"/>
      <c r="O31" s="24"/>
      <c r="P31" s="22">
        <v>103.87</v>
      </c>
      <c r="Q31" s="22">
        <v>104.6</v>
      </c>
      <c r="R31" s="25" t="s">
        <v>77</v>
      </c>
      <c r="S31" s="22">
        <v>66.15</v>
      </c>
      <c r="T31" s="22">
        <v>65.94</v>
      </c>
      <c r="U31" s="26">
        <f>SUM(E31:T31)</f>
        <v>993.4958897818599</v>
      </c>
      <c r="V31" s="27">
        <f>COUNTA(E31:T31)</f>
        <v>13</v>
      </c>
      <c r="W31" s="28">
        <f>U31-$U$5</f>
        <v>-411.7095908673284</v>
      </c>
      <c r="X31" s="22">
        <f>AVERAGE(E31:T31)</f>
        <v>82.79132414848833</v>
      </c>
    </row>
    <row r="32" spans="1:24" ht="15" customHeight="1">
      <c r="A32" s="20">
        <v>28</v>
      </c>
      <c r="B32" s="21">
        <v>31</v>
      </c>
      <c r="C32" s="47" t="s">
        <v>71</v>
      </c>
      <c r="D32" s="47" t="s">
        <v>72</v>
      </c>
      <c r="E32" s="22"/>
      <c r="F32" s="23">
        <v>71.64</v>
      </c>
      <c r="G32" s="22">
        <v>66.45</v>
      </c>
      <c r="H32" s="22">
        <v>57.16</v>
      </c>
      <c r="I32" s="22"/>
      <c r="J32" s="22">
        <v>82.6</v>
      </c>
      <c r="K32" s="22">
        <v>64.17</v>
      </c>
      <c r="L32" s="22">
        <v>63.4</v>
      </c>
      <c r="M32" s="22">
        <v>73.8</v>
      </c>
      <c r="N32" s="24">
        <v>77.54</v>
      </c>
      <c r="O32" s="24">
        <v>108.33</v>
      </c>
      <c r="P32" s="22">
        <v>95.52</v>
      </c>
      <c r="Q32" s="22">
        <v>95.72</v>
      </c>
      <c r="R32" s="25">
        <v>14.11</v>
      </c>
      <c r="S32" s="22">
        <v>49.99</v>
      </c>
      <c r="T32" s="22">
        <v>65.29</v>
      </c>
      <c r="U32" s="26">
        <f>SUM(E32:T32)</f>
        <v>985.72</v>
      </c>
      <c r="V32" s="27">
        <f>COUNTA(E32:T32)</f>
        <v>14</v>
      </c>
      <c r="W32" s="28">
        <f>U32-$U$5</f>
        <v>-419.4854806491883</v>
      </c>
      <c r="X32" s="22">
        <f>AVERAGE(E32:T32)</f>
        <v>70.40857142857143</v>
      </c>
    </row>
    <row r="33" spans="1:24" ht="15" customHeight="1">
      <c r="A33" s="20">
        <v>29</v>
      </c>
      <c r="B33" s="21">
        <v>32</v>
      </c>
      <c r="C33" s="45" t="s">
        <v>78</v>
      </c>
      <c r="D33" s="45" t="s">
        <v>79</v>
      </c>
      <c r="E33" s="22">
        <v>70.50358822073744</v>
      </c>
      <c r="F33" s="23">
        <v>62.31</v>
      </c>
      <c r="G33" s="22">
        <v>83.73</v>
      </c>
      <c r="H33" s="22">
        <v>50.68</v>
      </c>
      <c r="I33" s="22">
        <v>46.07</v>
      </c>
      <c r="J33" s="22">
        <v>71.27</v>
      </c>
      <c r="K33" s="22">
        <v>63.05</v>
      </c>
      <c r="L33" s="22">
        <v>65.26</v>
      </c>
      <c r="M33" s="22">
        <v>62.08</v>
      </c>
      <c r="N33" s="24">
        <v>72.61</v>
      </c>
      <c r="O33" s="24">
        <v>92.59</v>
      </c>
      <c r="P33" s="22">
        <v>83.01</v>
      </c>
      <c r="Q33" s="22"/>
      <c r="R33" s="25">
        <v>30.78</v>
      </c>
      <c r="S33" s="22">
        <v>57.06</v>
      </c>
      <c r="T33" s="22">
        <v>71.13</v>
      </c>
      <c r="U33" s="26">
        <f>SUM(E33:T33)</f>
        <v>982.1335882207376</v>
      </c>
      <c r="V33" s="27">
        <f>COUNTA(E33:T33)</f>
        <v>15</v>
      </c>
      <c r="W33" s="28">
        <f>U33-$U$5</f>
        <v>-423.0718924284507</v>
      </c>
      <c r="X33" s="22">
        <f>AVERAGE(E33:T33)</f>
        <v>65.47557254804917</v>
      </c>
    </row>
    <row r="34" spans="1:24" ht="15" customHeight="1">
      <c r="A34" s="20">
        <v>30</v>
      </c>
      <c r="B34" s="21">
        <v>33</v>
      </c>
      <c r="C34" s="45" t="s">
        <v>73</v>
      </c>
      <c r="D34" s="45" t="s">
        <v>74</v>
      </c>
      <c r="E34" s="22">
        <v>72.9763739085773</v>
      </c>
      <c r="F34" s="23">
        <v>74.31</v>
      </c>
      <c r="G34" s="22">
        <v>78.73</v>
      </c>
      <c r="H34" s="22"/>
      <c r="I34" s="22">
        <v>48.68</v>
      </c>
      <c r="J34" s="22">
        <v>84.87</v>
      </c>
      <c r="K34" s="22">
        <v>70.48</v>
      </c>
      <c r="L34" s="22">
        <v>58.82</v>
      </c>
      <c r="M34" s="22">
        <v>70.51</v>
      </c>
      <c r="N34" s="24"/>
      <c r="O34" s="24">
        <v>103.1</v>
      </c>
      <c r="P34" s="22">
        <v>89.93</v>
      </c>
      <c r="Q34" s="22">
        <v>99.86</v>
      </c>
      <c r="R34" s="25">
        <v>16.89</v>
      </c>
      <c r="S34" s="22">
        <v>38.37</v>
      </c>
      <c r="T34" s="22">
        <v>68.53</v>
      </c>
      <c r="U34" s="26">
        <f>SUM(E34:T34)</f>
        <v>976.0563739085773</v>
      </c>
      <c r="V34" s="27">
        <f>COUNTA(E34:T34)</f>
        <v>14</v>
      </c>
      <c r="W34" s="28">
        <f>U34-$U$5</f>
        <v>-429.14910674061105</v>
      </c>
      <c r="X34" s="22">
        <f>AVERAGE(E34:T34)</f>
        <v>69.71831242204124</v>
      </c>
    </row>
    <row r="35" spans="1:24" ht="15" customHeight="1">
      <c r="A35" s="20">
        <v>31</v>
      </c>
      <c r="B35" s="21">
        <v>29</v>
      </c>
      <c r="C35" s="44" t="s">
        <v>23</v>
      </c>
      <c r="D35" s="44" t="s">
        <v>68</v>
      </c>
      <c r="E35" s="22">
        <v>51.569317382125256</v>
      </c>
      <c r="F35" s="23">
        <v>78.6</v>
      </c>
      <c r="G35" s="22">
        <v>82.36</v>
      </c>
      <c r="H35" s="22">
        <v>65.41</v>
      </c>
      <c r="I35" s="22">
        <v>46.94</v>
      </c>
      <c r="J35" s="22">
        <v>81.64</v>
      </c>
      <c r="K35" s="22">
        <v>74.48</v>
      </c>
      <c r="L35" s="22">
        <v>74.39</v>
      </c>
      <c r="M35" s="22">
        <v>72.88</v>
      </c>
      <c r="N35" s="24">
        <v>62.31</v>
      </c>
      <c r="O35" s="24"/>
      <c r="P35" s="22">
        <v>91.5</v>
      </c>
      <c r="Q35" s="22">
        <v>94.51</v>
      </c>
      <c r="R35" s="25">
        <v>19.67</v>
      </c>
      <c r="S35" s="22">
        <v>48.47</v>
      </c>
      <c r="T35" s="22">
        <v>16.58</v>
      </c>
      <c r="U35" s="26">
        <f>SUM(E35:T35)</f>
        <v>961.3093173821253</v>
      </c>
      <c r="V35" s="27">
        <f>COUNTA(E35:T35)</f>
        <v>15</v>
      </c>
      <c r="W35" s="28">
        <f>U35-$U$5</f>
        <v>-443.896163267063</v>
      </c>
      <c r="X35" s="22">
        <f>AVERAGE(E35:T35)</f>
        <v>64.08728782547502</v>
      </c>
    </row>
    <row r="36" spans="1:24" ht="15" customHeight="1">
      <c r="A36" s="20">
        <v>32</v>
      </c>
      <c r="B36" s="21">
        <v>27</v>
      </c>
      <c r="C36" s="46" t="s">
        <v>69</v>
      </c>
      <c r="D36" s="46" t="s">
        <v>70</v>
      </c>
      <c r="E36" s="22"/>
      <c r="F36" s="23">
        <v>110.66</v>
      </c>
      <c r="G36" s="22">
        <v>76.45</v>
      </c>
      <c r="H36" s="22">
        <v>72.67</v>
      </c>
      <c r="I36" s="22"/>
      <c r="J36" s="22">
        <v>112.61</v>
      </c>
      <c r="K36" s="22">
        <v>96.78</v>
      </c>
      <c r="L36" s="22">
        <v>85.66</v>
      </c>
      <c r="M36" s="22">
        <v>93.89</v>
      </c>
      <c r="N36" s="24"/>
      <c r="O36" s="24"/>
      <c r="P36" s="22">
        <v>114.36</v>
      </c>
      <c r="Q36" s="22">
        <v>118.92</v>
      </c>
      <c r="R36" s="25"/>
      <c r="S36" s="22">
        <v>77.77</v>
      </c>
      <c r="T36" s="22"/>
      <c r="U36" s="26">
        <f>SUM(E36:T36)</f>
        <v>959.77</v>
      </c>
      <c r="V36" s="27">
        <f>COUNTA(E36:T36)</f>
        <v>10</v>
      </c>
      <c r="W36" s="28">
        <f>U36-$U$5</f>
        <v>-445.4354806491883</v>
      </c>
      <c r="X36" s="22">
        <f>AVERAGE(E36:T36)</f>
        <v>95.977</v>
      </c>
    </row>
    <row r="37" spans="1:24" ht="15" customHeight="1">
      <c r="A37" s="20">
        <v>33</v>
      </c>
      <c r="B37" s="21">
        <v>34</v>
      </c>
      <c r="C37" s="45" t="s">
        <v>75</v>
      </c>
      <c r="D37" s="45" t="s">
        <v>81</v>
      </c>
      <c r="E37" s="22"/>
      <c r="F37" s="23"/>
      <c r="G37" s="22">
        <v>75.55</v>
      </c>
      <c r="H37" s="22"/>
      <c r="I37" s="22">
        <v>95.68</v>
      </c>
      <c r="J37" s="22">
        <v>120</v>
      </c>
      <c r="K37" s="22">
        <v>95.37</v>
      </c>
      <c r="L37" s="22"/>
      <c r="M37" s="22">
        <v>94.42</v>
      </c>
      <c r="N37" s="24">
        <v>120</v>
      </c>
      <c r="O37" s="24"/>
      <c r="P37" s="22">
        <v>118.94</v>
      </c>
      <c r="Q37" s="22">
        <v>123.41793570219967</v>
      </c>
      <c r="R37" s="25"/>
      <c r="S37" s="22">
        <v>61.35</v>
      </c>
      <c r="T37" s="22">
        <v>51.65</v>
      </c>
      <c r="U37" s="26">
        <f>SUM(E37:T37)</f>
        <v>956.3779357021997</v>
      </c>
      <c r="V37" s="27">
        <f>COUNTA(E37:T37)</f>
        <v>10</v>
      </c>
      <c r="W37" s="28">
        <f>U37-$U$5</f>
        <v>-448.8275449469886</v>
      </c>
      <c r="X37" s="22">
        <f>AVERAGE(E37:T37)</f>
        <v>95.63779357021997</v>
      </c>
    </row>
    <row r="38" spans="1:24" ht="15" customHeight="1">
      <c r="A38" s="20">
        <v>34</v>
      </c>
      <c r="B38" s="21">
        <v>28</v>
      </c>
      <c r="C38" s="44" t="s">
        <v>62</v>
      </c>
      <c r="D38" s="44" t="s">
        <v>33</v>
      </c>
      <c r="E38" s="22">
        <v>51.7502649240551</v>
      </c>
      <c r="F38" s="23">
        <v>110.71</v>
      </c>
      <c r="G38" s="22">
        <v>93.73</v>
      </c>
      <c r="H38" s="22"/>
      <c r="I38" s="22"/>
      <c r="J38" s="22">
        <v>103.99</v>
      </c>
      <c r="K38" s="22">
        <v>83.35</v>
      </c>
      <c r="L38" s="22"/>
      <c r="M38" s="22">
        <v>95.45</v>
      </c>
      <c r="N38" s="24"/>
      <c r="O38" s="24">
        <v>119.32</v>
      </c>
      <c r="P38" s="22">
        <v>121.28</v>
      </c>
      <c r="Q38" s="22">
        <v>119.9</v>
      </c>
      <c r="R38" s="25">
        <v>55.78</v>
      </c>
      <c r="S38" s="22" t="s">
        <v>607</v>
      </c>
      <c r="T38" s="22"/>
      <c r="U38" s="26">
        <f>SUM(E38:T38)</f>
        <v>955.2602649240552</v>
      </c>
      <c r="V38" s="27">
        <f>COUNTA(E38:T38)</f>
        <v>11</v>
      </c>
      <c r="W38" s="28">
        <f>U38-$U$5</f>
        <v>-449.94521572513315</v>
      </c>
      <c r="X38" s="22">
        <f>AVERAGE(E38:T38)</f>
        <v>95.52602649240552</v>
      </c>
    </row>
    <row r="39" spans="1:24" ht="15" customHeight="1">
      <c r="A39" s="20">
        <v>35</v>
      </c>
      <c r="B39" s="21">
        <v>37</v>
      </c>
      <c r="C39" s="44" t="s">
        <v>66</v>
      </c>
      <c r="D39" s="44" t="s">
        <v>52</v>
      </c>
      <c r="E39" s="22">
        <v>71.32422951641192</v>
      </c>
      <c r="F39" s="23">
        <v>74.9</v>
      </c>
      <c r="G39" s="22">
        <v>75.09</v>
      </c>
      <c r="H39" s="22">
        <v>74.49</v>
      </c>
      <c r="I39" s="22">
        <v>47.22</v>
      </c>
      <c r="J39" s="22">
        <v>83.19</v>
      </c>
      <c r="K39" s="22">
        <v>82.54</v>
      </c>
      <c r="L39" s="22">
        <v>80.9</v>
      </c>
      <c r="M39" s="22">
        <v>72.82</v>
      </c>
      <c r="N39" s="24"/>
      <c r="O39" s="24"/>
      <c r="P39" s="22">
        <v>86.23</v>
      </c>
      <c r="Q39" s="22"/>
      <c r="R39" s="25">
        <v>53</v>
      </c>
      <c r="S39" s="22">
        <v>71.71</v>
      </c>
      <c r="T39" s="22">
        <v>67.23</v>
      </c>
      <c r="U39" s="26">
        <f>SUM(E39:T39)</f>
        <v>940.644229516412</v>
      </c>
      <c r="V39" s="27">
        <f>COUNTA(E39:T39)</f>
        <v>13</v>
      </c>
      <c r="W39" s="28">
        <f>U39-$U$5</f>
        <v>-464.5612511327763</v>
      </c>
      <c r="X39" s="22">
        <f>AVERAGE(E39:T39)</f>
        <v>72.35724842433939</v>
      </c>
    </row>
    <row r="40" spans="1:24" ht="15" customHeight="1">
      <c r="A40" s="20">
        <v>36</v>
      </c>
      <c r="B40" s="21">
        <v>38</v>
      </c>
      <c r="C40" s="45" t="s">
        <v>83</v>
      </c>
      <c r="D40" s="45" t="s">
        <v>84</v>
      </c>
      <c r="E40" s="22">
        <v>95.49572649572649</v>
      </c>
      <c r="F40" s="23">
        <v>90.71</v>
      </c>
      <c r="G40" s="22">
        <v>73.73</v>
      </c>
      <c r="H40" s="22">
        <v>66.94</v>
      </c>
      <c r="I40" s="22">
        <v>55.46</v>
      </c>
      <c r="J40" s="22"/>
      <c r="K40" s="22">
        <v>71.05</v>
      </c>
      <c r="L40" s="22">
        <v>76.81</v>
      </c>
      <c r="M40" s="22">
        <v>70.49</v>
      </c>
      <c r="N40" s="24">
        <v>77.67</v>
      </c>
      <c r="O40" s="24"/>
      <c r="P40" s="22">
        <v>97.49</v>
      </c>
      <c r="Q40" s="22"/>
      <c r="R40" s="25">
        <v>47.44</v>
      </c>
      <c r="S40" s="22">
        <v>49.48</v>
      </c>
      <c r="T40" s="22">
        <v>60.09</v>
      </c>
      <c r="U40" s="26">
        <f>SUM(E40:T40)</f>
        <v>932.8557264957266</v>
      </c>
      <c r="V40" s="27">
        <f>COUNTA(E40:T40)</f>
        <v>13</v>
      </c>
      <c r="W40" s="28">
        <f>U40-$U$5</f>
        <v>-472.34975415346173</v>
      </c>
      <c r="X40" s="22">
        <f>AVERAGE(E40:T40)</f>
        <v>71.75813280736358</v>
      </c>
    </row>
    <row r="41" spans="1:24" ht="15" customHeight="1">
      <c r="A41" s="20">
        <v>37</v>
      </c>
      <c r="B41" s="21">
        <v>36</v>
      </c>
      <c r="C41" s="44" t="s">
        <v>80</v>
      </c>
      <c r="D41" s="44" t="s">
        <v>48</v>
      </c>
      <c r="E41" s="22">
        <v>91.33398564905413</v>
      </c>
      <c r="F41" s="23">
        <v>93.22</v>
      </c>
      <c r="G41" s="22">
        <v>61</v>
      </c>
      <c r="H41" s="22"/>
      <c r="I41" s="22">
        <v>69.73</v>
      </c>
      <c r="J41" s="22">
        <v>95</v>
      </c>
      <c r="K41" s="22">
        <v>81.68</v>
      </c>
      <c r="L41" s="22">
        <v>88.92</v>
      </c>
      <c r="M41" s="22"/>
      <c r="N41" s="24">
        <v>96.02</v>
      </c>
      <c r="O41" s="24"/>
      <c r="P41" s="22"/>
      <c r="Q41" s="22">
        <v>105.26</v>
      </c>
      <c r="R41" s="25">
        <v>61.33</v>
      </c>
      <c r="S41" s="22">
        <v>45.7</v>
      </c>
      <c r="T41" s="22">
        <v>38.66</v>
      </c>
      <c r="U41" s="26">
        <f>SUM(E41:T41)</f>
        <v>927.8539856490542</v>
      </c>
      <c r="V41" s="27">
        <f>COUNTA(E41:T41)</f>
        <v>12</v>
      </c>
      <c r="W41" s="28">
        <f>U41-$U$5</f>
        <v>-477.35149500013415</v>
      </c>
      <c r="X41" s="22">
        <f>AVERAGE(E41:T41)</f>
        <v>77.32116547075451</v>
      </c>
    </row>
    <row r="42" spans="1:24" ht="15" customHeight="1">
      <c r="A42" s="20">
        <v>38</v>
      </c>
      <c r="B42" s="21">
        <v>39</v>
      </c>
      <c r="C42" s="47" t="s">
        <v>85</v>
      </c>
      <c r="D42" s="47" t="s">
        <v>86</v>
      </c>
      <c r="E42" s="22"/>
      <c r="F42" s="23">
        <v>72.05</v>
      </c>
      <c r="G42" s="22">
        <v>60.55</v>
      </c>
      <c r="H42" s="22">
        <v>58.02</v>
      </c>
      <c r="I42" s="22">
        <v>57.75</v>
      </c>
      <c r="J42" s="22">
        <v>79.51</v>
      </c>
      <c r="K42" s="22">
        <v>61.49</v>
      </c>
      <c r="L42" s="22">
        <v>64.43</v>
      </c>
      <c r="M42" s="22">
        <v>70.23</v>
      </c>
      <c r="N42" s="24">
        <v>85.58</v>
      </c>
      <c r="O42" s="24">
        <v>101.34</v>
      </c>
      <c r="P42" s="22"/>
      <c r="Q42" s="22">
        <v>94.51</v>
      </c>
      <c r="R42" s="25">
        <v>16.89</v>
      </c>
      <c r="S42" s="22">
        <v>34.33</v>
      </c>
      <c r="T42" s="22">
        <v>51</v>
      </c>
      <c r="U42" s="26">
        <f>SUM(E42:T42)</f>
        <v>907.6800000000001</v>
      </c>
      <c r="V42" s="27">
        <f>COUNTA(E42:T42)</f>
        <v>14</v>
      </c>
      <c r="W42" s="28">
        <f>U42-$U$5</f>
        <v>-497.52548064918824</v>
      </c>
      <c r="X42" s="22">
        <f>AVERAGE(E42:T42)</f>
        <v>64.83428571428571</v>
      </c>
    </row>
    <row r="43" spans="1:24" ht="15" customHeight="1">
      <c r="A43" s="20">
        <v>39</v>
      </c>
      <c r="B43" s="21">
        <v>42</v>
      </c>
      <c r="C43" s="47" t="s">
        <v>90</v>
      </c>
      <c r="D43" s="47" t="s">
        <v>38</v>
      </c>
      <c r="E43" s="22"/>
      <c r="F43" s="23">
        <v>71.95</v>
      </c>
      <c r="G43" s="22">
        <v>69.18</v>
      </c>
      <c r="H43" s="22">
        <v>64.51</v>
      </c>
      <c r="I43" s="22">
        <v>53.45</v>
      </c>
      <c r="J43" s="22">
        <v>98.97</v>
      </c>
      <c r="K43" s="22">
        <v>79.68</v>
      </c>
      <c r="L43" s="22">
        <v>70.77</v>
      </c>
      <c r="M43" s="22">
        <v>76.6</v>
      </c>
      <c r="N43" s="24">
        <v>76.98</v>
      </c>
      <c r="O43" s="24">
        <v>104.39</v>
      </c>
      <c r="P43" s="22"/>
      <c r="Q43" s="22"/>
      <c r="R43" s="25"/>
      <c r="S43" s="22">
        <v>57.31</v>
      </c>
      <c r="T43" s="22">
        <v>76.97</v>
      </c>
      <c r="U43" s="26">
        <f>SUM(E43:T43)</f>
        <v>900.76</v>
      </c>
      <c r="V43" s="27">
        <f>COUNTA(E43:T43)</f>
        <v>12</v>
      </c>
      <c r="W43" s="28">
        <f>U43-$U$5</f>
        <v>-504.4454806491883</v>
      </c>
      <c r="X43" s="22">
        <f>AVERAGE(E43:T43)</f>
        <v>75.06333333333333</v>
      </c>
    </row>
    <row r="44" spans="1:24" ht="15" customHeight="1">
      <c r="A44" s="20">
        <v>40</v>
      </c>
      <c r="B44" s="21">
        <v>35</v>
      </c>
      <c r="C44" s="44" t="s">
        <v>49</v>
      </c>
      <c r="D44" s="44" t="s">
        <v>48</v>
      </c>
      <c r="E44" s="22">
        <v>78.95920648225761</v>
      </c>
      <c r="F44" s="23"/>
      <c r="G44" s="22">
        <v>65.55</v>
      </c>
      <c r="H44" s="22">
        <v>69.83</v>
      </c>
      <c r="I44" s="22">
        <v>67.11</v>
      </c>
      <c r="J44" s="22">
        <v>97.4</v>
      </c>
      <c r="K44" s="22">
        <v>86.46</v>
      </c>
      <c r="L44" s="22">
        <v>85.99</v>
      </c>
      <c r="M44" s="22"/>
      <c r="N44" s="24">
        <v>84.11</v>
      </c>
      <c r="O44" s="24">
        <v>111.93</v>
      </c>
      <c r="P44" s="22"/>
      <c r="Q44" s="22">
        <v>110.88</v>
      </c>
      <c r="R44" s="25"/>
      <c r="S44" s="22">
        <v>42.16</v>
      </c>
      <c r="T44" s="22" t="s">
        <v>622</v>
      </c>
      <c r="U44" s="26">
        <f>SUM(E44:T44)</f>
        <v>900.3792064822576</v>
      </c>
      <c r="V44" s="27">
        <f>COUNTA(E44:T44)</f>
        <v>12</v>
      </c>
      <c r="W44" s="28">
        <f>U44-$U$5</f>
        <v>-504.8262741669307</v>
      </c>
      <c r="X44" s="22">
        <f>AVERAGE(E44:T44)</f>
        <v>81.85265513475069</v>
      </c>
    </row>
    <row r="45" spans="1:24" ht="15" customHeight="1">
      <c r="A45" s="20">
        <v>41</v>
      </c>
      <c r="B45" s="21">
        <v>41</v>
      </c>
      <c r="C45" s="45" t="s">
        <v>88</v>
      </c>
      <c r="D45" s="45" t="s">
        <v>89</v>
      </c>
      <c r="E45" s="22">
        <v>73.0812757201646</v>
      </c>
      <c r="F45" s="23">
        <v>59.42</v>
      </c>
      <c r="G45" s="22">
        <v>72.82</v>
      </c>
      <c r="H45" s="22">
        <v>74.42</v>
      </c>
      <c r="I45" s="22">
        <v>43.47</v>
      </c>
      <c r="J45" s="22" t="s">
        <v>1</v>
      </c>
      <c r="K45" s="22">
        <v>78.8</v>
      </c>
      <c r="L45" s="22">
        <v>74.07</v>
      </c>
      <c r="M45" s="22">
        <v>71.11</v>
      </c>
      <c r="N45" s="24"/>
      <c r="O45" s="24"/>
      <c r="P45" s="22">
        <v>87.72</v>
      </c>
      <c r="Q45" s="22">
        <v>90.35</v>
      </c>
      <c r="R45" s="25">
        <v>47.44</v>
      </c>
      <c r="S45" s="22">
        <v>66.15</v>
      </c>
      <c r="T45" s="22">
        <v>39.31</v>
      </c>
      <c r="U45" s="26">
        <f>SUM(E45:T45)</f>
        <v>878.1612757201647</v>
      </c>
      <c r="V45" s="27">
        <f>COUNTA(E45:T45)</f>
        <v>14</v>
      </c>
      <c r="W45" s="28">
        <f>U45-$U$5</f>
        <v>-527.0442049290236</v>
      </c>
      <c r="X45" s="22">
        <f>AVERAGE(E45:T45)</f>
        <v>67.5508673630896</v>
      </c>
    </row>
    <row r="46" spans="1:24" ht="15" customHeight="1">
      <c r="A46" s="20">
        <v>42</v>
      </c>
      <c r="B46" s="21">
        <v>43</v>
      </c>
      <c r="C46" s="44" t="s">
        <v>91</v>
      </c>
      <c r="D46" s="44" t="s">
        <v>52</v>
      </c>
      <c r="E46" s="22">
        <v>66.15988909426987</v>
      </c>
      <c r="F46" s="23">
        <v>81.04</v>
      </c>
      <c r="G46" s="22">
        <v>72.36</v>
      </c>
      <c r="H46" s="22">
        <v>67.46</v>
      </c>
      <c r="I46" s="22">
        <v>46.9</v>
      </c>
      <c r="J46" s="22">
        <v>87.74</v>
      </c>
      <c r="K46" s="22">
        <v>73.84</v>
      </c>
      <c r="L46" s="22">
        <v>74.18</v>
      </c>
      <c r="M46" s="22">
        <v>72.03</v>
      </c>
      <c r="N46" s="24"/>
      <c r="O46" s="24"/>
      <c r="P46" s="22">
        <v>95.11</v>
      </c>
      <c r="Q46" s="22"/>
      <c r="R46" s="25">
        <v>14.11</v>
      </c>
      <c r="S46" s="22">
        <v>57.06</v>
      </c>
      <c r="T46" s="22">
        <v>65.29</v>
      </c>
      <c r="U46" s="26">
        <f>SUM(E46:T46)</f>
        <v>873.2798890942697</v>
      </c>
      <c r="V46" s="27">
        <f>COUNTA(E46:T46)</f>
        <v>13</v>
      </c>
      <c r="W46" s="28">
        <f>U46-$U$5</f>
        <v>-531.9255915549186</v>
      </c>
      <c r="X46" s="22">
        <f>AVERAGE(E46:T46)</f>
        <v>67.17537608417459</v>
      </c>
    </row>
    <row r="47" spans="1:24" ht="15" customHeight="1">
      <c r="A47" s="20">
        <v>43</v>
      </c>
      <c r="B47" s="21">
        <v>44</v>
      </c>
      <c r="C47" s="44" t="s">
        <v>87</v>
      </c>
      <c r="D47" s="44" t="s">
        <v>70</v>
      </c>
      <c r="E47" s="22">
        <v>85.21212121212122</v>
      </c>
      <c r="F47" s="23">
        <v>82.41</v>
      </c>
      <c r="G47" s="22"/>
      <c r="H47" s="22">
        <v>83.77</v>
      </c>
      <c r="I47" s="22">
        <v>75.8</v>
      </c>
      <c r="J47" s="22">
        <v>106.2</v>
      </c>
      <c r="K47" s="22"/>
      <c r="L47" s="22">
        <v>81.36</v>
      </c>
      <c r="M47" s="22">
        <v>77.01</v>
      </c>
      <c r="N47" s="24">
        <v>89.67</v>
      </c>
      <c r="O47" s="24"/>
      <c r="P47" s="22">
        <v>97.98</v>
      </c>
      <c r="Q47" s="22"/>
      <c r="R47" s="25">
        <v>25.22</v>
      </c>
      <c r="S47" s="22"/>
      <c r="T47" s="22">
        <v>52.3</v>
      </c>
      <c r="U47" s="26">
        <f>SUM(E47:T47)</f>
        <v>856.9321212121212</v>
      </c>
      <c r="V47" s="27">
        <f>COUNTA(E47:T47)</f>
        <v>11</v>
      </c>
      <c r="W47" s="28">
        <f>U47-$U$5</f>
        <v>-548.2733594370671</v>
      </c>
      <c r="X47" s="22">
        <f>AVERAGE(E47:T47)</f>
        <v>77.90292011019284</v>
      </c>
    </row>
    <row r="48" spans="1:24" ht="15" customHeight="1">
      <c r="A48" s="20">
        <v>44</v>
      </c>
      <c r="B48" s="21">
        <v>40</v>
      </c>
      <c r="C48" s="46" t="s">
        <v>82</v>
      </c>
      <c r="D48" s="46" t="s">
        <v>32</v>
      </c>
      <c r="E48" s="22"/>
      <c r="F48" s="23">
        <v>88.88</v>
      </c>
      <c r="G48" s="22">
        <v>91</v>
      </c>
      <c r="H48" s="22"/>
      <c r="I48" s="22">
        <v>95.68</v>
      </c>
      <c r="J48" s="22">
        <v>100.15</v>
      </c>
      <c r="K48" s="22"/>
      <c r="L48" s="22"/>
      <c r="M48" s="22">
        <v>85.88</v>
      </c>
      <c r="N48" s="24">
        <v>114.84</v>
      </c>
      <c r="O48" s="24">
        <v>126.65</v>
      </c>
      <c r="P48" s="22">
        <v>107.5</v>
      </c>
      <c r="Q48" s="22"/>
      <c r="R48" s="25">
        <v>30.78</v>
      </c>
      <c r="S48" s="22"/>
      <c r="T48" s="22"/>
      <c r="U48" s="26">
        <f>SUM(E48:T48)</f>
        <v>841.36</v>
      </c>
      <c r="V48" s="27">
        <f>COUNTA(E48:T48)</f>
        <v>9</v>
      </c>
      <c r="W48" s="28">
        <f>U48-$U$5</f>
        <v>-563.8454806491883</v>
      </c>
      <c r="X48" s="22">
        <f>AVERAGE(E48:T48)</f>
        <v>93.48444444444445</v>
      </c>
    </row>
    <row r="49" spans="1:24" ht="15" customHeight="1">
      <c r="A49" s="20">
        <v>45</v>
      </c>
      <c r="B49" s="21">
        <v>46</v>
      </c>
      <c r="C49" s="45" t="s">
        <v>94</v>
      </c>
      <c r="D49" s="45" t="s">
        <v>95</v>
      </c>
      <c r="E49" s="22">
        <v>60.58588828223435</v>
      </c>
      <c r="F49" s="23">
        <v>63</v>
      </c>
      <c r="G49" s="22">
        <v>82.36</v>
      </c>
      <c r="H49" s="22"/>
      <c r="I49" s="22">
        <v>55.01</v>
      </c>
      <c r="J49" s="22">
        <v>75.58</v>
      </c>
      <c r="K49" s="22">
        <v>60.11</v>
      </c>
      <c r="L49" s="22"/>
      <c r="M49" s="22">
        <v>62.66</v>
      </c>
      <c r="N49" s="24">
        <v>59.96</v>
      </c>
      <c r="O49" s="24">
        <v>91.74</v>
      </c>
      <c r="P49" s="22"/>
      <c r="Q49" s="22">
        <v>89.85</v>
      </c>
      <c r="R49" s="25">
        <v>14.11</v>
      </c>
      <c r="S49" s="22">
        <v>57.31</v>
      </c>
      <c r="T49" s="22">
        <v>68.53</v>
      </c>
      <c r="U49" s="26">
        <f>SUM(E49:T49)</f>
        <v>840.8058882822345</v>
      </c>
      <c r="V49" s="27">
        <f>COUNTA(E49:T49)</f>
        <v>13</v>
      </c>
      <c r="W49" s="28">
        <f>U49-$U$5</f>
        <v>-564.3995923669538</v>
      </c>
      <c r="X49" s="22">
        <f>AVERAGE(E49:T49)</f>
        <v>64.67737602171034</v>
      </c>
    </row>
    <row r="50" spans="1:24" ht="15" customHeight="1">
      <c r="A50" s="20">
        <v>46</v>
      </c>
      <c r="B50" s="21">
        <v>45</v>
      </c>
      <c r="C50" s="46" t="s">
        <v>92</v>
      </c>
      <c r="D50" s="46" t="s">
        <v>93</v>
      </c>
      <c r="E50" s="22"/>
      <c r="F50" s="23">
        <v>54.03</v>
      </c>
      <c r="G50" s="22">
        <v>76.45</v>
      </c>
      <c r="H50" s="22">
        <v>48.37</v>
      </c>
      <c r="I50" s="22">
        <v>56</v>
      </c>
      <c r="J50" s="22">
        <v>61.23</v>
      </c>
      <c r="K50" s="22">
        <v>52.52</v>
      </c>
      <c r="L50" s="22">
        <v>53.07</v>
      </c>
      <c r="M50" s="22">
        <v>62.34</v>
      </c>
      <c r="N50" s="24">
        <v>77.18</v>
      </c>
      <c r="O50" s="24">
        <v>84.32</v>
      </c>
      <c r="P50" s="22">
        <v>73.71</v>
      </c>
      <c r="Q50" s="22"/>
      <c r="R50" s="25">
        <v>25.22</v>
      </c>
      <c r="S50" s="22">
        <v>56.3</v>
      </c>
      <c r="T50" s="22">
        <v>40.61</v>
      </c>
      <c r="U50" s="26">
        <f>SUM(E50:T50)</f>
        <v>821.35</v>
      </c>
      <c r="V50" s="27">
        <f>COUNTA(E50:T50)</f>
        <v>14</v>
      </c>
      <c r="W50" s="28">
        <f>U50-$U$5</f>
        <v>-583.8554806491883</v>
      </c>
      <c r="X50" s="22">
        <f>AVERAGE(E50:T50)</f>
        <v>58.667857142857144</v>
      </c>
    </row>
    <row r="51" spans="1:24" ht="15" customHeight="1">
      <c r="A51" s="20">
        <v>47</v>
      </c>
      <c r="B51" s="21">
        <v>47</v>
      </c>
      <c r="C51" s="46" t="s">
        <v>63</v>
      </c>
      <c r="D51" s="46" t="s">
        <v>81</v>
      </c>
      <c r="E51" s="22"/>
      <c r="F51" s="23">
        <v>96.87</v>
      </c>
      <c r="G51" s="22">
        <v>42.82</v>
      </c>
      <c r="H51" s="22">
        <v>50.97</v>
      </c>
      <c r="I51" s="22"/>
      <c r="J51" s="22">
        <v>115.15</v>
      </c>
      <c r="K51" s="22">
        <v>71.6</v>
      </c>
      <c r="L51" s="22">
        <v>58.85</v>
      </c>
      <c r="M51" s="22">
        <v>79.05</v>
      </c>
      <c r="N51" s="24"/>
      <c r="O51" s="24"/>
      <c r="P51" s="22">
        <v>91.97</v>
      </c>
      <c r="Q51" s="22">
        <v>109.98</v>
      </c>
      <c r="R51" s="25">
        <v>22.44</v>
      </c>
      <c r="S51" s="22">
        <v>28.27</v>
      </c>
      <c r="T51" s="22"/>
      <c r="U51" s="26">
        <f>SUM(E51:T51)</f>
        <v>767.97</v>
      </c>
      <c r="V51" s="27">
        <f>COUNTA(E51:T51)</f>
        <v>11</v>
      </c>
      <c r="W51" s="28">
        <f>U51-$U$5</f>
        <v>-637.2354806491883</v>
      </c>
      <c r="X51" s="22">
        <f>AVERAGE(E51:T51)</f>
        <v>69.81545454545454</v>
      </c>
    </row>
    <row r="52" spans="1:24" ht="15" customHeight="1">
      <c r="A52" s="20">
        <v>48</v>
      </c>
      <c r="B52" s="21">
        <v>48</v>
      </c>
      <c r="C52" s="47" t="s">
        <v>98</v>
      </c>
      <c r="D52" s="47" t="s">
        <v>99</v>
      </c>
      <c r="E52" s="22"/>
      <c r="F52" s="23">
        <v>106.54</v>
      </c>
      <c r="G52" s="22">
        <v>79.64</v>
      </c>
      <c r="H52" s="22"/>
      <c r="I52" s="22"/>
      <c r="J52" s="22"/>
      <c r="K52" s="22"/>
      <c r="L52" s="22"/>
      <c r="M52" s="22">
        <v>88.38</v>
      </c>
      <c r="N52" s="24">
        <v>87.06</v>
      </c>
      <c r="O52" s="24">
        <v>114.19</v>
      </c>
      <c r="P52" s="22">
        <v>107.47</v>
      </c>
      <c r="Q52" s="22">
        <v>110.56</v>
      </c>
      <c r="R52" s="25">
        <v>11.33</v>
      </c>
      <c r="S52" s="22">
        <v>52.52</v>
      </c>
      <c r="T52" s="22"/>
      <c r="U52" s="26">
        <f>SUM(E52:T52)</f>
        <v>757.6899999999999</v>
      </c>
      <c r="V52" s="27">
        <f>COUNTA(E52:T52)</f>
        <v>9</v>
      </c>
      <c r="W52" s="28">
        <f>U52-$U$5</f>
        <v>-647.5154806491884</v>
      </c>
      <c r="X52" s="22">
        <f>AVERAGE(E52:T52)</f>
        <v>84.18777777777777</v>
      </c>
    </row>
    <row r="53" spans="1:24" ht="15" customHeight="1">
      <c r="A53" s="20">
        <v>49</v>
      </c>
      <c r="B53" s="21">
        <v>50</v>
      </c>
      <c r="C53" s="45" t="s">
        <v>100</v>
      </c>
      <c r="D53" s="45" t="s">
        <v>72</v>
      </c>
      <c r="E53" s="22">
        <v>78.60956618464961</v>
      </c>
      <c r="F53" s="23">
        <v>75.05</v>
      </c>
      <c r="G53" s="22">
        <v>64.18</v>
      </c>
      <c r="H53" s="22">
        <v>54.2</v>
      </c>
      <c r="I53" s="22">
        <v>68.89</v>
      </c>
      <c r="J53" s="22"/>
      <c r="K53" s="22">
        <v>77.19</v>
      </c>
      <c r="L53" s="22">
        <v>78.99</v>
      </c>
      <c r="M53" s="22"/>
      <c r="N53" s="24">
        <v>86.96</v>
      </c>
      <c r="O53" s="24">
        <v>100.28</v>
      </c>
      <c r="P53" s="22"/>
      <c r="Q53" s="22"/>
      <c r="R53" s="25"/>
      <c r="S53" s="22"/>
      <c r="T53" s="22">
        <v>67.88</v>
      </c>
      <c r="U53" s="26">
        <f>SUM(E53:T53)</f>
        <v>752.2295661846496</v>
      </c>
      <c r="V53" s="27">
        <f>COUNTA(E53:T53)</f>
        <v>10</v>
      </c>
      <c r="W53" s="28">
        <f>U53-$U$5</f>
        <v>-652.9759144645387</v>
      </c>
      <c r="X53" s="22">
        <f>AVERAGE(E53:T53)</f>
        <v>75.22295661846496</v>
      </c>
    </row>
    <row r="54" spans="1:24" ht="15" customHeight="1">
      <c r="A54" s="20">
        <v>50</v>
      </c>
      <c r="B54" s="21">
        <v>52</v>
      </c>
      <c r="C54" s="45" t="s">
        <v>75</v>
      </c>
      <c r="D54" s="45" t="s">
        <v>105</v>
      </c>
      <c r="E54" s="22"/>
      <c r="F54" s="23"/>
      <c r="G54" s="22">
        <v>87.82</v>
      </c>
      <c r="H54" s="22" t="s">
        <v>106</v>
      </c>
      <c r="I54" s="22">
        <v>51.22</v>
      </c>
      <c r="J54" s="22"/>
      <c r="K54" s="22">
        <v>82.36</v>
      </c>
      <c r="L54" s="22"/>
      <c r="M54" s="22">
        <v>69.61</v>
      </c>
      <c r="N54" s="24">
        <v>68.1</v>
      </c>
      <c r="O54" s="24">
        <v>105.1</v>
      </c>
      <c r="P54" s="22">
        <v>91.88</v>
      </c>
      <c r="Q54" s="22"/>
      <c r="R54" s="25">
        <v>36.33</v>
      </c>
      <c r="S54" s="22">
        <v>71.2</v>
      </c>
      <c r="T54" s="22">
        <v>78.27</v>
      </c>
      <c r="U54" s="26">
        <f>SUM(E54:T54)</f>
        <v>741.8900000000001</v>
      </c>
      <c r="V54" s="27">
        <f>COUNTA(E54:T54)</f>
        <v>11</v>
      </c>
      <c r="W54" s="28">
        <f>U54-$U$5</f>
        <v>-663.3154806491882</v>
      </c>
      <c r="X54" s="22">
        <f>AVERAGE(E54:T54)</f>
        <v>74.18900000000001</v>
      </c>
    </row>
    <row r="55" spans="1:24" ht="15" customHeight="1">
      <c r="A55" s="20">
        <v>51</v>
      </c>
      <c r="B55" s="21">
        <v>49</v>
      </c>
      <c r="C55" s="45" t="s">
        <v>96</v>
      </c>
      <c r="D55" s="45" t="s">
        <v>97</v>
      </c>
      <c r="E55" s="22">
        <v>74.84168865435356</v>
      </c>
      <c r="F55" s="23">
        <v>72.58</v>
      </c>
      <c r="G55" s="22">
        <v>60.55</v>
      </c>
      <c r="H55" s="22">
        <v>75.17</v>
      </c>
      <c r="I55" s="22">
        <v>49.6</v>
      </c>
      <c r="J55" s="22"/>
      <c r="K55" s="22">
        <v>74.54</v>
      </c>
      <c r="L55" s="22">
        <v>96.43</v>
      </c>
      <c r="M55" s="22"/>
      <c r="N55" s="24"/>
      <c r="O55" s="24"/>
      <c r="P55" s="22">
        <v>102.06</v>
      </c>
      <c r="Q55" s="22">
        <v>104.22</v>
      </c>
      <c r="R55" s="25"/>
      <c r="S55" s="22"/>
      <c r="T55" s="22"/>
      <c r="U55" s="26">
        <f>SUM(E55:T55)</f>
        <v>709.9916886543537</v>
      </c>
      <c r="V55" s="27">
        <f>COUNTA(E55:T55)</f>
        <v>9</v>
      </c>
      <c r="W55" s="28">
        <f>U55-$U$5</f>
        <v>-695.2137919948347</v>
      </c>
      <c r="X55" s="22">
        <f>AVERAGE(E55:T55)</f>
        <v>78.8879654060393</v>
      </c>
    </row>
    <row r="56" spans="1:24" ht="15" customHeight="1">
      <c r="A56" s="20">
        <v>52</v>
      </c>
      <c r="B56" s="21">
        <v>51</v>
      </c>
      <c r="C56" s="45" t="s">
        <v>102</v>
      </c>
      <c r="D56" s="45" t="s">
        <v>103</v>
      </c>
      <c r="E56" s="22"/>
      <c r="F56" s="23"/>
      <c r="G56" s="22">
        <v>47.82</v>
      </c>
      <c r="H56" s="22">
        <v>46.33</v>
      </c>
      <c r="I56" s="22">
        <v>45.09</v>
      </c>
      <c r="J56" s="22">
        <v>78.05</v>
      </c>
      <c r="K56" s="22">
        <v>55.1</v>
      </c>
      <c r="L56" s="22">
        <v>59.67</v>
      </c>
      <c r="M56" s="22">
        <v>57.22</v>
      </c>
      <c r="N56" s="24">
        <v>72.43</v>
      </c>
      <c r="O56" s="24"/>
      <c r="P56" s="22">
        <v>77.48</v>
      </c>
      <c r="Q56" s="22">
        <v>90.53</v>
      </c>
      <c r="R56" s="25"/>
      <c r="S56" s="22">
        <v>34.59</v>
      </c>
      <c r="T56" s="22">
        <v>34.77</v>
      </c>
      <c r="U56" s="26">
        <f>SUM(E56:T56)</f>
        <v>699.08</v>
      </c>
      <c r="V56" s="27">
        <f>COUNTA(E56:T56)</f>
        <v>12</v>
      </c>
      <c r="W56" s="28">
        <f>U56-$U$5</f>
        <v>-706.1254806491883</v>
      </c>
      <c r="X56" s="22">
        <f>AVERAGE(E56:T56)</f>
        <v>58.25666666666667</v>
      </c>
    </row>
    <row r="57" spans="1:24" ht="15" customHeight="1">
      <c r="A57" s="20">
        <v>53</v>
      </c>
      <c r="B57" s="21">
        <v>60</v>
      </c>
      <c r="C57" s="44" t="s">
        <v>116</v>
      </c>
      <c r="D57" s="44" t="s">
        <v>81</v>
      </c>
      <c r="E57" s="22">
        <v>79.10414333706606</v>
      </c>
      <c r="F57" s="23">
        <v>67.36</v>
      </c>
      <c r="G57" s="22">
        <v>68.27</v>
      </c>
      <c r="H57" s="22">
        <v>65.48</v>
      </c>
      <c r="I57" s="22">
        <v>53.33</v>
      </c>
      <c r="J57" s="22">
        <v>81.46</v>
      </c>
      <c r="K57" s="22"/>
      <c r="L57" s="22">
        <v>67.34</v>
      </c>
      <c r="M57" s="22"/>
      <c r="N57" s="24"/>
      <c r="O57" s="24"/>
      <c r="P57" s="22"/>
      <c r="Q57" s="22">
        <v>22.44</v>
      </c>
      <c r="R57" s="22"/>
      <c r="S57" s="22">
        <v>53.78</v>
      </c>
      <c r="T57" s="22">
        <v>79.57</v>
      </c>
      <c r="U57" s="26">
        <f>SUM(E57:T57)</f>
        <v>638.134143337066</v>
      </c>
      <c r="V57" s="27">
        <f>COUNTA(E57:T57)</f>
        <v>10</v>
      </c>
      <c r="W57" s="28">
        <f>U57-$U$5</f>
        <v>-767.0713373121223</v>
      </c>
      <c r="X57" s="22">
        <f>AVERAGE(E57:T57)</f>
        <v>63.8134143337066</v>
      </c>
    </row>
    <row r="58" spans="1:24" ht="15" customHeight="1">
      <c r="A58" s="20">
        <v>54</v>
      </c>
      <c r="B58" s="21">
        <v>53</v>
      </c>
      <c r="C58" s="44" t="s">
        <v>108</v>
      </c>
      <c r="D58" s="44" t="s">
        <v>54</v>
      </c>
      <c r="E58" s="22">
        <v>79.1664331745587</v>
      </c>
      <c r="F58" s="23">
        <v>86.28</v>
      </c>
      <c r="G58" s="22">
        <v>65.09</v>
      </c>
      <c r="H58" s="22">
        <v>80.78</v>
      </c>
      <c r="I58" s="22">
        <v>55.57</v>
      </c>
      <c r="J58" s="22">
        <v>105.16</v>
      </c>
      <c r="K58" s="22">
        <v>91.42</v>
      </c>
      <c r="L58" s="22"/>
      <c r="M58" s="22"/>
      <c r="N58" s="24"/>
      <c r="O58" s="24"/>
      <c r="P58" s="22"/>
      <c r="Q58" s="22"/>
      <c r="R58" s="22"/>
      <c r="S58" s="22">
        <v>69.18</v>
      </c>
      <c r="T58" s="22"/>
      <c r="U58" s="26">
        <f>SUM(E58:T58)</f>
        <v>632.6464331745588</v>
      </c>
      <c r="V58" s="27">
        <f>COUNTA(E58:T58)</f>
        <v>8</v>
      </c>
      <c r="W58" s="28">
        <f>U58-$U$5</f>
        <v>-772.5590474746296</v>
      </c>
      <c r="X58" s="22">
        <f>AVERAGE(E58:T58)</f>
        <v>79.08080414681984</v>
      </c>
    </row>
    <row r="59" spans="1:24" ht="15" customHeight="1">
      <c r="A59" s="20">
        <v>55</v>
      </c>
      <c r="B59" s="21">
        <v>54</v>
      </c>
      <c r="C59" s="45" t="s">
        <v>101</v>
      </c>
      <c r="D59" s="45" t="s">
        <v>22</v>
      </c>
      <c r="E59" s="22"/>
      <c r="F59" s="23"/>
      <c r="G59" s="22"/>
      <c r="H59" s="22"/>
      <c r="I59" s="22">
        <v>96.92</v>
      </c>
      <c r="J59" s="22">
        <v>97.42</v>
      </c>
      <c r="K59" s="22"/>
      <c r="L59" s="22"/>
      <c r="M59" s="22">
        <v>88.2</v>
      </c>
      <c r="N59" s="24">
        <v>107.7</v>
      </c>
      <c r="O59" s="24">
        <v>125.62</v>
      </c>
      <c r="P59" s="22">
        <v>115.59</v>
      </c>
      <c r="Q59" s="22"/>
      <c r="R59" s="22"/>
      <c r="S59" s="22"/>
      <c r="T59" s="22"/>
      <c r="U59" s="26">
        <f>SUM(E59:T59)</f>
        <v>631.45</v>
      </c>
      <c r="V59" s="27">
        <f>COUNTA(E59:T59)</f>
        <v>6</v>
      </c>
      <c r="W59" s="28">
        <f>U59-$U$5</f>
        <v>-773.7554806491883</v>
      </c>
      <c r="X59" s="22">
        <f>AVERAGE(E59:T59)</f>
        <v>105.24166666666667</v>
      </c>
    </row>
    <row r="60" spans="1:24" ht="15" customHeight="1">
      <c r="A60" s="20">
        <v>56</v>
      </c>
      <c r="B60" s="21">
        <v>55</v>
      </c>
      <c r="C60" s="47" t="s">
        <v>27</v>
      </c>
      <c r="D60" s="47" t="s">
        <v>107</v>
      </c>
      <c r="E60" s="22"/>
      <c r="F60" s="23">
        <v>92.14</v>
      </c>
      <c r="G60" s="22">
        <v>34.18</v>
      </c>
      <c r="H60" s="22">
        <v>59.87</v>
      </c>
      <c r="I60" s="22"/>
      <c r="J60" s="22">
        <v>114.11</v>
      </c>
      <c r="K60" s="22"/>
      <c r="L60" s="22">
        <v>76.83</v>
      </c>
      <c r="M60" s="22">
        <v>82.61</v>
      </c>
      <c r="N60" s="24"/>
      <c r="O60" s="24"/>
      <c r="P60" s="22"/>
      <c r="Q60" s="22">
        <v>120.15</v>
      </c>
      <c r="R60" s="22"/>
      <c r="S60" s="22">
        <v>39.13</v>
      </c>
      <c r="T60" s="22"/>
      <c r="U60" s="26">
        <f>SUM(E60:T60)</f>
        <v>619.02</v>
      </c>
      <c r="V60" s="27">
        <f>COUNTA(E60:T60)</f>
        <v>8</v>
      </c>
      <c r="W60" s="28">
        <f>U60-$U$5</f>
        <v>-786.1854806491883</v>
      </c>
      <c r="X60" s="22">
        <f>AVERAGE(E60:T60)</f>
        <v>77.3775</v>
      </c>
    </row>
    <row r="61" spans="1:24" ht="15" customHeight="1">
      <c r="A61" s="20">
        <v>57</v>
      </c>
      <c r="B61" s="21">
        <v>63</v>
      </c>
      <c r="C61" s="46" t="s">
        <v>118</v>
      </c>
      <c r="D61" s="46" t="s">
        <v>119</v>
      </c>
      <c r="E61" s="22"/>
      <c r="F61" s="23">
        <v>71.06</v>
      </c>
      <c r="G61" s="22">
        <v>47.36</v>
      </c>
      <c r="H61" s="22"/>
      <c r="I61" s="22">
        <v>60.97</v>
      </c>
      <c r="J61" s="22">
        <v>95.89</v>
      </c>
      <c r="K61" s="22">
        <v>66.05</v>
      </c>
      <c r="L61" s="22">
        <v>45.21</v>
      </c>
      <c r="M61" s="22"/>
      <c r="N61" s="24">
        <v>96.43</v>
      </c>
      <c r="O61" s="24"/>
      <c r="P61" s="22"/>
      <c r="Q61" s="22"/>
      <c r="R61" s="22">
        <v>8.56</v>
      </c>
      <c r="S61" s="22">
        <v>20.44</v>
      </c>
      <c r="T61" s="22">
        <v>92.55844155844156</v>
      </c>
      <c r="U61" s="26">
        <f>SUM(E61:T61)</f>
        <v>604.5284415584415</v>
      </c>
      <c r="V61" s="27">
        <f>COUNTA(E61:T61)</f>
        <v>10</v>
      </c>
      <c r="W61" s="28">
        <f>U61-$U$5</f>
        <v>-800.6770390907468</v>
      </c>
      <c r="X61" s="22">
        <f>AVERAGE(E61:T61)</f>
        <v>60.45284415584415</v>
      </c>
    </row>
    <row r="62" spans="1:24" ht="15" customHeight="1">
      <c r="A62" s="20">
        <v>58</v>
      </c>
      <c r="B62" s="21">
        <v>61</v>
      </c>
      <c r="C62" s="44" t="s">
        <v>113</v>
      </c>
      <c r="D62" s="44" t="s">
        <v>114</v>
      </c>
      <c r="E62" s="22">
        <v>96.40193370165746</v>
      </c>
      <c r="F62" s="23">
        <v>93.49</v>
      </c>
      <c r="G62" s="22">
        <v>62.36</v>
      </c>
      <c r="H62" s="22">
        <v>61.05</v>
      </c>
      <c r="I62" s="22">
        <v>45.4</v>
      </c>
      <c r="J62" s="22"/>
      <c r="K62" s="22">
        <v>74.29</v>
      </c>
      <c r="L62" s="22">
        <v>74.36</v>
      </c>
      <c r="M62" s="22"/>
      <c r="N62" s="24"/>
      <c r="O62" s="24"/>
      <c r="P62" s="22"/>
      <c r="Q62" s="22"/>
      <c r="R62" s="22"/>
      <c r="S62" s="22">
        <v>39.13</v>
      </c>
      <c r="T62" s="22">
        <v>57.49</v>
      </c>
      <c r="U62" s="26">
        <f>SUM(E62:T62)</f>
        <v>603.9719337016575</v>
      </c>
      <c r="V62" s="27">
        <f>COUNTA(E62:T62)</f>
        <v>9</v>
      </c>
      <c r="W62" s="28">
        <f>U62-$U$5</f>
        <v>-801.2335469475308</v>
      </c>
      <c r="X62" s="22">
        <f>AVERAGE(E62:T62)</f>
        <v>67.1079926335175</v>
      </c>
    </row>
    <row r="63" spans="1:24" ht="15" customHeight="1">
      <c r="A63" s="20">
        <v>59</v>
      </c>
      <c r="B63" s="21">
        <v>64</v>
      </c>
      <c r="C63" s="45" t="s">
        <v>120</v>
      </c>
      <c r="D63" s="45" t="s">
        <v>52</v>
      </c>
      <c r="E63" s="22"/>
      <c r="F63" s="23"/>
      <c r="G63" s="22"/>
      <c r="H63" s="22"/>
      <c r="I63" s="22">
        <v>53.84</v>
      </c>
      <c r="J63" s="22">
        <v>101.59</v>
      </c>
      <c r="K63" s="22"/>
      <c r="L63" s="22"/>
      <c r="M63" s="22">
        <v>85.48</v>
      </c>
      <c r="N63" s="24"/>
      <c r="O63" s="24">
        <v>114.05</v>
      </c>
      <c r="P63" s="22">
        <v>108.08</v>
      </c>
      <c r="Q63" s="22"/>
      <c r="R63" s="22"/>
      <c r="S63" s="22">
        <v>45.44</v>
      </c>
      <c r="T63" s="22">
        <v>90.6103896103896</v>
      </c>
      <c r="U63" s="26">
        <f>SUM(E63:T63)</f>
        <v>599.0903896103896</v>
      </c>
      <c r="V63" s="27">
        <f>COUNTA(E63:T63)</f>
        <v>7</v>
      </c>
      <c r="W63" s="28">
        <f>U63-$U$5</f>
        <v>-806.1150910387987</v>
      </c>
      <c r="X63" s="22">
        <f>AVERAGE(E63:T63)</f>
        <v>85.5843413729128</v>
      </c>
    </row>
    <row r="64" spans="1:24" ht="15" customHeight="1">
      <c r="A64" s="20">
        <v>60</v>
      </c>
      <c r="B64" s="21">
        <v>56</v>
      </c>
      <c r="C64" s="44" t="s">
        <v>104</v>
      </c>
      <c r="D64" s="44" t="s">
        <v>76</v>
      </c>
      <c r="E64" s="22">
        <v>73.2920536635707</v>
      </c>
      <c r="F64" s="23">
        <v>51.66</v>
      </c>
      <c r="G64" s="22">
        <v>44.18</v>
      </c>
      <c r="H64" s="22">
        <v>75.48</v>
      </c>
      <c r="I64" s="22"/>
      <c r="J64" s="22"/>
      <c r="K64" s="22">
        <v>71.4</v>
      </c>
      <c r="L64" s="22"/>
      <c r="M64" s="22">
        <v>70.45</v>
      </c>
      <c r="N64" s="24">
        <v>90.74</v>
      </c>
      <c r="O64" s="24">
        <v>101.69</v>
      </c>
      <c r="P64" s="22"/>
      <c r="Q64" s="22"/>
      <c r="R64" s="22">
        <v>16.89</v>
      </c>
      <c r="S64" s="22"/>
      <c r="T64" s="22"/>
      <c r="U64" s="26">
        <f>SUM(E64:T64)</f>
        <v>595.7820536635707</v>
      </c>
      <c r="V64" s="27">
        <f>COUNTA(E64:T64)</f>
        <v>9</v>
      </c>
      <c r="W64" s="28">
        <f>U64-$U$5</f>
        <v>-809.4234269856177</v>
      </c>
      <c r="X64" s="22">
        <f>AVERAGE(E64:T64)</f>
        <v>66.19800596261896</v>
      </c>
    </row>
    <row r="65" spans="1:24" ht="15" customHeight="1">
      <c r="A65" s="20">
        <v>61</v>
      </c>
      <c r="B65" s="21">
        <v>58</v>
      </c>
      <c r="C65" s="47" t="s">
        <v>111</v>
      </c>
      <c r="D65" s="47" t="s">
        <v>112</v>
      </c>
      <c r="E65" s="22"/>
      <c r="F65" s="23">
        <v>64.64</v>
      </c>
      <c r="G65" s="22">
        <v>53.27</v>
      </c>
      <c r="H65" s="22"/>
      <c r="I65" s="22"/>
      <c r="J65" s="22">
        <v>95.7</v>
      </c>
      <c r="K65" s="22">
        <v>74.28</v>
      </c>
      <c r="L65" s="22"/>
      <c r="M65" s="22">
        <v>78.94</v>
      </c>
      <c r="N65" s="24">
        <v>65.07</v>
      </c>
      <c r="O65" s="24"/>
      <c r="P65" s="22">
        <v>89.97</v>
      </c>
      <c r="Q65" s="22"/>
      <c r="R65" s="22"/>
      <c r="S65" s="22">
        <v>43.93</v>
      </c>
      <c r="T65" s="22">
        <v>4.9</v>
      </c>
      <c r="U65" s="26">
        <f>SUM(E65:T65)</f>
        <v>570.6999999999999</v>
      </c>
      <c r="V65" s="27">
        <f>COUNTA(E65:T65)</f>
        <v>9</v>
      </c>
      <c r="W65" s="28">
        <f>U65-$U$5</f>
        <v>-834.5054806491884</v>
      </c>
      <c r="X65" s="22">
        <f>AVERAGE(E65:T65)</f>
        <v>63.411111111111104</v>
      </c>
    </row>
    <row r="66" spans="1:24" ht="15" customHeight="1">
      <c r="A66" s="20">
        <v>62</v>
      </c>
      <c r="B66" s="21">
        <v>57</v>
      </c>
      <c r="C66" s="46" t="s">
        <v>110</v>
      </c>
      <c r="D66" s="46" t="s">
        <v>22</v>
      </c>
      <c r="E66" s="22"/>
      <c r="F66" s="23">
        <v>92.47</v>
      </c>
      <c r="G66" s="22">
        <v>70.09</v>
      </c>
      <c r="H66" s="22">
        <v>71.17</v>
      </c>
      <c r="I66" s="22"/>
      <c r="J66" s="22"/>
      <c r="K66" s="22">
        <v>76.88</v>
      </c>
      <c r="L66" s="22"/>
      <c r="M66" s="22"/>
      <c r="N66" s="24"/>
      <c r="O66" s="24"/>
      <c r="P66" s="22">
        <v>108.17</v>
      </c>
      <c r="Q66" s="22">
        <v>105.06</v>
      </c>
      <c r="R66" s="22"/>
      <c r="S66" s="22">
        <v>42.41</v>
      </c>
      <c r="T66" s="22"/>
      <c r="U66" s="26">
        <f>SUM(E66:T66)</f>
        <v>566.25</v>
      </c>
      <c r="V66" s="27">
        <f>COUNTA(E66:T66)</f>
        <v>7</v>
      </c>
      <c r="W66" s="28">
        <f>U66-$U$5</f>
        <v>-838.9554806491883</v>
      </c>
      <c r="X66" s="22">
        <f>AVERAGE(E66:T66)</f>
        <v>80.89285714285714</v>
      </c>
    </row>
    <row r="67" spans="1:24" ht="15" customHeight="1">
      <c r="A67" s="20">
        <v>63</v>
      </c>
      <c r="B67" s="21">
        <v>59</v>
      </c>
      <c r="C67" s="45" t="s">
        <v>109</v>
      </c>
      <c r="D67" s="45" t="s">
        <v>30</v>
      </c>
      <c r="E67" s="22"/>
      <c r="F67" s="23"/>
      <c r="G67" s="22"/>
      <c r="H67" s="22"/>
      <c r="I67" s="22">
        <v>44.13</v>
      </c>
      <c r="J67" s="22">
        <v>79.66</v>
      </c>
      <c r="K67" s="22">
        <v>59.88</v>
      </c>
      <c r="L67" s="22"/>
      <c r="M67" s="22">
        <v>69.05</v>
      </c>
      <c r="N67" s="24"/>
      <c r="O67" s="24">
        <v>93.87</v>
      </c>
      <c r="P67" s="22">
        <v>88.85</v>
      </c>
      <c r="Q67" s="22">
        <v>85.75</v>
      </c>
      <c r="R67" s="22">
        <v>11.33</v>
      </c>
      <c r="S67" s="22">
        <v>30.55</v>
      </c>
      <c r="T67" s="22"/>
      <c r="U67" s="26">
        <f>SUM(E67:T67)</f>
        <v>563.0699999999999</v>
      </c>
      <c r="V67" s="27">
        <f>COUNTA(E67:T67)</f>
        <v>9</v>
      </c>
      <c r="W67" s="28">
        <f>U67-$U$5</f>
        <v>-842.1354806491884</v>
      </c>
      <c r="X67" s="22">
        <f>AVERAGE(E67:T67)</f>
        <v>62.563333333333325</v>
      </c>
    </row>
    <row r="68" spans="1:24" ht="15" customHeight="1">
      <c r="A68" s="20">
        <v>64</v>
      </c>
      <c r="B68" s="21">
        <v>62</v>
      </c>
      <c r="C68" s="45" t="s">
        <v>39</v>
      </c>
      <c r="D68" s="45" t="s">
        <v>122</v>
      </c>
      <c r="E68" s="22">
        <v>76.42471667566109</v>
      </c>
      <c r="F68" s="23">
        <v>64.92</v>
      </c>
      <c r="G68" s="22">
        <v>92.36</v>
      </c>
      <c r="H68" s="22">
        <v>60.65</v>
      </c>
      <c r="I68" s="22">
        <v>62.37</v>
      </c>
      <c r="J68" s="22"/>
      <c r="K68" s="22"/>
      <c r="L68" s="22">
        <v>64.58</v>
      </c>
      <c r="M68" s="22"/>
      <c r="N68" s="48"/>
      <c r="O68" s="24"/>
      <c r="P68" s="22"/>
      <c r="Q68" s="22"/>
      <c r="R68" s="22">
        <v>36.33</v>
      </c>
      <c r="S68" s="22">
        <v>60.85</v>
      </c>
      <c r="T68" s="22">
        <v>42.56</v>
      </c>
      <c r="U68" s="26">
        <f>SUM(E68:T68)</f>
        <v>561.044716675661</v>
      </c>
      <c r="V68" s="27">
        <f>COUNTA(E68:T68)</f>
        <v>9</v>
      </c>
      <c r="W68" s="28">
        <f>U68-$U$5</f>
        <v>-844.1607639735273</v>
      </c>
      <c r="X68" s="22">
        <f>AVERAGE(E68:T68)</f>
        <v>62.338301852851224</v>
      </c>
    </row>
    <row r="69" spans="1:24" ht="15" customHeight="1">
      <c r="A69" s="20">
        <v>65</v>
      </c>
      <c r="B69" s="21">
        <v>67</v>
      </c>
      <c r="C69" s="44" t="s">
        <v>65</v>
      </c>
      <c r="D69" s="44" t="s">
        <v>33</v>
      </c>
      <c r="E69" s="22">
        <v>69.37256809338521</v>
      </c>
      <c r="F69" s="23"/>
      <c r="G69" s="22" t="s">
        <v>1</v>
      </c>
      <c r="H69" s="22">
        <v>62.02</v>
      </c>
      <c r="I69" s="22"/>
      <c r="J69" s="22"/>
      <c r="K69" s="22">
        <v>79.94</v>
      </c>
      <c r="L69" s="22"/>
      <c r="M69" s="22">
        <v>79.99</v>
      </c>
      <c r="N69" s="24"/>
      <c r="O69" s="24"/>
      <c r="P69" s="22">
        <v>100.84</v>
      </c>
      <c r="Q69" s="22"/>
      <c r="R69" s="22">
        <v>36.33</v>
      </c>
      <c r="S69" s="22">
        <v>59.33</v>
      </c>
      <c r="T69" s="22">
        <v>32.82</v>
      </c>
      <c r="U69" s="26">
        <f>SUM(E69:T69)</f>
        <v>520.6425680933852</v>
      </c>
      <c r="V69" s="27">
        <f>COUNTA(E69:T69)</f>
        <v>9</v>
      </c>
      <c r="W69" s="28">
        <f>U69-$U$5</f>
        <v>-884.5629125558031</v>
      </c>
      <c r="X69" s="22">
        <f>AVERAGE(E69:T69)</f>
        <v>65.08032101167315</v>
      </c>
    </row>
    <row r="70" spans="1:24" ht="15" customHeight="1">
      <c r="A70" s="20">
        <v>66</v>
      </c>
      <c r="B70" s="21">
        <v>70</v>
      </c>
      <c r="C70" s="46" t="s">
        <v>66</v>
      </c>
      <c r="D70" s="46" t="s">
        <v>136</v>
      </c>
      <c r="E70" s="22"/>
      <c r="F70" s="23">
        <v>73.27</v>
      </c>
      <c r="G70" s="22">
        <v>77.36</v>
      </c>
      <c r="H70" s="22">
        <v>74.01</v>
      </c>
      <c r="I70" s="22"/>
      <c r="J70" s="22">
        <v>82.69</v>
      </c>
      <c r="K70" s="22">
        <v>70.25</v>
      </c>
      <c r="L70" s="22"/>
      <c r="M70" s="22"/>
      <c r="N70" s="24"/>
      <c r="O70" s="24"/>
      <c r="P70" s="22"/>
      <c r="Q70" s="22"/>
      <c r="R70" s="22">
        <v>22.44</v>
      </c>
      <c r="S70" s="22">
        <v>60.6</v>
      </c>
      <c r="T70" s="22">
        <v>52.95</v>
      </c>
      <c r="U70" s="26">
        <f>SUM(E70:T70)</f>
        <v>513.57</v>
      </c>
      <c r="V70" s="27">
        <f>COUNTA(E70:T70)</f>
        <v>8</v>
      </c>
      <c r="W70" s="28">
        <f>U70-$U$5</f>
        <v>-891.6354806491883</v>
      </c>
      <c r="X70" s="22">
        <f>AVERAGE(E70:T70)</f>
        <v>64.19625</v>
      </c>
    </row>
    <row r="71" spans="1:24" ht="15" customHeight="1">
      <c r="A71" s="20">
        <v>67</v>
      </c>
      <c r="B71" s="21">
        <v>76</v>
      </c>
      <c r="C71" s="46" t="s">
        <v>126</v>
      </c>
      <c r="D71" s="46" t="s">
        <v>70</v>
      </c>
      <c r="E71" s="22"/>
      <c r="F71" s="23">
        <v>100.64</v>
      </c>
      <c r="G71" s="22"/>
      <c r="H71" s="22"/>
      <c r="I71" s="22"/>
      <c r="J71" s="22"/>
      <c r="K71" s="22"/>
      <c r="L71" s="22">
        <v>95.2</v>
      </c>
      <c r="M71" s="22"/>
      <c r="N71" s="24">
        <v>97.78</v>
      </c>
      <c r="O71" s="24"/>
      <c r="P71" s="22">
        <v>103.29</v>
      </c>
      <c r="Q71" s="22"/>
      <c r="R71" s="22">
        <v>44.67</v>
      </c>
      <c r="S71" s="22"/>
      <c r="T71" s="22">
        <v>71.13</v>
      </c>
      <c r="U71" s="26">
        <f>SUM(E71:T71)</f>
        <v>512.71</v>
      </c>
      <c r="V71" s="27">
        <f>COUNTA(E71:T71)</f>
        <v>6</v>
      </c>
      <c r="W71" s="28">
        <f>U71-$U$5</f>
        <v>-892.4954806491883</v>
      </c>
      <c r="X71" s="22">
        <f>AVERAGE(E71:T71)</f>
        <v>85.45166666666667</v>
      </c>
    </row>
    <row r="72" spans="1:24" ht="15" customHeight="1">
      <c r="A72" s="20">
        <v>68</v>
      </c>
      <c r="B72" s="21">
        <v>71</v>
      </c>
      <c r="C72" s="47" t="s">
        <v>132</v>
      </c>
      <c r="D72" s="47" t="s">
        <v>133</v>
      </c>
      <c r="E72" s="22"/>
      <c r="F72" s="23">
        <v>59.94</v>
      </c>
      <c r="G72" s="22">
        <v>46</v>
      </c>
      <c r="H72" s="22">
        <v>44.56</v>
      </c>
      <c r="I72" s="22"/>
      <c r="J72" s="22">
        <v>70.58</v>
      </c>
      <c r="K72" s="22">
        <v>58.92</v>
      </c>
      <c r="L72" s="22">
        <v>51.29</v>
      </c>
      <c r="M72" s="22"/>
      <c r="N72" s="24"/>
      <c r="O72" s="24"/>
      <c r="P72" s="22">
        <v>74.21</v>
      </c>
      <c r="Q72" s="22"/>
      <c r="R72" s="22">
        <v>11.33</v>
      </c>
      <c r="S72" s="22">
        <v>35.6</v>
      </c>
      <c r="T72" s="22">
        <v>54.9</v>
      </c>
      <c r="U72" s="26">
        <f>SUM(E72:T72)</f>
        <v>507.33</v>
      </c>
      <c r="V72" s="27">
        <f>COUNTA(E72:T72)</f>
        <v>10</v>
      </c>
      <c r="W72" s="28">
        <f>U72-$U$5</f>
        <v>-897.8754806491884</v>
      </c>
      <c r="X72" s="22">
        <f>AVERAGE(E72:T72)</f>
        <v>50.733</v>
      </c>
    </row>
    <row r="73" spans="1:24" ht="15" customHeight="1">
      <c r="A73" s="20">
        <v>69</v>
      </c>
      <c r="B73" s="21">
        <v>65</v>
      </c>
      <c r="C73" s="46" t="s">
        <v>115</v>
      </c>
      <c r="D73" s="46" t="s">
        <v>38</v>
      </c>
      <c r="E73" s="22"/>
      <c r="F73" s="23">
        <v>70.09</v>
      </c>
      <c r="G73" s="22">
        <v>81.45</v>
      </c>
      <c r="H73" s="22"/>
      <c r="I73" s="22">
        <v>47.32</v>
      </c>
      <c r="J73" s="22">
        <v>87.68</v>
      </c>
      <c r="K73" s="22">
        <v>74.7</v>
      </c>
      <c r="L73" s="22">
        <v>74.5</v>
      </c>
      <c r="M73" s="22">
        <v>70.28</v>
      </c>
      <c r="N73" s="24"/>
      <c r="O73" s="24"/>
      <c r="P73" s="22"/>
      <c r="Q73" s="22"/>
      <c r="R73" s="22"/>
      <c r="S73" s="22"/>
      <c r="T73" s="22"/>
      <c r="U73" s="26">
        <f>SUM(E73:T73)</f>
        <v>506.02</v>
      </c>
      <c r="V73" s="27">
        <f>COUNTA(E73:T73)</f>
        <v>7</v>
      </c>
      <c r="W73" s="28">
        <f>U73-$U$5</f>
        <v>-899.1854806491883</v>
      </c>
      <c r="X73" s="22">
        <f>AVERAGE(E73:T73)</f>
        <v>72.28857142857143</v>
      </c>
    </row>
    <row r="74" spans="1:24" ht="15" customHeight="1">
      <c r="A74" s="20">
        <v>70</v>
      </c>
      <c r="B74" s="21">
        <v>66</v>
      </c>
      <c r="C74" s="44" t="s">
        <v>111</v>
      </c>
      <c r="D74" s="44" t="s">
        <v>117</v>
      </c>
      <c r="E74" s="22">
        <v>80.30583214793741</v>
      </c>
      <c r="F74" s="23">
        <v>97.06</v>
      </c>
      <c r="G74" s="22">
        <v>47.36</v>
      </c>
      <c r="H74" s="22">
        <v>73.17</v>
      </c>
      <c r="I74" s="22"/>
      <c r="J74" s="22"/>
      <c r="K74" s="22"/>
      <c r="L74" s="22">
        <v>87.95</v>
      </c>
      <c r="M74" s="22"/>
      <c r="N74" s="24"/>
      <c r="O74" s="24"/>
      <c r="P74" s="22">
        <v>112.14</v>
      </c>
      <c r="Q74" s="22"/>
      <c r="R74" s="22"/>
      <c r="S74" s="22"/>
      <c r="T74" s="22"/>
      <c r="U74" s="26">
        <f>SUM(E74:T74)</f>
        <v>497.9858321479374</v>
      </c>
      <c r="V74" s="27">
        <f>COUNTA(E74:T74)</f>
        <v>6</v>
      </c>
      <c r="W74" s="28">
        <f>U74-$U$5</f>
        <v>-907.219648501251</v>
      </c>
      <c r="X74" s="22">
        <f>AVERAGE(E74:T74)</f>
        <v>82.9976386913229</v>
      </c>
    </row>
    <row r="75" spans="1:24" ht="15" customHeight="1">
      <c r="A75" s="20">
        <v>71</v>
      </c>
      <c r="B75" s="21">
        <v>75</v>
      </c>
      <c r="C75" s="45" t="s">
        <v>124</v>
      </c>
      <c r="D75" s="45" t="s">
        <v>125</v>
      </c>
      <c r="E75" s="22">
        <v>54.83057228915663</v>
      </c>
      <c r="F75" s="23"/>
      <c r="G75" s="22">
        <v>48.27</v>
      </c>
      <c r="H75" s="22">
        <v>45.19</v>
      </c>
      <c r="I75" s="22">
        <v>40.95</v>
      </c>
      <c r="J75" s="22">
        <v>77.72</v>
      </c>
      <c r="K75" s="22"/>
      <c r="L75" s="22">
        <v>48.64</v>
      </c>
      <c r="M75" s="22">
        <v>59.65</v>
      </c>
      <c r="N75" s="24"/>
      <c r="O75" s="24"/>
      <c r="P75" s="22">
        <v>68.98</v>
      </c>
      <c r="Q75" s="22"/>
      <c r="R75" s="22"/>
      <c r="S75" s="22"/>
      <c r="T75" s="22">
        <v>37.36</v>
      </c>
      <c r="U75" s="26">
        <f>SUM(E75:T75)</f>
        <v>481.5905722891566</v>
      </c>
      <c r="V75" s="27">
        <f>COUNTA(E75:T75)</f>
        <v>9</v>
      </c>
      <c r="W75" s="28">
        <f>U75-$U$5</f>
        <v>-923.6149083600317</v>
      </c>
      <c r="X75" s="22">
        <f>AVERAGE(E75:T75)</f>
        <v>53.51006358768407</v>
      </c>
    </row>
    <row r="76" spans="1:24" ht="15" customHeight="1">
      <c r="A76" s="20">
        <v>72</v>
      </c>
      <c r="B76" s="21">
        <v>80</v>
      </c>
      <c r="C76" s="46" t="s">
        <v>29</v>
      </c>
      <c r="D76" s="46" t="s">
        <v>52</v>
      </c>
      <c r="E76" s="22"/>
      <c r="F76" s="23">
        <v>75.53</v>
      </c>
      <c r="G76" s="22">
        <v>96</v>
      </c>
      <c r="H76" s="22">
        <v>66.43</v>
      </c>
      <c r="I76" s="22"/>
      <c r="J76" s="22">
        <v>88.66</v>
      </c>
      <c r="K76" s="22"/>
      <c r="L76" s="22"/>
      <c r="M76" s="22"/>
      <c r="N76" s="24"/>
      <c r="O76" s="24"/>
      <c r="P76" s="22"/>
      <c r="Q76" s="22"/>
      <c r="R76" s="22">
        <v>19.67</v>
      </c>
      <c r="S76" s="22">
        <v>72.46</v>
      </c>
      <c r="T76" s="22">
        <v>55.55</v>
      </c>
      <c r="U76" s="26">
        <f>SUM(E76:T76)</f>
        <v>474.3</v>
      </c>
      <c r="V76" s="27">
        <f>COUNTA(E76:T76)</f>
        <v>7</v>
      </c>
      <c r="W76" s="28">
        <f>U76-$U$5</f>
        <v>-930.9054806491883</v>
      </c>
      <c r="X76" s="22">
        <f>AVERAGE(E76:T76)</f>
        <v>67.75714285714285</v>
      </c>
    </row>
    <row r="77" spans="1:24" ht="15" customHeight="1">
      <c r="A77" s="20">
        <v>73</v>
      </c>
      <c r="B77" s="21">
        <v>68</v>
      </c>
      <c r="C77" s="45" t="s">
        <v>62</v>
      </c>
      <c r="D77" s="45" t="s">
        <v>52</v>
      </c>
      <c r="E77" s="22"/>
      <c r="F77" s="23"/>
      <c r="G77" s="22"/>
      <c r="H77" s="22"/>
      <c r="I77" s="22"/>
      <c r="J77" s="22">
        <v>117.45</v>
      </c>
      <c r="K77" s="22">
        <v>95</v>
      </c>
      <c r="L77" s="22"/>
      <c r="M77" s="22"/>
      <c r="N77" s="24"/>
      <c r="O77" s="24"/>
      <c r="P77" s="22">
        <v>124.85</v>
      </c>
      <c r="Q77" s="22">
        <v>130</v>
      </c>
      <c r="R77" s="22"/>
      <c r="S77" s="22"/>
      <c r="T77" s="22"/>
      <c r="U77" s="26">
        <f>SUM(E77:T77)</f>
        <v>467.29999999999995</v>
      </c>
      <c r="V77" s="27">
        <f>COUNTA(E77:T77)</f>
        <v>4</v>
      </c>
      <c r="W77" s="28">
        <f>U77-$U$5</f>
        <v>-937.9054806491883</v>
      </c>
      <c r="X77" s="22">
        <f>AVERAGE(E77:T77)</f>
        <v>116.82499999999999</v>
      </c>
    </row>
    <row r="78" spans="1:24" ht="15" customHeight="1">
      <c r="A78" s="20">
        <v>74</v>
      </c>
      <c r="B78" s="21">
        <v>69</v>
      </c>
      <c r="C78" s="44" t="s">
        <v>121</v>
      </c>
      <c r="D78" s="44" t="s">
        <v>48</v>
      </c>
      <c r="E78" s="22">
        <v>77.46099096632904</v>
      </c>
      <c r="F78" s="23">
        <v>90.86</v>
      </c>
      <c r="G78" s="22">
        <v>72.82</v>
      </c>
      <c r="H78" s="22">
        <v>77.16</v>
      </c>
      <c r="I78" s="22">
        <v>56.56</v>
      </c>
      <c r="J78" s="22">
        <v>86.48</v>
      </c>
      <c r="K78" s="22"/>
      <c r="L78" s="22"/>
      <c r="M78" s="22"/>
      <c r="N78" s="24"/>
      <c r="O78" s="24"/>
      <c r="P78" s="22"/>
      <c r="Q78" s="22"/>
      <c r="R78" s="22"/>
      <c r="S78" s="22"/>
      <c r="T78" s="22"/>
      <c r="U78" s="26">
        <f>SUM(E78:T78)</f>
        <v>461.340990966329</v>
      </c>
      <c r="V78" s="27">
        <f>COUNTA(E78:T78)</f>
        <v>6</v>
      </c>
      <c r="W78" s="28">
        <f>U78-$U$5</f>
        <v>-943.8644896828594</v>
      </c>
      <c r="X78" s="22">
        <f>AVERAGE(E78:T78)</f>
        <v>76.89016516105484</v>
      </c>
    </row>
    <row r="79" spans="1:24" ht="15" customHeight="1">
      <c r="A79" s="20">
        <v>75</v>
      </c>
      <c r="B79" s="21">
        <v>85</v>
      </c>
      <c r="C79" s="45" t="s">
        <v>153</v>
      </c>
      <c r="D79" s="45" t="s">
        <v>81</v>
      </c>
      <c r="E79" s="22"/>
      <c r="F79" s="23"/>
      <c r="G79" s="22">
        <v>73.73</v>
      </c>
      <c r="H79" s="22">
        <v>80.09</v>
      </c>
      <c r="I79" s="22">
        <v>57.19</v>
      </c>
      <c r="J79" s="22"/>
      <c r="K79" s="22"/>
      <c r="L79" s="22">
        <v>82.58</v>
      </c>
      <c r="M79" s="22"/>
      <c r="N79" s="24"/>
      <c r="O79" s="24"/>
      <c r="P79" s="22"/>
      <c r="Q79" s="22"/>
      <c r="R79" s="22">
        <v>11.33</v>
      </c>
      <c r="S79" s="22">
        <v>65.39</v>
      </c>
      <c r="T79" s="22">
        <v>83.47</v>
      </c>
      <c r="U79" s="26">
        <f>SUM(E79:T79)</f>
        <v>453.78</v>
      </c>
      <c r="V79" s="27">
        <f>COUNTA(E79:T79)</f>
        <v>7</v>
      </c>
      <c r="W79" s="28">
        <f>U79-$U$5</f>
        <v>-951.4254806491883</v>
      </c>
      <c r="X79" s="22">
        <f>AVERAGE(E79:T79)</f>
        <v>64.82571428571428</v>
      </c>
    </row>
    <row r="80" spans="1:24" ht="15" customHeight="1">
      <c r="A80" s="20">
        <v>76</v>
      </c>
      <c r="B80" s="21">
        <v>72</v>
      </c>
      <c r="C80" s="44" t="s">
        <v>137</v>
      </c>
      <c r="D80" s="44" t="s">
        <v>48</v>
      </c>
      <c r="E80" s="22">
        <v>75.94612704368801</v>
      </c>
      <c r="F80" s="23"/>
      <c r="G80" s="22">
        <v>65.09</v>
      </c>
      <c r="H80" s="22">
        <v>75.17</v>
      </c>
      <c r="I80" s="22">
        <v>76</v>
      </c>
      <c r="J80" s="22"/>
      <c r="K80" s="22"/>
      <c r="L80" s="22">
        <v>82.1</v>
      </c>
      <c r="M80" s="22"/>
      <c r="N80" s="24"/>
      <c r="O80" s="24"/>
      <c r="P80" s="22"/>
      <c r="Q80" s="22"/>
      <c r="R80" s="22">
        <v>19.67</v>
      </c>
      <c r="S80" s="22">
        <v>56.81</v>
      </c>
      <c r="T80" s="22"/>
      <c r="U80" s="26">
        <f>SUM(E80:T80)</f>
        <v>450.786127043688</v>
      </c>
      <c r="V80" s="27">
        <f>COUNTA(E80:T80)</f>
        <v>7</v>
      </c>
      <c r="W80" s="28">
        <f>U80-$U$5</f>
        <v>-954.4193536055003</v>
      </c>
      <c r="X80" s="22">
        <f>AVERAGE(E80:T80)</f>
        <v>64.39801814909829</v>
      </c>
    </row>
    <row r="81" spans="1:24" ht="15" customHeight="1">
      <c r="A81" s="20">
        <v>77</v>
      </c>
      <c r="B81" s="21">
        <v>73</v>
      </c>
      <c r="C81" s="46" t="s">
        <v>123</v>
      </c>
      <c r="D81" s="46" t="s">
        <v>22</v>
      </c>
      <c r="E81" s="22"/>
      <c r="F81" s="23">
        <v>66.52</v>
      </c>
      <c r="G81" s="22">
        <v>69.64</v>
      </c>
      <c r="H81" s="22">
        <v>60.6</v>
      </c>
      <c r="I81" s="22"/>
      <c r="J81" s="22"/>
      <c r="K81" s="22">
        <v>74.76</v>
      </c>
      <c r="L81" s="22"/>
      <c r="M81" s="22">
        <v>76.13</v>
      </c>
      <c r="N81" s="24"/>
      <c r="O81" s="24"/>
      <c r="P81" s="22">
        <v>100.91</v>
      </c>
      <c r="Q81" s="22"/>
      <c r="R81" s="22"/>
      <c r="S81" s="22"/>
      <c r="T81" s="22"/>
      <c r="U81" s="26">
        <f>SUM(E81:T81)</f>
        <v>448.55999999999995</v>
      </c>
      <c r="V81" s="27">
        <f>COUNTA(E81:T81)</f>
        <v>6</v>
      </c>
      <c r="W81" s="28">
        <f>U81-$U$5</f>
        <v>-956.6454806491884</v>
      </c>
      <c r="X81" s="22">
        <f>AVERAGE(E81:T81)</f>
        <v>74.75999999999999</v>
      </c>
    </row>
    <row r="82" spans="1:24" ht="15" customHeight="1">
      <c r="A82" s="20">
        <v>78</v>
      </c>
      <c r="B82" s="21">
        <v>74</v>
      </c>
      <c r="C82" s="45" t="s">
        <v>134</v>
      </c>
      <c r="D82" s="45" t="s">
        <v>97</v>
      </c>
      <c r="E82" s="22"/>
      <c r="F82" s="23"/>
      <c r="G82" s="22"/>
      <c r="H82" s="22">
        <v>44.83</v>
      </c>
      <c r="I82" s="22">
        <v>84.26</v>
      </c>
      <c r="J82" s="22">
        <v>101.67</v>
      </c>
      <c r="K82" s="22"/>
      <c r="L82" s="22">
        <v>63</v>
      </c>
      <c r="M82" s="22"/>
      <c r="N82" s="24">
        <v>112.12</v>
      </c>
      <c r="O82" s="24"/>
      <c r="P82" s="22"/>
      <c r="Q82" s="22"/>
      <c r="R82" s="22"/>
      <c r="S82" s="22">
        <v>41.15</v>
      </c>
      <c r="T82" s="22"/>
      <c r="U82" s="26">
        <f>SUM(E82:T82)</f>
        <v>447.03</v>
      </c>
      <c r="V82" s="27">
        <f>COUNTA(E82:T82)</f>
        <v>6</v>
      </c>
      <c r="W82" s="28">
        <f>U82-$U$5</f>
        <v>-958.1754806491883</v>
      </c>
      <c r="X82" s="22">
        <f>AVERAGE(E82:T82)</f>
        <v>74.505</v>
      </c>
    </row>
    <row r="83" spans="1:24" ht="15" customHeight="1">
      <c r="A83" s="20">
        <v>79</v>
      </c>
      <c r="B83" s="21">
        <v>77</v>
      </c>
      <c r="C83" s="45" t="s">
        <v>127</v>
      </c>
      <c r="D83" s="45" t="s">
        <v>34</v>
      </c>
      <c r="E83" s="22"/>
      <c r="F83" s="23"/>
      <c r="G83" s="22"/>
      <c r="H83" s="22"/>
      <c r="I83" s="22"/>
      <c r="J83" s="22">
        <v>105.18</v>
      </c>
      <c r="K83" s="22"/>
      <c r="L83" s="22"/>
      <c r="M83" s="22">
        <v>93.57</v>
      </c>
      <c r="N83" s="24"/>
      <c r="O83" s="24"/>
      <c r="P83" s="22">
        <v>115.94</v>
      </c>
      <c r="Q83" s="22">
        <v>120.24</v>
      </c>
      <c r="R83" s="22"/>
      <c r="S83" s="22"/>
      <c r="T83" s="22"/>
      <c r="U83" s="26">
        <f>SUM(E83:T83)</f>
        <v>434.93</v>
      </c>
      <c r="V83" s="27">
        <f>COUNTA(E83:T83)</f>
        <v>4</v>
      </c>
      <c r="W83" s="28">
        <f>U83-$U$5</f>
        <v>-970.2754806491882</v>
      </c>
      <c r="X83" s="22">
        <f>AVERAGE(E83:T83)</f>
        <v>108.7325</v>
      </c>
    </row>
    <row r="84" spans="1:24" ht="15" customHeight="1">
      <c r="A84" s="20">
        <v>80</v>
      </c>
      <c r="B84" s="21">
        <v>78</v>
      </c>
      <c r="C84" s="45" t="s">
        <v>23</v>
      </c>
      <c r="D84" s="45" t="s">
        <v>128</v>
      </c>
      <c r="E84" s="22"/>
      <c r="F84" s="23"/>
      <c r="G84" s="22"/>
      <c r="H84" s="22"/>
      <c r="I84" s="22">
        <v>87.99</v>
      </c>
      <c r="J84" s="22">
        <v>88.02</v>
      </c>
      <c r="K84" s="22">
        <v>75.85</v>
      </c>
      <c r="L84" s="22">
        <v>76.44</v>
      </c>
      <c r="M84" s="22"/>
      <c r="N84" s="24">
        <v>103.97</v>
      </c>
      <c r="O84" s="24"/>
      <c r="P84" s="22"/>
      <c r="Q84" s="22"/>
      <c r="R84" s="22"/>
      <c r="S84" s="22"/>
      <c r="T84" s="22"/>
      <c r="U84" s="26">
        <f>SUM(E84:T84)</f>
        <v>432.27</v>
      </c>
      <c r="V84" s="27">
        <f>COUNTA(E84:T84)</f>
        <v>5</v>
      </c>
      <c r="W84" s="28">
        <f>U84-$U$5</f>
        <v>-972.9354806491883</v>
      </c>
      <c r="X84" s="22">
        <f>AVERAGE(E84:T84)</f>
        <v>86.454</v>
      </c>
    </row>
    <row r="85" spans="1:24" ht="15" customHeight="1">
      <c r="A85" s="20">
        <v>81</v>
      </c>
      <c r="B85" s="21">
        <v>79</v>
      </c>
      <c r="C85" s="45" t="s">
        <v>129</v>
      </c>
      <c r="D85" s="45" t="s">
        <v>130</v>
      </c>
      <c r="E85" s="22"/>
      <c r="F85" s="23"/>
      <c r="G85" s="22"/>
      <c r="H85" s="22"/>
      <c r="I85" s="22"/>
      <c r="J85" s="22">
        <v>106.01</v>
      </c>
      <c r="K85" s="22"/>
      <c r="L85" s="22"/>
      <c r="M85" s="22">
        <v>88.25</v>
      </c>
      <c r="N85" s="24"/>
      <c r="O85" s="24"/>
      <c r="P85" s="22">
        <v>114.07</v>
      </c>
      <c r="Q85" s="22">
        <v>112.34</v>
      </c>
      <c r="R85" s="22"/>
      <c r="S85" s="22"/>
      <c r="T85" s="22"/>
      <c r="U85" s="26">
        <f>SUM(E85:T85)</f>
        <v>420.66999999999996</v>
      </c>
      <c r="V85" s="27">
        <f>COUNTA(E85:T85)</f>
        <v>4</v>
      </c>
      <c r="W85" s="28">
        <f>U85-$U$5</f>
        <v>-984.5354806491883</v>
      </c>
      <c r="X85" s="22">
        <f>AVERAGE(E85:T85)</f>
        <v>105.16749999999999</v>
      </c>
    </row>
    <row r="86" spans="1:24" ht="15" customHeight="1">
      <c r="A86" s="20">
        <v>82</v>
      </c>
      <c r="B86" s="21">
        <v>81</v>
      </c>
      <c r="C86" s="44" t="s">
        <v>131</v>
      </c>
      <c r="D86" s="44" t="s">
        <v>70</v>
      </c>
      <c r="E86" s="22">
        <v>67.56204207043251</v>
      </c>
      <c r="F86" s="23"/>
      <c r="G86" s="22">
        <v>51.91</v>
      </c>
      <c r="H86" s="22">
        <v>79.09</v>
      </c>
      <c r="I86" s="22">
        <v>70.58</v>
      </c>
      <c r="J86" s="22"/>
      <c r="K86" s="22">
        <v>83.71</v>
      </c>
      <c r="L86" s="22">
        <v>65.41</v>
      </c>
      <c r="M86" s="22"/>
      <c r="N86" s="24"/>
      <c r="O86" s="24"/>
      <c r="P86" s="22"/>
      <c r="Q86" s="22"/>
      <c r="R86" s="22"/>
      <c r="S86" s="22"/>
      <c r="T86" s="22"/>
      <c r="U86" s="26">
        <f>SUM(E86:T86)</f>
        <v>418.26204207043247</v>
      </c>
      <c r="V86" s="27">
        <f>COUNTA(E86:T86)</f>
        <v>6</v>
      </c>
      <c r="W86" s="28">
        <f>U86-$U$5</f>
        <v>-986.9434385787558</v>
      </c>
      <c r="X86" s="22">
        <f>AVERAGE(E86:T86)</f>
        <v>69.71034034507208</v>
      </c>
    </row>
    <row r="87" spans="1:24" ht="15" customHeight="1">
      <c r="A87" s="20">
        <v>83</v>
      </c>
      <c r="B87" s="21">
        <v>82</v>
      </c>
      <c r="C87" s="45" t="s">
        <v>141</v>
      </c>
      <c r="D87" s="45" t="s">
        <v>81</v>
      </c>
      <c r="E87" s="22"/>
      <c r="F87" s="23"/>
      <c r="G87" s="22">
        <v>90.55</v>
      </c>
      <c r="H87" s="22">
        <v>75.5</v>
      </c>
      <c r="I87" s="22"/>
      <c r="J87" s="22">
        <v>97.24</v>
      </c>
      <c r="K87" s="22"/>
      <c r="L87" s="22"/>
      <c r="M87" s="22"/>
      <c r="N87" s="24"/>
      <c r="O87" s="24"/>
      <c r="P87" s="22"/>
      <c r="Q87" s="22"/>
      <c r="R87" s="22">
        <v>86.33</v>
      </c>
      <c r="S87" s="22">
        <v>61.35</v>
      </c>
      <c r="T87" s="22"/>
      <c r="U87" s="26">
        <f>SUM(E87:T87)</f>
        <v>410.97</v>
      </c>
      <c r="V87" s="27">
        <f>COUNTA(E87:T87)</f>
        <v>5</v>
      </c>
      <c r="W87" s="28">
        <f>U87-$U$5</f>
        <v>-994.2354806491883</v>
      </c>
      <c r="X87" s="22">
        <f>AVERAGE(E87:T87)</f>
        <v>82.194</v>
      </c>
    </row>
    <row r="88" spans="1:24" ht="15" customHeight="1">
      <c r="A88" s="20">
        <v>84</v>
      </c>
      <c r="B88" s="21">
        <v>92</v>
      </c>
      <c r="C88" s="49" t="s">
        <v>22</v>
      </c>
      <c r="D88" s="49" t="s">
        <v>148</v>
      </c>
      <c r="E88" s="22"/>
      <c r="F88" s="23"/>
      <c r="G88" s="22"/>
      <c r="H88" s="22"/>
      <c r="I88" s="22"/>
      <c r="J88" s="22">
        <v>79.8</v>
      </c>
      <c r="K88" s="22"/>
      <c r="L88" s="22"/>
      <c r="M88" s="22">
        <v>70.05</v>
      </c>
      <c r="N88" s="24">
        <v>86.92</v>
      </c>
      <c r="O88" s="24">
        <v>99.68</v>
      </c>
      <c r="P88" s="22"/>
      <c r="Q88" s="22"/>
      <c r="R88" s="22"/>
      <c r="S88" s="22"/>
      <c r="T88" s="22">
        <v>65.94</v>
      </c>
      <c r="U88" s="26">
        <f>SUM(E88:T88)</f>
        <v>402.39</v>
      </c>
      <c r="V88" s="27">
        <f>COUNTA(E88:T88)</f>
        <v>5</v>
      </c>
      <c r="W88" s="28">
        <f>U88-$U$5</f>
        <v>-1002.8154806491883</v>
      </c>
      <c r="X88" s="22">
        <f>AVERAGE(E88:T88)</f>
        <v>80.478</v>
      </c>
    </row>
    <row r="89" spans="1:24" ht="15" customHeight="1">
      <c r="A89" s="20">
        <v>85</v>
      </c>
      <c r="B89" s="21">
        <v>83</v>
      </c>
      <c r="C89" s="49" t="s">
        <v>135</v>
      </c>
      <c r="D89" s="49" t="s">
        <v>81</v>
      </c>
      <c r="E89" s="22"/>
      <c r="F89" s="23"/>
      <c r="G89" s="22"/>
      <c r="H89" s="22"/>
      <c r="I89" s="22">
        <v>92.02</v>
      </c>
      <c r="J89" s="22"/>
      <c r="K89" s="22"/>
      <c r="L89" s="22"/>
      <c r="M89" s="22"/>
      <c r="N89" s="24">
        <v>95.45</v>
      </c>
      <c r="O89" s="24">
        <v>105.87</v>
      </c>
      <c r="P89" s="22">
        <v>108.03</v>
      </c>
      <c r="Q89" s="22"/>
      <c r="R89" s="22"/>
      <c r="S89" s="22"/>
      <c r="T89" s="22"/>
      <c r="U89" s="26">
        <f>SUM(E89:T89)</f>
        <v>401.37</v>
      </c>
      <c r="V89" s="27">
        <f>COUNTA(E89:T89)</f>
        <v>4</v>
      </c>
      <c r="W89" s="28">
        <f>U89-$U$5</f>
        <v>-1003.8354806491883</v>
      </c>
      <c r="X89" s="22">
        <f>AVERAGE(E89:T89)</f>
        <v>100.3425</v>
      </c>
    </row>
    <row r="90" spans="1:24" ht="15" customHeight="1">
      <c r="A90" s="20">
        <v>86</v>
      </c>
      <c r="B90" s="21">
        <v>84</v>
      </c>
      <c r="C90" s="49" t="s">
        <v>73</v>
      </c>
      <c r="D90" s="49" t="s">
        <v>140</v>
      </c>
      <c r="E90" s="22">
        <v>59.53234445817882</v>
      </c>
      <c r="F90" s="23"/>
      <c r="G90" s="22">
        <v>57.82</v>
      </c>
      <c r="H90" s="22">
        <v>49.84</v>
      </c>
      <c r="I90" s="22"/>
      <c r="J90" s="22"/>
      <c r="K90" s="22">
        <v>58.38</v>
      </c>
      <c r="L90" s="22">
        <v>62.87</v>
      </c>
      <c r="M90" s="22">
        <v>52.26</v>
      </c>
      <c r="N90" s="24"/>
      <c r="O90" s="24"/>
      <c r="P90" s="22"/>
      <c r="Q90" s="22"/>
      <c r="R90" s="22">
        <v>16.89</v>
      </c>
      <c r="S90" s="22">
        <v>26</v>
      </c>
      <c r="T90" s="22"/>
      <c r="U90" s="26">
        <f>SUM(E90:T90)</f>
        <v>383.5923444581788</v>
      </c>
      <c r="V90" s="27">
        <f>COUNTA(E90:T90)</f>
        <v>8</v>
      </c>
      <c r="W90" s="28">
        <f>U90-$U$5</f>
        <v>-1021.6131361910095</v>
      </c>
      <c r="X90" s="22">
        <f>AVERAGE(E90:T90)</f>
        <v>47.94904305727235</v>
      </c>
    </row>
    <row r="91" spans="1:24" ht="15" customHeight="1">
      <c r="A91" s="20">
        <v>87</v>
      </c>
      <c r="B91" s="21">
        <v>96</v>
      </c>
      <c r="C91" s="43" t="s">
        <v>151</v>
      </c>
      <c r="D91" s="43" t="s">
        <v>81</v>
      </c>
      <c r="E91" s="22"/>
      <c r="F91" s="23">
        <v>103.82</v>
      </c>
      <c r="G91" s="22"/>
      <c r="H91" s="22"/>
      <c r="I91" s="22"/>
      <c r="J91" s="22"/>
      <c r="K91" s="22"/>
      <c r="L91" s="22"/>
      <c r="M91" s="22"/>
      <c r="N91" s="24">
        <v>87.78</v>
      </c>
      <c r="O91" s="24">
        <v>120.47</v>
      </c>
      <c r="P91" s="22"/>
      <c r="Q91" s="22"/>
      <c r="R91" s="22"/>
      <c r="S91" s="22"/>
      <c r="T91" s="22">
        <v>60.74</v>
      </c>
      <c r="U91" s="26">
        <f>SUM(E91:T91)</f>
        <v>372.81</v>
      </c>
      <c r="V91" s="27">
        <f>COUNTA(E91:T91)</f>
        <v>4</v>
      </c>
      <c r="W91" s="28">
        <f>U91-$U$5</f>
        <v>-1032.3954806491884</v>
      </c>
      <c r="X91" s="22">
        <f>AVERAGE(E91:T91)</f>
        <v>93.2025</v>
      </c>
    </row>
    <row r="92" spans="1:24" ht="15" customHeight="1">
      <c r="A92" s="20">
        <v>88</v>
      </c>
      <c r="B92" s="21">
        <v>86</v>
      </c>
      <c r="C92" s="50" t="s">
        <v>138</v>
      </c>
      <c r="D92" s="50" t="s">
        <v>59</v>
      </c>
      <c r="E92" s="22">
        <v>79.90096208262591</v>
      </c>
      <c r="F92" s="23">
        <v>105.12</v>
      </c>
      <c r="G92" s="22"/>
      <c r="H92" s="22">
        <v>70.95</v>
      </c>
      <c r="I92" s="22"/>
      <c r="J92" s="22"/>
      <c r="K92" s="22"/>
      <c r="L92" s="22"/>
      <c r="M92" s="22"/>
      <c r="N92" s="24"/>
      <c r="O92" s="24"/>
      <c r="P92" s="22">
        <v>114.17</v>
      </c>
      <c r="Q92" s="22"/>
      <c r="R92" s="22"/>
      <c r="S92" s="22"/>
      <c r="T92" s="22"/>
      <c r="U92" s="26">
        <f>SUM(E92:T92)</f>
        <v>370.14096208262595</v>
      </c>
      <c r="V92" s="27">
        <f>COUNTA(E92:T92)</f>
        <v>4</v>
      </c>
      <c r="W92" s="28">
        <f>U92-$U$5</f>
        <v>-1035.0645185665624</v>
      </c>
      <c r="X92" s="22">
        <f>AVERAGE(E92:T92)</f>
        <v>92.53524052065649</v>
      </c>
    </row>
    <row r="93" spans="1:24" ht="15" customHeight="1">
      <c r="A93" s="20">
        <v>89</v>
      </c>
      <c r="B93" s="21">
        <v>87</v>
      </c>
      <c r="C93" s="49" t="s">
        <v>139</v>
      </c>
      <c r="D93" s="49" t="s">
        <v>34</v>
      </c>
      <c r="E93" s="22"/>
      <c r="F93" s="23"/>
      <c r="G93" s="22"/>
      <c r="H93" s="22">
        <v>75.24</v>
      </c>
      <c r="I93" s="22">
        <v>60.57</v>
      </c>
      <c r="J93" s="22"/>
      <c r="K93" s="22">
        <v>83.87</v>
      </c>
      <c r="L93" s="22">
        <v>74.14</v>
      </c>
      <c r="M93" s="22">
        <v>72.25</v>
      </c>
      <c r="N93" s="24"/>
      <c r="O93" s="24"/>
      <c r="P93" s="22"/>
      <c r="Q93" s="22"/>
      <c r="R93" s="22"/>
      <c r="S93" s="22"/>
      <c r="T93" s="22"/>
      <c r="U93" s="26">
        <f>SUM(E93:T93)</f>
        <v>366.07</v>
      </c>
      <c r="V93" s="27">
        <f>COUNTA(E93:T93)</f>
        <v>5</v>
      </c>
      <c r="W93" s="28">
        <f>U93-$U$5</f>
        <v>-1039.1354806491884</v>
      </c>
      <c r="X93" s="22">
        <f>AVERAGE(E93:T93)</f>
        <v>73.214</v>
      </c>
    </row>
    <row r="94" spans="1:24" ht="15" customHeight="1">
      <c r="A94" s="20">
        <v>90</v>
      </c>
      <c r="B94" s="21">
        <v>88</v>
      </c>
      <c r="C94" s="50" t="s">
        <v>142</v>
      </c>
      <c r="D94" s="50" t="s">
        <v>32</v>
      </c>
      <c r="E94" s="22">
        <v>77.75975810885102</v>
      </c>
      <c r="F94" s="23">
        <v>90.37</v>
      </c>
      <c r="G94" s="22"/>
      <c r="H94" s="22">
        <v>67.48</v>
      </c>
      <c r="I94" s="22"/>
      <c r="J94" s="22"/>
      <c r="K94" s="22"/>
      <c r="L94" s="22"/>
      <c r="M94" s="22"/>
      <c r="N94" s="24"/>
      <c r="O94" s="24">
        <v>109.8</v>
      </c>
      <c r="P94" s="22"/>
      <c r="Q94" s="22"/>
      <c r="R94" s="22"/>
      <c r="S94" s="22"/>
      <c r="T94" s="22"/>
      <c r="U94" s="26">
        <f>SUM(E94:T94)</f>
        <v>345.40975810885107</v>
      </c>
      <c r="V94" s="27">
        <f>COUNTA(E94:T94)</f>
        <v>4</v>
      </c>
      <c r="W94" s="28">
        <f>U94-$U$5</f>
        <v>-1059.7957225403372</v>
      </c>
      <c r="X94" s="22">
        <f>AVERAGE(E94:T94)</f>
        <v>86.35243952721277</v>
      </c>
    </row>
    <row r="95" spans="1:24" ht="15" customHeight="1">
      <c r="A95" s="20">
        <v>91</v>
      </c>
      <c r="B95" s="21">
        <v>89</v>
      </c>
      <c r="C95" s="43" t="s">
        <v>143</v>
      </c>
      <c r="D95" s="43" t="s">
        <v>52</v>
      </c>
      <c r="E95" s="22"/>
      <c r="F95" s="23">
        <v>72.92</v>
      </c>
      <c r="G95" s="22"/>
      <c r="H95" s="22">
        <v>70.69</v>
      </c>
      <c r="I95" s="22"/>
      <c r="J95" s="22">
        <v>97.88</v>
      </c>
      <c r="K95" s="22"/>
      <c r="L95" s="22"/>
      <c r="M95" s="22"/>
      <c r="N95" s="24"/>
      <c r="O95" s="24">
        <v>100.72</v>
      </c>
      <c r="P95" s="22"/>
      <c r="Q95" s="22"/>
      <c r="R95" s="22"/>
      <c r="S95" s="22"/>
      <c r="T95" s="22"/>
      <c r="U95" s="26">
        <f>SUM(E95:T95)</f>
        <v>342.21000000000004</v>
      </c>
      <c r="V95" s="27">
        <f>COUNTA(E95:T95)</f>
        <v>4</v>
      </c>
      <c r="W95" s="28">
        <f>U95-$U$5</f>
        <v>-1062.9954806491883</v>
      </c>
      <c r="X95" s="22">
        <f>AVERAGE(E95:T95)</f>
        <v>85.55250000000001</v>
      </c>
    </row>
    <row r="96" spans="1:24" ht="15" customHeight="1">
      <c r="A96" s="20">
        <v>92</v>
      </c>
      <c r="B96" s="21">
        <v>90</v>
      </c>
      <c r="C96" s="50" t="s">
        <v>144</v>
      </c>
      <c r="D96" s="50" t="s">
        <v>145</v>
      </c>
      <c r="E96" s="22">
        <v>74.29319371727748</v>
      </c>
      <c r="F96" s="23">
        <v>78.6</v>
      </c>
      <c r="G96" s="22"/>
      <c r="H96" s="22"/>
      <c r="I96" s="22"/>
      <c r="J96" s="22">
        <v>95.67</v>
      </c>
      <c r="K96" s="22"/>
      <c r="L96" s="22"/>
      <c r="M96" s="22"/>
      <c r="N96" s="24"/>
      <c r="O96" s="24"/>
      <c r="P96" s="22">
        <v>91.57</v>
      </c>
      <c r="Q96" s="22"/>
      <c r="R96" s="22"/>
      <c r="S96" s="22"/>
      <c r="T96" s="22"/>
      <c r="U96" s="26">
        <f>SUM(E96:T96)</f>
        <v>340.1331937172775</v>
      </c>
      <c r="V96" s="27">
        <f>COUNTA(E96:T96)</f>
        <v>4</v>
      </c>
      <c r="W96" s="28">
        <f>U96-$U$5</f>
        <v>-1065.0722869319109</v>
      </c>
      <c r="X96" s="22">
        <f>AVERAGE(E96:T96)</f>
        <v>85.03329842931937</v>
      </c>
    </row>
    <row r="97" spans="1:24" ht="12.75">
      <c r="A97" s="20">
        <v>93</v>
      </c>
      <c r="B97" s="21">
        <v>91</v>
      </c>
      <c r="C97" s="45" t="s">
        <v>146</v>
      </c>
      <c r="D97" s="45" t="s">
        <v>147</v>
      </c>
      <c r="E97" s="22"/>
      <c r="F97" s="23"/>
      <c r="G97" s="22"/>
      <c r="H97" s="22">
        <v>75.37</v>
      </c>
      <c r="I97" s="22"/>
      <c r="J97" s="22"/>
      <c r="K97" s="22"/>
      <c r="L97" s="22">
        <v>64.6</v>
      </c>
      <c r="M97" s="22">
        <v>70.58</v>
      </c>
      <c r="N97" s="24"/>
      <c r="O97" s="24"/>
      <c r="P97" s="22">
        <v>92.06</v>
      </c>
      <c r="Q97" s="22"/>
      <c r="R97" s="22">
        <v>36.33</v>
      </c>
      <c r="S97" s="22"/>
      <c r="T97" s="22"/>
      <c r="U97" s="26">
        <f>SUM(E97:T97)</f>
        <v>338.94</v>
      </c>
      <c r="V97" s="27">
        <f>COUNTA(E97:T97)</f>
        <v>5</v>
      </c>
      <c r="W97" s="28">
        <f>U97-$U$5</f>
        <v>-1066.2654806491882</v>
      </c>
      <c r="X97" s="22">
        <f>AVERAGE(E97:T97)</f>
        <v>67.788</v>
      </c>
    </row>
    <row r="98" spans="1:24" ht="12.75">
      <c r="A98" s="20">
        <v>94</v>
      </c>
      <c r="B98" s="21">
        <v>93</v>
      </c>
      <c r="C98" s="45" t="s">
        <v>149</v>
      </c>
      <c r="D98" s="45" t="s">
        <v>105</v>
      </c>
      <c r="E98" s="22"/>
      <c r="F98" s="23"/>
      <c r="G98" s="22"/>
      <c r="H98" s="22"/>
      <c r="I98" s="22">
        <v>97.74</v>
      </c>
      <c r="J98" s="22"/>
      <c r="K98" s="22"/>
      <c r="L98" s="22"/>
      <c r="M98" s="22"/>
      <c r="N98" s="24">
        <v>116.52</v>
      </c>
      <c r="O98" s="24">
        <v>115.02</v>
      </c>
      <c r="P98" s="22"/>
      <c r="Q98" s="22"/>
      <c r="R98" s="22"/>
      <c r="S98" s="22"/>
      <c r="T98" s="22"/>
      <c r="U98" s="26">
        <f>SUM(E98:T98)</f>
        <v>329.28</v>
      </c>
      <c r="V98" s="27">
        <f>COUNTA(E98:T98)</f>
        <v>3</v>
      </c>
      <c r="W98" s="28">
        <f>U98-$U$5</f>
        <v>-1075.9254806491883</v>
      </c>
      <c r="X98" s="22">
        <f>AVERAGE(E98:T98)</f>
        <v>109.75999999999999</v>
      </c>
    </row>
    <row r="99" spans="1:24" ht="12.75">
      <c r="A99" s="20">
        <v>95</v>
      </c>
      <c r="B99" s="21">
        <v>94</v>
      </c>
      <c r="C99" s="44" t="s">
        <v>158</v>
      </c>
      <c r="D99" s="44" t="s">
        <v>159</v>
      </c>
      <c r="E99" s="22">
        <v>56.27857419604804</v>
      </c>
      <c r="F99" s="23"/>
      <c r="G99" s="22">
        <v>67.82</v>
      </c>
      <c r="H99" s="22">
        <v>50.85</v>
      </c>
      <c r="I99" s="22"/>
      <c r="J99" s="22">
        <v>82.19</v>
      </c>
      <c r="K99" s="22"/>
      <c r="L99" s="22"/>
      <c r="M99" s="22"/>
      <c r="N99" s="24"/>
      <c r="O99" s="24"/>
      <c r="P99" s="22"/>
      <c r="Q99" s="22"/>
      <c r="R99" s="22"/>
      <c r="S99" s="22">
        <v>69.69</v>
      </c>
      <c r="T99" s="22"/>
      <c r="U99" s="26">
        <f>SUM(E99:T99)</f>
        <v>326.828574196048</v>
      </c>
      <c r="V99" s="27">
        <f>COUNTA(E99:T99)</f>
        <v>5</v>
      </c>
      <c r="W99" s="28">
        <f>U99-$U$5</f>
        <v>-1078.3769064531402</v>
      </c>
      <c r="X99" s="22">
        <f>AVERAGE(E99:T99)</f>
        <v>65.3657148392096</v>
      </c>
    </row>
    <row r="100" spans="1:24" ht="12.75">
      <c r="A100" s="20">
        <v>96</v>
      </c>
      <c r="B100" s="21">
        <v>95</v>
      </c>
      <c r="C100" s="45" t="s">
        <v>150</v>
      </c>
      <c r="D100" s="45" t="s">
        <v>52</v>
      </c>
      <c r="E100" s="22"/>
      <c r="F100" s="23"/>
      <c r="G100" s="22"/>
      <c r="H100" s="22"/>
      <c r="I100" s="22"/>
      <c r="J100" s="22"/>
      <c r="K100" s="22"/>
      <c r="L100" s="22"/>
      <c r="M100" s="22"/>
      <c r="N100" s="24">
        <v>91.52</v>
      </c>
      <c r="O100" s="24">
        <v>117.5</v>
      </c>
      <c r="P100" s="22">
        <v>107.5</v>
      </c>
      <c r="Q100" s="22"/>
      <c r="R100" s="22"/>
      <c r="S100" s="22"/>
      <c r="T100" s="22"/>
      <c r="U100" s="26">
        <f>SUM(E100:T100)</f>
        <v>316.52</v>
      </c>
      <c r="V100" s="27">
        <f>COUNTA(E100:T100)</f>
        <v>3</v>
      </c>
      <c r="W100" s="28">
        <f>U100-$U$5</f>
        <v>-1088.6854806491883</v>
      </c>
      <c r="X100" s="22">
        <f>AVERAGE(E100:T100)</f>
        <v>105.50666666666666</v>
      </c>
    </row>
    <row r="101" spans="1:24" ht="12.75">
      <c r="A101" s="20">
        <v>97</v>
      </c>
      <c r="B101" s="21">
        <v>97</v>
      </c>
      <c r="C101" s="45" t="s">
        <v>152</v>
      </c>
      <c r="D101" s="45" t="s">
        <v>32</v>
      </c>
      <c r="E101" s="22"/>
      <c r="F101" s="23"/>
      <c r="G101" s="22">
        <v>56</v>
      </c>
      <c r="H101" s="22"/>
      <c r="I101" s="22"/>
      <c r="J101" s="22">
        <v>91.94</v>
      </c>
      <c r="K101" s="22">
        <v>82.99</v>
      </c>
      <c r="L101" s="22"/>
      <c r="M101" s="22">
        <v>77.66</v>
      </c>
      <c r="N101" s="24"/>
      <c r="O101" s="24"/>
      <c r="P101" s="22"/>
      <c r="Q101" s="22"/>
      <c r="R101" s="22"/>
      <c r="S101" s="22"/>
      <c r="T101" s="22"/>
      <c r="U101" s="26">
        <f>SUM(E101:T101)</f>
        <v>308.59000000000003</v>
      </c>
      <c r="V101" s="27">
        <f>COUNTA(E101:T101)</f>
        <v>4</v>
      </c>
      <c r="W101" s="28">
        <f>U101-$U$5</f>
        <v>-1096.6154806491882</v>
      </c>
      <c r="X101" s="22">
        <f>AVERAGE(E101:T101)</f>
        <v>77.14750000000001</v>
      </c>
    </row>
    <row r="102" spans="1:24" ht="12.75">
      <c r="A102" s="20">
        <v>98</v>
      </c>
      <c r="B102" s="21">
        <v>98</v>
      </c>
      <c r="C102" s="45" t="s">
        <v>168</v>
      </c>
      <c r="D102" s="45" t="s">
        <v>169</v>
      </c>
      <c r="E102" s="22">
        <v>62.49348392701998</v>
      </c>
      <c r="F102" s="23"/>
      <c r="G102" s="22">
        <v>55.55</v>
      </c>
      <c r="H102" s="22">
        <v>46.91</v>
      </c>
      <c r="I102" s="22"/>
      <c r="J102" s="22">
        <v>76.24</v>
      </c>
      <c r="K102" s="22"/>
      <c r="L102" s="22"/>
      <c r="M102" s="22"/>
      <c r="N102" s="24"/>
      <c r="O102" s="24"/>
      <c r="P102" s="22"/>
      <c r="Q102" s="22"/>
      <c r="R102" s="22"/>
      <c r="S102" s="22">
        <v>64.38</v>
      </c>
      <c r="T102" s="22"/>
      <c r="U102" s="26">
        <f>SUM(E102:T102)</f>
        <v>305.57348392702</v>
      </c>
      <c r="V102" s="27">
        <f>COUNTA(E102:T102)</f>
        <v>5</v>
      </c>
      <c r="W102" s="28">
        <f>U102-$U$5</f>
        <v>-1099.6319967221684</v>
      </c>
      <c r="X102" s="22">
        <f>AVERAGE(E102:T102)</f>
        <v>61.114696785404</v>
      </c>
    </row>
    <row r="103" spans="1:24" ht="12.75">
      <c r="A103" s="20">
        <v>99</v>
      </c>
      <c r="B103" s="21">
        <v>99</v>
      </c>
      <c r="C103" s="45" t="s">
        <v>154</v>
      </c>
      <c r="D103" s="45" t="s">
        <v>136</v>
      </c>
      <c r="E103" s="22"/>
      <c r="F103" s="23"/>
      <c r="G103" s="22"/>
      <c r="H103" s="22">
        <v>73.52</v>
      </c>
      <c r="I103" s="22">
        <v>65.68</v>
      </c>
      <c r="J103" s="22"/>
      <c r="K103" s="22">
        <v>89.84</v>
      </c>
      <c r="L103" s="22"/>
      <c r="M103" s="22">
        <v>74.86</v>
      </c>
      <c r="N103" s="24"/>
      <c r="O103" s="24"/>
      <c r="P103" s="22"/>
      <c r="Q103" s="22"/>
      <c r="R103" s="22"/>
      <c r="S103" s="22"/>
      <c r="T103" s="22"/>
      <c r="U103" s="26">
        <f>SUM(E103:T103)</f>
        <v>303.9</v>
      </c>
      <c r="V103" s="27">
        <f>COUNTA(E103:T103)</f>
        <v>4</v>
      </c>
      <c r="W103" s="28">
        <f>U103-$U$5</f>
        <v>-1101.3054806491882</v>
      </c>
      <c r="X103" s="22">
        <f>AVERAGE(E103:T103)</f>
        <v>75.975</v>
      </c>
    </row>
    <row r="104" spans="1:24" ht="12.75">
      <c r="A104" s="20">
        <v>100</v>
      </c>
      <c r="B104" s="21">
        <v>100</v>
      </c>
      <c r="C104" s="45" t="s">
        <v>160</v>
      </c>
      <c r="D104" s="45" t="s">
        <v>133</v>
      </c>
      <c r="E104" s="22">
        <v>65.64146620847652</v>
      </c>
      <c r="F104" s="23">
        <v>72.33</v>
      </c>
      <c r="G104" s="22">
        <v>71</v>
      </c>
      <c r="H104" s="22">
        <v>44.92</v>
      </c>
      <c r="I104" s="22"/>
      <c r="J104" s="22"/>
      <c r="K104" s="22"/>
      <c r="L104" s="22"/>
      <c r="M104" s="22"/>
      <c r="N104" s="24"/>
      <c r="O104" s="24"/>
      <c r="P104" s="22"/>
      <c r="Q104" s="22"/>
      <c r="R104" s="22"/>
      <c r="S104" s="22">
        <v>47.97</v>
      </c>
      <c r="T104" s="22"/>
      <c r="U104" s="26">
        <f>SUM(E104:T104)</f>
        <v>301.8614662084765</v>
      </c>
      <c r="V104" s="27">
        <f>COUNTA(E104:T104)</f>
        <v>5</v>
      </c>
      <c r="W104" s="28">
        <f>U104-$U$5</f>
        <v>-1103.3440144407118</v>
      </c>
      <c r="X104" s="22">
        <f>AVERAGE(E104:T104)</f>
        <v>60.372293241695296</v>
      </c>
    </row>
    <row r="105" spans="1:24" ht="12.75">
      <c r="A105" s="20">
        <v>101</v>
      </c>
      <c r="B105" s="21">
        <v>120</v>
      </c>
      <c r="C105" s="44" t="s">
        <v>207</v>
      </c>
      <c r="D105" s="44" t="s">
        <v>52</v>
      </c>
      <c r="E105" s="22">
        <v>57.384721947358</v>
      </c>
      <c r="F105" s="23"/>
      <c r="G105" s="22">
        <v>34.18</v>
      </c>
      <c r="H105" s="22">
        <v>69.79</v>
      </c>
      <c r="I105" s="22"/>
      <c r="J105" s="22"/>
      <c r="K105" s="22"/>
      <c r="L105" s="22"/>
      <c r="M105" s="22"/>
      <c r="N105" s="24"/>
      <c r="O105" s="24"/>
      <c r="P105" s="22"/>
      <c r="Q105" s="22"/>
      <c r="R105" s="22"/>
      <c r="S105" s="22">
        <v>54.79</v>
      </c>
      <c r="T105" s="22">
        <v>85.4155844155844</v>
      </c>
      <c r="U105" s="26">
        <f>SUM(E105:T105)</f>
        <v>301.5603063629424</v>
      </c>
      <c r="V105" s="27">
        <f>COUNTA(E105:T105)</f>
        <v>5</v>
      </c>
      <c r="W105" s="28">
        <f>U105-$U$5</f>
        <v>-1103.645174286246</v>
      </c>
      <c r="X105" s="22">
        <f>AVERAGE(E105:T105)</f>
        <v>60.31206127258848</v>
      </c>
    </row>
    <row r="106" spans="1:24" ht="12.75">
      <c r="A106" s="20">
        <v>102</v>
      </c>
      <c r="B106" s="21">
        <v>122</v>
      </c>
      <c r="C106" s="45" t="s">
        <v>66</v>
      </c>
      <c r="D106" s="45" t="s">
        <v>48</v>
      </c>
      <c r="E106" s="22"/>
      <c r="F106" s="23"/>
      <c r="G106" s="22">
        <v>80.55</v>
      </c>
      <c r="H106" s="22">
        <v>80.62</v>
      </c>
      <c r="I106" s="22"/>
      <c r="J106" s="22"/>
      <c r="K106" s="22"/>
      <c r="L106" s="22"/>
      <c r="M106" s="22"/>
      <c r="N106" s="24"/>
      <c r="O106" s="24"/>
      <c r="P106" s="22"/>
      <c r="Q106" s="22"/>
      <c r="R106" s="22"/>
      <c r="S106" s="22">
        <v>51.76</v>
      </c>
      <c r="T106" s="22">
        <v>67.88</v>
      </c>
      <c r="U106" s="26">
        <f>SUM(E106:T106)</f>
        <v>280.81</v>
      </c>
      <c r="V106" s="27">
        <f>COUNTA(E106:T106)</f>
        <v>4</v>
      </c>
      <c r="W106" s="28">
        <f>U106-$U$5</f>
        <v>-1124.3954806491884</v>
      </c>
      <c r="X106" s="22">
        <f>AVERAGE(E106:T106)</f>
        <v>70.2025</v>
      </c>
    </row>
    <row r="107" spans="1:24" ht="12.75">
      <c r="A107" s="20">
        <v>103</v>
      </c>
      <c r="B107" s="21">
        <v>121</v>
      </c>
      <c r="C107" s="44" t="s">
        <v>176</v>
      </c>
      <c r="D107" s="44" t="s">
        <v>34</v>
      </c>
      <c r="E107" s="22">
        <v>86.52140437326764</v>
      </c>
      <c r="F107" s="23"/>
      <c r="G107" s="22">
        <v>50.55</v>
      </c>
      <c r="H107" s="22">
        <v>77.03</v>
      </c>
      <c r="I107" s="22"/>
      <c r="J107" s="22"/>
      <c r="K107" s="22"/>
      <c r="L107" s="22"/>
      <c r="M107" s="22"/>
      <c r="N107" s="24"/>
      <c r="O107" s="24"/>
      <c r="P107" s="22"/>
      <c r="Q107" s="22"/>
      <c r="R107" s="22"/>
      <c r="S107" s="22"/>
      <c r="T107" s="22">
        <v>66.58</v>
      </c>
      <c r="U107" s="26">
        <f>SUM(E107:T107)</f>
        <v>280.68140437326764</v>
      </c>
      <c r="V107" s="27">
        <f>COUNTA(E107:T107)</f>
        <v>4</v>
      </c>
      <c r="W107" s="28">
        <f>U107-$U$5</f>
        <v>-1124.5240762759206</v>
      </c>
      <c r="X107" s="22">
        <f>AVERAGE(E107:T107)</f>
        <v>70.17035109331691</v>
      </c>
    </row>
    <row r="108" spans="1:24" ht="12.75">
      <c r="A108" s="20">
        <v>104</v>
      </c>
      <c r="B108" s="21">
        <v>101</v>
      </c>
      <c r="C108" s="46" t="s">
        <v>179</v>
      </c>
      <c r="D108" s="46" t="s">
        <v>180</v>
      </c>
      <c r="E108" s="22"/>
      <c r="F108" s="23">
        <v>64.35</v>
      </c>
      <c r="G108" s="22">
        <v>79.18</v>
      </c>
      <c r="H108" s="22"/>
      <c r="I108" s="22"/>
      <c r="J108" s="22"/>
      <c r="K108" s="22">
        <v>68.83</v>
      </c>
      <c r="L108" s="22"/>
      <c r="M108" s="22"/>
      <c r="N108" s="24"/>
      <c r="O108" s="24"/>
      <c r="P108" s="22"/>
      <c r="Q108" s="22"/>
      <c r="R108" s="22"/>
      <c r="S108" s="22">
        <v>61.86</v>
      </c>
      <c r="T108" s="22"/>
      <c r="U108" s="26">
        <f>SUM(E108:T108)</f>
        <v>274.22</v>
      </c>
      <c r="V108" s="27">
        <f>COUNTA(E108:T108)</f>
        <v>4</v>
      </c>
      <c r="W108" s="28">
        <f>U108-$U$5</f>
        <v>-1130.9854806491883</v>
      </c>
      <c r="X108" s="22">
        <f>AVERAGE(E108:T108)</f>
        <v>68.555</v>
      </c>
    </row>
    <row r="109" spans="1:24" ht="12.75">
      <c r="A109" s="20">
        <v>105</v>
      </c>
      <c r="B109" s="21">
        <v>102</v>
      </c>
      <c r="C109" s="45" t="s">
        <v>193</v>
      </c>
      <c r="D109" s="45" t="s">
        <v>38</v>
      </c>
      <c r="E109" s="22"/>
      <c r="F109" s="23"/>
      <c r="G109" s="22">
        <v>83.73</v>
      </c>
      <c r="H109" s="22"/>
      <c r="I109" s="22"/>
      <c r="J109" s="22"/>
      <c r="K109" s="22"/>
      <c r="L109" s="22"/>
      <c r="M109" s="22"/>
      <c r="N109" s="24"/>
      <c r="O109" s="24">
        <v>113.96</v>
      </c>
      <c r="P109" s="22"/>
      <c r="Q109" s="22"/>
      <c r="R109" s="22"/>
      <c r="S109" s="22">
        <v>75</v>
      </c>
      <c r="T109" s="22"/>
      <c r="U109" s="26">
        <f>SUM(E109:T109)</f>
        <v>272.69</v>
      </c>
      <c r="V109" s="27">
        <f>COUNTA(E109:T109)</f>
        <v>3</v>
      </c>
      <c r="W109" s="28">
        <f>U109-$U$5</f>
        <v>-1132.5154806491882</v>
      </c>
      <c r="X109" s="22">
        <f>AVERAGE(E109:T109)</f>
        <v>90.89666666666666</v>
      </c>
    </row>
    <row r="110" spans="1:24" ht="12.75">
      <c r="A110" s="20">
        <v>106</v>
      </c>
      <c r="B110" s="21">
        <v>103</v>
      </c>
      <c r="C110" s="44" t="s">
        <v>155</v>
      </c>
      <c r="D110" s="44" t="s">
        <v>136</v>
      </c>
      <c r="E110" s="22">
        <v>80.56380245503853</v>
      </c>
      <c r="F110" s="23">
        <v>110.06</v>
      </c>
      <c r="G110" s="22"/>
      <c r="H110" s="22">
        <v>80.38</v>
      </c>
      <c r="I110" s="22"/>
      <c r="J110" s="22"/>
      <c r="K110" s="22"/>
      <c r="L110" s="22"/>
      <c r="M110" s="22"/>
      <c r="N110" s="24"/>
      <c r="O110" s="24"/>
      <c r="P110" s="22"/>
      <c r="Q110" s="22"/>
      <c r="R110" s="22"/>
      <c r="S110" s="22"/>
      <c r="T110" s="22"/>
      <c r="U110" s="26">
        <f>SUM(E110:T110)</f>
        <v>271.0038024550385</v>
      </c>
      <c r="V110" s="27">
        <f>COUNTA(E110:T110)</f>
        <v>3</v>
      </c>
      <c r="W110" s="28">
        <f>U110-$U$5</f>
        <v>-1134.2016781941497</v>
      </c>
      <c r="X110" s="22">
        <f>AVERAGE(E110:T110)</f>
        <v>90.33460081834617</v>
      </c>
    </row>
    <row r="111" spans="1:24" ht="12.75">
      <c r="A111" s="20">
        <v>107</v>
      </c>
      <c r="B111" s="21">
        <v>104</v>
      </c>
      <c r="C111" s="45" t="s">
        <v>194</v>
      </c>
      <c r="D111" s="45" t="s">
        <v>81</v>
      </c>
      <c r="E111" s="22"/>
      <c r="F111" s="23"/>
      <c r="G111" s="22"/>
      <c r="H111" s="22"/>
      <c r="I111" s="22"/>
      <c r="J111" s="22"/>
      <c r="K111" s="22"/>
      <c r="L111" s="22"/>
      <c r="M111" s="22"/>
      <c r="N111" s="24">
        <v>90.03</v>
      </c>
      <c r="O111" s="24"/>
      <c r="P111" s="22">
        <v>107.41</v>
      </c>
      <c r="Q111" s="22"/>
      <c r="R111" s="22"/>
      <c r="S111" s="22">
        <v>70.7</v>
      </c>
      <c r="T111" s="22"/>
      <c r="U111" s="26">
        <f>SUM(E111:T111)</f>
        <v>268.14</v>
      </c>
      <c r="V111" s="27">
        <f>COUNTA(E111:T111)</f>
        <v>3</v>
      </c>
      <c r="W111" s="28">
        <f>U111-$U$5</f>
        <v>-1137.0654806491884</v>
      </c>
      <c r="X111" s="22">
        <f>AVERAGE(E111:T111)</f>
        <v>89.38</v>
      </c>
    </row>
    <row r="112" spans="1:24" ht="12.75">
      <c r="A112" s="20">
        <v>108</v>
      </c>
      <c r="B112" s="21">
        <v>105</v>
      </c>
      <c r="C112" s="45" t="s">
        <v>156</v>
      </c>
      <c r="D112" s="45" t="s">
        <v>157</v>
      </c>
      <c r="E112" s="22"/>
      <c r="F112" s="23"/>
      <c r="G112" s="22"/>
      <c r="H112" s="22"/>
      <c r="I112" s="22">
        <v>59.57</v>
      </c>
      <c r="J112" s="22"/>
      <c r="K112" s="22">
        <v>64.94</v>
      </c>
      <c r="L112" s="22">
        <v>59.63</v>
      </c>
      <c r="M112" s="22"/>
      <c r="N112" s="24">
        <v>82.27</v>
      </c>
      <c r="O112" s="24"/>
      <c r="P112" s="22"/>
      <c r="Q112" s="22"/>
      <c r="R112" s="22"/>
      <c r="S112" s="22"/>
      <c r="T112" s="22"/>
      <c r="U112" s="26">
        <f>SUM(E112:T112)</f>
        <v>266.40999999999997</v>
      </c>
      <c r="V112" s="27">
        <f>COUNTA(E112:T112)</f>
        <v>4</v>
      </c>
      <c r="W112" s="28">
        <f>U112-$U$5</f>
        <v>-1138.7954806491884</v>
      </c>
      <c r="X112" s="22">
        <f>AVERAGE(E112:T112)</f>
        <v>66.60249999999999</v>
      </c>
    </row>
    <row r="113" spans="1:24" ht="12.75">
      <c r="A113" s="20">
        <v>109</v>
      </c>
      <c r="B113" s="21">
        <v>139</v>
      </c>
      <c r="C113" s="45" t="s">
        <v>115</v>
      </c>
      <c r="D113" s="45" t="s">
        <v>159</v>
      </c>
      <c r="E113" s="22"/>
      <c r="F113" s="23"/>
      <c r="G113" s="22">
        <v>65.55</v>
      </c>
      <c r="H113" s="22">
        <v>63.83</v>
      </c>
      <c r="I113" s="22"/>
      <c r="J113" s="22"/>
      <c r="K113" s="22"/>
      <c r="L113" s="22"/>
      <c r="M113" s="22"/>
      <c r="N113" s="24"/>
      <c r="O113" s="24"/>
      <c r="P113" s="22"/>
      <c r="Q113" s="22"/>
      <c r="R113" s="22"/>
      <c r="S113" s="22">
        <v>49.23</v>
      </c>
      <c r="T113" s="22">
        <v>84.12</v>
      </c>
      <c r="U113" s="26">
        <f>SUM(E113:T113)</f>
        <v>262.73</v>
      </c>
      <c r="V113" s="27">
        <f>COUNTA(E113:T113)</f>
        <v>4</v>
      </c>
      <c r="W113" s="28">
        <f>U113-$U$5</f>
        <v>-1142.4754806491883</v>
      </c>
      <c r="X113" s="22">
        <f>AVERAGE(E113:T113)</f>
        <v>65.6825</v>
      </c>
    </row>
    <row r="114" spans="1:24" ht="12.75">
      <c r="A114" s="20">
        <v>110</v>
      </c>
      <c r="B114" s="21">
        <v>112</v>
      </c>
      <c r="C114" s="45" t="s">
        <v>190</v>
      </c>
      <c r="D114" s="45" t="s">
        <v>133</v>
      </c>
      <c r="E114" s="22"/>
      <c r="F114" s="23"/>
      <c r="G114" s="22">
        <v>51</v>
      </c>
      <c r="H114" s="22"/>
      <c r="I114" s="22">
        <v>33.95</v>
      </c>
      <c r="J114" s="22"/>
      <c r="K114" s="22">
        <v>58.91</v>
      </c>
      <c r="L114" s="22"/>
      <c r="M114" s="22">
        <v>56.78</v>
      </c>
      <c r="N114" s="24"/>
      <c r="O114" s="24"/>
      <c r="P114" s="22"/>
      <c r="Q114" s="22"/>
      <c r="R114" s="22"/>
      <c r="S114" s="22">
        <v>36.61</v>
      </c>
      <c r="T114" s="22">
        <v>20.48</v>
      </c>
      <c r="U114" s="26">
        <f>SUM(E114:T114)</f>
        <v>257.73</v>
      </c>
      <c r="V114" s="27">
        <f>COUNTA(E114:T114)</f>
        <v>6</v>
      </c>
      <c r="W114" s="28">
        <f>U114-$U$5</f>
        <v>-1147.4754806491883</v>
      </c>
      <c r="X114" s="22">
        <f>AVERAGE(E114:T114)</f>
        <v>42.955000000000005</v>
      </c>
    </row>
    <row r="115" spans="1:24" ht="12.75">
      <c r="A115" s="20">
        <v>111</v>
      </c>
      <c r="B115" s="21">
        <v>136</v>
      </c>
      <c r="C115" s="45" t="s">
        <v>197</v>
      </c>
      <c r="D115" s="45" t="s">
        <v>198</v>
      </c>
      <c r="E115" s="22"/>
      <c r="F115" s="51"/>
      <c r="G115" s="25">
        <v>63.73</v>
      </c>
      <c r="H115" s="25"/>
      <c r="I115" s="25">
        <v>41.59</v>
      </c>
      <c r="J115" s="25">
        <v>84.84</v>
      </c>
      <c r="K115" s="25"/>
      <c r="L115" s="25"/>
      <c r="M115" s="25"/>
      <c r="N115" s="52"/>
      <c r="O115" s="52"/>
      <c r="P115" s="25"/>
      <c r="Q115" s="25"/>
      <c r="R115" s="25"/>
      <c r="S115" s="25"/>
      <c r="T115" s="25">
        <v>63.99</v>
      </c>
      <c r="U115" s="26">
        <f>SUM(E115:T115)</f>
        <v>254.15</v>
      </c>
      <c r="V115" s="27">
        <f>COUNTA(E115:T115)</f>
        <v>4</v>
      </c>
      <c r="W115" s="28">
        <f>U115-$U$5</f>
        <v>-1151.0554806491882</v>
      </c>
      <c r="X115" s="22">
        <f>AVERAGE(E115:T115)</f>
        <v>63.5375</v>
      </c>
    </row>
    <row r="116" spans="1:24" ht="12.75">
      <c r="A116" s="20">
        <v>112</v>
      </c>
      <c r="B116" s="21">
        <v>106</v>
      </c>
      <c r="C116" s="44" t="s">
        <v>161</v>
      </c>
      <c r="D116" s="44" t="s">
        <v>162</v>
      </c>
      <c r="E116" s="22">
        <v>87.40971357409714</v>
      </c>
      <c r="F116" s="51">
        <v>74.04</v>
      </c>
      <c r="G116" s="25">
        <v>91</v>
      </c>
      <c r="H116" s="25"/>
      <c r="I116" s="25"/>
      <c r="J116" s="25"/>
      <c r="K116" s="25"/>
      <c r="L116" s="25"/>
      <c r="M116" s="25"/>
      <c r="N116" s="52"/>
      <c r="O116" s="52"/>
      <c r="P116" s="25"/>
      <c r="Q116" s="25"/>
      <c r="R116" s="25"/>
      <c r="S116" s="25"/>
      <c r="T116" s="25"/>
      <c r="U116" s="26">
        <f>SUM(E116:T116)</f>
        <v>252.44971357409713</v>
      </c>
      <c r="V116" s="27">
        <f>COUNTA(E116:T116)</f>
        <v>3</v>
      </c>
      <c r="W116" s="28">
        <f>U116-$U$5</f>
        <v>-1152.7557670750912</v>
      </c>
      <c r="X116" s="22">
        <f>AVERAGE(E116:T116)</f>
        <v>84.14990452469904</v>
      </c>
    </row>
    <row r="117" spans="1:24" ht="12.75">
      <c r="A117" s="20">
        <v>113</v>
      </c>
      <c r="B117" s="21">
        <v>119</v>
      </c>
      <c r="C117" s="45" t="s">
        <v>111</v>
      </c>
      <c r="D117" s="45" t="s">
        <v>202</v>
      </c>
      <c r="E117" s="22"/>
      <c r="F117" s="23"/>
      <c r="G117" s="22">
        <v>40.55</v>
      </c>
      <c r="H117" s="22"/>
      <c r="I117" s="22"/>
      <c r="J117" s="22">
        <v>86.04</v>
      </c>
      <c r="K117" s="22">
        <v>54.05</v>
      </c>
      <c r="L117" s="22"/>
      <c r="M117" s="22"/>
      <c r="N117" s="24"/>
      <c r="O117" s="24"/>
      <c r="P117" s="22"/>
      <c r="Q117" s="22"/>
      <c r="R117" s="22"/>
      <c r="S117" s="22">
        <v>35.6</v>
      </c>
      <c r="T117" s="22">
        <v>36.06</v>
      </c>
      <c r="U117" s="26">
        <f>SUM(E117:T117)</f>
        <v>252.29999999999998</v>
      </c>
      <c r="V117" s="27">
        <f>COUNTA(E117:T117)</f>
        <v>5</v>
      </c>
      <c r="W117" s="28">
        <f>U117-$U$5</f>
        <v>-1152.9054806491883</v>
      </c>
      <c r="X117" s="22">
        <f>AVERAGE(E117:T117)</f>
        <v>50.459999999999994</v>
      </c>
    </row>
    <row r="118" spans="1:24" ht="12.75">
      <c r="A118" s="20">
        <v>114</v>
      </c>
      <c r="B118" s="21">
        <v>107</v>
      </c>
      <c r="C118" s="45" t="s">
        <v>163</v>
      </c>
      <c r="D118" s="45" t="s">
        <v>164</v>
      </c>
      <c r="E118" s="22"/>
      <c r="F118" s="51"/>
      <c r="G118" s="25"/>
      <c r="H118" s="25"/>
      <c r="I118" s="25"/>
      <c r="J118" s="25"/>
      <c r="K118" s="25"/>
      <c r="L118" s="25">
        <v>60.7</v>
      </c>
      <c r="M118" s="25">
        <v>63.03</v>
      </c>
      <c r="N118" s="52">
        <v>89.28</v>
      </c>
      <c r="O118" s="52"/>
      <c r="P118" s="25"/>
      <c r="Q118" s="25"/>
      <c r="R118" s="25">
        <v>39.11</v>
      </c>
      <c r="S118" s="25"/>
      <c r="T118" s="25"/>
      <c r="U118" s="26">
        <f>SUM(E118:T118)</f>
        <v>252.12</v>
      </c>
      <c r="V118" s="27">
        <f>COUNTA(E118:T118)</f>
        <v>4</v>
      </c>
      <c r="W118" s="28">
        <f>U118-$U$5</f>
        <v>-1153.0854806491884</v>
      </c>
      <c r="X118" s="22">
        <f>AVERAGE(E118:T118)</f>
        <v>63.03</v>
      </c>
    </row>
    <row r="119" spans="1:24" ht="12.75">
      <c r="A119" s="20">
        <v>115</v>
      </c>
      <c r="B119" s="21">
        <v>108</v>
      </c>
      <c r="C119" s="44" t="s">
        <v>165</v>
      </c>
      <c r="D119" s="44" t="s">
        <v>52</v>
      </c>
      <c r="E119" s="22">
        <v>73.41561126906177</v>
      </c>
      <c r="F119" s="51">
        <v>84.56</v>
      </c>
      <c r="G119" s="25"/>
      <c r="H119" s="25"/>
      <c r="I119" s="25"/>
      <c r="J119" s="25">
        <v>90.86</v>
      </c>
      <c r="K119" s="25"/>
      <c r="L119" s="25"/>
      <c r="M119" s="25"/>
      <c r="N119" s="52"/>
      <c r="O119" s="52"/>
      <c r="P119" s="25"/>
      <c r="Q119" s="25"/>
      <c r="R119" s="25"/>
      <c r="S119" s="25"/>
      <c r="T119" s="25"/>
      <c r="U119" s="26">
        <f>SUM(E119:T119)</f>
        <v>248.83561126906176</v>
      </c>
      <c r="V119" s="27">
        <f>COUNTA(E119:T119)</f>
        <v>3</v>
      </c>
      <c r="W119" s="28">
        <f>U119-$U$5</f>
        <v>-1156.3698693801266</v>
      </c>
      <c r="X119" s="22">
        <f>AVERAGE(E119:T119)</f>
        <v>82.94520375635392</v>
      </c>
    </row>
    <row r="120" spans="1:24" ht="12.75">
      <c r="A120" s="20">
        <v>116</v>
      </c>
      <c r="B120" s="21">
        <v>109</v>
      </c>
      <c r="C120" s="45" t="s">
        <v>203</v>
      </c>
      <c r="D120" s="45" t="s">
        <v>204</v>
      </c>
      <c r="E120" s="22"/>
      <c r="F120" s="51"/>
      <c r="G120" s="25"/>
      <c r="H120" s="25">
        <v>58.95</v>
      </c>
      <c r="I120" s="25">
        <v>52.11</v>
      </c>
      <c r="J120" s="25"/>
      <c r="K120" s="25"/>
      <c r="L120" s="25"/>
      <c r="M120" s="25">
        <v>57.4957785070252</v>
      </c>
      <c r="N120" s="52"/>
      <c r="O120" s="52"/>
      <c r="P120" s="25"/>
      <c r="Q120" s="25"/>
      <c r="R120" s="25"/>
      <c r="S120" s="25">
        <v>75.49</v>
      </c>
      <c r="T120" s="25"/>
      <c r="U120" s="26">
        <f>SUM(E120:T120)</f>
        <v>244.0457785070252</v>
      </c>
      <c r="V120" s="27">
        <f>COUNTA(E120:T120)</f>
        <v>4</v>
      </c>
      <c r="W120" s="28">
        <f>U120-$U$5</f>
        <v>-1161.159702142163</v>
      </c>
      <c r="X120" s="22">
        <f>AVERAGE(E120:T120)</f>
        <v>61.0114446267563</v>
      </c>
    </row>
    <row r="121" spans="1:24" ht="12.75">
      <c r="A121" s="20">
        <v>117</v>
      </c>
      <c r="B121" s="21">
        <v>110</v>
      </c>
      <c r="C121" s="45" t="s">
        <v>104</v>
      </c>
      <c r="D121" s="45" t="s">
        <v>159</v>
      </c>
      <c r="E121" s="22"/>
      <c r="F121" s="51"/>
      <c r="G121" s="25">
        <v>65.55</v>
      </c>
      <c r="H121" s="25">
        <v>82.11</v>
      </c>
      <c r="I121" s="25"/>
      <c r="J121" s="25"/>
      <c r="K121" s="25">
        <v>79.24</v>
      </c>
      <c r="L121" s="25"/>
      <c r="M121" s="25"/>
      <c r="N121" s="52"/>
      <c r="O121" s="52"/>
      <c r="P121" s="25"/>
      <c r="Q121" s="25"/>
      <c r="R121" s="25">
        <v>16.89</v>
      </c>
      <c r="S121" s="25"/>
      <c r="T121" s="25"/>
      <c r="U121" s="26">
        <f>SUM(E121:T121)</f>
        <v>243.78999999999996</v>
      </c>
      <c r="V121" s="27">
        <f>COUNTA(E121:T121)</f>
        <v>4</v>
      </c>
      <c r="W121" s="28">
        <f>U121-$U$5</f>
        <v>-1161.4154806491883</v>
      </c>
      <c r="X121" s="22">
        <f>AVERAGE(E121:T121)</f>
        <v>60.94749999999999</v>
      </c>
    </row>
    <row r="122" spans="1:24" ht="12.75">
      <c r="A122" s="20">
        <v>118</v>
      </c>
      <c r="B122" s="21">
        <v>111</v>
      </c>
      <c r="C122" s="47" t="s">
        <v>166</v>
      </c>
      <c r="D122" s="47" t="s">
        <v>167</v>
      </c>
      <c r="E122" s="22"/>
      <c r="F122" s="51">
        <v>76.63</v>
      </c>
      <c r="G122" s="25">
        <v>72.82</v>
      </c>
      <c r="H122" s="25"/>
      <c r="I122" s="25"/>
      <c r="J122" s="25"/>
      <c r="K122" s="25"/>
      <c r="L122" s="25"/>
      <c r="M122" s="25"/>
      <c r="N122" s="52"/>
      <c r="O122" s="52"/>
      <c r="P122" s="25">
        <v>93.8</v>
      </c>
      <c r="Q122" s="25"/>
      <c r="R122" s="25"/>
      <c r="S122" s="25"/>
      <c r="T122" s="25"/>
      <c r="U122" s="26">
        <f>SUM(E122:T122)</f>
        <v>243.25</v>
      </c>
      <c r="V122" s="27">
        <f>COUNTA(E122:T122)</f>
        <v>3</v>
      </c>
      <c r="W122" s="28">
        <f>U122-$U$5</f>
        <v>-1161.9554806491883</v>
      </c>
      <c r="X122" s="22">
        <f>AVERAGE(E122:T122)</f>
        <v>81.08333333333333</v>
      </c>
    </row>
    <row r="123" spans="1:24" ht="12.75">
      <c r="A123" s="20">
        <v>119</v>
      </c>
      <c r="B123" s="21">
        <v>132</v>
      </c>
      <c r="C123" s="45" t="s">
        <v>216</v>
      </c>
      <c r="D123" s="45" t="s">
        <v>182</v>
      </c>
      <c r="E123" s="22"/>
      <c r="F123" s="23"/>
      <c r="G123" s="22">
        <v>72.82</v>
      </c>
      <c r="H123" s="22"/>
      <c r="I123" s="22"/>
      <c r="J123" s="22"/>
      <c r="K123" s="22">
        <v>71.57</v>
      </c>
      <c r="L123" s="22"/>
      <c r="M123" s="22"/>
      <c r="N123" s="24"/>
      <c r="O123" s="24"/>
      <c r="P123" s="22"/>
      <c r="Q123" s="22"/>
      <c r="R123" s="22"/>
      <c r="S123" s="22">
        <v>60.09</v>
      </c>
      <c r="T123" s="22">
        <v>37.36</v>
      </c>
      <c r="U123" s="26">
        <f>SUM(E123:T123)</f>
        <v>241.83999999999997</v>
      </c>
      <c r="V123" s="27">
        <f>COUNTA(E123:T123)</f>
        <v>4</v>
      </c>
      <c r="W123" s="28">
        <f>U123-$U$5</f>
        <v>-1163.3654806491884</v>
      </c>
      <c r="X123" s="22">
        <f>AVERAGE(E123:T123)</f>
        <v>60.459999999999994</v>
      </c>
    </row>
    <row r="124" spans="1:24" ht="12.75">
      <c r="A124" s="20">
        <v>120</v>
      </c>
      <c r="B124" s="21">
        <v>158</v>
      </c>
      <c r="C124" s="45" t="s">
        <v>31</v>
      </c>
      <c r="D124" s="45" t="s">
        <v>365</v>
      </c>
      <c r="E124" s="22"/>
      <c r="F124" s="51"/>
      <c r="G124" s="25">
        <v>70.09</v>
      </c>
      <c r="H124" s="25"/>
      <c r="I124" s="25"/>
      <c r="J124" s="25"/>
      <c r="K124" s="25"/>
      <c r="L124" s="25"/>
      <c r="M124" s="25"/>
      <c r="N124" s="52"/>
      <c r="O124" s="52"/>
      <c r="P124" s="25"/>
      <c r="Q124" s="25"/>
      <c r="R124" s="25"/>
      <c r="S124" s="25">
        <v>68.68</v>
      </c>
      <c r="T124" s="25">
        <v>101</v>
      </c>
      <c r="U124" s="26">
        <f>SUM(E124:T124)</f>
        <v>239.77</v>
      </c>
      <c r="V124" s="27">
        <f>COUNTA(E124:T124)</f>
        <v>3</v>
      </c>
      <c r="W124" s="28">
        <f>U124-$U$5</f>
        <v>-1165.4354806491883</v>
      </c>
      <c r="X124" s="22">
        <f>AVERAGE(E124:T124)</f>
        <v>79.92333333333333</v>
      </c>
    </row>
    <row r="125" spans="1:24" ht="12.75">
      <c r="A125" s="20">
        <v>121</v>
      </c>
      <c r="B125" s="21">
        <v>113</v>
      </c>
      <c r="C125" s="47" t="s">
        <v>170</v>
      </c>
      <c r="D125" s="47" t="s">
        <v>171</v>
      </c>
      <c r="E125" s="22"/>
      <c r="F125" s="51">
        <v>115</v>
      </c>
      <c r="G125" s="25"/>
      <c r="H125" s="25"/>
      <c r="I125" s="25"/>
      <c r="J125" s="25"/>
      <c r="K125" s="25"/>
      <c r="L125" s="25"/>
      <c r="M125" s="25"/>
      <c r="N125" s="52"/>
      <c r="O125" s="52"/>
      <c r="P125" s="25">
        <v>119.62</v>
      </c>
      <c r="Q125" s="25"/>
      <c r="R125" s="25"/>
      <c r="S125" s="25"/>
      <c r="T125" s="25"/>
      <c r="U125" s="26">
        <f>SUM(E125:T125)</f>
        <v>234.62</v>
      </c>
      <c r="V125" s="27">
        <f>COUNTA(E125:T125)</f>
        <v>2</v>
      </c>
      <c r="W125" s="28">
        <f>U125-$U$5</f>
        <v>-1170.5854806491884</v>
      </c>
      <c r="X125" s="22">
        <f>AVERAGE(E125:T125)</f>
        <v>117.31</v>
      </c>
    </row>
    <row r="126" spans="1:24" ht="12.75">
      <c r="A126" s="20">
        <v>122</v>
      </c>
      <c r="B126" s="21">
        <v>114</v>
      </c>
      <c r="C126" s="45" t="s">
        <v>172</v>
      </c>
      <c r="D126" s="45" t="s">
        <v>33</v>
      </c>
      <c r="E126" s="22"/>
      <c r="F126" s="51"/>
      <c r="G126" s="25">
        <v>51.91</v>
      </c>
      <c r="H126" s="25"/>
      <c r="I126" s="25"/>
      <c r="J126" s="25"/>
      <c r="K126" s="25">
        <v>86.72</v>
      </c>
      <c r="L126" s="25"/>
      <c r="M126" s="25"/>
      <c r="N126" s="52"/>
      <c r="O126" s="52"/>
      <c r="P126" s="25">
        <v>93.14</v>
      </c>
      <c r="Q126" s="25"/>
      <c r="R126" s="25"/>
      <c r="S126" s="25"/>
      <c r="T126" s="25"/>
      <c r="U126" s="26">
        <f>SUM(E126:T126)</f>
        <v>231.76999999999998</v>
      </c>
      <c r="V126" s="27">
        <f>COUNTA(E126:T126)</f>
        <v>3</v>
      </c>
      <c r="W126" s="28">
        <f>U126-$U$5</f>
        <v>-1173.4354806491883</v>
      </c>
      <c r="X126" s="22">
        <f>AVERAGE(E126:T126)</f>
        <v>77.25666666666666</v>
      </c>
    </row>
    <row r="127" spans="1:24" ht="12.75">
      <c r="A127" s="20">
        <v>123</v>
      </c>
      <c r="B127" s="21">
        <v>143</v>
      </c>
      <c r="C127" s="45" t="s">
        <v>231</v>
      </c>
      <c r="D127" s="45" t="s">
        <v>32</v>
      </c>
      <c r="E127" s="22"/>
      <c r="F127" s="51"/>
      <c r="G127" s="25"/>
      <c r="H127" s="25"/>
      <c r="I127" s="25"/>
      <c r="J127" s="25"/>
      <c r="K127" s="25">
        <v>95.31</v>
      </c>
      <c r="L127" s="25"/>
      <c r="M127" s="25"/>
      <c r="N127" s="52"/>
      <c r="O127" s="52"/>
      <c r="P127" s="25"/>
      <c r="Q127" s="25"/>
      <c r="R127" s="25"/>
      <c r="S127" s="25">
        <v>74.48</v>
      </c>
      <c r="T127" s="25">
        <v>60.74</v>
      </c>
      <c r="U127" s="26">
        <f>SUM(E127:T127)</f>
        <v>230.53000000000003</v>
      </c>
      <c r="V127" s="27">
        <f>COUNTA(E127:T127)</f>
        <v>3</v>
      </c>
      <c r="W127" s="28">
        <f>U127-$U$5</f>
        <v>-1174.6754806491883</v>
      </c>
      <c r="X127" s="22">
        <f>AVERAGE(E127:T127)</f>
        <v>76.84333333333335</v>
      </c>
    </row>
    <row r="128" spans="1:24" ht="12.75">
      <c r="A128" s="20">
        <v>124</v>
      </c>
      <c r="B128" s="21">
        <v>115</v>
      </c>
      <c r="C128" s="46" t="s">
        <v>111</v>
      </c>
      <c r="D128" s="46" t="s">
        <v>136</v>
      </c>
      <c r="E128" s="22"/>
      <c r="F128" s="51">
        <v>108.77</v>
      </c>
      <c r="G128" s="25"/>
      <c r="H128" s="25"/>
      <c r="I128" s="25"/>
      <c r="J128" s="25"/>
      <c r="K128" s="25"/>
      <c r="L128" s="25"/>
      <c r="M128" s="25"/>
      <c r="N128" s="52"/>
      <c r="O128" s="52"/>
      <c r="P128" s="25">
        <v>120.81</v>
      </c>
      <c r="Q128" s="25"/>
      <c r="R128" s="25"/>
      <c r="S128" s="25"/>
      <c r="T128" s="25"/>
      <c r="U128" s="26">
        <f>SUM(E128:T128)</f>
        <v>229.57999999999998</v>
      </c>
      <c r="V128" s="27">
        <f>COUNTA(E128:T128)</f>
        <v>2</v>
      </c>
      <c r="W128" s="28">
        <f>U128-$U$5</f>
        <v>-1175.6254806491884</v>
      </c>
      <c r="X128" s="22">
        <f>AVERAGE(E128:T128)</f>
        <v>114.78999999999999</v>
      </c>
    </row>
    <row r="129" spans="1:24" ht="12.75">
      <c r="A129" s="20">
        <v>125</v>
      </c>
      <c r="B129" s="21">
        <v>116</v>
      </c>
      <c r="C129" s="45" t="s">
        <v>173</v>
      </c>
      <c r="D129" s="45" t="s">
        <v>32</v>
      </c>
      <c r="E129" s="22"/>
      <c r="F129" s="51"/>
      <c r="G129" s="25"/>
      <c r="H129" s="25"/>
      <c r="I129" s="25"/>
      <c r="J129" s="25">
        <v>105.06</v>
      </c>
      <c r="K129" s="25"/>
      <c r="L129" s="25"/>
      <c r="M129" s="25"/>
      <c r="N129" s="52"/>
      <c r="O129" s="52">
        <v>123.46</v>
      </c>
      <c r="P129" s="25"/>
      <c r="Q129" s="25"/>
      <c r="R129" s="25"/>
      <c r="S129" s="25"/>
      <c r="T129" s="25"/>
      <c r="U129" s="26">
        <f>SUM(E129:T129)</f>
        <v>228.51999999999998</v>
      </c>
      <c r="V129" s="27">
        <f>COUNTA(E129:T129)</f>
        <v>2</v>
      </c>
      <c r="W129" s="28">
        <f>U129-$U$5</f>
        <v>-1176.6854806491883</v>
      </c>
      <c r="X129" s="22">
        <f>AVERAGE(E129:T129)</f>
        <v>114.25999999999999</v>
      </c>
    </row>
    <row r="130" spans="1:24" ht="12.75">
      <c r="A130" s="20">
        <v>126</v>
      </c>
      <c r="B130" s="21">
        <v>117</v>
      </c>
      <c r="C130" s="44" t="s">
        <v>205</v>
      </c>
      <c r="D130" s="44" t="s">
        <v>206</v>
      </c>
      <c r="E130" s="22">
        <v>60.87924846949546</v>
      </c>
      <c r="F130" s="51"/>
      <c r="G130" s="25"/>
      <c r="H130" s="25"/>
      <c r="I130" s="25">
        <v>101.26</v>
      </c>
      <c r="J130" s="25"/>
      <c r="K130" s="25"/>
      <c r="L130" s="25"/>
      <c r="M130" s="25"/>
      <c r="N130" s="52"/>
      <c r="O130" s="52"/>
      <c r="P130" s="25"/>
      <c r="Q130" s="25"/>
      <c r="R130" s="25"/>
      <c r="S130" s="25">
        <v>57.57</v>
      </c>
      <c r="T130" s="25"/>
      <c r="U130" s="26">
        <f>SUM(E130:T130)</f>
        <v>219.70924846949546</v>
      </c>
      <c r="V130" s="27">
        <f>COUNTA(E130:T130)</f>
        <v>3</v>
      </c>
      <c r="W130" s="28">
        <f>U130-$U$5</f>
        <v>-1185.496232179693</v>
      </c>
      <c r="X130" s="22">
        <f>AVERAGE(E130:T130)</f>
        <v>73.23641615649849</v>
      </c>
    </row>
    <row r="131" spans="1:24" ht="12.75">
      <c r="A131" s="20">
        <v>127</v>
      </c>
      <c r="B131" s="21">
        <v>118</v>
      </c>
      <c r="C131" s="45" t="s">
        <v>174</v>
      </c>
      <c r="D131" s="45" t="s">
        <v>175</v>
      </c>
      <c r="E131" s="22"/>
      <c r="F131" s="51"/>
      <c r="G131" s="25"/>
      <c r="H131" s="25"/>
      <c r="I131" s="25">
        <v>102.69</v>
      </c>
      <c r="J131" s="25"/>
      <c r="K131" s="25"/>
      <c r="L131" s="25"/>
      <c r="M131" s="25"/>
      <c r="N131" s="52"/>
      <c r="O131" s="52">
        <v>113.96</v>
      </c>
      <c r="P131" s="25"/>
      <c r="Q131" s="25"/>
      <c r="R131" s="25"/>
      <c r="S131" s="25"/>
      <c r="T131" s="25"/>
      <c r="U131" s="26">
        <f>SUM(E131:T131)</f>
        <v>216.64999999999998</v>
      </c>
      <c r="V131" s="27">
        <f>COUNTA(E131:T131)</f>
        <v>2</v>
      </c>
      <c r="W131" s="28">
        <f>U131-$U$5</f>
        <v>-1188.5554806491882</v>
      </c>
      <c r="X131" s="22">
        <f>AVERAGE(E131:T131)</f>
        <v>108.32499999999999</v>
      </c>
    </row>
    <row r="132" spans="1:24" ht="12.75">
      <c r="A132" s="20">
        <v>128</v>
      </c>
      <c r="B132" s="21">
        <v>123</v>
      </c>
      <c r="C132" s="45" t="s">
        <v>177</v>
      </c>
      <c r="D132" s="45" t="s">
        <v>34</v>
      </c>
      <c r="E132" s="22"/>
      <c r="F132" s="51"/>
      <c r="G132" s="25"/>
      <c r="H132" s="25"/>
      <c r="I132" s="25">
        <v>91.82</v>
      </c>
      <c r="J132" s="25"/>
      <c r="K132" s="25"/>
      <c r="L132" s="25"/>
      <c r="M132" s="25"/>
      <c r="N132" s="52"/>
      <c r="O132" s="52">
        <v>120.75</v>
      </c>
      <c r="P132" s="25"/>
      <c r="Q132" s="25"/>
      <c r="R132" s="25"/>
      <c r="S132" s="25"/>
      <c r="T132" s="25"/>
      <c r="U132" s="26">
        <f>SUM(E132:T132)</f>
        <v>212.57</v>
      </c>
      <c r="V132" s="27">
        <f>COUNTA(E132:T132)</f>
        <v>2</v>
      </c>
      <c r="W132" s="28">
        <f>U132-$U$5</f>
        <v>-1192.6354806491884</v>
      </c>
      <c r="X132" s="22">
        <f>AVERAGE(E132:T132)</f>
        <v>106.285</v>
      </c>
    </row>
    <row r="133" spans="1:24" ht="12.75">
      <c r="A133" s="20">
        <v>129</v>
      </c>
      <c r="B133" s="21">
        <v>124</v>
      </c>
      <c r="C133" s="46" t="s">
        <v>178</v>
      </c>
      <c r="D133" s="46" t="s">
        <v>33</v>
      </c>
      <c r="E133" s="22"/>
      <c r="F133" s="51">
        <v>102.36</v>
      </c>
      <c r="G133" s="25"/>
      <c r="H133" s="25"/>
      <c r="I133" s="25"/>
      <c r="J133" s="25"/>
      <c r="K133" s="25"/>
      <c r="L133" s="25"/>
      <c r="M133" s="25">
        <v>110</v>
      </c>
      <c r="N133" s="52"/>
      <c r="O133" s="52"/>
      <c r="P133" s="25"/>
      <c r="Q133" s="25"/>
      <c r="R133" s="25"/>
      <c r="S133" s="25"/>
      <c r="T133" s="25"/>
      <c r="U133" s="26">
        <f>SUM(E133:T133)</f>
        <v>212.36</v>
      </c>
      <c r="V133" s="27">
        <f>COUNTA(E133:T133)</f>
        <v>2</v>
      </c>
      <c r="W133" s="28">
        <f>U133-$U$5</f>
        <v>-1192.8454806491882</v>
      </c>
      <c r="X133" s="22">
        <f>AVERAGE(E133:T133)</f>
        <v>106.18</v>
      </c>
    </row>
    <row r="134" spans="1:24" ht="12.75">
      <c r="A134" s="20">
        <v>130</v>
      </c>
      <c r="B134" s="21">
        <v>162</v>
      </c>
      <c r="C134" s="45" t="s">
        <v>237</v>
      </c>
      <c r="D134" s="45" t="s">
        <v>282</v>
      </c>
      <c r="E134" s="22"/>
      <c r="F134" s="51"/>
      <c r="G134" s="25">
        <v>56.45</v>
      </c>
      <c r="H134" s="25"/>
      <c r="I134" s="25">
        <v>41.84</v>
      </c>
      <c r="J134" s="25"/>
      <c r="K134" s="25"/>
      <c r="L134" s="25"/>
      <c r="M134" s="25"/>
      <c r="N134" s="52"/>
      <c r="O134" s="52"/>
      <c r="P134" s="25"/>
      <c r="Q134" s="25"/>
      <c r="R134" s="25"/>
      <c r="S134" s="25">
        <v>35.09</v>
      </c>
      <c r="T134" s="25">
        <v>78.27</v>
      </c>
      <c r="U134" s="26">
        <f>SUM(E134:T134)</f>
        <v>211.64999999999998</v>
      </c>
      <c r="V134" s="27">
        <f>COUNTA(E134:T134)</f>
        <v>4</v>
      </c>
      <c r="W134" s="28">
        <f>U134-$U$5</f>
        <v>-1193.5554806491882</v>
      </c>
      <c r="X134" s="22">
        <f>AVERAGE(E134:T134)</f>
        <v>52.912499999999994</v>
      </c>
    </row>
    <row r="135" spans="1:24" ht="12.75">
      <c r="A135" s="20">
        <v>131</v>
      </c>
      <c r="B135" s="21">
        <v>125</v>
      </c>
      <c r="C135" s="45" t="s">
        <v>181</v>
      </c>
      <c r="D135" s="45" t="s">
        <v>182</v>
      </c>
      <c r="E135" s="22"/>
      <c r="F135" s="51"/>
      <c r="G135" s="25"/>
      <c r="H135" s="25"/>
      <c r="I135" s="25"/>
      <c r="J135" s="25"/>
      <c r="K135" s="25"/>
      <c r="L135" s="25"/>
      <c r="M135" s="25">
        <v>90.07</v>
      </c>
      <c r="N135" s="52"/>
      <c r="O135" s="52">
        <v>121.22</v>
      </c>
      <c r="P135" s="25"/>
      <c r="Q135" s="25"/>
      <c r="R135" s="25"/>
      <c r="S135" s="25"/>
      <c r="T135" s="25"/>
      <c r="U135" s="26">
        <f>SUM(E135:T135)</f>
        <v>211.29</v>
      </c>
      <c r="V135" s="27">
        <f>COUNTA(E135:T135)</f>
        <v>2</v>
      </c>
      <c r="W135" s="28">
        <f>U135-$U$5</f>
        <v>-1193.9154806491883</v>
      </c>
      <c r="X135" s="22">
        <f>AVERAGE(E135:T135)</f>
        <v>105.645</v>
      </c>
    </row>
    <row r="136" spans="1:24" ht="12.75">
      <c r="A136" s="20">
        <v>132</v>
      </c>
      <c r="B136" s="21">
        <v>126</v>
      </c>
      <c r="C136" s="45" t="s">
        <v>183</v>
      </c>
      <c r="D136" s="45" t="s">
        <v>70</v>
      </c>
      <c r="E136" s="22"/>
      <c r="F136" s="51"/>
      <c r="G136" s="25"/>
      <c r="H136" s="25">
        <v>62.71</v>
      </c>
      <c r="I136" s="25">
        <v>63.11</v>
      </c>
      <c r="J136" s="25"/>
      <c r="K136" s="25"/>
      <c r="L136" s="25">
        <v>84.91</v>
      </c>
      <c r="M136" s="25"/>
      <c r="N136" s="52"/>
      <c r="O136" s="52"/>
      <c r="P136" s="25"/>
      <c r="Q136" s="25"/>
      <c r="R136" s="25"/>
      <c r="S136" s="25"/>
      <c r="T136" s="25"/>
      <c r="U136" s="26">
        <f>SUM(E136:T136)</f>
        <v>210.73</v>
      </c>
      <c r="V136" s="27">
        <f>COUNTA(E136:T136)</f>
        <v>3</v>
      </c>
      <c r="W136" s="28">
        <f>U136-$U$5</f>
        <v>-1194.4754806491883</v>
      </c>
      <c r="X136" s="22">
        <f>AVERAGE(E136:T136)</f>
        <v>70.24333333333333</v>
      </c>
    </row>
    <row r="137" spans="1:24" ht="12.75">
      <c r="A137" s="20">
        <v>133</v>
      </c>
      <c r="B137" s="21">
        <v>127</v>
      </c>
      <c r="C137" s="45" t="s">
        <v>184</v>
      </c>
      <c r="D137" s="45" t="s">
        <v>28</v>
      </c>
      <c r="E137" s="22"/>
      <c r="F137" s="51"/>
      <c r="G137" s="25"/>
      <c r="H137" s="25"/>
      <c r="I137" s="25"/>
      <c r="J137" s="25"/>
      <c r="K137" s="25"/>
      <c r="L137" s="25"/>
      <c r="M137" s="25">
        <v>94.59</v>
      </c>
      <c r="N137" s="52"/>
      <c r="O137" s="52"/>
      <c r="P137" s="25">
        <v>115.85</v>
      </c>
      <c r="Q137" s="25"/>
      <c r="R137" s="25"/>
      <c r="S137" s="25"/>
      <c r="T137" s="25"/>
      <c r="U137" s="26">
        <f>SUM(E137:T137)</f>
        <v>210.44</v>
      </c>
      <c r="V137" s="27">
        <f>COUNTA(E137:T137)</f>
        <v>2</v>
      </c>
      <c r="W137" s="28">
        <f>U137-$U$5</f>
        <v>-1194.7654806491882</v>
      </c>
      <c r="X137" s="22">
        <f>AVERAGE(E137:T137)</f>
        <v>105.22</v>
      </c>
    </row>
    <row r="138" spans="1:24" ht="12.75">
      <c r="A138" s="20">
        <v>134</v>
      </c>
      <c r="B138" s="21">
        <v>128</v>
      </c>
      <c r="C138" s="45" t="s">
        <v>263</v>
      </c>
      <c r="D138" s="45" t="s">
        <v>70</v>
      </c>
      <c r="E138" s="22" t="s">
        <v>1</v>
      </c>
      <c r="F138" s="51"/>
      <c r="G138" s="25">
        <v>106</v>
      </c>
      <c r="H138" s="25"/>
      <c r="I138" s="25"/>
      <c r="J138" s="25"/>
      <c r="K138" s="25"/>
      <c r="L138" s="25"/>
      <c r="M138" s="25"/>
      <c r="N138" s="52"/>
      <c r="O138" s="52"/>
      <c r="P138" s="25"/>
      <c r="Q138" s="25"/>
      <c r="R138" s="25"/>
      <c r="S138" s="25">
        <v>101</v>
      </c>
      <c r="T138" s="25"/>
      <c r="U138" s="26">
        <f>SUM(E138:T138)</f>
        <v>207</v>
      </c>
      <c r="V138" s="27">
        <f>COUNTA(E138:T138)</f>
        <v>3</v>
      </c>
      <c r="W138" s="28">
        <f>U138-$U$5</f>
        <v>-1198.2054806491883</v>
      </c>
      <c r="X138" s="22">
        <f>AVERAGE(E138:T138)</f>
        <v>103.5</v>
      </c>
    </row>
    <row r="139" spans="1:24" ht="12.75">
      <c r="A139" s="20">
        <v>135</v>
      </c>
      <c r="B139" s="21">
        <v>129</v>
      </c>
      <c r="C139" s="46" t="s">
        <v>185</v>
      </c>
      <c r="D139" s="46" t="s">
        <v>76</v>
      </c>
      <c r="E139" s="22"/>
      <c r="F139" s="51">
        <v>100.01</v>
      </c>
      <c r="G139" s="25"/>
      <c r="H139" s="25"/>
      <c r="I139" s="25"/>
      <c r="J139" s="25">
        <v>106.6</v>
      </c>
      <c r="K139" s="25"/>
      <c r="L139" s="25"/>
      <c r="M139" s="25"/>
      <c r="N139" s="52"/>
      <c r="O139" s="52"/>
      <c r="P139" s="25"/>
      <c r="Q139" s="25"/>
      <c r="R139" s="25"/>
      <c r="S139" s="25"/>
      <c r="T139" s="25"/>
      <c r="U139" s="26">
        <f>SUM(E139:T139)</f>
        <v>206.61</v>
      </c>
      <c r="V139" s="27">
        <f>COUNTA(E139:T139)</f>
        <v>2</v>
      </c>
      <c r="W139" s="28">
        <f>U139-$U$5</f>
        <v>-1198.5954806491882</v>
      </c>
      <c r="X139" s="22">
        <f>AVERAGE(E139:T139)</f>
        <v>103.305</v>
      </c>
    </row>
    <row r="140" spans="1:24" ht="12.75">
      <c r="A140" s="20">
        <v>136</v>
      </c>
      <c r="B140" s="21">
        <v>130</v>
      </c>
      <c r="C140" s="45" t="s">
        <v>186</v>
      </c>
      <c r="D140" s="45" t="s">
        <v>187</v>
      </c>
      <c r="E140" s="38"/>
      <c r="F140" s="53"/>
      <c r="G140" s="54"/>
      <c r="H140" s="54"/>
      <c r="I140" s="54"/>
      <c r="J140" s="54"/>
      <c r="K140" s="54"/>
      <c r="L140" s="54"/>
      <c r="M140" s="54">
        <v>92.2</v>
      </c>
      <c r="N140" s="55"/>
      <c r="O140" s="55"/>
      <c r="P140" s="54">
        <v>114.13</v>
      </c>
      <c r="Q140" s="54"/>
      <c r="R140" s="54"/>
      <c r="S140" s="54"/>
      <c r="T140" s="54"/>
      <c r="U140" s="35">
        <f>SUM(E140:T140)</f>
        <v>206.32999999999998</v>
      </c>
      <c r="V140" s="36">
        <f>COUNTA(E140:T140)</f>
        <v>2</v>
      </c>
      <c r="W140" s="37">
        <f>U140-$U$5</f>
        <v>-1198.8754806491884</v>
      </c>
      <c r="X140" s="38">
        <f>AVERAGE(E140:T140)</f>
        <v>103.16499999999999</v>
      </c>
    </row>
    <row r="141" spans="1:24" ht="12.75">
      <c r="A141" s="20">
        <v>137</v>
      </c>
      <c r="B141" s="21">
        <v>131</v>
      </c>
      <c r="C141" s="497" t="s">
        <v>188</v>
      </c>
      <c r="D141" s="498" t="s">
        <v>189</v>
      </c>
      <c r="E141" s="25"/>
      <c r="F141" s="51">
        <v>58.04</v>
      </c>
      <c r="G141" s="25"/>
      <c r="H141" s="25">
        <v>61.48</v>
      </c>
      <c r="I141" s="25"/>
      <c r="J141" s="25"/>
      <c r="K141" s="25"/>
      <c r="L141" s="25">
        <v>86.47</v>
      </c>
      <c r="M141" s="25"/>
      <c r="N141" s="52"/>
      <c r="O141" s="52"/>
      <c r="P141" s="25"/>
      <c r="Q141" s="25"/>
      <c r="R141" s="25"/>
      <c r="S141" s="25"/>
      <c r="T141" s="25"/>
      <c r="U141" s="31">
        <f>SUM(E141:T141)</f>
        <v>205.99</v>
      </c>
      <c r="V141" s="32">
        <f>COUNTA(E141:T141)</f>
        <v>3</v>
      </c>
      <c r="W141" s="33">
        <f>U141-$U$5</f>
        <v>-1199.2154806491883</v>
      </c>
      <c r="X141" s="25">
        <f>AVERAGE(E141:T141)</f>
        <v>68.66333333333334</v>
      </c>
    </row>
    <row r="142" spans="1:24" ht="12.75">
      <c r="A142" s="20">
        <v>138</v>
      </c>
      <c r="B142" s="21">
        <v>166</v>
      </c>
      <c r="C142" s="45" t="s">
        <v>342</v>
      </c>
      <c r="D142" s="57" t="s">
        <v>182</v>
      </c>
      <c r="E142" s="25"/>
      <c r="F142" s="51"/>
      <c r="G142" s="25">
        <v>72.36</v>
      </c>
      <c r="H142" s="25"/>
      <c r="I142" s="25"/>
      <c r="J142" s="25"/>
      <c r="K142" s="25"/>
      <c r="L142" s="25"/>
      <c r="M142" s="25"/>
      <c r="N142" s="52"/>
      <c r="O142" s="52"/>
      <c r="P142" s="25"/>
      <c r="Q142" s="25"/>
      <c r="R142" s="25">
        <v>5.78</v>
      </c>
      <c r="S142" s="25">
        <v>50.75</v>
      </c>
      <c r="T142" s="25">
        <v>74.38</v>
      </c>
      <c r="U142" s="31">
        <f>SUM(E142:T142)</f>
        <v>203.26999999999998</v>
      </c>
      <c r="V142" s="32">
        <f>COUNTA(E142:T142)</f>
        <v>4</v>
      </c>
      <c r="W142" s="33">
        <f>U142-$U$5</f>
        <v>-1201.9354806491883</v>
      </c>
      <c r="X142" s="25">
        <f>AVERAGE(E142:T142)</f>
        <v>50.817499999999995</v>
      </c>
    </row>
    <row r="143" spans="1:24" ht="12.75">
      <c r="A143" s="20">
        <v>139</v>
      </c>
      <c r="B143" s="21">
        <v>133</v>
      </c>
      <c r="C143" s="45" t="s">
        <v>191</v>
      </c>
      <c r="D143" s="57" t="s">
        <v>192</v>
      </c>
      <c r="E143" s="25"/>
      <c r="F143" s="51"/>
      <c r="G143" s="25"/>
      <c r="H143" s="25"/>
      <c r="I143" s="25"/>
      <c r="J143" s="25"/>
      <c r="K143" s="25"/>
      <c r="L143" s="25"/>
      <c r="M143" s="25"/>
      <c r="N143" s="52">
        <v>83.39</v>
      </c>
      <c r="O143" s="52">
        <v>117.1</v>
      </c>
      <c r="P143" s="25"/>
      <c r="Q143" s="25"/>
      <c r="R143" s="25"/>
      <c r="S143" s="25"/>
      <c r="T143" s="25"/>
      <c r="U143" s="31">
        <f>SUM(E143:T143)</f>
        <v>200.49</v>
      </c>
      <c r="V143" s="32">
        <f>COUNTA(E143:T143)</f>
        <v>2</v>
      </c>
      <c r="W143" s="33">
        <f>U143-$U$5</f>
        <v>-1204.7154806491883</v>
      </c>
      <c r="X143" s="25">
        <f>AVERAGE(E143:T143)</f>
        <v>100.245</v>
      </c>
    </row>
    <row r="144" spans="1:24" ht="12.75">
      <c r="A144" s="20">
        <v>140</v>
      </c>
      <c r="B144" s="21">
        <v>134</v>
      </c>
      <c r="C144" s="45" t="s">
        <v>195</v>
      </c>
      <c r="D144" s="57" t="s">
        <v>122</v>
      </c>
      <c r="E144" s="25"/>
      <c r="F144" s="51"/>
      <c r="G144" s="25"/>
      <c r="H144" s="25"/>
      <c r="I144" s="25"/>
      <c r="J144" s="25"/>
      <c r="K144" s="25"/>
      <c r="L144" s="25"/>
      <c r="M144" s="25"/>
      <c r="N144" s="52">
        <v>93.9</v>
      </c>
      <c r="O144" s="52">
        <v>97.28</v>
      </c>
      <c r="P144" s="25"/>
      <c r="Q144" s="25"/>
      <c r="R144" s="25"/>
      <c r="S144" s="25"/>
      <c r="T144" s="25"/>
      <c r="U144" s="31">
        <f>SUM(E144:T144)</f>
        <v>191.18</v>
      </c>
      <c r="V144" s="32">
        <f>COUNTA(E144:T144)</f>
        <v>2</v>
      </c>
      <c r="W144" s="33">
        <f>U144-$U$5</f>
        <v>-1214.0254806491882</v>
      </c>
      <c r="X144" s="25">
        <f>AVERAGE(E144:T144)</f>
        <v>95.59</v>
      </c>
    </row>
    <row r="145" spans="1:24" ht="12.75">
      <c r="A145" s="20">
        <v>141</v>
      </c>
      <c r="B145" s="21">
        <v>149</v>
      </c>
      <c r="C145" s="45" t="s">
        <v>170</v>
      </c>
      <c r="D145" s="57" t="s">
        <v>348</v>
      </c>
      <c r="E145" s="25"/>
      <c r="F145" s="51"/>
      <c r="G145" s="25">
        <v>76</v>
      </c>
      <c r="H145" s="25"/>
      <c r="I145" s="25"/>
      <c r="J145" s="25"/>
      <c r="K145" s="25"/>
      <c r="L145" s="25"/>
      <c r="M145" s="25"/>
      <c r="N145" s="52"/>
      <c r="O145" s="52"/>
      <c r="P145" s="25"/>
      <c r="Q145" s="25"/>
      <c r="R145" s="25"/>
      <c r="S145" s="25">
        <v>75.75</v>
      </c>
      <c r="T145" s="25">
        <v>39.31</v>
      </c>
      <c r="U145" s="31">
        <f>SUM(E145:T145)</f>
        <v>191.06</v>
      </c>
      <c r="V145" s="32">
        <f>COUNTA(E145:T145)</f>
        <v>3</v>
      </c>
      <c r="W145" s="33">
        <f>U145-$U$5</f>
        <v>-1214.1454806491884</v>
      </c>
      <c r="X145" s="25">
        <f>AVERAGE(E145:T145)</f>
        <v>63.68666666666667</v>
      </c>
    </row>
    <row r="146" spans="1:24" ht="12.75">
      <c r="A146" s="20">
        <v>142</v>
      </c>
      <c r="B146" s="21">
        <v>135</v>
      </c>
      <c r="C146" s="45" t="s">
        <v>196</v>
      </c>
      <c r="D146" s="57" t="s">
        <v>28</v>
      </c>
      <c r="E146" s="25"/>
      <c r="F146" s="51"/>
      <c r="G146" s="25"/>
      <c r="H146" s="25"/>
      <c r="I146" s="25"/>
      <c r="J146" s="25"/>
      <c r="K146" s="25">
        <v>83.77</v>
      </c>
      <c r="L146" s="25"/>
      <c r="M146" s="25"/>
      <c r="N146" s="52"/>
      <c r="O146" s="52"/>
      <c r="P146" s="25"/>
      <c r="Q146" s="25">
        <v>106.61</v>
      </c>
      <c r="R146" s="25"/>
      <c r="S146" s="25"/>
      <c r="T146" s="25"/>
      <c r="U146" s="31">
        <f>SUM(E146:T146)</f>
        <v>190.38</v>
      </c>
      <c r="V146" s="32">
        <f>COUNTA(E146:T146)</f>
        <v>2</v>
      </c>
      <c r="W146" s="33">
        <f>U146-$U$5</f>
        <v>-1214.8254806491882</v>
      </c>
      <c r="X146" s="25">
        <f>AVERAGE(E146:T146)</f>
        <v>95.19</v>
      </c>
    </row>
    <row r="147" spans="1:24" ht="12.75">
      <c r="A147" s="20">
        <v>143</v>
      </c>
      <c r="B147" s="21">
        <v>137</v>
      </c>
      <c r="C147" s="45" t="s">
        <v>199</v>
      </c>
      <c r="D147" s="57" t="s">
        <v>200</v>
      </c>
      <c r="E147" s="25"/>
      <c r="F147" s="51"/>
      <c r="G147" s="25"/>
      <c r="H147" s="25"/>
      <c r="I147" s="25">
        <v>83.3</v>
      </c>
      <c r="J147" s="25"/>
      <c r="K147" s="25"/>
      <c r="L147" s="25"/>
      <c r="M147" s="25"/>
      <c r="N147" s="52"/>
      <c r="O147" s="52">
        <v>104.69</v>
      </c>
      <c r="P147" s="25"/>
      <c r="Q147" s="25"/>
      <c r="R147" s="25"/>
      <c r="S147" s="25"/>
      <c r="T147" s="25"/>
      <c r="U147" s="31">
        <f>SUM(E147:T147)</f>
        <v>187.99</v>
      </c>
      <c r="V147" s="32">
        <f>COUNTA(E147:T147)</f>
        <v>2</v>
      </c>
      <c r="W147" s="33">
        <f>U147-$U$5</f>
        <v>-1217.2154806491883</v>
      </c>
      <c r="X147" s="25">
        <f>AVERAGE(E147:T147)</f>
        <v>93.995</v>
      </c>
    </row>
    <row r="148" spans="1:24" ht="12.75">
      <c r="A148" s="20">
        <v>144</v>
      </c>
      <c r="B148" s="21">
        <v>138</v>
      </c>
      <c r="C148" s="46" t="s">
        <v>201</v>
      </c>
      <c r="D148" s="59" t="s">
        <v>38</v>
      </c>
      <c r="E148" s="25"/>
      <c r="F148" s="51">
        <v>106.28</v>
      </c>
      <c r="G148" s="25"/>
      <c r="H148" s="25"/>
      <c r="I148" s="25"/>
      <c r="J148" s="25"/>
      <c r="K148" s="25">
        <v>78.87</v>
      </c>
      <c r="L148" s="25"/>
      <c r="M148" s="25"/>
      <c r="N148" s="52"/>
      <c r="O148" s="52"/>
      <c r="P148" s="25"/>
      <c r="Q148" s="25"/>
      <c r="R148" s="25"/>
      <c r="S148" s="25"/>
      <c r="T148" s="25"/>
      <c r="U148" s="31">
        <f>SUM(E148:T148)</f>
        <v>185.15</v>
      </c>
      <c r="V148" s="32">
        <f>COUNTA(E148:T148)</f>
        <v>2</v>
      </c>
      <c r="W148" s="33">
        <f>U148-$U$5</f>
        <v>-1220.0554806491882</v>
      </c>
      <c r="X148" s="25">
        <f>AVERAGE(E148:T148)</f>
        <v>92.575</v>
      </c>
    </row>
    <row r="149" spans="1:24" ht="12.75">
      <c r="A149" s="20">
        <v>145</v>
      </c>
      <c r="B149" s="21">
        <v>140</v>
      </c>
      <c r="C149" s="45" t="s">
        <v>98</v>
      </c>
      <c r="D149" s="57" t="s">
        <v>81</v>
      </c>
      <c r="E149" s="25"/>
      <c r="F149" s="51"/>
      <c r="G149" s="25">
        <v>81.91</v>
      </c>
      <c r="H149" s="25"/>
      <c r="I149" s="25"/>
      <c r="J149" s="25"/>
      <c r="K149" s="25"/>
      <c r="L149" s="25"/>
      <c r="M149" s="25"/>
      <c r="N149" s="52">
        <v>93.99</v>
      </c>
      <c r="O149" s="52"/>
      <c r="P149" s="25"/>
      <c r="Q149" s="25"/>
      <c r="R149" s="25"/>
      <c r="S149" s="25"/>
      <c r="T149" s="25"/>
      <c r="U149" s="31">
        <f>SUM(E149:T149)</f>
        <v>175.89999999999998</v>
      </c>
      <c r="V149" s="32">
        <f>COUNTA(E149:T149)</f>
        <v>2</v>
      </c>
      <c r="W149" s="33">
        <f>U149-$U$5</f>
        <v>-1229.3054806491882</v>
      </c>
      <c r="X149" s="25">
        <f>AVERAGE(E149:T149)</f>
        <v>87.94999999999999</v>
      </c>
    </row>
    <row r="150" spans="1:24" ht="12.75">
      <c r="A150" s="20">
        <v>146</v>
      </c>
      <c r="B150" s="21">
        <v>141</v>
      </c>
      <c r="C150" s="45" t="s">
        <v>161</v>
      </c>
      <c r="D150" s="57" t="s">
        <v>52</v>
      </c>
      <c r="E150" s="25"/>
      <c r="F150" s="51"/>
      <c r="G150" s="25"/>
      <c r="H150" s="25">
        <v>53.85</v>
      </c>
      <c r="I150" s="25">
        <v>48.42</v>
      </c>
      <c r="J150" s="25"/>
      <c r="K150" s="25"/>
      <c r="L150" s="25"/>
      <c r="M150" s="25">
        <v>73.29</v>
      </c>
      <c r="N150" s="52"/>
      <c r="O150" s="52"/>
      <c r="P150" s="25"/>
      <c r="Q150" s="25"/>
      <c r="R150" s="25"/>
      <c r="S150" s="25"/>
      <c r="T150" s="25"/>
      <c r="U150" s="31">
        <f>SUM(E150:T150)</f>
        <v>175.56</v>
      </c>
      <c r="V150" s="32">
        <f>COUNTA(E150:T150)</f>
        <v>3</v>
      </c>
      <c r="W150" s="33">
        <f>U150-$U$5</f>
        <v>-1229.6454806491884</v>
      </c>
      <c r="X150" s="25">
        <f>AVERAGE(E150:T150)</f>
        <v>58.52</v>
      </c>
    </row>
    <row r="151" spans="1:24" ht="12.75">
      <c r="A151" s="20">
        <v>147</v>
      </c>
      <c r="B151" s="21">
        <v>173</v>
      </c>
      <c r="C151" s="45" t="s">
        <v>361</v>
      </c>
      <c r="D151" s="57" t="s">
        <v>362</v>
      </c>
      <c r="E151" s="25"/>
      <c r="F151" s="51"/>
      <c r="G151" s="25">
        <v>71.91</v>
      </c>
      <c r="H151" s="25"/>
      <c r="I151" s="25"/>
      <c r="J151" s="25"/>
      <c r="K151" s="25"/>
      <c r="L151" s="25"/>
      <c r="M151" s="25"/>
      <c r="N151" s="52"/>
      <c r="O151" s="52"/>
      <c r="P151" s="25"/>
      <c r="Q151" s="25"/>
      <c r="R151" s="25"/>
      <c r="S151" s="25">
        <v>52.26</v>
      </c>
      <c r="T151" s="25">
        <v>50.35</v>
      </c>
      <c r="U151" s="31">
        <f>SUM(E151:T151)</f>
        <v>174.51999999999998</v>
      </c>
      <c r="V151" s="32">
        <f>COUNTA(E151:T151)</f>
        <v>3</v>
      </c>
      <c r="W151" s="33">
        <f>U151-$U$5</f>
        <v>-1230.6854806491883</v>
      </c>
      <c r="X151" s="25">
        <f>AVERAGE(E151:T151)</f>
        <v>58.173333333333325</v>
      </c>
    </row>
    <row r="152" spans="1:24" ht="12.75">
      <c r="A152" s="20">
        <v>148</v>
      </c>
      <c r="B152" s="21">
        <v>153</v>
      </c>
      <c r="C152" s="45" t="s">
        <v>100</v>
      </c>
      <c r="D152" s="57" t="s">
        <v>307</v>
      </c>
      <c r="E152" s="25"/>
      <c r="F152" s="51"/>
      <c r="G152" s="25">
        <v>59.64</v>
      </c>
      <c r="H152" s="25">
        <v>32.19</v>
      </c>
      <c r="I152" s="25"/>
      <c r="J152" s="25"/>
      <c r="K152" s="25"/>
      <c r="L152" s="25"/>
      <c r="M152" s="25"/>
      <c r="N152" s="52"/>
      <c r="O152" s="52"/>
      <c r="P152" s="25"/>
      <c r="Q152" s="25"/>
      <c r="R152" s="25"/>
      <c r="S152" s="25">
        <v>55.04</v>
      </c>
      <c r="T152" s="25">
        <v>26.97</v>
      </c>
      <c r="U152" s="31">
        <f>SUM(E152:T152)</f>
        <v>173.84</v>
      </c>
      <c r="V152" s="32">
        <f>COUNTA(E152:T152)</f>
        <v>4</v>
      </c>
      <c r="W152" s="33">
        <f>U152-$U$5</f>
        <v>-1231.3654806491884</v>
      </c>
      <c r="X152" s="25">
        <f>AVERAGE(E152:T152)</f>
        <v>43.46</v>
      </c>
    </row>
    <row r="153" spans="1:24" ht="12.75">
      <c r="A153" s="20">
        <v>149</v>
      </c>
      <c r="B153" s="21">
        <v>142</v>
      </c>
      <c r="C153" s="46" t="s">
        <v>143</v>
      </c>
      <c r="D153" s="59" t="s">
        <v>171</v>
      </c>
      <c r="E153" s="25"/>
      <c r="F153" s="51">
        <v>73.31</v>
      </c>
      <c r="G153" s="25"/>
      <c r="H153" s="25"/>
      <c r="I153" s="25"/>
      <c r="J153" s="25">
        <v>99.1</v>
      </c>
      <c r="K153" s="25"/>
      <c r="L153" s="25"/>
      <c r="M153" s="25"/>
      <c r="N153" s="52"/>
      <c r="O153" s="52" t="s">
        <v>1</v>
      </c>
      <c r="P153" s="25"/>
      <c r="Q153" s="25"/>
      <c r="R153" s="25"/>
      <c r="S153" s="25"/>
      <c r="T153" s="25"/>
      <c r="U153" s="31">
        <f>SUM(E153:T153)</f>
        <v>172.41</v>
      </c>
      <c r="V153" s="32">
        <f>COUNTA(E153:T153)</f>
        <v>3</v>
      </c>
      <c r="W153" s="33">
        <f>U153-$U$5</f>
        <v>-1232.7954806491882</v>
      </c>
      <c r="X153" s="25">
        <f>AVERAGE(E153:T153)</f>
        <v>86.205</v>
      </c>
    </row>
    <row r="154" spans="1:24" ht="12.75">
      <c r="A154" s="20">
        <v>150</v>
      </c>
      <c r="B154" s="21">
        <v>167</v>
      </c>
      <c r="C154" s="45" t="s">
        <v>224</v>
      </c>
      <c r="D154" s="57" t="s">
        <v>225</v>
      </c>
      <c r="E154" s="25"/>
      <c r="F154" s="51"/>
      <c r="G154" s="25"/>
      <c r="H154" s="25">
        <v>63.86</v>
      </c>
      <c r="I154" s="25"/>
      <c r="J154" s="25"/>
      <c r="K154" s="25"/>
      <c r="L154" s="25">
        <v>63.3</v>
      </c>
      <c r="M154" s="25"/>
      <c r="N154" s="52"/>
      <c r="O154" s="52"/>
      <c r="P154" s="25"/>
      <c r="Q154" s="25"/>
      <c r="R154" s="25"/>
      <c r="S154" s="25"/>
      <c r="T154" s="25">
        <v>43.77</v>
      </c>
      <c r="U154" s="31">
        <f>SUM(E154:T154)</f>
        <v>170.93</v>
      </c>
      <c r="V154" s="32">
        <f>COUNTA(E154:T154)</f>
        <v>3</v>
      </c>
      <c r="W154" s="33">
        <f>U154-$U$5</f>
        <v>-1234.2754806491882</v>
      </c>
      <c r="X154" s="25">
        <f>AVERAGE(E154:T154)</f>
        <v>56.97666666666667</v>
      </c>
    </row>
    <row r="155" spans="1:24" ht="12.75">
      <c r="A155" s="20">
        <v>151</v>
      </c>
      <c r="B155" s="21">
        <v>201</v>
      </c>
      <c r="C155" s="45" t="s">
        <v>394</v>
      </c>
      <c r="D155" s="57" t="s">
        <v>395</v>
      </c>
      <c r="E155" s="25"/>
      <c r="F155" s="51"/>
      <c r="G155" s="25">
        <v>54.64</v>
      </c>
      <c r="H155" s="25"/>
      <c r="I155" s="25"/>
      <c r="J155" s="25"/>
      <c r="K155" s="25"/>
      <c r="L155" s="25"/>
      <c r="M155" s="25"/>
      <c r="N155" s="52"/>
      <c r="O155" s="52"/>
      <c r="P155" s="25"/>
      <c r="Q155" s="25"/>
      <c r="R155" s="25"/>
      <c r="S155" s="25">
        <v>54.79</v>
      </c>
      <c r="T155" s="25">
        <v>60.74</v>
      </c>
      <c r="U155" s="31">
        <f>SUM(E155:T155)</f>
        <v>170.17000000000002</v>
      </c>
      <c r="V155" s="32">
        <f>COUNTA(E155:T155)</f>
        <v>3</v>
      </c>
      <c r="W155" s="33">
        <f>U155-$U$5</f>
        <v>-1235.0354806491882</v>
      </c>
      <c r="X155" s="25">
        <f>AVERAGE(E155:T155)</f>
        <v>56.723333333333336</v>
      </c>
    </row>
    <row r="156" spans="1:24" ht="12.75">
      <c r="A156" s="20">
        <v>152</v>
      </c>
      <c r="B156" s="21">
        <v>168</v>
      </c>
      <c r="C156" s="45" t="s">
        <v>341</v>
      </c>
      <c r="D156" s="57" t="s">
        <v>167</v>
      </c>
      <c r="E156" s="25"/>
      <c r="F156" s="51"/>
      <c r="G156" s="25">
        <v>78.27</v>
      </c>
      <c r="H156" s="25"/>
      <c r="I156" s="25"/>
      <c r="J156" s="25"/>
      <c r="K156" s="25"/>
      <c r="L156" s="25"/>
      <c r="M156" s="25"/>
      <c r="N156" s="52"/>
      <c r="O156" s="52"/>
      <c r="P156" s="25"/>
      <c r="Q156" s="25"/>
      <c r="R156" s="25"/>
      <c r="S156" s="25">
        <v>47.97</v>
      </c>
      <c r="T156" s="25">
        <v>39.96</v>
      </c>
      <c r="U156" s="31">
        <f>SUM(E156:T156)</f>
        <v>166.2</v>
      </c>
      <c r="V156" s="32">
        <f>COUNTA(E156:T156)</f>
        <v>3</v>
      </c>
      <c r="W156" s="33">
        <f>U156-$U$5</f>
        <v>-1239.0054806491883</v>
      </c>
      <c r="X156" s="25">
        <f>AVERAGE(E156:T156)</f>
        <v>55.4</v>
      </c>
    </row>
    <row r="157" spans="1:24" ht="12.75">
      <c r="A157" s="20">
        <v>153</v>
      </c>
      <c r="B157" s="21">
        <v>144</v>
      </c>
      <c r="C157" s="45" t="s">
        <v>179</v>
      </c>
      <c r="D157" s="57" t="s">
        <v>28</v>
      </c>
      <c r="E157" s="25"/>
      <c r="F157" s="51"/>
      <c r="G157" s="25">
        <v>70.09</v>
      </c>
      <c r="H157" s="25"/>
      <c r="I157" s="25"/>
      <c r="J157" s="25"/>
      <c r="K157" s="25"/>
      <c r="L157" s="25"/>
      <c r="M157" s="25"/>
      <c r="N157" s="52"/>
      <c r="O157" s="52"/>
      <c r="P157" s="25"/>
      <c r="Q157" s="25"/>
      <c r="R157" s="25">
        <v>94.67</v>
      </c>
      <c r="S157" s="25"/>
      <c r="T157" s="25"/>
      <c r="U157" s="31">
        <f>SUM(E157:T157)</f>
        <v>164.76</v>
      </c>
      <c r="V157" s="32">
        <f>COUNTA(E157:T157)</f>
        <v>2</v>
      </c>
      <c r="W157" s="33">
        <f>U157-$U$5</f>
        <v>-1240.4454806491883</v>
      </c>
      <c r="X157" s="25">
        <f>AVERAGE(E157:T157)</f>
        <v>82.38</v>
      </c>
    </row>
    <row r="158" spans="1:24" ht="12.75">
      <c r="A158" s="20">
        <v>154</v>
      </c>
      <c r="B158" s="21">
        <v>145</v>
      </c>
      <c r="C158" s="45" t="s">
        <v>179</v>
      </c>
      <c r="D158" s="57" t="s">
        <v>34</v>
      </c>
      <c r="E158" s="25"/>
      <c r="F158" s="51"/>
      <c r="G158" s="25">
        <v>41.45</v>
      </c>
      <c r="H158" s="25"/>
      <c r="I158" s="25"/>
      <c r="J158" s="25"/>
      <c r="K158" s="25">
        <v>70.12</v>
      </c>
      <c r="L158" s="25"/>
      <c r="M158" s="25"/>
      <c r="N158" s="52"/>
      <c r="O158" s="52"/>
      <c r="P158" s="25"/>
      <c r="Q158" s="25"/>
      <c r="R158" s="25"/>
      <c r="S158" s="25">
        <v>48.47</v>
      </c>
      <c r="T158" s="25"/>
      <c r="U158" s="31">
        <f>SUM(E158:T158)</f>
        <v>160.04000000000002</v>
      </c>
      <c r="V158" s="32">
        <f>COUNTA(E158:T158)</f>
        <v>3</v>
      </c>
      <c r="W158" s="33">
        <f>U158-$U$5</f>
        <v>-1245.1654806491883</v>
      </c>
      <c r="X158" s="25">
        <f>AVERAGE(E158:T158)</f>
        <v>53.34666666666667</v>
      </c>
    </row>
    <row r="159" spans="1:24" ht="12.75">
      <c r="A159" s="20">
        <v>155</v>
      </c>
      <c r="B159" s="21">
        <v>146</v>
      </c>
      <c r="C159" s="45" t="s">
        <v>208</v>
      </c>
      <c r="D159" s="57" t="s">
        <v>70</v>
      </c>
      <c r="E159" s="25"/>
      <c r="F159" s="51"/>
      <c r="G159" s="25"/>
      <c r="H159" s="25"/>
      <c r="I159" s="25"/>
      <c r="J159" s="25"/>
      <c r="K159" s="25">
        <v>80.64</v>
      </c>
      <c r="L159" s="25">
        <v>77.13</v>
      </c>
      <c r="M159" s="25"/>
      <c r="N159" s="52"/>
      <c r="O159" s="52"/>
      <c r="P159" s="25"/>
      <c r="Q159" s="25"/>
      <c r="R159" s="25"/>
      <c r="S159" s="25"/>
      <c r="T159" s="25"/>
      <c r="U159" s="31">
        <f>SUM(E159:T159)</f>
        <v>157.76999999999998</v>
      </c>
      <c r="V159" s="32">
        <f>COUNTA(E159:T159)</f>
        <v>2</v>
      </c>
      <c r="W159" s="33">
        <f>U159-$U$5</f>
        <v>-1247.4354806491883</v>
      </c>
      <c r="X159" s="25">
        <f>AVERAGE(E159:T159)</f>
        <v>78.88499999999999</v>
      </c>
    </row>
    <row r="160" spans="1:24" ht="12.75">
      <c r="A160" s="20">
        <v>156</v>
      </c>
      <c r="B160" s="21">
        <v>147</v>
      </c>
      <c r="C160" s="47" t="s">
        <v>209</v>
      </c>
      <c r="D160" s="58" t="s">
        <v>22</v>
      </c>
      <c r="E160" s="25"/>
      <c r="F160" s="51">
        <v>77.17</v>
      </c>
      <c r="G160" s="25">
        <v>80.55</v>
      </c>
      <c r="H160" s="25"/>
      <c r="I160" s="25"/>
      <c r="J160" s="25"/>
      <c r="K160" s="25"/>
      <c r="L160" s="25"/>
      <c r="M160" s="25"/>
      <c r="N160" s="52"/>
      <c r="O160" s="52"/>
      <c r="P160" s="25"/>
      <c r="Q160" s="25"/>
      <c r="R160" s="25"/>
      <c r="S160" s="25"/>
      <c r="T160" s="25"/>
      <c r="U160" s="31">
        <f>SUM(E160:T160)</f>
        <v>157.72</v>
      </c>
      <c r="V160" s="32">
        <f>COUNTA(E160:T160)</f>
        <v>2</v>
      </c>
      <c r="W160" s="33">
        <f>U160-$U$5</f>
        <v>-1247.4854806491883</v>
      </c>
      <c r="X160" s="25">
        <f>AVERAGE(E160:T160)</f>
        <v>78.86</v>
      </c>
    </row>
    <row r="161" spans="1:24" ht="12.75">
      <c r="A161" s="20">
        <v>157</v>
      </c>
      <c r="B161" s="21">
        <v>148</v>
      </c>
      <c r="C161" s="44" t="s">
        <v>210</v>
      </c>
      <c r="D161" s="56" t="s">
        <v>38</v>
      </c>
      <c r="E161" s="25">
        <v>75.47390841320554</v>
      </c>
      <c r="F161" s="51">
        <v>81.95</v>
      </c>
      <c r="G161" s="25"/>
      <c r="H161" s="25"/>
      <c r="I161" s="25"/>
      <c r="J161" s="25"/>
      <c r="K161" s="25"/>
      <c r="L161" s="25"/>
      <c r="M161" s="25"/>
      <c r="N161" s="52"/>
      <c r="O161" s="52"/>
      <c r="P161" s="25"/>
      <c r="Q161" s="25"/>
      <c r="R161" s="25"/>
      <c r="S161" s="25"/>
      <c r="T161" s="25"/>
      <c r="U161" s="31">
        <f>SUM(E161:T161)</f>
        <v>157.42390841320554</v>
      </c>
      <c r="V161" s="32">
        <f>COUNTA(E161:T161)</f>
        <v>2</v>
      </c>
      <c r="W161" s="33">
        <f>U161-$U$5</f>
        <v>-1247.7815722359828</v>
      </c>
      <c r="X161" s="25">
        <f>AVERAGE(E161:T161)</f>
        <v>78.71195420660277</v>
      </c>
    </row>
    <row r="162" spans="1:24" ht="12.75">
      <c r="A162" s="20">
        <v>158</v>
      </c>
      <c r="B162" s="21">
        <v>150</v>
      </c>
      <c r="C162" s="47" t="s">
        <v>211</v>
      </c>
      <c r="D162" s="58" t="s">
        <v>212</v>
      </c>
      <c r="E162" s="25"/>
      <c r="F162" s="51">
        <v>64.73</v>
      </c>
      <c r="G162" s="25"/>
      <c r="H162" s="25"/>
      <c r="I162" s="25"/>
      <c r="J162" s="25"/>
      <c r="K162" s="25"/>
      <c r="L162" s="25"/>
      <c r="M162" s="25">
        <v>86.13</v>
      </c>
      <c r="N162" s="52"/>
      <c r="O162" s="52"/>
      <c r="P162" s="25"/>
      <c r="Q162" s="25"/>
      <c r="R162" s="25"/>
      <c r="S162" s="25"/>
      <c r="T162" s="25"/>
      <c r="U162" s="31">
        <f>SUM(E162:T162)</f>
        <v>150.86</v>
      </c>
      <c r="V162" s="32">
        <f>COUNTA(E162:T162)</f>
        <v>2</v>
      </c>
      <c r="W162" s="33">
        <f>U162-$U$5</f>
        <v>-1254.3454806491882</v>
      </c>
      <c r="X162" s="25">
        <f>AVERAGE(E162:T162)</f>
        <v>75.43</v>
      </c>
    </row>
    <row r="163" spans="1:24" ht="12.75">
      <c r="A163" s="20">
        <v>159</v>
      </c>
      <c r="B163" s="21">
        <v>151</v>
      </c>
      <c r="C163" s="45" t="s">
        <v>213</v>
      </c>
      <c r="D163" s="57" t="s">
        <v>24</v>
      </c>
      <c r="E163" s="25"/>
      <c r="F163" s="51"/>
      <c r="G163" s="25"/>
      <c r="H163" s="25"/>
      <c r="I163" s="25">
        <v>63.35</v>
      </c>
      <c r="J163" s="25"/>
      <c r="K163" s="25"/>
      <c r="L163" s="25"/>
      <c r="M163" s="25">
        <v>86.27</v>
      </c>
      <c r="N163" s="52"/>
      <c r="O163" s="52"/>
      <c r="P163" s="25"/>
      <c r="Q163" s="25"/>
      <c r="R163" s="25"/>
      <c r="S163" s="25"/>
      <c r="T163" s="25"/>
      <c r="U163" s="31">
        <f>SUM(E163:T163)</f>
        <v>149.62</v>
      </c>
      <c r="V163" s="32">
        <f>COUNTA(E163:T163)</f>
        <v>2</v>
      </c>
      <c r="W163" s="33">
        <f>U163-$U$5</f>
        <v>-1255.5854806491884</v>
      </c>
      <c r="X163" s="25">
        <f>AVERAGE(E163:T163)</f>
        <v>74.81</v>
      </c>
    </row>
    <row r="164" spans="1:24" ht="12.75">
      <c r="A164" s="20">
        <v>160</v>
      </c>
      <c r="B164" s="21">
        <v>152</v>
      </c>
      <c r="C164" s="45" t="s">
        <v>168</v>
      </c>
      <c r="D164" s="57" t="s">
        <v>220</v>
      </c>
      <c r="E164" s="25">
        <v>50.61433741168361</v>
      </c>
      <c r="F164" s="51"/>
      <c r="G164" s="25">
        <v>35.09</v>
      </c>
      <c r="H164" s="25">
        <v>48.66</v>
      </c>
      <c r="I164" s="25"/>
      <c r="J164" s="25"/>
      <c r="K164" s="25"/>
      <c r="L164" s="25"/>
      <c r="M164" s="25"/>
      <c r="N164" s="52"/>
      <c r="O164" s="52"/>
      <c r="P164" s="25"/>
      <c r="Q164" s="25"/>
      <c r="R164" s="25"/>
      <c r="S164" s="25">
        <v>14.89</v>
      </c>
      <c r="T164" s="25"/>
      <c r="U164" s="31">
        <f>SUM(E164:T164)</f>
        <v>149.2543374116836</v>
      </c>
      <c r="V164" s="32">
        <f>COUNTA(E164:T164)</f>
        <v>4</v>
      </c>
      <c r="W164" s="33">
        <f>U164-$U$5</f>
        <v>-1255.9511432375048</v>
      </c>
      <c r="X164" s="25">
        <f>AVERAGE(E164:T164)</f>
        <v>37.3135843529209</v>
      </c>
    </row>
    <row r="165" spans="1:24" ht="12.75">
      <c r="A165" s="20">
        <v>161</v>
      </c>
      <c r="B165" s="21">
        <v>244</v>
      </c>
      <c r="C165" s="45" t="s">
        <v>53</v>
      </c>
      <c r="D165" s="57" t="s">
        <v>406</v>
      </c>
      <c r="E165" s="25"/>
      <c r="F165" s="51"/>
      <c r="G165" s="25">
        <v>51.91</v>
      </c>
      <c r="H165" s="25"/>
      <c r="I165" s="25"/>
      <c r="J165" s="25"/>
      <c r="K165" s="25"/>
      <c r="L165" s="25"/>
      <c r="M165" s="25"/>
      <c r="N165" s="52"/>
      <c r="O165" s="52"/>
      <c r="P165" s="25"/>
      <c r="Q165" s="25"/>
      <c r="R165" s="25"/>
      <c r="S165" s="25">
        <v>41.15</v>
      </c>
      <c r="T165" s="25">
        <v>56.19</v>
      </c>
      <c r="U165" s="31">
        <f>SUM(E165:T165)</f>
        <v>149.25</v>
      </c>
      <c r="V165" s="32">
        <f>COUNTA(E165:T165)</f>
        <v>3</v>
      </c>
      <c r="W165" s="33">
        <f>U165-$U$5</f>
        <v>-1255.9554806491883</v>
      </c>
      <c r="X165" s="25">
        <f>AVERAGE(E165:T165)</f>
        <v>49.75</v>
      </c>
    </row>
    <row r="166" spans="1:24" ht="12.75">
      <c r="A166" s="20">
        <v>162</v>
      </c>
      <c r="B166" s="21">
        <v>154</v>
      </c>
      <c r="C166" s="47" t="s">
        <v>214</v>
      </c>
      <c r="D166" s="58" t="s">
        <v>215</v>
      </c>
      <c r="E166" s="25"/>
      <c r="F166" s="51">
        <v>66.53</v>
      </c>
      <c r="G166" s="25"/>
      <c r="H166" s="25"/>
      <c r="I166" s="25"/>
      <c r="J166" s="25">
        <v>78.78</v>
      </c>
      <c r="K166" s="25"/>
      <c r="L166" s="25"/>
      <c r="M166" s="25"/>
      <c r="N166" s="52"/>
      <c r="O166" s="52"/>
      <c r="P166" s="25"/>
      <c r="Q166" s="25"/>
      <c r="R166" s="25"/>
      <c r="S166" s="25"/>
      <c r="T166" s="25"/>
      <c r="U166" s="31">
        <f>SUM(E166:T166)</f>
        <v>145.31</v>
      </c>
      <c r="V166" s="32">
        <f>COUNTA(E166:T166)</f>
        <v>2</v>
      </c>
      <c r="W166" s="33">
        <f>U166-$U$5</f>
        <v>-1259.8954806491884</v>
      </c>
      <c r="X166" s="25">
        <f>AVERAGE(E166:T166)</f>
        <v>72.655</v>
      </c>
    </row>
    <row r="167" spans="1:24" ht="12.75">
      <c r="A167" s="20">
        <v>163</v>
      </c>
      <c r="B167" s="21">
        <v>290</v>
      </c>
      <c r="C167" s="45" t="s">
        <v>196</v>
      </c>
      <c r="D167" s="57" t="s">
        <v>22</v>
      </c>
      <c r="E167" s="25"/>
      <c r="F167" s="51"/>
      <c r="G167" s="25"/>
      <c r="H167" s="25"/>
      <c r="I167" s="25"/>
      <c r="J167" s="25"/>
      <c r="K167" s="25"/>
      <c r="L167" s="25"/>
      <c r="M167" s="25">
        <v>75.41</v>
      </c>
      <c r="N167" s="52"/>
      <c r="O167" s="52"/>
      <c r="P167" s="25"/>
      <c r="Q167" s="25"/>
      <c r="R167" s="25"/>
      <c r="S167" s="25"/>
      <c r="T167" s="25">
        <v>67.88</v>
      </c>
      <c r="U167" s="31">
        <f>SUM(E167:T167)</f>
        <v>143.29</v>
      </c>
      <c r="V167" s="32">
        <f>COUNTA(E167:T167)</f>
        <v>2</v>
      </c>
      <c r="W167" s="33">
        <f>U167-$U$5</f>
        <v>-1261.9154806491883</v>
      </c>
      <c r="X167" s="25">
        <f>AVERAGE(E167:T167)</f>
        <v>71.645</v>
      </c>
    </row>
    <row r="168" spans="1:24" ht="12.75">
      <c r="A168" s="20">
        <v>164</v>
      </c>
      <c r="B168" s="21">
        <v>155</v>
      </c>
      <c r="C168" s="46" t="s">
        <v>217</v>
      </c>
      <c r="D168" s="59" t="s">
        <v>218</v>
      </c>
      <c r="E168" s="25"/>
      <c r="F168" s="51">
        <v>84.54</v>
      </c>
      <c r="G168" s="25">
        <v>58.73</v>
      </c>
      <c r="H168" s="25"/>
      <c r="I168" s="25"/>
      <c r="J168" s="25"/>
      <c r="K168" s="25"/>
      <c r="L168" s="25"/>
      <c r="M168" s="25"/>
      <c r="N168" s="52"/>
      <c r="O168" s="52"/>
      <c r="P168" s="25"/>
      <c r="Q168" s="25"/>
      <c r="R168" s="25"/>
      <c r="S168" s="25"/>
      <c r="T168" s="25"/>
      <c r="U168" s="31">
        <f>SUM(E168:T168)</f>
        <v>143.27</v>
      </c>
      <c r="V168" s="32">
        <f>COUNTA(E168:T168)</f>
        <v>2</v>
      </c>
      <c r="W168" s="33">
        <f>U168-$U$5</f>
        <v>-1261.9354806491883</v>
      </c>
      <c r="X168" s="25">
        <f>AVERAGE(E168:T168)</f>
        <v>71.635</v>
      </c>
    </row>
    <row r="169" spans="1:24" ht="12.75">
      <c r="A169" s="20">
        <v>165</v>
      </c>
      <c r="B169" s="21">
        <v>156</v>
      </c>
      <c r="C169" s="45" t="s">
        <v>370</v>
      </c>
      <c r="D169" s="57" t="s">
        <v>22</v>
      </c>
      <c r="E169" s="25"/>
      <c r="F169" s="51"/>
      <c r="G169" s="25">
        <v>67.36</v>
      </c>
      <c r="H169" s="25"/>
      <c r="I169" s="25"/>
      <c r="J169" s="25"/>
      <c r="K169" s="25"/>
      <c r="L169" s="25"/>
      <c r="M169" s="25"/>
      <c r="N169" s="52"/>
      <c r="O169" s="52"/>
      <c r="P169" s="25"/>
      <c r="Q169" s="25"/>
      <c r="R169" s="25"/>
      <c r="S169" s="25">
        <v>74.48</v>
      </c>
      <c r="T169" s="25"/>
      <c r="U169" s="31">
        <f>SUM(E169:T169)</f>
        <v>141.84</v>
      </c>
      <c r="V169" s="32">
        <f>COUNTA(E169:T169)</f>
        <v>2</v>
      </c>
      <c r="W169" s="33">
        <f>U169-$U$5</f>
        <v>-1263.3654806491884</v>
      </c>
      <c r="X169" s="25">
        <f>AVERAGE(E169:T169)</f>
        <v>70.92</v>
      </c>
    </row>
    <row r="170" spans="1:24" ht="12.75">
      <c r="A170" s="20">
        <v>166</v>
      </c>
      <c r="B170" s="21">
        <v>157</v>
      </c>
      <c r="C170" s="45" t="s">
        <v>158</v>
      </c>
      <c r="D170" s="57" t="s">
        <v>117</v>
      </c>
      <c r="E170" s="25"/>
      <c r="F170" s="51"/>
      <c r="G170" s="25">
        <v>49.64</v>
      </c>
      <c r="H170" s="25">
        <v>52.46</v>
      </c>
      <c r="I170" s="25"/>
      <c r="J170" s="25"/>
      <c r="K170" s="25"/>
      <c r="L170" s="25"/>
      <c r="M170" s="25"/>
      <c r="N170" s="52"/>
      <c r="O170" s="52"/>
      <c r="P170" s="25"/>
      <c r="Q170" s="25"/>
      <c r="R170" s="25"/>
      <c r="S170" s="25">
        <v>37.62</v>
      </c>
      <c r="T170" s="25"/>
      <c r="U170" s="31">
        <f>SUM(E170:T170)</f>
        <v>139.72</v>
      </c>
      <c r="V170" s="32">
        <f>COUNTA(E170:T170)</f>
        <v>3</v>
      </c>
      <c r="W170" s="33">
        <f>U170-$U$5</f>
        <v>-1265.4854806491883</v>
      </c>
      <c r="X170" s="25">
        <f>AVERAGE(E170:T170)</f>
        <v>46.57333333333333</v>
      </c>
    </row>
    <row r="171" spans="1:24" ht="12.75">
      <c r="A171" s="20">
        <v>167</v>
      </c>
      <c r="B171" s="21">
        <v>159</v>
      </c>
      <c r="C171" s="45" t="s">
        <v>229</v>
      </c>
      <c r="D171" s="57" t="s">
        <v>32</v>
      </c>
      <c r="E171" s="25"/>
      <c r="F171" s="51"/>
      <c r="G171" s="25"/>
      <c r="H171" s="25">
        <v>83.43</v>
      </c>
      <c r="I171" s="25"/>
      <c r="J171" s="25"/>
      <c r="K171" s="25"/>
      <c r="L171" s="25"/>
      <c r="M171" s="25"/>
      <c r="N171" s="52"/>
      <c r="O171" s="52"/>
      <c r="P171" s="25"/>
      <c r="Q171" s="25"/>
      <c r="R171" s="25"/>
      <c r="S171" s="25">
        <v>55.04</v>
      </c>
      <c r="T171" s="25"/>
      <c r="U171" s="31">
        <f>SUM(E171:T171)</f>
        <v>138.47</v>
      </c>
      <c r="V171" s="32">
        <f>COUNTA(E171:T171)</f>
        <v>2</v>
      </c>
      <c r="W171" s="33">
        <f>U171-$U$5</f>
        <v>-1266.7354806491883</v>
      </c>
      <c r="X171" s="25">
        <f>AVERAGE(E171:T171)</f>
        <v>69.235</v>
      </c>
    </row>
    <row r="172" spans="1:24" ht="12.75">
      <c r="A172" s="20">
        <v>168</v>
      </c>
      <c r="B172" s="21">
        <v>160</v>
      </c>
      <c r="C172" s="47" t="s">
        <v>211</v>
      </c>
      <c r="D172" s="58" t="s">
        <v>72</v>
      </c>
      <c r="E172" s="25"/>
      <c r="F172" s="51">
        <v>55.9</v>
      </c>
      <c r="G172" s="25"/>
      <c r="H172" s="25"/>
      <c r="I172" s="25"/>
      <c r="J172" s="25"/>
      <c r="K172" s="25"/>
      <c r="L172" s="25">
        <v>82.28</v>
      </c>
      <c r="M172" s="25"/>
      <c r="N172" s="52"/>
      <c r="O172" s="52"/>
      <c r="P172" s="25"/>
      <c r="Q172" s="25"/>
      <c r="R172" s="25"/>
      <c r="S172" s="25"/>
      <c r="T172" s="25"/>
      <c r="U172" s="31">
        <f>SUM(E172:T172)</f>
        <v>138.18</v>
      </c>
      <c r="V172" s="32">
        <f>COUNTA(E172:T172)</f>
        <v>2</v>
      </c>
      <c r="W172" s="33">
        <f>U172-$U$5</f>
        <v>-1267.0254806491882</v>
      </c>
      <c r="X172" s="25">
        <f>AVERAGE(E172:T172)</f>
        <v>69.09</v>
      </c>
    </row>
    <row r="173" spans="1:24" ht="12.75">
      <c r="A173" s="20">
        <v>169</v>
      </c>
      <c r="B173" s="21">
        <v>322</v>
      </c>
      <c r="C173" s="45" t="s">
        <v>594</v>
      </c>
      <c r="D173" s="57" t="s">
        <v>423</v>
      </c>
      <c r="E173" s="25"/>
      <c r="F173" s="51"/>
      <c r="G173" s="25"/>
      <c r="H173" s="25"/>
      <c r="I173" s="25"/>
      <c r="J173" s="25"/>
      <c r="K173" s="25"/>
      <c r="L173" s="25"/>
      <c r="M173" s="25"/>
      <c r="N173" s="52"/>
      <c r="O173" s="52"/>
      <c r="P173" s="25"/>
      <c r="Q173" s="25"/>
      <c r="R173" s="25"/>
      <c r="S173" s="25">
        <v>56.81</v>
      </c>
      <c r="T173" s="25">
        <v>80.87</v>
      </c>
      <c r="U173" s="31">
        <f>SUM(E173:T173)</f>
        <v>137.68</v>
      </c>
      <c r="V173" s="32">
        <f>COUNTA(E173:T173)</f>
        <v>2</v>
      </c>
      <c r="W173" s="33">
        <f>U173-$U$5</f>
        <v>-1267.5254806491882</v>
      </c>
      <c r="X173" s="25">
        <f>AVERAGE(E173:T173)</f>
        <v>68.84</v>
      </c>
    </row>
    <row r="174" spans="1:24" ht="12.75">
      <c r="A174" s="20">
        <v>170</v>
      </c>
      <c r="B174" s="21">
        <v>161</v>
      </c>
      <c r="C174" s="45" t="s">
        <v>219</v>
      </c>
      <c r="D174" s="57" t="s">
        <v>72</v>
      </c>
      <c r="E174" s="25"/>
      <c r="F174" s="51"/>
      <c r="G174" s="25"/>
      <c r="H174" s="25">
        <v>59.65</v>
      </c>
      <c r="I174" s="25"/>
      <c r="J174" s="25"/>
      <c r="K174" s="25">
        <v>77.78</v>
      </c>
      <c r="L174" s="25"/>
      <c r="M174" s="25"/>
      <c r="N174" s="52"/>
      <c r="O174" s="52"/>
      <c r="P174" s="25"/>
      <c r="Q174" s="25"/>
      <c r="R174" s="25"/>
      <c r="S174" s="25"/>
      <c r="T174" s="25"/>
      <c r="U174" s="31">
        <f>SUM(E174:T174)</f>
        <v>137.43</v>
      </c>
      <c r="V174" s="32">
        <f>COUNTA(E174:T174)</f>
        <v>2</v>
      </c>
      <c r="W174" s="33">
        <f>U174-$U$5</f>
        <v>-1267.7754806491882</v>
      </c>
      <c r="X174" s="25">
        <f>AVERAGE(E174:T174)</f>
        <v>68.715</v>
      </c>
    </row>
    <row r="175" spans="1:24" ht="12.75">
      <c r="A175" s="20">
        <v>171</v>
      </c>
      <c r="B175" s="21">
        <v>220</v>
      </c>
      <c r="C175" s="45" t="s">
        <v>237</v>
      </c>
      <c r="D175" s="57" t="s">
        <v>298</v>
      </c>
      <c r="E175" s="25"/>
      <c r="F175" s="51"/>
      <c r="G175" s="25">
        <v>65.09</v>
      </c>
      <c r="H175" s="25"/>
      <c r="I175" s="25"/>
      <c r="J175" s="25"/>
      <c r="K175" s="25"/>
      <c r="L175" s="25"/>
      <c r="M175" s="25"/>
      <c r="N175" s="52"/>
      <c r="O175" s="52"/>
      <c r="P175" s="25"/>
      <c r="Q175" s="25"/>
      <c r="R175" s="25"/>
      <c r="S175" s="25">
        <v>36.35</v>
      </c>
      <c r="T175" s="25">
        <v>34.77</v>
      </c>
      <c r="U175" s="31">
        <f>SUM(E175:T175)</f>
        <v>136.21</v>
      </c>
      <c r="V175" s="32">
        <f>COUNTA(E175:T175)</f>
        <v>3</v>
      </c>
      <c r="W175" s="33">
        <f>U175-$U$5</f>
        <v>-1268.9954806491883</v>
      </c>
      <c r="X175" s="25">
        <f>AVERAGE(E175:T175)</f>
        <v>45.403333333333336</v>
      </c>
    </row>
    <row r="176" spans="1:24" ht="12.75">
      <c r="A176" s="20">
        <v>172</v>
      </c>
      <c r="B176" s="21">
        <v>163</v>
      </c>
      <c r="C176" s="45" t="s">
        <v>221</v>
      </c>
      <c r="D176" s="57" t="s">
        <v>48</v>
      </c>
      <c r="E176" s="25"/>
      <c r="F176" s="51"/>
      <c r="G176" s="25"/>
      <c r="H176" s="25"/>
      <c r="I176" s="25"/>
      <c r="J176" s="25"/>
      <c r="K176" s="25"/>
      <c r="L176" s="25"/>
      <c r="M176" s="25"/>
      <c r="N176" s="52"/>
      <c r="O176" s="52">
        <v>133</v>
      </c>
      <c r="P176" s="25"/>
      <c r="Q176" s="25"/>
      <c r="R176" s="25"/>
      <c r="S176" s="25"/>
      <c r="T176" s="25"/>
      <c r="U176" s="31">
        <f>SUM(E176:T176)</f>
        <v>133</v>
      </c>
      <c r="V176" s="32">
        <f>COUNTA(E176:T176)</f>
        <v>1</v>
      </c>
      <c r="W176" s="33">
        <f>U176-$U$5</f>
        <v>-1272.2054806491883</v>
      </c>
      <c r="X176" s="25">
        <f>AVERAGE(E176:T176)</f>
        <v>133</v>
      </c>
    </row>
    <row r="177" spans="1:24" ht="12.75">
      <c r="A177" s="20">
        <v>173</v>
      </c>
      <c r="B177" s="21">
        <v>164</v>
      </c>
      <c r="C177" s="45" t="s">
        <v>222</v>
      </c>
      <c r="D177" s="57" t="s">
        <v>162</v>
      </c>
      <c r="E177" s="25"/>
      <c r="F177" s="51"/>
      <c r="G177" s="25"/>
      <c r="H177" s="25"/>
      <c r="I177" s="25"/>
      <c r="J177" s="25"/>
      <c r="K177" s="25"/>
      <c r="L177" s="25"/>
      <c r="M177" s="25"/>
      <c r="N177" s="52"/>
      <c r="O177" s="52">
        <v>131.5</v>
      </c>
      <c r="P177" s="25"/>
      <c r="Q177" s="25"/>
      <c r="R177" s="25"/>
      <c r="S177" s="25"/>
      <c r="T177" s="25"/>
      <c r="U177" s="31">
        <f>SUM(E177:T177)</f>
        <v>131.5</v>
      </c>
      <c r="V177" s="32">
        <f>COUNTA(E177:T177)</f>
        <v>1</v>
      </c>
      <c r="W177" s="33">
        <f>U177-$U$5</f>
        <v>-1273.7054806491883</v>
      </c>
      <c r="X177" s="25">
        <f>AVERAGE(E177:T177)</f>
        <v>131.5</v>
      </c>
    </row>
    <row r="178" spans="1:24" ht="12.75">
      <c r="A178" s="20">
        <v>174</v>
      </c>
      <c r="B178" s="21">
        <v>249</v>
      </c>
      <c r="C178" s="45" t="s">
        <v>308</v>
      </c>
      <c r="D178" s="57" t="s">
        <v>30</v>
      </c>
      <c r="E178" s="25"/>
      <c r="F178" s="51"/>
      <c r="G178" s="25"/>
      <c r="H178" s="25"/>
      <c r="I178" s="25"/>
      <c r="J178" s="25"/>
      <c r="K178" s="25">
        <v>91.38</v>
      </c>
      <c r="L178" s="25"/>
      <c r="M178" s="25"/>
      <c r="N178" s="52"/>
      <c r="O178" s="52"/>
      <c r="P178" s="25"/>
      <c r="Q178" s="25"/>
      <c r="R178" s="25"/>
      <c r="S178" s="25"/>
      <c r="T178" s="25">
        <v>39.96</v>
      </c>
      <c r="U178" s="31">
        <f>SUM(E178:T178)</f>
        <v>131.34</v>
      </c>
      <c r="V178" s="32">
        <f>COUNTA(E178:T178)</f>
        <v>2</v>
      </c>
      <c r="W178" s="33">
        <f>U178-$U$5</f>
        <v>-1273.8654806491884</v>
      </c>
      <c r="X178" s="25">
        <f>AVERAGE(E178:T178)</f>
        <v>65.67</v>
      </c>
    </row>
    <row r="179" spans="1:24" ht="12.75">
      <c r="A179" s="20">
        <v>175</v>
      </c>
      <c r="B179" s="21">
        <v>165</v>
      </c>
      <c r="C179" s="45" t="s">
        <v>223</v>
      </c>
      <c r="D179" s="57" t="s">
        <v>64</v>
      </c>
      <c r="E179" s="25"/>
      <c r="F179" s="51"/>
      <c r="G179" s="25"/>
      <c r="H179" s="25"/>
      <c r="I179" s="25"/>
      <c r="J179" s="25"/>
      <c r="K179" s="25"/>
      <c r="L179" s="25"/>
      <c r="M179" s="25"/>
      <c r="N179" s="52"/>
      <c r="O179" s="52">
        <v>129.11</v>
      </c>
      <c r="P179" s="25"/>
      <c r="Q179" s="25"/>
      <c r="R179" s="25"/>
      <c r="S179" s="25"/>
      <c r="T179" s="25"/>
      <c r="U179" s="31">
        <f>SUM(E179:T179)</f>
        <v>129.11</v>
      </c>
      <c r="V179" s="32">
        <f>COUNTA(E179:T179)</f>
        <v>1</v>
      </c>
      <c r="W179" s="33">
        <f>U179-$U$5</f>
        <v>-1276.0954806491882</v>
      </c>
      <c r="X179" s="25">
        <f>AVERAGE(E179:T179)</f>
        <v>129.11</v>
      </c>
    </row>
    <row r="180" spans="1:24" ht="12.75">
      <c r="A180" s="20">
        <v>176</v>
      </c>
      <c r="B180" s="21">
        <v>302</v>
      </c>
      <c r="C180" s="45" t="s">
        <v>601</v>
      </c>
      <c r="D180" s="57" t="s">
        <v>602</v>
      </c>
      <c r="E180" s="25"/>
      <c r="F180" s="51"/>
      <c r="G180" s="25"/>
      <c r="H180" s="25"/>
      <c r="I180" s="25"/>
      <c r="J180" s="25"/>
      <c r="K180" s="25"/>
      <c r="L180" s="25"/>
      <c r="M180" s="25"/>
      <c r="N180" s="52"/>
      <c r="O180" s="52"/>
      <c r="P180" s="25"/>
      <c r="Q180" s="25"/>
      <c r="R180" s="25"/>
      <c r="S180" s="25">
        <v>70.19</v>
      </c>
      <c r="T180" s="25">
        <v>58.14</v>
      </c>
      <c r="U180" s="31">
        <f>SUM(E180:T180)</f>
        <v>128.32999999999998</v>
      </c>
      <c r="V180" s="32">
        <f>COUNTA(E180:T180)</f>
        <v>2</v>
      </c>
      <c r="W180" s="33">
        <f>U180-$U$5</f>
        <v>-1276.8754806491884</v>
      </c>
      <c r="X180" s="25">
        <f>AVERAGE(E180:T180)</f>
        <v>64.16499999999999</v>
      </c>
    </row>
    <row r="181" spans="1:24" ht="12.75">
      <c r="A181" s="20">
        <v>177</v>
      </c>
      <c r="B181" s="21">
        <v>169</v>
      </c>
      <c r="C181" s="45" t="s">
        <v>226</v>
      </c>
      <c r="D181" s="57" t="s">
        <v>34</v>
      </c>
      <c r="E181" s="25"/>
      <c r="F181" s="51"/>
      <c r="G181" s="25"/>
      <c r="H181" s="25"/>
      <c r="I181" s="25"/>
      <c r="J181" s="25"/>
      <c r="K181" s="25"/>
      <c r="L181" s="25"/>
      <c r="M181" s="25"/>
      <c r="N181" s="52"/>
      <c r="O181" s="52">
        <v>125.79</v>
      </c>
      <c r="P181" s="25"/>
      <c r="Q181" s="25"/>
      <c r="R181" s="25"/>
      <c r="S181" s="25"/>
      <c r="T181" s="25"/>
      <c r="U181" s="31">
        <f>SUM(E181:T181)</f>
        <v>125.79</v>
      </c>
      <c r="V181" s="32">
        <f>COUNTA(E181:T181)</f>
        <v>1</v>
      </c>
      <c r="W181" s="33">
        <f>U181-$U$5</f>
        <v>-1279.4154806491883</v>
      </c>
      <c r="X181" s="25">
        <f>AVERAGE(E181:T181)</f>
        <v>125.79</v>
      </c>
    </row>
    <row r="182" spans="1:24" ht="12.75">
      <c r="A182" s="20">
        <v>178</v>
      </c>
      <c r="B182" s="21">
        <v>170</v>
      </c>
      <c r="C182" s="45" t="s">
        <v>227</v>
      </c>
      <c r="D182" s="57" t="s">
        <v>228</v>
      </c>
      <c r="E182" s="25"/>
      <c r="F182" s="51"/>
      <c r="G182" s="25"/>
      <c r="H182" s="25"/>
      <c r="I182" s="25"/>
      <c r="J182" s="25"/>
      <c r="K182" s="25"/>
      <c r="L182" s="25"/>
      <c r="M182" s="25"/>
      <c r="N182" s="52"/>
      <c r="O182" s="52"/>
      <c r="P182" s="25">
        <v>125</v>
      </c>
      <c r="Q182" s="25"/>
      <c r="R182" s="25"/>
      <c r="S182" s="25"/>
      <c r="T182" s="25"/>
      <c r="U182" s="31">
        <f>SUM(E182:T182)</f>
        <v>125</v>
      </c>
      <c r="V182" s="32">
        <f>COUNTA(E182:T182)</f>
        <v>1</v>
      </c>
      <c r="W182" s="33">
        <f>U182-$U$5</f>
        <v>-1280.2054806491883</v>
      </c>
      <c r="X182" s="25">
        <f>AVERAGE(E182:T182)</f>
        <v>125</v>
      </c>
    </row>
    <row r="183" spans="1:24" ht="12.75">
      <c r="A183" s="20">
        <v>179</v>
      </c>
      <c r="B183" s="21">
        <v>171</v>
      </c>
      <c r="C183" s="45" t="s">
        <v>229</v>
      </c>
      <c r="D183" s="57" t="s">
        <v>230</v>
      </c>
      <c r="E183" s="25"/>
      <c r="F183" s="51"/>
      <c r="G183" s="25"/>
      <c r="H183" s="25"/>
      <c r="I183" s="25"/>
      <c r="J183" s="25"/>
      <c r="K183" s="25"/>
      <c r="L183" s="25"/>
      <c r="M183" s="25"/>
      <c r="N183" s="52"/>
      <c r="O183" s="52"/>
      <c r="P183" s="25">
        <v>124.99</v>
      </c>
      <c r="Q183" s="25"/>
      <c r="R183" s="25"/>
      <c r="S183" s="25"/>
      <c r="T183" s="25"/>
      <c r="U183" s="31">
        <f>SUM(E183:T183)</f>
        <v>124.99</v>
      </c>
      <c r="V183" s="32">
        <f>COUNTA(E183:T183)</f>
        <v>1</v>
      </c>
      <c r="W183" s="33">
        <f>U183-$U$5</f>
        <v>-1280.2154806491883</v>
      </c>
      <c r="X183" s="25">
        <f>AVERAGE(E183:T183)</f>
        <v>124.99</v>
      </c>
    </row>
    <row r="184" spans="1:24" ht="12.75">
      <c r="A184" s="20">
        <v>180</v>
      </c>
      <c r="B184" s="21">
        <v>172</v>
      </c>
      <c r="C184" s="45" t="s">
        <v>231</v>
      </c>
      <c r="D184" s="57" t="s">
        <v>70</v>
      </c>
      <c r="E184" s="25"/>
      <c r="F184" s="51"/>
      <c r="G184" s="25"/>
      <c r="H184" s="25"/>
      <c r="I184" s="25"/>
      <c r="J184" s="25"/>
      <c r="K184" s="25"/>
      <c r="L184" s="25"/>
      <c r="M184" s="25"/>
      <c r="N184" s="52"/>
      <c r="O184" s="52"/>
      <c r="P184" s="25">
        <v>124.92</v>
      </c>
      <c r="Q184" s="25"/>
      <c r="R184" s="25"/>
      <c r="S184" s="25"/>
      <c r="T184" s="25"/>
      <c r="U184" s="31">
        <f>SUM(E184:T184)</f>
        <v>124.92</v>
      </c>
      <c r="V184" s="32">
        <f>COUNTA(E184:T184)</f>
        <v>1</v>
      </c>
      <c r="W184" s="33">
        <f>U184-$U$5</f>
        <v>-1280.2854806491882</v>
      </c>
      <c r="X184" s="25">
        <f>AVERAGE(E184:T184)</f>
        <v>124.92</v>
      </c>
    </row>
    <row r="185" spans="1:24" ht="12.75">
      <c r="A185" s="20">
        <v>181</v>
      </c>
      <c r="B185" s="21">
        <v>182</v>
      </c>
      <c r="C185" s="45" t="s">
        <v>343</v>
      </c>
      <c r="D185" s="57" t="s">
        <v>284</v>
      </c>
      <c r="E185" s="25"/>
      <c r="F185" s="51"/>
      <c r="G185" s="25">
        <v>77.36</v>
      </c>
      <c r="H185" s="25"/>
      <c r="I185" s="25"/>
      <c r="J185" s="25"/>
      <c r="K185" s="25"/>
      <c r="L185" s="25"/>
      <c r="M185" s="25"/>
      <c r="N185" s="52"/>
      <c r="O185" s="52"/>
      <c r="P185" s="25"/>
      <c r="Q185" s="25"/>
      <c r="R185" s="25"/>
      <c r="S185" s="25">
        <v>40.9</v>
      </c>
      <c r="T185" s="25">
        <v>5.55</v>
      </c>
      <c r="U185" s="31">
        <f>SUM(E185:T185)</f>
        <v>123.80999999999999</v>
      </c>
      <c r="V185" s="32">
        <f>COUNTA(E185:T185)</f>
        <v>3</v>
      </c>
      <c r="W185" s="33">
        <f>U185-$U$5</f>
        <v>-1281.3954806491884</v>
      </c>
      <c r="X185" s="25">
        <f>AVERAGE(E185:T185)</f>
        <v>41.269999999999996</v>
      </c>
    </row>
    <row r="186" spans="1:24" ht="12.75">
      <c r="A186" s="20">
        <v>182</v>
      </c>
      <c r="B186" s="21">
        <v>174</v>
      </c>
      <c r="C186" s="45" t="s">
        <v>232</v>
      </c>
      <c r="D186" s="57" t="s">
        <v>233</v>
      </c>
      <c r="E186" s="25"/>
      <c r="F186" s="51"/>
      <c r="G186" s="25"/>
      <c r="H186" s="25"/>
      <c r="I186" s="25"/>
      <c r="J186" s="25"/>
      <c r="K186" s="25"/>
      <c r="L186" s="25"/>
      <c r="M186" s="25"/>
      <c r="N186" s="52"/>
      <c r="O186" s="52"/>
      <c r="P186" s="25"/>
      <c r="Q186" s="25">
        <v>122.97743347928596</v>
      </c>
      <c r="R186" s="25"/>
      <c r="S186" s="25"/>
      <c r="T186" s="25"/>
      <c r="U186" s="31">
        <f>SUM(E186:T186)</f>
        <v>122.97743347928596</v>
      </c>
      <c r="V186" s="32">
        <f>COUNTA(E186:T186)</f>
        <v>1</v>
      </c>
      <c r="W186" s="33">
        <f>U186-$U$5</f>
        <v>-1282.2280471699023</v>
      </c>
      <c r="X186" s="25">
        <f>AVERAGE(E186:T186)</f>
        <v>122.97743347928596</v>
      </c>
    </row>
    <row r="187" spans="1:24" ht="12.75">
      <c r="A187" s="20">
        <v>183</v>
      </c>
      <c r="B187" s="21">
        <v>175</v>
      </c>
      <c r="C187" s="45" t="s">
        <v>234</v>
      </c>
      <c r="D187" s="57" t="s">
        <v>64</v>
      </c>
      <c r="E187" s="25"/>
      <c r="F187" s="51"/>
      <c r="G187" s="25"/>
      <c r="H187" s="25"/>
      <c r="I187" s="25"/>
      <c r="J187" s="25"/>
      <c r="K187" s="25"/>
      <c r="L187" s="25"/>
      <c r="M187" s="25"/>
      <c r="N187" s="52"/>
      <c r="O187" s="52"/>
      <c r="P187" s="25">
        <v>121.27</v>
      </c>
      <c r="Q187" s="25"/>
      <c r="R187" s="25"/>
      <c r="S187" s="25"/>
      <c r="T187" s="25"/>
      <c r="U187" s="31">
        <f>SUM(E187:T187)</f>
        <v>121.27</v>
      </c>
      <c r="V187" s="32">
        <f>COUNTA(E187:T187)</f>
        <v>1</v>
      </c>
      <c r="W187" s="33">
        <f>U187-$U$5</f>
        <v>-1283.9354806491883</v>
      </c>
      <c r="X187" s="25">
        <f>AVERAGE(E187:T187)</f>
        <v>121.27</v>
      </c>
    </row>
    <row r="188" spans="1:24" ht="12.75">
      <c r="A188" s="20">
        <v>184</v>
      </c>
      <c r="B188" s="21">
        <v>176</v>
      </c>
      <c r="C188" s="44" t="s">
        <v>53</v>
      </c>
      <c r="D188" s="56" t="s">
        <v>136</v>
      </c>
      <c r="E188" s="25">
        <v>60.330267558528426</v>
      </c>
      <c r="F188" s="51"/>
      <c r="G188" s="25">
        <v>44.18</v>
      </c>
      <c r="H188" s="25"/>
      <c r="I188" s="25"/>
      <c r="J188" s="25"/>
      <c r="K188" s="25"/>
      <c r="L188" s="25"/>
      <c r="M188" s="25"/>
      <c r="N188" s="52"/>
      <c r="O188" s="52"/>
      <c r="P188" s="25"/>
      <c r="Q188" s="25"/>
      <c r="R188" s="25"/>
      <c r="S188" s="25">
        <v>15.65</v>
      </c>
      <c r="T188" s="25"/>
      <c r="U188" s="31">
        <f>SUM(E188:T188)</f>
        <v>120.16026755852843</v>
      </c>
      <c r="V188" s="32">
        <f>COUNTA(E188:T188)</f>
        <v>3</v>
      </c>
      <c r="W188" s="33">
        <f>U188-$U$5</f>
        <v>-1285.04521309066</v>
      </c>
      <c r="X188" s="25">
        <f>AVERAGE(E188:T188)</f>
        <v>40.053422519509475</v>
      </c>
    </row>
    <row r="189" spans="1:24" ht="12.75">
      <c r="A189" s="20">
        <v>185</v>
      </c>
      <c r="B189" s="21">
        <v>177</v>
      </c>
      <c r="C189" s="45" t="s">
        <v>382</v>
      </c>
      <c r="D189" s="57" t="s">
        <v>383</v>
      </c>
      <c r="E189" s="25"/>
      <c r="F189" s="51"/>
      <c r="G189" s="25">
        <v>60.09</v>
      </c>
      <c r="H189" s="25"/>
      <c r="I189" s="25"/>
      <c r="J189" s="25"/>
      <c r="K189" s="25"/>
      <c r="L189" s="25"/>
      <c r="M189" s="25"/>
      <c r="N189" s="52"/>
      <c r="O189" s="52"/>
      <c r="P189" s="25"/>
      <c r="Q189" s="25"/>
      <c r="R189" s="25"/>
      <c r="S189" s="25">
        <v>59.33</v>
      </c>
      <c r="T189" s="25"/>
      <c r="U189" s="31">
        <f>SUM(E189:T189)</f>
        <v>119.42</v>
      </c>
      <c r="V189" s="32">
        <f>COUNTA(E189:T189)</f>
        <v>2</v>
      </c>
      <c r="W189" s="33">
        <f>U189-$U$5</f>
        <v>-1285.7854806491882</v>
      </c>
      <c r="X189" s="25">
        <f>AVERAGE(E189:T189)</f>
        <v>59.71</v>
      </c>
    </row>
    <row r="190" spans="1:24" ht="12.75">
      <c r="A190" s="20">
        <v>186</v>
      </c>
      <c r="B190" s="21">
        <v>178</v>
      </c>
      <c r="C190" s="44" t="s">
        <v>334</v>
      </c>
      <c r="D190" s="56" t="s">
        <v>182</v>
      </c>
      <c r="E190" s="25">
        <v>80.49914432401596</v>
      </c>
      <c r="F190" s="51"/>
      <c r="G190" s="25"/>
      <c r="H190" s="25"/>
      <c r="I190" s="25"/>
      <c r="J190" s="25"/>
      <c r="K190" s="25"/>
      <c r="L190" s="25"/>
      <c r="M190" s="25"/>
      <c r="N190" s="52"/>
      <c r="O190" s="52"/>
      <c r="P190" s="25"/>
      <c r="Q190" s="25"/>
      <c r="R190" s="25"/>
      <c r="S190" s="25">
        <v>38.88</v>
      </c>
      <c r="T190" s="25"/>
      <c r="U190" s="31">
        <f>SUM(E190:T190)</f>
        <v>119.37914432401595</v>
      </c>
      <c r="V190" s="32">
        <f>COUNTA(E190:T190)</f>
        <v>2</v>
      </c>
      <c r="W190" s="33">
        <f>U190-$U$5</f>
        <v>-1285.8263363251724</v>
      </c>
      <c r="X190" s="25">
        <f>AVERAGE(E190:T190)</f>
        <v>59.68957216200798</v>
      </c>
    </row>
    <row r="191" spans="1:24" ht="12.75">
      <c r="A191" s="20">
        <v>187</v>
      </c>
      <c r="B191" s="21">
        <v>179</v>
      </c>
      <c r="C191" s="45" t="s">
        <v>63</v>
      </c>
      <c r="D191" s="57" t="s">
        <v>59</v>
      </c>
      <c r="E191" s="25"/>
      <c r="F191" s="51"/>
      <c r="G191" s="25"/>
      <c r="H191" s="25"/>
      <c r="I191" s="25"/>
      <c r="J191" s="25"/>
      <c r="K191" s="25"/>
      <c r="L191" s="25"/>
      <c r="M191" s="25"/>
      <c r="N191" s="52"/>
      <c r="O191" s="52"/>
      <c r="P191" s="25">
        <v>119.02</v>
      </c>
      <c r="Q191" s="25"/>
      <c r="R191" s="25"/>
      <c r="S191" s="25"/>
      <c r="T191" s="25"/>
      <c r="U191" s="31">
        <f>SUM(E191:T191)</f>
        <v>119.02</v>
      </c>
      <c r="V191" s="32">
        <f>COUNTA(E191:T191)</f>
        <v>1</v>
      </c>
      <c r="W191" s="33">
        <f>U191-$U$5</f>
        <v>-1286.1854806491883</v>
      </c>
      <c r="X191" s="25">
        <f>AVERAGE(E191:T191)</f>
        <v>119.02</v>
      </c>
    </row>
    <row r="192" spans="1:24" ht="12.75">
      <c r="A192" s="20">
        <v>188</v>
      </c>
      <c r="B192" s="21">
        <v>180</v>
      </c>
      <c r="C192" s="45" t="s">
        <v>235</v>
      </c>
      <c r="D192" s="57" t="s">
        <v>236</v>
      </c>
      <c r="E192" s="25"/>
      <c r="F192" s="51"/>
      <c r="G192" s="25"/>
      <c r="H192" s="25"/>
      <c r="I192" s="25"/>
      <c r="J192" s="25">
        <v>118.9</v>
      </c>
      <c r="K192" s="25"/>
      <c r="L192" s="25"/>
      <c r="M192" s="25"/>
      <c r="N192" s="52"/>
      <c r="O192" s="52"/>
      <c r="P192" s="25"/>
      <c r="Q192" s="25"/>
      <c r="R192" s="25"/>
      <c r="S192" s="25"/>
      <c r="T192" s="25"/>
      <c r="U192" s="31">
        <f>SUM(E192:T192)</f>
        <v>118.9</v>
      </c>
      <c r="V192" s="32">
        <f>COUNTA(E192:T192)</f>
        <v>1</v>
      </c>
      <c r="W192" s="33">
        <f>U192-$U$5</f>
        <v>-1286.3054806491882</v>
      </c>
      <c r="X192" s="25">
        <f>AVERAGE(E192:T192)</f>
        <v>118.9</v>
      </c>
    </row>
    <row r="193" spans="1:24" ht="12.75">
      <c r="A193" s="20">
        <v>189</v>
      </c>
      <c r="B193" s="21">
        <v>181</v>
      </c>
      <c r="C193" s="45" t="s">
        <v>199</v>
      </c>
      <c r="D193" s="57" t="s">
        <v>59</v>
      </c>
      <c r="E193" s="25"/>
      <c r="F193" s="51"/>
      <c r="G193" s="25"/>
      <c r="H193" s="25"/>
      <c r="I193" s="25"/>
      <c r="J193" s="25"/>
      <c r="K193" s="25"/>
      <c r="L193" s="25"/>
      <c r="M193" s="25"/>
      <c r="N193" s="52"/>
      <c r="O193" s="52"/>
      <c r="P193" s="25">
        <v>118.86</v>
      </c>
      <c r="Q193" s="25"/>
      <c r="R193" s="25"/>
      <c r="S193" s="25"/>
      <c r="T193" s="25"/>
      <c r="U193" s="31">
        <f>SUM(E193:T193)</f>
        <v>118.86</v>
      </c>
      <c r="V193" s="32">
        <f>COUNTA(E193:T193)</f>
        <v>1</v>
      </c>
      <c r="W193" s="33">
        <f>U193-$U$5</f>
        <v>-1286.3454806491884</v>
      </c>
      <c r="X193" s="25">
        <f>AVERAGE(E193:T193)</f>
        <v>118.86</v>
      </c>
    </row>
    <row r="194" spans="1:24" ht="12.75">
      <c r="A194" s="20">
        <v>190</v>
      </c>
      <c r="B194" s="21">
        <v>304</v>
      </c>
      <c r="C194" s="45" t="s">
        <v>367</v>
      </c>
      <c r="D194" s="57" t="s">
        <v>368</v>
      </c>
      <c r="E194" s="25"/>
      <c r="F194" s="51"/>
      <c r="G194" s="25"/>
      <c r="H194" s="25"/>
      <c r="I194" s="25"/>
      <c r="J194" s="25"/>
      <c r="K194" s="25"/>
      <c r="L194" s="25"/>
      <c r="M194" s="25"/>
      <c r="N194" s="52"/>
      <c r="O194" s="52"/>
      <c r="P194" s="25">
        <v>68.98</v>
      </c>
      <c r="Q194" s="25"/>
      <c r="R194" s="25"/>
      <c r="S194" s="25"/>
      <c r="T194" s="25">
        <v>49.7</v>
      </c>
      <c r="U194" s="31">
        <f>SUM(E194:T194)</f>
        <v>118.68</v>
      </c>
      <c r="V194" s="32">
        <f>COUNTA(E194:T194)</f>
        <v>2</v>
      </c>
      <c r="W194" s="33">
        <f>U194-$U$5</f>
        <v>-1286.5254806491882</v>
      </c>
      <c r="X194" s="25">
        <f>AVERAGE(E194:T194)</f>
        <v>59.34</v>
      </c>
    </row>
    <row r="195" spans="1:24" ht="12.75">
      <c r="A195" s="20">
        <v>191</v>
      </c>
      <c r="B195" s="21">
        <v>261</v>
      </c>
      <c r="C195" s="45" t="s">
        <v>318</v>
      </c>
      <c r="D195" s="57" t="s">
        <v>64</v>
      </c>
      <c r="E195" s="25"/>
      <c r="F195" s="51"/>
      <c r="G195" s="25"/>
      <c r="H195" s="25"/>
      <c r="I195" s="25"/>
      <c r="J195" s="25"/>
      <c r="K195" s="25"/>
      <c r="L195" s="25"/>
      <c r="M195" s="25">
        <v>78.9</v>
      </c>
      <c r="N195" s="52"/>
      <c r="O195" s="52"/>
      <c r="P195" s="25"/>
      <c r="Q195" s="25"/>
      <c r="R195" s="25">
        <v>8.56</v>
      </c>
      <c r="S195" s="25"/>
      <c r="T195" s="25">
        <v>29.57</v>
      </c>
      <c r="U195" s="31">
        <f>SUM(E195:T195)</f>
        <v>117.03</v>
      </c>
      <c r="V195" s="32">
        <f>COUNTA(E195:T195)</f>
        <v>3</v>
      </c>
      <c r="W195" s="33">
        <f>U195-$U$5</f>
        <v>-1288.1754806491883</v>
      </c>
      <c r="X195" s="25">
        <f>AVERAGE(E195:T195)</f>
        <v>39.01</v>
      </c>
    </row>
    <row r="196" spans="1:24" ht="12.75">
      <c r="A196" s="20">
        <v>192</v>
      </c>
      <c r="B196" s="21">
        <v>243</v>
      </c>
      <c r="C196" s="45" t="s">
        <v>301</v>
      </c>
      <c r="D196" s="57" t="s">
        <v>169</v>
      </c>
      <c r="E196" s="25"/>
      <c r="F196" s="51"/>
      <c r="G196" s="25">
        <v>61.45</v>
      </c>
      <c r="H196" s="25">
        <v>32.19</v>
      </c>
      <c r="I196" s="25"/>
      <c r="J196" s="25"/>
      <c r="K196" s="25"/>
      <c r="L196" s="25"/>
      <c r="M196" s="25"/>
      <c r="N196" s="52"/>
      <c r="O196" s="52"/>
      <c r="P196" s="25"/>
      <c r="Q196" s="25"/>
      <c r="R196" s="25"/>
      <c r="S196" s="25"/>
      <c r="T196" s="25">
        <v>23.08</v>
      </c>
      <c r="U196" s="31">
        <f>SUM(E196:T196)</f>
        <v>116.72</v>
      </c>
      <c r="V196" s="32">
        <f>COUNTA(E196:T196)</f>
        <v>3</v>
      </c>
      <c r="W196" s="33">
        <f>U196-$U$5</f>
        <v>-1288.4854806491883</v>
      </c>
      <c r="X196" s="25">
        <f>AVERAGE(E196:T196)</f>
        <v>38.906666666666666</v>
      </c>
    </row>
    <row r="197" spans="1:24" ht="12.75">
      <c r="A197" s="20">
        <v>193</v>
      </c>
      <c r="B197" s="21">
        <v>183</v>
      </c>
      <c r="C197" s="45" t="s">
        <v>237</v>
      </c>
      <c r="D197" s="57" t="s">
        <v>36</v>
      </c>
      <c r="E197" s="25"/>
      <c r="F197" s="51"/>
      <c r="G197" s="25">
        <v>52.82</v>
      </c>
      <c r="H197" s="25"/>
      <c r="I197" s="25"/>
      <c r="J197" s="25"/>
      <c r="K197" s="25">
        <v>63.71</v>
      </c>
      <c r="L197" s="25"/>
      <c r="M197" s="25"/>
      <c r="N197" s="52"/>
      <c r="O197" s="52"/>
      <c r="P197" s="25"/>
      <c r="Q197" s="25"/>
      <c r="R197" s="25"/>
      <c r="S197" s="25"/>
      <c r="T197" s="25"/>
      <c r="U197" s="31">
        <f>SUM(E197:T197)</f>
        <v>116.53</v>
      </c>
      <c r="V197" s="32">
        <f>COUNTA(E197:T197)</f>
        <v>2</v>
      </c>
      <c r="W197" s="33">
        <f>U197-$U$5</f>
        <v>-1288.6754806491883</v>
      </c>
      <c r="X197" s="25">
        <f>AVERAGE(E197:T197)</f>
        <v>58.265</v>
      </c>
    </row>
    <row r="198" spans="1:24" ht="12.75">
      <c r="A198" s="20">
        <v>194</v>
      </c>
      <c r="B198" s="21">
        <v>184</v>
      </c>
      <c r="C198" s="45" t="s">
        <v>238</v>
      </c>
      <c r="D198" s="57" t="s">
        <v>81</v>
      </c>
      <c r="E198" s="25"/>
      <c r="F198" s="51"/>
      <c r="G198" s="25"/>
      <c r="H198" s="25"/>
      <c r="I198" s="25"/>
      <c r="J198" s="25"/>
      <c r="K198" s="25"/>
      <c r="L198" s="25"/>
      <c r="M198" s="25"/>
      <c r="N198" s="52"/>
      <c r="O198" s="52"/>
      <c r="P198" s="25"/>
      <c r="Q198" s="25">
        <v>116.2</v>
      </c>
      <c r="R198" s="25"/>
      <c r="S198" s="25"/>
      <c r="T198" s="25"/>
      <c r="U198" s="31">
        <f>SUM(E198:T198)</f>
        <v>116.2</v>
      </c>
      <c r="V198" s="32">
        <f>COUNTA(E198:T198)</f>
        <v>1</v>
      </c>
      <c r="W198" s="33">
        <f>U198-$U$5</f>
        <v>-1289.0054806491883</v>
      </c>
      <c r="X198" s="25">
        <f>AVERAGE(E198:T198)</f>
        <v>116.2</v>
      </c>
    </row>
    <row r="199" spans="1:24" ht="12.75">
      <c r="A199" s="20">
        <v>195</v>
      </c>
      <c r="B199" s="21">
        <v>185</v>
      </c>
      <c r="C199" s="45" t="s">
        <v>239</v>
      </c>
      <c r="D199" s="57" t="s">
        <v>240</v>
      </c>
      <c r="E199" s="25"/>
      <c r="F199" s="51"/>
      <c r="G199" s="25"/>
      <c r="H199" s="25"/>
      <c r="I199" s="25"/>
      <c r="J199" s="25"/>
      <c r="K199" s="25"/>
      <c r="L199" s="25"/>
      <c r="M199" s="25"/>
      <c r="N199" s="52"/>
      <c r="O199" s="52"/>
      <c r="P199" s="25">
        <v>115.85</v>
      </c>
      <c r="Q199" s="25"/>
      <c r="R199" s="25"/>
      <c r="S199" s="25"/>
      <c r="T199" s="25"/>
      <c r="U199" s="31">
        <f>SUM(E199:T199)</f>
        <v>115.85</v>
      </c>
      <c r="V199" s="32">
        <f>COUNTA(E199:T199)</f>
        <v>1</v>
      </c>
      <c r="W199" s="33">
        <f>U199-$U$5</f>
        <v>-1289.3554806491884</v>
      </c>
      <c r="X199" s="25">
        <f>AVERAGE(E199:T199)</f>
        <v>115.85</v>
      </c>
    </row>
    <row r="200" spans="1:24" ht="12.75">
      <c r="A200" s="20">
        <v>196</v>
      </c>
      <c r="B200" s="21">
        <v>186</v>
      </c>
      <c r="C200" s="45" t="s">
        <v>241</v>
      </c>
      <c r="D200" s="57" t="s">
        <v>52</v>
      </c>
      <c r="E200" s="25"/>
      <c r="F200" s="51"/>
      <c r="G200" s="25"/>
      <c r="H200" s="25"/>
      <c r="I200" s="25"/>
      <c r="J200" s="25">
        <v>115.85</v>
      </c>
      <c r="K200" s="25"/>
      <c r="L200" s="25"/>
      <c r="M200" s="25"/>
      <c r="N200" s="52"/>
      <c r="O200" s="52"/>
      <c r="P200" s="25"/>
      <c r="Q200" s="25"/>
      <c r="R200" s="25"/>
      <c r="S200" s="25"/>
      <c r="T200" s="25"/>
      <c r="U200" s="31">
        <f>SUM(E200:T200)</f>
        <v>115.85</v>
      </c>
      <c r="V200" s="32">
        <f>COUNTA(E200:T200)</f>
        <v>1</v>
      </c>
      <c r="W200" s="33">
        <f>U200-$U$5</f>
        <v>-1289.3554806491884</v>
      </c>
      <c r="X200" s="25">
        <f>AVERAGE(E200:T200)</f>
        <v>115.85</v>
      </c>
    </row>
    <row r="201" spans="1:24" ht="12.75">
      <c r="A201" s="20">
        <v>197</v>
      </c>
      <c r="B201" s="21">
        <v>352</v>
      </c>
      <c r="C201" s="45" t="s">
        <v>39</v>
      </c>
      <c r="D201" s="57" t="s">
        <v>133</v>
      </c>
      <c r="E201" s="25"/>
      <c r="F201" s="51"/>
      <c r="G201" s="25"/>
      <c r="H201" s="25"/>
      <c r="I201" s="25"/>
      <c r="J201" s="25"/>
      <c r="K201" s="25"/>
      <c r="L201" s="25"/>
      <c r="M201" s="25"/>
      <c r="N201" s="52"/>
      <c r="O201" s="52"/>
      <c r="P201" s="25"/>
      <c r="Q201" s="25"/>
      <c r="R201" s="25">
        <v>28</v>
      </c>
      <c r="S201" s="25"/>
      <c r="T201" s="25">
        <v>87.36363636363636</v>
      </c>
      <c r="U201" s="31">
        <f>SUM(E201:T201)</f>
        <v>115.36363636363636</v>
      </c>
      <c r="V201" s="32">
        <f>COUNTA(E201:T201)</f>
        <v>2</v>
      </c>
      <c r="W201" s="33">
        <f>U201-$U$5</f>
        <v>-1289.841844285552</v>
      </c>
      <c r="X201" s="25">
        <f>AVERAGE(E201:T201)</f>
        <v>57.68181818181818</v>
      </c>
    </row>
    <row r="202" spans="1:24" ht="12.75">
      <c r="A202" s="20">
        <v>198</v>
      </c>
      <c r="B202" s="21">
        <v>187</v>
      </c>
      <c r="C202" s="47" t="s">
        <v>188</v>
      </c>
      <c r="D202" s="58" t="s">
        <v>242</v>
      </c>
      <c r="E202" s="25"/>
      <c r="F202" s="51">
        <v>60.97</v>
      </c>
      <c r="G202" s="25"/>
      <c r="H202" s="25">
        <v>53.94</v>
      </c>
      <c r="I202" s="25"/>
      <c r="J202" s="25"/>
      <c r="K202" s="25"/>
      <c r="L202" s="25"/>
      <c r="M202" s="25"/>
      <c r="N202" s="52"/>
      <c r="O202" s="52"/>
      <c r="P202" s="25"/>
      <c r="Q202" s="25"/>
      <c r="R202" s="25"/>
      <c r="S202" s="25"/>
      <c r="T202" s="25"/>
      <c r="U202" s="31">
        <f>SUM(E202:T202)</f>
        <v>114.91</v>
      </c>
      <c r="V202" s="32">
        <f>COUNTA(E202:T202)</f>
        <v>2</v>
      </c>
      <c r="W202" s="33">
        <f>U202-$U$5</f>
        <v>-1290.2954806491882</v>
      </c>
      <c r="X202" s="25">
        <f>AVERAGE(E202:T202)</f>
        <v>57.455</v>
      </c>
    </row>
    <row r="203" spans="1:24" ht="12.75">
      <c r="A203" s="20">
        <v>199</v>
      </c>
      <c r="B203" s="21">
        <v>188</v>
      </c>
      <c r="C203" s="45" t="s">
        <v>243</v>
      </c>
      <c r="D203" s="57" t="s">
        <v>34</v>
      </c>
      <c r="E203" s="25"/>
      <c r="F203" s="51"/>
      <c r="G203" s="25"/>
      <c r="H203" s="25"/>
      <c r="I203" s="25"/>
      <c r="J203" s="25"/>
      <c r="K203" s="25"/>
      <c r="L203" s="25"/>
      <c r="M203" s="25"/>
      <c r="N203" s="52"/>
      <c r="O203" s="52"/>
      <c r="P203" s="25">
        <v>114.81</v>
      </c>
      <c r="Q203" s="25"/>
      <c r="R203" s="25"/>
      <c r="S203" s="25"/>
      <c r="T203" s="25"/>
      <c r="U203" s="31">
        <f>SUM(E203:T203)</f>
        <v>114.81</v>
      </c>
      <c r="V203" s="32">
        <f>COUNTA(E203:T203)</f>
        <v>1</v>
      </c>
      <c r="W203" s="33">
        <f>U203-$U$5</f>
        <v>-1290.3954806491884</v>
      </c>
      <c r="X203" s="25">
        <f>AVERAGE(E203:T203)</f>
        <v>114.81</v>
      </c>
    </row>
    <row r="204" spans="1:24" ht="12.75">
      <c r="A204" s="20">
        <v>200</v>
      </c>
      <c r="B204" s="21">
        <v>189</v>
      </c>
      <c r="C204" s="45" t="s">
        <v>244</v>
      </c>
      <c r="D204" s="57" t="s">
        <v>245</v>
      </c>
      <c r="E204" s="25"/>
      <c r="F204" s="51"/>
      <c r="G204" s="25"/>
      <c r="H204" s="25"/>
      <c r="I204" s="25"/>
      <c r="J204" s="25"/>
      <c r="K204" s="25"/>
      <c r="L204" s="25"/>
      <c r="M204" s="25"/>
      <c r="N204" s="52"/>
      <c r="O204" s="52"/>
      <c r="P204" s="25">
        <v>114.13</v>
      </c>
      <c r="Q204" s="25"/>
      <c r="R204" s="25"/>
      <c r="S204" s="25"/>
      <c r="T204" s="25"/>
      <c r="U204" s="31">
        <f>SUM(E204:T204)</f>
        <v>114.13</v>
      </c>
      <c r="V204" s="32">
        <f>COUNTA(E204:T204)</f>
        <v>1</v>
      </c>
      <c r="W204" s="33">
        <f>U204-$U$5</f>
        <v>-1291.0754806491882</v>
      </c>
      <c r="X204" s="25">
        <f>AVERAGE(E204:T204)</f>
        <v>114.13</v>
      </c>
    </row>
    <row r="205" spans="1:24" ht="12.75">
      <c r="A205" s="20">
        <v>201</v>
      </c>
      <c r="B205" s="21">
        <v>190</v>
      </c>
      <c r="C205" s="45" t="s">
        <v>246</v>
      </c>
      <c r="D205" s="57" t="s">
        <v>136</v>
      </c>
      <c r="E205" s="25"/>
      <c r="F205" s="51"/>
      <c r="G205" s="25"/>
      <c r="H205" s="25"/>
      <c r="I205" s="25"/>
      <c r="J205" s="25">
        <v>113.76</v>
      </c>
      <c r="K205" s="25"/>
      <c r="L205" s="25"/>
      <c r="M205" s="25"/>
      <c r="N205" s="52"/>
      <c r="O205" s="52"/>
      <c r="P205" s="25"/>
      <c r="Q205" s="25"/>
      <c r="R205" s="25"/>
      <c r="S205" s="25"/>
      <c r="T205" s="25"/>
      <c r="U205" s="31">
        <f>SUM(E205:T205)</f>
        <v>113.76</v>
      </c>
      <c r="V205" s="32">
        <f>COUNTA(E205:T205)</f>
        <v>1</v>
      </c>
      <c r="W205" s="33">
        <f>U205-$U$5</f>
        <v>-1291.4454806491883</v>
      </c>
      <c r="X205" s="25">
        <f>AVERAGE(E205:T205)</f>
        <v>113.76</v>
      </c>
    </row>
    <row r="206" spans="1:24" ht="12.75">
      <c r="A206" s="20">
        <v>202</v>
      </c>
      <c r="B206" s="21">
        <v>191</v>
      </c>
      <c r="C206" s="45" t="s">
        <v>247</v>
      </c>
      <c r="D206" s="57" t="s">
        <v>28</v>
      </c>
      <c r="E206" s="25"/>
      <c r="F206" s="51"/>
      <c r="G206" s="25"/>
      <c r="H206" s="25"/>
      <c r="I206" s="25"/>
      <c r="J206" s="25">
        <v>113.47</v>
      </c>
      <c r="K206" s="25"/>
      <c r="L206" s="25"/>
      <c r="M206" s="25"/>
      <c r="N206" s="52"/>
      <c r="O206" s="52"/>
      <c r="P206" s="25"/>
      <c r="Q206" s="25"/>
      <c r="R206" s="25"/>
      <c r="S206" s="25"/>
      <c r="T206" s="25"/>
      <c r="U206" s="31">
        <f>SUM(E206:T206)</f>
        <v>113.47</v>
      </c>
      <c r="V206" s="32">
        <f>COUNTA(E206:T206)</f>
        <v>1</v>
      </c>
      <c r="W206" s="33">
        <f>U206-$U$5</f>
        <v>-1291.7354806491883</v>
      </c>
      <c r="X206" s="25">
        <f>AVERAGE(E206:T206)</f>
        <v>113.47</v>
      </c>
    </row>
    <row r="207" spans="1:24" ht="12.75">
      <c r="A207" s="20">
        <v>203</v>
      </c>
      <c r="B207" s="21">
        <v>192</v>
      </c>
      <c r="C207" s="45" t="s">
        <v>248</v>
      </c>
      <c r="D207" s="57" t="s">
        <v>249</v>
      </c>
      <c r="E207" s="25"/>
      <c r="F207" s="51"/>
      <c r="G207" s="25"/>
      <c r="H207" s="25"/>
      <c r="I207" s="25"/>
      <c r="J207" s="25"/>
      <c r="K207" s="25"/>
      <c r="L207" s="25"/>
      <c r="M207" s="25"/>
      <c r="N207" s="52"/>
      <c r="O207" s="52"/>
      <c r="P207" s="25">
        <v>112.68</v>
      </c>
      <c r="Q207" s="25"/>
      <c r="R207" s="25"/>
      <c r="S207" s="25"/>
      <c r="T207" s="25"/>
      <c r="U207" s="31">
        <f>SUM(E207:T207)</f>
        <v>112.68</v>
      </c>
      <c r="V207" s="32">
        <f>COUNTA(E207:T207)</f>
        <v>1</v>
      </c>
      <c r="W207" s="33">
        <f>U207-$U$5</f>
        <v>-1292.5254806491882</v>
      </c>
      <c r="X207" s="25">
        <f>AVERAGE(E207:T207)</f>
        <v>112.68</v>
      </c>
    </row>
    <row r="208" spans="1:24" ht="12.75">
      <c r="A208" s="20">
        <v>204</v>
      </c>
      <c r="B208" s="21">
        <v>193</v>
      </c>
      <c r="C208" s="45" t="s">
        <v>250</v>
      </c>
      <c r="D208" s="57" t="s">
        <v>70</v>
      </c>
      <c r="E208" s="25"/>
      <c r="F208" s="51"/>
      <c r="G208" s="25"/>
      <c r="H208" s="25"/>
      <c r="I208" s="25"/>
      <c r="J208" s="25"/>
      <c r="K208" s="25"/>
      <c r="L208" s="25"/>
      <c r="M208" s="25"/>
      <c r="N208" s="52">
        <v>112.59</v>
      </c>
      <c r="O208" s="52"/>
      <c r="P208" s="25"/>
      <c r="Q208" s="25"/>
      <c r="R208" s="25"/>
      <c r="S208" s="25"/>
      <c r="T208" s="25"/>
      <c r="U208" s="31">
        <f>SUM(E208:T208)</f>
        <v>112.59</v>
      </c>
      <c r="V208" s="32">
        <f>COUNTA(E208:T208)</f>
        <v>1</v>
      </c>
      <c r="W208" s="33">
        <f>U208-$U$5</f>
        <v>-1292.6154806491884</v>
      </c>
      <c r="X208" s="25">
        <f>AVERAGE(E208:T208)</f>
        <v>112.59</v>
      </c>
    </row>
    <row r="209" spans="1:24" ht="12.75">
      <c r="A209" s="20">
        <v>205</v>
      </c>
      <c r="B209" s="21">
        <v>284</v>
      </c>
      <c r="C209" s="45" t="s">
        <v>170</v>
      </c>
      <c r="D209" s="57" t="s">
        <v>584</v>
      </c>
      <c r="E209" s="25"/>
      <c r="F209" s="51"/>
      <c r="G209" s="25"/>
      <c r="H209" s="25"/>
      <c r="I209" s="25"/>
      <c r="J209" s="25"/>
      <c r="K209" s="25"/>
      <c r="L209" s="25"/>
      <c r="M209" s="25"/>
      <c r="N209" s="52"/>
      <c r="O209" s="52"/>
      <c r="P209" s="25"/>
      <c r="Q209" s="25"/>
      <c r="R209" s="25"/>
      <c r="S209" s="25">
        <v>78.27</v>
      </c>
      <c r="T209" s="25">
        <v>34.12</v>
      </c>
      <c r="U209" s="31">
        <f>SUM(E209:T209)</f>
        <v>112.38999999999999</v>
      </c>
      <c r="V209" s="32">
        <f>COUNTA(E209:T209)</f>
        <v>2</v>
      </c>
      <c r="W209" s="33">
        <f>U209-$U$5</f>
        <v>-1292.8154806491884</v>
      </c>
      <c r="X209" s="25">
        <f>AVERAGE(E209:T209)</f>
        <v>56.19499999999999</v>
      </c>
    </row>
    <row r="210" spans="1:24" ht="12.75">
      <c r="A210" s="20">
        <v>206</v>
      </c>
      <c r="B210" s="21">
        <v>194</v>
      </c>
      <c r="C210" s="45" t="s">
        <v>251</v>
      </c>
      <c r="D210" s="57" t="s">
        <v>236</v>
      </c>
      <c r="E210" s="25"/>
      <c r="F210" s="51"/>
      <c r="G210" s="25"/>
      <c r="H210" s="25"/>
      <c r="I210" s="25"/>
      <c r="J210" s="25"/>
      <c r="K210" s="25"/>
      <c r="L210" s="25"/>
      <c r="M210" s="25"/>
      <c r="N210" s="52"/>
      <c r="O210" s="52">
        <v>111.67</v>
      </c>
      <c r="P210" s="25"/>
      <c r="Q210" s="25"/>
      <c r="R210" s="25"/>
      <c r="S210" s="25"/>
      <c r="T210" s="25"/>
      <c r="U210" s="31">
        <f>SUM(E210:T210)</f>
        <v>111.67</v>
      </c>
      <c r="V210" s="32">
        <f>COUNTA(E210:T210)</f>
        <v>1</v>
      </c>
      <c r="W210" s="33">
        <f>U210-$U$5</f>
        <v>-1293.5354806491882</v>
      </c>
      <c r="X210" s="25">
        <f>AVERAGE(E210:T210)</f>
        <v>111.67</v>
      </c>
    </row>
    <row r="211" spans="1:24" ht="12.75">
      <c r="A211" s="20">
        <v>207</v>
      </c>
      <c r="B211" s="21">
        <v>195</v>
      </c>
      <c r="C211" s="45" t="s">
        <v>252</v>
      </c>
      <c r="D211" s="57" t="s">
        <v>44</v>
      </c>
      <c r="E211" s="25"/>
      <c r="F211" s="51"/>
      <c r="G211" s="25"/>
      <c r="H211" s="25"/>
      <c r="I211" s="25"/>
      <c r="J211" s="25"/>
      <c r="K211" s="25"/>
      <c r="L211" s="25"/>
      <c r="M211" s="25"/>
      <c r="N211" s="52"/>
      <c r="O211" s="52"/>
      <c r="P211" s="25">
        <v>111.47</v>
      </c>
      <c r="Q211" s="25"/>
      <c r="R211" s="25"/>
      <c r="S211" s="25"/>
      <c r="T211" s="25"/>
      <c r="U211" s="31">
        <f>SUM(E211:T211)</f>
        <v>111.47</v>
      </c>
      <c r="V211" s="32">
        <f>COUNTA(E211:T211)</f>
        <v>1</v>
      </c>
      <c r="W211" s="33">
        <f>U211-$U$5</f>
        <v>-1293.7354806491883</v>
      </c>
      <c r="X211" s="25">
        <f>AVERAGE(E211:T211)</f>
        <v>111.47</v>
      </c>
    </row>
    <row r="212" spans="1:24" ht="12.75">
      <c r="A212" s="20">
        <v>208</v>
      </c>
      <c r="B212" s="21">
        <v>196</v>
      </c>
      <c r="C212" s="45" t="s">
        <v>229</v>
      </c>
      <c r="D212" s="57" t="s">
        <v>253</v>
      </c>
      <c r="E212" s="25"/>
      <c r="F212" s="51"/>
      <c r="G212" s="25"/>
      <c r="H212" s="25"/>
      <c r="I212" s="25"/>
      <c r="J212" s="25"/>
      <c r="K212" s="25"/>
      <c r="L212" s="25"/>
      <c r="M212" s="25"/>
      <c r="N212" s="52"/>
      <c r="O212" s="52"/>
      <c r="P212" s="25">
        <v>111.37</v>
      </c>
      <c r="Q212" s="25"/>
      <c r="R212" s="25"/>
      <c r="S212" s="25"/>
      <c r="T212" s="25"/>
      <c r="U212" s="31">
        <f>SUM(E212:T212)</f>
        <v>111.37</v>
      </c>
      <c r="V212" s="32">
        <f>COUNTA(E212:T212)</f>
        <v>1</v>
      </c>
      <c r="W212" s="33">
        <f>U212-$U$5</f>
        <v>-1293.8354806491884</v>
      </c>
      <c r="X212" s="25">
        <f>AVERAGE(E212:T212)</f>
        <v>111.37</v>
      </c>
    </row>
    <row r="213" spans="1:24" ht="12.75">
      <c r="A213" s="20">
        <v>209</v>
      </c>
      <c r="B213" s="21">
        <v>197</v>
      </c>
      <c r="C213" s="45" t="s">
        <v>47</v>
      </c>
      <c r="D213" s="57" t="s">
        <v>159</v>
      </c>
      <c r="E213" s="25"/>
      <c r="F213" s="51"/>
      <c r="G213" s="25"/>
      <c r="H213" s="25"/>
      <c r="I213" s="25"/>
      <c r="J213" s="25"/>
      <c r="K213" s="25"/>
      <c r="L213" s="25">
        <v>66.89</v>
      </c>
      <c r="M213" s="25"/>
      <c r="N213" s="52"/>
      <c r="O213" s="52"/>
      <c r="P213" s="25"/>
      <c r="Q213" s="25"/>
      <c r="R213" s="25"/>
      <c r="S213" s="25">
        <v>44.43</v>
      </c>
      <c r="T213" s="25"/>
      <c r="U213" s="31">
        <f>SUM(E213:T213)</f>
        <v>111.32</v>
      </c>
      <c r="V213" s="32">
        <f>COUNTA(E213:T213)</f>
        <v>2</v>
      </c>
      <c r="W213" s="33">
        <f>U213-$U$5</f>
        <v>-1293.8854806491884</v>
      </c>
      <c r="X213" s="25">
        <f>AVERAGE(E213:T213)</f>
        <v>55.66</v>
      </c>
    </row>
    <row r="214" spans="1:24" ht="12.75">
      <c r="A214" s="20">
        <v>210</v>
      </c>
      <c r="B214" s="21">
        <v>198</v>
      </c>
      <c r="C214" s="45" t="s">
        <v>254</v>
      </c>
      <c r="D214" s="57" t="s">
        <v>44</v>
      </c>
      <c r="E214" s="25"/>
      <c r="F214" s="51"/>
      <c r="G214" s="25"/>
      <c r="H214" s="25"/>
      <c r="I214" s="25"/>
      <c r="J214" s="25"/>
      <c r="K214" s="25"/>
      <c r="L214" s="25"/>
      <c r="M214" s="25"/>
      <c r="N214" s="52"/>
      <c r="O214" s="52"/>
      <c r="P214" s="25"/>
      <c r="Q214" s="25">
        <v>110.5</v>
      </c>
      <c r="R214" s="25"/>
      <c r="S214" s="25"/>
      <c r="T214" s="25"/>
      <c r="U214" s="31">
        <f>SUM(E214:T214)</f>
        <v>110.5</v>
      </c>
      <c r="V214" s="32">
        <f>COUNTA(E214:T214)</f>
        <v>1</v>
      </c>
      <c r="W214" s="33">
        <f>U214-$U$5</f>
        <v>-1294.7054806491883</v>
      </c>
      <c r="X214" s="25">
        <f>AVERAGE(E214:T214)</f>
        <v>110.5</v>
      </c>
    </row>
    <row r="215" spans="1:24" ht="12.75">
      <c r="A215" s="20">
        <v>211</v>
      </c>
      <c r="B215" s="21">
        <v>199</v>
      </c>
      <c r="C215" s="45" t="s">
        <v>255</v>
      </c>
      <c r="D215" s="57" t="s">
        <v>50</v>
      </c>
      <c r="E215" s="25"/>
      <c r="F215" s="51"/>
      <c r="G215" s="25"/>
      <c r="H215" s="25"/>
      <c r="I215" s="25"/>
      <c r="J215" s="25">
        <v>110.32</v>
      </c>
      <c r="K215" s="25"/>
      <c r="L215" s="25"/>
      <c r="M215" s="25"/>
      <c r="N215" s="52"/>
      <c r="O215" s="52"/>
      <c r="P215" s="25"/>
      <c r="Q215" s="25"/>
      <c r="R215" s="25"/>
      <c r="S215" s="25"/>
      <c r="T215" s="25"/>
      <c r="U215" s="31">
        <f>SUM(E215:T215)</f>
        <v>110.32</v>
      </c>
      <c r="V215" s="32">
        <f>COUNTA(E215:T215)</f>
        <v>1</v>
      </c>
      <c r="W215" s="33">
        <f>U215-$U$5</f>
        <v>-1294.8854806491884</v>
      </c>
      <c r="X215" s="25">
        <f>AVERAGE(E215:T215)</f>
        <v>110.32</v>
      </c>
    </row>
    <row r="216" spans="1:24" ht="12.75">
      <c r="A216" s="20">
        <v>212</v>
      </c>
      <c r="B216" s="21">
        <v>200</v>
      </c>
      <c r="C216" s="45" t="s">
        <v>256</v>
      </c>
      <c r="D216" s="57" t="s">
        <v>257</v>
      </c>
      <c r="E216" s="25"/>
      <c r="F216" s="51"/>
      <c r="G216" s="25"/>
      <c r="H216" s="25"/>
      <c r="I216" s="25"/>
      <c r="J216" s="25"/>
      <c r="K216" s="25">
        <v>110</v>
      </c>
      <c r="L216" s="25"/>
      <c r="M216" s="25"/>
      <c r="N216" s="52"/>
      <c r="O216" s="52"/>
      <c r="P216" s="25"/>
      <c r="Q216" s="25"/>
      <c r="R216" s="25"/>
      <c r="S216" s="25"/>
      <c r="T216" s="25"/>
      <c r="U216" s="31">
        <f>SUM(E216:T216)</f>
        <v>110</v>
      </c>
      <c r="V216" s="32">
        <f>COUNTA(E216:T216)</f>
        <v>1</v>
      </c>
      <c r="W216" s="33">
        <f>U216-$U$5</f>
        <v>-1295.2054806491883</v>
      </c>
      <c r="X216" s="25">
        <f>AVERAGE(E216:T216)</f>
        <v>110</v>
      </c>
    </row>
    <row r="217" spans="1:24" ht="12.75">
      <c r="A217" s="20">
        <v>213</v>
      </c>
      <c r="B217" s="21">
        <v>202</v>
      </c>
      <c r="C217" s="45" t="s">
        <v>258</v>
      </c>
      <c r="D217" s="57" t="s">
        <v>48</v>
      </c>
      <c r="E217" s="25"/>
      <c r="F217" s="51"/>
      <c r="G217" s="25"/>
      <c r="H217" s="25"/>
      <c r="I217" s="25"/>
      <c r="J217" s="25"/>
      <c r="K217" s="25"/>
      <c r="L217" s="25"/>
      <c r="M217" s="25"/>
      <c r="N217" s="52"/>
      <c r="O217" s="52"/>
      <c r="P217" s="25">
        <v>108.57</v>
      </c>
      <c r="Q217" s="25"/>
      <c r="R217" s="25"/>
      <c r="S217" s="25"/>
      <c r="T217" s="25"/>
      <c r="U217" s="31">
        <f>SUM(E217:T217)</f>
        <v>108.57</v>
      </c>
      <c r="V217" s="32">
        <f>COUNTA(E217:T217)</f>
        <v>1</v>
      </c>
      <c r="W217" s="33">
        <f>U217-$U$5</f>
        <v>-1296.6354806491884</v>
      </c>
      <c r="X217" s="25">
        <f>AVERAGE(E217:T217)</f>
        <v>108.57</v>
      </c>
    </row>
    <row r="218" spans="1:24" ht="12.75">
      <c r="A218" s="20">
        <v>214</v>
      </c>
      <c r="B218" s="21">
        <v>203</v>
      </c>
      <c r="C218" s="45" t="s">
        <v>22</v>
      </c>
      <c r="D218" s="57" t="s">
        <v>52</v>
      </c>
      <c r="E218" s="25"/>
      <c r="F218" s="51"/>
      <c r="G218" s="25"/>
      <c r="H218" s="25"/>
      <c r="I218" s="25"/>
      <c r="J218" s="25"/>
      <c r="K218" s="25"/>
      <c r="L218" s="25"/>
      <c r="M218" s="25"/>
      <c r="N218" s="52"/>
      <c r="O218" s="52"/>
      <c r="P218" s="25">
        <v>107.59</v>
      </c>
      <c r="Q218" s="25"/>
      <c r="R218" s="25"/>
      <c r="S218" s="25"/>
      <c r="T218" s="25"/>
      <c r="U218" s="31">
        <f>SUM(E218:T218)</f>
        <v>107.59</v>
      </c>
      <c r="V218" s="32">
        <f>COUNTA(E218:T218)</f>
        <v>1</v>
      </c>
      <c r="W218" s="33">
        <f>U218-$U$5</f>
        <v>-1297.6154806491884</v>
      </c>
      <c r="X218" s="25">
        <f>AVERAGE(E218:T218)</f>
        <v>107.59</v>
      </c>
    </row>
    <row r="219" spans="1:24" ht="12.75">
      <c r="A219" s="20">
        <v>215</v>
      </c>
      <c r="B219" s="21">
        <v>204</v>
      </c>
      <c r="C219" s="45" t="s">
        <v>259</v>
      </c>
      <c r="D219" s="57" t="s">
        <v>22</v>
      </c>
      <c r="E219" s="25"/>
      <c r="F219" s="51"/>
      <c r="G219" s="25"/>
      <c r="H219" s="25"/>
      <c r="I219" s="25"/>
      <c r="J219" s="25"/>
      <c r="K219" s="25"/>
      <c r="L219" s="25"/>
      <c r="M219" s="25"/>
      <c r="N219" s="52"/>
      <c r="O219" s="52">
        <v>107.04</v>
      </c>
      <c r="P219" s="25"/>
      <c r="Q219" s="25"/>
      <c r="R219" s="25"/>
      <c r="S219" s="25"/>
      <c r="T219" s="25"/>
      <c r="U219" s="31">
        <f>SUM(E219:T219)</f>
        <v>107.04</v>
      </c>
      <c r="V219" s="32">
        <f>COUNTA(E219:T219)</f>
        <v>1</v>
      </c>
      <c r="W219" s="33">
        <f>U219-$U$5</f>
        <v>-1298.1654806491883</v>
      </c>
      <c r="X219" s="25">
        <f>AVERAGE(E219:T219)</f>
        <v>107.04</v>
      </c>
    </row>
    <row r="220" spans="1:24" ht="12.75">
      <c r="A220" s="20">
        <v>216</v>
      </c>
      <c r="B220" s="21">
        <v>205</v>
      </c>
      <c r="C220" s="47" t="s">
        <v>260</v>
      </c>
      <c r="D220" s="58" t="s">
        <v>261</v>
      </c>
      <c r="E220" s="25"/>
      <c r="F220" s="51">
        <v>106.64</v>
      </c>
      <c r="G220" s="25"/>
      <c r="H220" s="25"/>
      <c r="I220" s="25"/>
      <c r="J220" s="25"/>
      <c r="K220" s="25"/>
      <c r="L220" s="25"/>
      <c r="M220" s="25"/>
      <c r="N220" s="52"/>
      <c r="O220" s="52"/>
      <c r="P220" s="25"/>
      <c r="Q220" s="25"/>
      <c r="R220" s="25"/>
      <c r="S220" s="25"/>
      <c r="T220" s="25"/>
      <c r="U220" s="31">
        <f>SUM(E220:T220)</f>
        <v>106.64</v>
      </c>
      <c r="V220" s="32">
        <f>COUNTA(E220:T220)</f>
        <v>1</v>
      </c>
      <c r="W220" s="33">
        <f>U220-$U$5</f>
        <v>-1298.5654806491882</v>
      </c>
      <c r="X220" s="25">
        <f>AVERAGE(E220:T220)</f>
        <v>106.64</v>
      </c>
    </row>
    <row r="221" spans="1:24" ht="12.75">
      <c r="A221" s="20">
        <v>217</v>
      </c>
      <c r="B221" s="21">
        <v>206</v>
      </c>
      <c r="C221" s="44" t="s">
        <v>142</v>
      </c>
      <c r="D221" s="56" t="s">
        <v>262</v>
      </c>
      <c r="E221" s="25">
        <v>60.57421792987613</v>
      </c>
      <c r="F221" s="51"/>
      <c r="G221" s="25"/>
      <c r="H221" s="25">
        <v>45.64</v>
      </c>
      <c r="I221" s="25"/>
      <c r="J221" s="25"/>
      <c r="K221" s="25" t="s">
        <v>1</v>
      </c>
      <c r="L221" s="25"/>
      <c r="M221" s="25"/>
      <c r="N221" s="52"/>
      <c r="O221" s="52"/>
      <c r="P221" s="25"/>
      <c r="Q221" s="25"/>
      <c r="R221" s="25"/>
      <c r="S221" s="25"/>
      <c r="T221" s="25"/>
      <c r="U221" s="31">
        <f>SUM(E221:T221)</f>
        <v>106.21421792987613</v>
      </c>
      <c r="V221" s="32">
        <f>COUNTA(E221:T221)</f>
        <v>3</v>
      </c>
      <c r="W221" s="33">
        <f>U221-$U$5</f>
        <v>-1298.991262719312</v>
      </c>
      <c r="X221" s="25">
        <f>AVERAGE(E221:T221)</f>
        <v>53.107108964938064</v>
      </c>
    </row>
    <row r="222" spans="1:24" ht="12.75">
      <c r="A222" s="20">
        <v>218</v>
      </c>
      <c r="B222" s="21">
        <v>207</v>
      </c>
      <c r="C222" s="45" t="s">
        <v>126</v>
      </c>
      <c r="D222" s="57" t="s">
        <v>264</v>
      </c>
      <c r="E222" s="25"/>
      <c r="F222" s="51"/>
      <c r="G222" s="25"/>
      <c r="H222" s="25"/>
      <c r="I222" s="25"/>
      <c r="J222" s="25"/>
      <c r="K222" s="25"/>
      <c r="L222" s="25"/>
      <c r="M222" s="25"/>
      <c r="N222" s="52"/>
      <c r="O222" s="52"/>
      <c r="P222" s="25">
        <v>105.67</v>
      </c>
      <c r="Q222" s="25"/>
      <c r="R222" s="25"/>
      <c r="S222" s="25"/>
      <c r="T222" s="25"/>
      <c r="U222" s="31">
        <f>SUM(E222:T222)</f>
        <v>105.67</v>
      </c>
      <c r="V222" s="32">
        <f>COUNTA(E222:T222)</f>
        <v>1</v>
      </c>
      <c r="W222" s="33">
        <f>U222-$U$5</f>
        <v>-1299.5354806491882</v>
      </c>
      <c r="X222" s="25">
        <f>AVERAGE(E222:T222)</f>
        <v>105.67</v>
      </c>
    </row>
    <row r="223" spans="1:24" ht="12.75">
      <c r="A223" s="20">
        <v>219</v>
      </c>
      <c r="B223" s="21">
        <v>208</v>
      </c>
      <c r="C223" s="45" t="s">
        <v>265</v>
      </c>
      <c r="D223" s="57" t="s">
        <v>182</v>
      </c>
      <c r="E223" s="25"/>
      <c r="F223" s="51"/>
      <c r="G223" s="25"/>
      <c r="H223" s="25"/>
      <c r="I223" s="25"/>
      <c r="J223" s="25">
        <v>105.07</v>
      </c>
      <c r="K223" s="25"/>
      <c r="L223" s="25"/>
      <c r="M223" s="25"/>
      <c r="N223" s="52"/>
      <c r="O223" s="52"/>
      <c r="P223" s="25"/>
      <c r="Q223" s="25"/>
      <c r="R223" s="25"/>
      <c r="S223" s="25"/>
      <c r="T223" s="25"/>
      <c r="U223" s="31">
        <f>SUM(E223:T223)</f>
        <v>105.07</v>
      </c>
      <c r="V223" s="32">
        <f>COUNTA(E223:T223)</f>
        <v>1</v>
      </c>
      <c r="W223" s="33">
        <f>U223-$U$5</f>
        <v>-1300.1354806491884</v>
      </c>
      <c r="X223" s="25">
        <f>AVERAGE(E223:T223)</f>
        <v>105.07</v>
      </c>
    </row>
    <row r="224" spans="1:24" ht="12.75">
      <c r="A224" s="20">
        <v>220</v>
      </c>
      <c r="B224" s="21">
        <v>209</v>
      </c>
      <c r="C224" s="45" t="s">
        <v>266</v>
      </c>
      <c r="D224" s="57" t="s">
        <v>95</v>
      </c>
      <c r="E224" s="25"/>
      <c r="F224" s="51"/>
      <c r="G224" s="25"/>
      <c r="H224" s="25">
        <v>105</v>
      </c>
      <c r="I224" s="25"/>
      <c r="J224" s="25"/>
      <c r="K224" s="25"/>
      <c r="L224" s="25"/>
      <c r="M224" s="25"/>
      <c r="N224" s="52"/>
      <c r="O224" s="52"/>
      <c r="P224" s="25"/>
      <c r="Q224" s="25"/>
      <c r="R224" s="25"/>
      <c r="S224" s="25"/>
      <c r="T224" s="25"/>
      <c r="U224" s="31">
        <f>SUM(E224:T224)</f>
        <v>105</v>
      </c>
      <c r="V224" s="32">
        <f>COUNTA(E224:T224)</f>
        <v>1</v>
      </c>
      <c r="W224" s="33">
        <f>U224-$U$5</f>
        <v>-1300.2054806491883</v>
      </c>
      <c r="X224" s="25">
        <f>AVERAGE(E224:T224)</f>
        <v>105</v>
      </c>
    </row>
    <row r="225" spans="1:24" ht="12.75">
      <c r="A225" s="20">
        <v>221</v>
      </c>
      <c r="B225" s="21">
        <v>210</v>
      </c>
      <c r="C225" s="44" t="s">
        <v>267</v>
      </c>
      <c r="D225" s="56" t="s">
        <v>70</v>
      </c>
      <c r="E225" s="25">
        <v>105</v>
      </c>
      <c r="F225" s="51"/>
      <c r="G225" s="25"/>
      <c r="H225" s="25"/>
      <c r="I225" s="25"/>
      <c r="J225" s="25"/>
      <c r="K225" s="25"/>
      <c r="L225" s="25"/>
      <c r="M225" s="25"/>
      <c r="N225" s="52"/>
      <c r="O225" s="52"/>
      <c r="P225" s="25"/>
      <c r="Q225" s="25"/>
      <c r="R225" s="25"/>
      <c r="S225" s="25"/>
      <c r="T225" s="25"/>
      <c r="U225" s="31">
        <f>SUM(E225:T225)</f>
        <v>105</v>
      </c>
      <c r="V225" s="32">
        <f>COUNTA(E225:T225)</f>
        <v>1</v>
      </c>
      <c r="W225" s="33">
        <f>U225-$U$5</f>
        <v>-1300.2054806491883</v>
      </c>
      <c r="X225" s="25">
        <f>AVERAGE(E225:T225)</f>
        <v>105</v>
      </c>
    </row>
    <row r="226" spans="1:24" ht="12.75">
      <c r="A226" s="20">
        <v>222</v>
      </c>
      <c r="B226" s="21">
        <v>211</v>
      </c>
      <c r="C226" s="45" t="s">
        <v>373</v>
      </c>
      <c r="D226" s="57" t="s">
        <v>97</v>
      </c>
      <c r="E226" s="25"/>
      <c r="F226" s="51"/>
      <c r="G226" s="25">
        <v>48.73</v>
      </c>
      <c r="H226" s="25"/>
      <c r="I226" s="25"/>
      <c r="J226" s="25"/>
      <c r="K226" s="25"/>
      <c r="L226" s="25"/>
      <c r="M226" s="25"/>
      <c r="N226" s="52"/>
      <c r="O226" s="52"/>
      <c r="P226" s="25"/>
      <c r="Q226" s="25"/>
      <c r="R226" s="25">
        <v>16.89</v>
      </c>
      <c r="S226" s="25">
        <v>39.38</v>
      </c>
      <c r="T226" s="25"/>
      <c r="U226" s="31">
        <f>SUM(E226:T226)</f>
        <v>105</v>
      </c>
      <c r="V226" s="32">
        <f>COUNTA(E226:T226)</f>
        <v>3</v>
      </c>
      <c r="W226" s="33">
        <f>U226-$U$5</f>
        <v>-1300.2054806491883</v>
      </c>
      <c r="X226" s="25">
        <f>AVERAGE(E226:T226)</f>
        <v>35</v>
      </c>
    </row>
    <row r="227" spans="1:24" ht="12.75">
      <c r="A227" s="20">
        <v>223</v>
      </c>
      <c r="B227" s="21">
        <v>212</v>
      </c>
      <c r="C227" s="45" t="s">
        <v>268</v>
      </c>
      <c r="D227" s="57" t="s">
        <v>76</v>
      </c>
      <c r="E227" s="25"/>
      <c r="F227" s="51"/>
      <c r="G227" s="25"/>
      <c r="H227" s="25"/>
      <c r="I227" s="25">
        <v>103</v>
      </c>
      <c r="J227" s="25"/>
      <c r="K227" s="25"/>
      <c r="L227" s="25"/>
      <c r="M227" s="25"/>
      <c r="N227" s="52"/>
      <c r="O227" s="52"/>
      <c r="P227" s="25"/>
      <c r="Q227" s="25"/>
      <c r="R227" s="25"/>
      <c r="S227" s="25"/>
      <c r="T227" s="25"/>
      <c r="U227" s="31">
        <f>SUM(E227:T227)</f>
        <v>103</v>
      </c>
      <c r="V227" s="32">
        <f>COUNTA(E227:T227)</f>
        <v>1</v>
      </c>
      <c r="W227" s="33">
        <f>U227-$U$5</f>
        <v>-1302.2054806491883</v>
      </c>
      <c r="X227" s="25">
        <f>AVERAGE(E227:T227)</f>
        <v>103</v>
      </c>
    </row>
    <row r="228" spans="1:24" ht="12.75">
      <c r="A228" s="20">
        <v>224</v>
      </c>
      <c r="B228" s="21">
        <v>213</v>
      </c>
      <c r="C228" s="45" t="s">
        <v>269</v>
      </c>
      <c r="D228" s="57" t="s">
        <v>81</v>
      </c>
      <c r="E228" s="25"/>
      <c r="F228" s="51"/>
      <c r="G228" s="25"/>
      <c r="H228" s="25"/>
      <c r="I228" s="25"/>
      <c r="J228" s="25"/>
      <c r="K228" s="25"/>
      <c r="L228" s="25"/>
      <c r="M228" s="25">
        <v>102.88</v>
      </c>
      <c r="N228" s="52"/>
      <c r="O228" s="52"/>
      <c r="P228" s="25"/>
      <c r="Q228" s="25"/>
      <c r="R228" s="25"/>
      <c r="S228" s="25"/>
      <c r="T228" s="25"/>
      <c r="U228" s="31">
        <f>SUM(E228:T228)</f>
        <v>102.88</v>
      </c>
      <c r="V228" s="32">
        <f>COUNTA(E228:T228)</f>
        <v>1</v>
      </c>
      <c r="W228" s="33">
        <f>U228-$U$5</f>
        <v>-1302.3254806491882</v>
      </c>
      <c r="X228" s="25">
        <f>AVERAGE(E228:T228)</f>
        <v>102.88</v>
      </c>
    </row>
    <row r="229" spans="1:24" ht="12.75">
      <c r="A229" s="20">
        <v>225</v>
      </c>
      <c r="B229" s="21">
        <v>214</v>
      </c>
      <c r="C229" s="47" t="s">
        <v>185</v>
      </c>
      <c r="D229" s="58" t="s">
        <v>32</v>
      </c>
      <c r="E229" s="25"/>
      <c r="F229" s="51">
        <v>102.73</v>
      </c>
      <c r="G229" s="25"/>
      <c r="H229" s="25"/>
      <c r="I229" s="25"/>
      <c r="J229" s="25"/>
      <c r="K229" s="25"/>
      <c r="L229" s="25"/>
      <c r="M229" s="25"/>
      <c r="N229" s="52"/>
      <c r="O229" s="52"/>
      <c r="P229" s="25"/>
      <c r="Q229" s="25"/>
      <c r="R229" s="25"/>
      <c r="S229" s="25"/>
      <c r="T229" s="25"/>
      <c r="U229" s="31">
        <f>SUM(E229:T229)</f>
        <v>102.73</v>
      </c>
      <c r="V229" s="32">
        <f>COUNTA(E229:T229)</f>
        <v>1</v>
      </c>
      <c r="W229" s="33">
        <f>U229-$U$5</f>
        <v>-1302.4754806491883</v>
      </c>
      <c r="X229" s="25">
        <f>AVERAGE(E229:T229)</f>
        <v>102.73</v>
      </c>
    </row>
    <row r="230" spans="1:24" ht="12.75">
      <c r="A230" s="20">
        <v>226</v>
      </c>
      <c r="B230" s="21">
        <v>215</v>
      </c>
      <c r="C230" s="47" t="s">
        <v>270</v>
      </c>
      <c r="D230" s="58" t="s">
        <v>59</v>
      </c>
      <c r="E230" s="25"/>
      <c r="F230" s="51">
        <v>102.65</v>
      </c>
      <c r="G230" s="25"/>
      <c r="H230" s="25"/>
      <c r="I230" s="25"/>
      <c r="J230" s="25"/>
      <c r="K230" s="25"/>
      <c r="L230" s="25"/>
      <c r="M230" s="25"/>
      <c r="N230" s="52"/>
      <c r="O230" s="52"/>
      <c r="P230" s="25"/>
      <c r="Q230" s="25"/>
      <c r="R230" s="25"/>
      <c r="S230" s="25"/>
      <c r="T230" s="25"/>
      <c r="U230" s="31">
        <f>SUM(E230:T230)</f>
        <v>102.65</v>
      </c>
      <c r="V230" s="32">
        <f>COUNTA(E230:T230)</f>
        <v>1</v>
      </c>
      <c r="W230" s="33">
        <f>U230-$U$5</f>
        <v>-1302.5554806491882</v>
      </c>
      <c r="X230" s="25">
        <f>AVERAGE(E230:T230)</f>
        <v>102.65</v>
      </c>
    </row>
    <row r="231" spans="1:24" ht="12.75">
      <c r="A231" s="20">
        <v>227</v>
      </c>
      <c r="B231" s="21">
        <v>216</v>
      </c>
      <c r="C231" s="45" t="s">
        <v>271</v>
      </c>
      <c r="D231" s="57" t="s">
        <v>67</v>
      </c>
      <c r="E231" s="25"/>
      <c r="F231" s="51"/>
      <c r="G231" s="25"/>
      <c r="H231" s="25"/>
      <c r="I231" s="25"/>
      <c r="J231" s="25">
        <v>102.63</v>
      </c>
      <c r="K231" s="25"/>
      <c r="L231" s="25"/>
      <c r="M231" s="25"/>
      <c r="N231" s="52"/>
      <c r="O231" s="52"/>
      <c r="P231" s="25"/>
      <c r="Q231" s="25"/>
      <c r="R231" s="25"/>
      <c r="S231" s="25"/>
      <c r="T231" s="25"/>
      <c r="U231" s="31">
        <f>SUM(E231:T231)</f>
        <v>102.63</v>
      </c>
      <c r="V231" s="32">
        <f>COUNTA(E231:T231)</f>
        <v>1</v>
      </c>
      <c r="W231" s="33">
        <f>U231-$U$5</f>
        <v>-1302.5754806491882</v>
      </c>
      <c r="X231" s="25">
        <f>AVERAGE(E231:T231)</f>
        <v>102.63</v>
      </c>
    </row>
    <row r="232" spans="1:24" ht="12.75">
      <c r="A232" s="20">
        <v>228</v>
      </c>
      <c r="B232" s="21">
        <v>217</v>
      </c>
      <c r="C232" s="45" t="s">
        <v>234</v>
      </c>
      <c r="D232" s="57" t="s">
        <v>33</v>
      </c>
      <c r="E232" s="25"/>
      <c r="F232" s="51"/>
      <c r="G232" s="25"/>
      <c r="H232" s="25"/>
      <c r="I232" s="25"/>
      <c r="J232" s="25"/>
      <c r="K232" s="25"/>
      <c r="L232" s="25"/>
      <c r="M232" s="25"/>
      <c r="N232" s="52"/>
      <c r="O232" s="52"/>
      <c r="P232" s="25">
        <v>102.56</v>
      </c>
      <c r="Q232" s="25"/>
      <c r="R232" s="25"/>
      <c r="S232" s="25"/>
      <c r="T232" s="25"/>
      <c r="U232" s="31">
        <f>SUM(E232:T232)</f>
        <v>102.56</v>
      </c>
      <c r="V232" s="32">
        <f>COUNTA(E232:T232)</f>
        <v>1</v>
      </c>
      <c r="W232" s="33">
        <f>U232-$U$5</f>
        <v>-1302.6454806491884</v>
      </c>
      <c r="X232" s="25">
        <f>AVERAGE(E232:T232)</f>
        <v>102.56</v>
      </c>
    </row>
    <row r="233" spans="1:24" ht="12.75">
      <c r="A233" s="20">
        <v>229</v>
      </c>
      <c r="B233" s="21">
        <v>218</v>
      </c>
      <c r="C233" s="45" t="s">
        <v>65</v>
      </c>
      <c r="D233" s="57" t="s">
        <v>159</v>
      </c>
      <c r="E233" s="25"/>
      <c r="F233" s="51"/>
      <c r="G233" s="25"/>
      <c r="H233" s="25"/>
      <c r="I233" s="25"/>
      <c r="J233" s="25">
        <v>101.83</v>
      </c>
      <c r="K233" s="25"/>
      <c r="L233" s="25"/>
      <c r="M233" s="25"/>
      <c r="N233" s="52"/>
      <c r="O233" s="52"/>
      <c r="P233" s="25"/>
      <c r="Q233" s="25"/>
      <c r="R233" s="25"/>
      <c r="S233" s="25"/>
      <c r="T233" s="25"/>
      <c r="U233" s="31">
        <f>SUM(E233:T233)</f>
        <v>101.83</v>
      </c>
      <c r="V233" s="32">
        <f>COUNTA(E233:T233)</f>
        <v>1</v>
      </c>
      <c r="W233" s="33">
        <f>U233-$U$5</f>
        <v>-1303.3754806491884</v>
      </c>
      <c r="X233" s="25">
        <f>AVERAGE(E233:T233)</f>
        <v>101.83</v>
      </c>
    </row>
    <row r="234" spans="1:24" ht="12.75">
      <c r="A234" s="20">
        <v>230</v>
      </c>
      <c r="B234" s="21">
        <v>219</v>
      </c>
      <c r="C234" s="45" t="s">
        <v>111</v>
      </c>
      <c r="D234" s="57" t="s">
        <v>32</v>
      </c>
      <c r="E234" s="25"/>
      <c r="F234" s="51"/>
      <c r="G234" s="25">
        <v>43.73</v>
      </c>
      <c r="H234" s="25"/>
      <c r="I234" s="25"/>
      <c r="J234" s="25"/>
      <c r="K234" s="25"/>
      <c r="L234" s="25"/>
      <c r="M234" s="25"/>
      <c r="N234" s="52"/>
      <c r="O234" s="52"/>
      <c r="P234" s="25"/>
      <c r="Q234" s="25"/>
      <c r="R234" s="25"/>
      <c r="S234" s="25">
        <v>58.07</v>
      </c>
      <c r="T234" s="25"/>
      <c r="U234" s="31">
        <f>SUM(E234:T234)</f>
        <v>101.8</v>
      </c>
      <c r="V234" s="32">
        <f>COUNTA(E234:T234)</f>
        <v>2</v>
      </c>
      <c r="W234" s="33">
        <f>U234-$U$5</f>
        <v>-1303.4054806491883</v>
      </c>
      <c r="X234" s="25">
        <f>AVERAGE(E234:T234)</f>
        <v>50.9</v>
      </c>
    </row>
    <row r="235" spans="1:24" ht="12.75">
      <c r="A235" s="20">
        <v>231</v>
      </c>
      <c r="B235" s="21">
        <v>221</v>
      </c>
      <c r="C235" s="45" t="s">
        <v>272</v>
      </c>
      <c r="D235" s="57" t="s">
        <v>273</v>
      </c>
      <c r="E235" s="25"/>
      <c r="F235" s="51"/>
      <c r="G235" s="25"/>
      <c r="H235" s="25"/>
      <c r="I235" s="25"/>
      <c r="J235" s="25"/>
      <c r="K235" s="25"/>
      <c r="L235" s="25"/>
      <c r="M235" s="25"/>
      <c r="N235" s="52"/>
      <c r="O235" s="52"/>
      <c r="P235" s="25"/>
      <c r="Q235" s="25">
        <v>101.39</v>
      </c>
      <c r="R235" s="25"/>
      <c r="S235" s="25"/>
      <c r="T235" s="25"/>
      <c r="U235" s="31">
        <f>SUM(E235:T235)</f>
        <v>101.39</v>
      </c>
      <c r="V235" s="32">
        <f>COUNTA(E235:T235)</f>
        <v>1</v>
      </c>
      <c r="W235" s="33">
        <f>U235-$U$5</f>
        <v>-1303.8154806491882</v>
      </c>
      <c r="X235" s="25">
        <f>AVERAGE(E235:T235)</f>
        <v>101.39</v>
      </c>
    </row>
    <row r="236" spans="1:24" ht="12.75">
      <c r="A236" s="20">
        <v>232</v>
      </c>
      <c r="B236" s="21">
        <v>222</v>
      </c>
      <c r="C236" s="45" t="s">
        <v>274</v>
      </c>
      <c r="D236" s="57" t="s">
        <v>275</v>
      </c>
      <c r="E236" s="25"/>
      <c r="F236" s="51"/>
      <c r="G236" s="25">
        <v>101</v>
      </c>
      <c r="H236" s="25"/>
      <c r="I236" s="25"/>
      <c r="J236" s="25"/>
      <c r="K236" s="25"/>
      <c r="L236" s="25"/>
      <c r="M236" s="25"/>
      <c r="N236" s="52"/>
      <c r="O236" s="52"/>
      <c r="P236" s="25"/>
      <c r="Q236" s="25"/>
      <c r="R236" s="25"/>
      <c r="S236" s="25"/>
      <c r="T236" s="25"/>
      <c r="U236" s="31">
        <f>SUM(E236:T236)</f>
        <v>101</v>
      </c>
      <c r="V236" s="32">
        <f>COUNTA(E236:T236)</f>
        <v>1</v>
      </c>
      <c r="W236" s="33">
        <f>U236-$U$5</f>
        <v>-1304.2054806491883</v>
      </c>
      <c r="X236" s="25">
        <f>AVERAGE(E236:T236)</f>
        <v>101</v>
      </c>
    </row>
    <row r="237" spans="1:24" ht="12.75">
      <c r="A237" s="20">
        <v>233</v>
      </c>
      <c r="B237" s="21">
        <v>223</v>
      </c>
      <c r="C237" s="45" t="s">
        <v>172</v>
      </c>
      <c r="D237" s="57" t="s">
        <v>64</v>
      </c>
      <c r="E237" s="25"/>
      <c r="F237" s="51"/>
      <c r="G237" s="25"/>
      <c r="H237" s="25"/>
      <c r="I237" s="25"/>
      <c r="J237" s="25"/>
      <c r="K237" s="25"/>
      <c r="L237" s="25"/>
      <c r="M237" s="25"/>
      <c r="N237" s="52">
        <v>99.63</v>
      </c>
      <c r="O237" s="52"/>
      <c r="P237" s="25"/>
      <c r="Q237" s="25"/>
      <c r="R237" s="25"/>
      <c r="S237" s="25"/>
      <c r="T237" s="25"/>
      <c r="U237" s="31">
        <f>SUM(E237:T237)</f>
        <v>99.63</v>
      </c>
      <c r="V237" s="32">
        <f>COUNTA(E237:T237)</f>
        <v>1</v>
      </c>
      <c r="W237" s="33">
        <f>U237-$U$5</f>
        <v>-1305.5754806491882</v>
      </c>
      <c r="X237" s="25">
        <f>AVERAGE(E237:T237)</f>
        <v>99.63</v>
      </c>
    </row>
    <row r="238" spans="1:24" ht="12.75">
      <c r="A238" s="20">
        <v>234</v>
      </c>
      <c r="B238" s="21">
        <v>224</v>
      </c>
      <c r="C238" s="45" t="s">
        <v>276</v>
      </c>
      <c r="D238" s="57" t="s">
        <v>277</v>
      </c>
      <c r="E238" s="25"/>
      <c r="F238" s="51"/>
      <c r="G238" s="25">
        <v>99.18</v>
      </c>
      <c r="H238" s="25"/>
      <c r="I238" s="25"/>
      <c r="J238" s="25"/>
      <c r="K238" s="25"/>
      <c r="L238" s="25"/>
      <c r="M238" s="25"/>
      <c r="N238" s="52"/>
      <c r="O238" s="52"/>
      <c r="P238" s="25"/>
      <c r="Q238" s="25"/>
      <c r="R238" s="25"/>
      <c r="S238" s="25"/>
      <c r="T238" s="25"/>
      <c r="U238" s="31">
        <f>SUM(E238:T238)</f>
        <v>99.18</v>
      </c>
      <c r="V238" s="32">
        <f>COUNTA(E238:T238)</f>
        <v>1</v>
      </c>
      <c r="W238" s="33">
        <f>U238-$U$5</f>
        <v>-1306.0254806491882</v>
      </c>
      <c r="X238" s="25">
        <f>AVERAGE(E238:T238)</f>
        <v>99.18</v>
      </c>
    </row>
    <row r="239" spans="1:24" ht="12.75">
      <c r="A239" s="20">
        <v>235</v>
      </c>
      <c r="B239" s="21">
        <v>225</v>
      </c>
      <c r="C239" s="44" t="s">
        <v>278</v>
      </c>
      <c r="D239" s="56" t="s">
        <v>117</v>
      </c>
      <c r="E239" s="25">
        <v>98.93186657203691</v>
      </c>
      <c r="F239" s="51"/>
      <c r="G239" s="25"/>
      <c r="H239" s="25"/>
      <c r="I239" s="25"/>
      <c r="J239" s="25"/>
      <c r="K239" s="25"/>
      <c r="L239" s="25"/>
      <c r="M239" s="25"/>
      <c r="N239" s="52"/>
      <c r="O239" s="52"/>
      <c r="P239" s="25"/>
      <c r="Q239" s="25"/>
      <c r="R239" s="25"/>
      <c r="S239" s="25"/>
      <c r="T239" s="25"/>
      <c r="U239" s="31">
        <f>SUM(E239:T239)</f>
        <v>98.93186657203691</v>
      </c>
      <c r="V239" s="32">
        <f>COUNTA(E239:T239)</f>
        <v>1</v>
      </c>
      <c r="W239" s="33">
        <f>U239-$U$5</f>
        <v>-1306.2736140771515</v>
      </c>
      <c r="X239" s="25">
        <f>AVERAGE(E239:T239)</f>
        <v>98.93186657203691</v>
      </c>
    </row>
    <row r="240" spans="1:24" ht="12.75">
      <c r="A240" s="20">
        <v>236</v>
      </c>
      <c r="B240" s="21">
        <v>226</v>
      </c>
      <c r="C240" s="45" t="s">
        <v>94</v>
      </c>
      <c r="D240" s="57" t="s">
        <v>279</v>
      </c>
      <c r="E240" s="25">
        <v>58.77895164567249</v>
      </c>
      <c r="F240" s="51"/>
      <c r="G240" s="25"/>
      <c r="H240" s="25"/>
      <c r="I240" s="25"/>
      <c r="J240" s="25"/>
      <c r="K240" s="25">
        <v>40.12</v>
      </c>
      <c r="L240" s="25"/>
      <c r="M240" s="25"/>
      <c r="N240" s="52"/>
      <c r="O240" s="52"/>
      <c r="P240" s="25"/>
      <c r="Q240" s="25"/>
      <c r="R240" s="25"/>
      <c r="S240" s="25"/>
      <c r="T240" s="25"/>
      <c r="U240" s="31">
        <f>SUM(E240:T240)</f>
        <v>98.8989516456725</v>
      </c>
      <c r="V240" s="32">
        <f>COUNTA(E240:T240)</f>
        <v>2</v>
      </c>
      <c r="W240" s="33">
        <f>U240-$U$5</f>
        <v>-1306.3065290035158</v>
      </c>
      <c r="X240" s="25">
        <f>AVERAGE(E240:T240)</f>
        <v>49.44947582283625</v>
      </c>
    </row>
    <row r="241" spans="1:24" ht="12.75">
      <c r="A241" s="20">
        <v>237</v>
      </c>
      <c r="B241" s="21">
        <v>227</v>
      </c>
      <c r="C241" s="44" t="s">
        <v>280</v>
      </c>
      <c r="D241" s="56" t="s">
        <v>240</v>
      </c>
      <c r="E241" s="25">
        <v>98.79872430900072</v>
      </c>
      <c r="F241" s="51"/>
      <c r="G241" s="25"/>
      <c r="H241" s="25"/>
      <c r="I241" s="25"/>
      <c r="J241" s="25"/>
      <c r="K241" s="25"/>
      <c r="L241" s="25"/>
      <c r="M241" s="25"/>
      <c r="N241" s="52"/>
      <c r="O241" s="52"/>
      <c r="P241" s="25"/>
      <c r="Q241" s="25"/>
      <c r="R241" s="25"/>
      <c r="S241" s="25"/>
      <c r="T241" s="25"/>
      <c r="U241" s="31">
        <f>SUM(E241:T241)</f>
        <v>98.79872430900072</v>
      </c>
      <c r="V241" s="32">
        <f>COUNTA(E241:T241)</f>
        <v>1</v>
      </c>
      <c r="W241" s="33">
        <f>U241-$U$5</f>
        <v>-1306.4067563401875</v>
      </c>
      <c r="X241" s="25">
        <f>AVERAGE(E241:T241)</f>
        <v>98.79872430900072</v>
      </c>
    </row>
    <row r="242" spans="1:24" ht="12.75">
      <c r="A242" s="20">
        <v>238</v>
      </c>
      <c r="B242" s="21">
        <v>228</v>
      </c>
      <c r="C242" s="45" t="s">
        <v>281</v>
      </c>
      <c r="D242" s="57" t="s">
        <v>52</v>
      </c>
      <c r="E242" s="25"/>
      <c r="F242" s="51"/>
      <c r="G242" s="25"/>
      <c r="H242" s="25"/>
      <c r="I242" s="25"/>
      <c r="J242" s="25"/>
      <c r="K242" s="25"/>
      <c r="L242" s="25"/>
      <c r="M242" s="25"/>
      <c r="N242" s="52"/>
      <c r="O242" s="52"/>
      <c r="P242" s="25">
        <v>98.41</v>
      </c>
      <c r="Q242" s="25"/>
      <c r="R242" s="25"/>
      <c r="S242" s="25"/>
      <c r="T242" s="25"/>
      <c r="U242" s="31">
        <f>SUM(E242:T242)</f>
        <v>98.41</v>
      </c>
      <c r="V242" s="32">
        <f>COUNTA(E242:T242)</f>
        <v>1</v>
      </c>
      <c r="W242" s="33">
        <f>U242-$U$5</f>
        <v>-1306.7954806491882</v>
      </c>
      <c r="X242" s="25">
        <f>AVERAGE(E242:T242)</f>
        <v>98.41</v>
      </c>
    </row>
    <row r="243" spans="1:24" ht="12.75">
      <c r="A243" s="20">
        <v>239</v>
      </c>
      <c r="B243" s="21">
        <v>229</v>
      </c>
      <c r="C243" s="45" t="s">
        <v>283</v>
      </c>
      <c r="D243" s="57" t="s">
        <v>284</v>
      </c>
      <c r="E243" s="25"/>
      <c r="F243" s="51"/>
      <c r="G243" s="25">
        <v>43.73</v>
      </c>
      <c r="H243" s="25">
        <v>54.2</v>
      </c>
      <c r="I243" s="25"/>
      <c r="J243" s="25"/>
      <c r="K243" s="25"/>
      <c r="L243" s="25"/>
      <c r="M243" s="25"/>
      <c r="N243" s="52"/>
      <c r="O243" s="52"/>
      <c r="P243" s="25"/>
      <c r="Q243" s="25"/>
      <c r="R243" s="25"/>
      <c r="S243" s="25"/>
      <c r="T243" s="25"/>
      <c r="U243" s="31">
        <f>SUM(E243:T243)</f>
        <v>97.93</v>
      </c>
      <c r="V243" s="32">
        <f>COUNTA(E243:T243)</f>
        <v>2</v>
      </c>
      <c r="W243" s="33">
        <f>U243-$U$5</f>
        <v>-1307.2754806491882</v>
      </c>
      <c r="X243" s="25">
        <f>AVERAGE(E243:T243)</f>
        <v>48.965</v>
      </c>
    </row>
    <row r="244" spans="1:24" ht="12.75">
      <c r="A244" s="20">
        <v>240</v>
      </c>
      <c r="B244" s="21">
        <v>230</v>
      </c>
      <c r="C244" s="45" t="s">
        <v>285</v>
      </c>
      <c r="D244" s="57" t="s">
        <v>99</v>
      </c>
      <c r="E244" s="25"/>
      <c r="F244" s="51"/>
      <c r="G244" s="25">
        <v>97.36363636363636</v>
      </c>
      <c r="H244" s="25"/>
      <c r="I244" s="25"/>
      <c r="J244" s="25"/>
      <c r="K244" s="25"/>
      <c r="L244" s="25"/>
      <c r="M244" s="25"/>
      <c r="N244" s="52"/>
      <c r="O244" s="52"/>
      <c r="P244" s="25"/>
      <c r="Q244" s="25"/>
      <c r="R244" s="25"/>
      <c r="S244" s="25"/>
      <c r="T244" s="25"/>
      <c r="U244" s="31">
        <f>SUM(E244:T244)</f>
        <v>97.36363636363636</v>
      </c>
      <c r="V244" s="32">
        <f>COUNTA(E244:T244)</f>
        <v>1</v>
      </c>
      <c r="W244" s="33">
        <f>U244-$U$5</f>
        <v>-1307.841844285552</v>
      </c>
      <c r="X244" s="25">
        <f>AVERAGE(E244:T244)</f>
        <v>97.36363636363636</v>
      </c>
    </row>
    <row r="245" spans="1:24" ht="12.75">
      <c r="A245" s="20">
        <v>241</v>
      </c>
      <c r="B245" s="21">
        <v>231</v>
      </c>
      <c r="C245" s="45" t="s">
        <v>286</v>
      </c>
      <c r="D245" s="57" t="s">
        <v>162</v>
      </c>
      <c r="E245" s="25"/>
      <c r="F245" s="51"/>
      <c r="G245" s="25"/>
      <c r="H245" s="25"/>
      <c r="I245" s="25">
        <v>97.21</v>
      </c>
      <c r="J245" s="25"/>
      <c r="K245" s="25"/>
      <c r="L245" s="25"/>
      <c r="M245" s="25"/>
      <c r="N245" s="52"/>
      <c r="O245" s="52"/>
      <c r="P245" s="25"/>
      <c r="Q245" s="25"/>
      <c r="R245" s="25"/>
      <c r="S245" s="25"/>
      <c r="T245" s="25"/>
      <c r="U245" s="31">
        <f>SUM(E245:T245)</f>
        <v>97.21</v>
      </c>
      <c r="V245" s="32">
        <f>COUNTA(E245:T245)</f>
        <v>1</v>
      </c>
      <c r="W245" s="33">
        <f>U245-$U$5</f>
        <v>-1307.9954806491883</v>
      </c>
      <c r="X245" s="25">
        <f>AVERAGE(E245:T245)</f>
        <v>97.21</v>
      </c>
    </row>
    <row r="246" spans="1:24" ht="12.75">
      <c r="A246" s="20">
        <v>242</v>
      </c>
      <c r="B246" s="21">
        <v>232</v>
      </c>
      <c r="C246" s="45" t="s">
        <v>287</v>
      </c>
      <c r="D246" s="57" t="s">
        <v>288</v>
      </c>
      <c r="E246" s="25"/>
      <c r="F246" s="51"/>
      <c r="G246" s="25"/>
      <c r="H246" s="25"/>
      <c r="I246" s="25"/>
      <c r="J246" s="25"/>
      <c r="K246" s="25">
        <v>96.33</v>
      </c>
      <c r="L246" s="25"/>
      <c r="M246" s="25"/>
      <c r="N246" s="52"/>
      <c r="O246" s="52"/>
      <c r="P246" s="25"/>
      <c r="Q246" s="25"/>
      <c r="R246" s="25"/>
      <c r="S246" s="25"/>
      <c r="T246" s="25"/>
      <c r="U246" s="31">
        <f>SUM(E246:T246)</f>
        <v>96.33</v>
      </c>
      <c r="V246" s="32">
        <f>COUNTA(E246:T246)</f>
        <v>1</v>
      </c>
      <c r="W246" s="33">
        <f>U246-$U$5</f>
        <v>-1308.8754806491884</v>
      </c>
      <c r="X246" s="25">
        <f>AVERAGE(E246:T246)</f>
        <v>96.33</v>
      </c>
    </row>
    <row r="247" spans="1:24" ht="12.75">
      <c r="A247" s="20">
        <v>243</v>
      </c>
      <c r="B247" s="21">
        <v>233</v>
      </c>
      <c r="C247" s="44" t="s">
        <v>289</v>
      </c>
      <c r="D247" s="56" t="s">
        <v>290</v>
      </c>
      <c r="E247" s="25">
        <v>96.18153634171546</v>
      </c>
      <c r="F247" s="51"/>
      <c r="G247" s="25"/>
      <c r="H247" s="25"/>
      <c r="I247" s="25"/>
      <c r="J247" s="25"/>
      <c r="K247" s="25"/>
      <c r="L247" s="25"/>
      <c r="M247" s="25"/>
      <c r="N247" s="52"/>
      <c r="O247" s="52"/>
      <c r="P247" s="25"/>
      <c r="Q247" s="25"/>
      <c r="R247" s="25"/>
      <c r="S247" s="25"/>
      <c r="T247" s="25"/>
      <c r="U247" s="31">
        <f>SUM(E247:T247)</f>
        <v>96.18153634171546</v>
      </c>
      <c r="V247" s="32">
        <f>COUNTA(E247:T247)</f>
        <v>1</v>
      </c>
      <c r="W247" s="33">
        <f>U247-$U$5</f>
        <v>-1309.023944307473</v>
      </c>
      <c r="X247" s="25">
        <f>AVERAGE(E247:T247)</f>
        <v>96.18153634171546</v>
      </c>
    </row>
    <row r="248" spans="1:24" ht="12.75">
      <c r="A248" s="20">
        <v>244</v>
      </c>
      <c r="B248" s="21">
        <v>234</v>
      </c>
      <c r="C248" s="46" t="s">
        <v>291</v>
      </c>
      <c r="D248" s="59" t="s">
        <v>182</v>
      </c>
      <c r="E248" s="25"/>
      <c r="F248" s="51">
        <v>96.07</v>
      </c>
      <c r="G248" s="25"/>
      <c r="H248" s="25"/>
      <c r="I248" s="25"/>
      <c r="J248" s="25"/>
      <c r="K248" s="25"/>
      <c r="L248" s="25"/>
      <c r="M248" s="25"/>
      <c r="N248" s="52"/>
      <c r="O248" s="52"/>
      <c r="P248" s="25"/>
      <c r="Q248" s="25"/>
      <c r="R248" s="25"/>
      <c r="S248" s="25"/>
      <c r="T248" s="25"/>
      <c r="U248" s="31">
        <f>SUM(E248:T248)</f>
        <v>96.07</v>
      </c>
      <c r="V248" s="32">
        <f>COUNTA(E248:T248)</f>
        <v>1</v>
      </c>
      <c r="W248" s="33">
        <f>U248-$U$5</f>
        <v>-1309.1354806491884</v>
      </c>
      <c r="X248" s="25">
        <f>AVERAGE(E248:T248)</f>
        <v>96.07</v>
      </c>
    </row>
    <row r="249" spans="1:24" ht="12.75">
      <c r="A249" s="20">
        <v>245</v>
      </c>
      <c r="B249" s="21">
        <v>235</v>
      </c>
      <c r="C249" s="45" t="s">
        <v>292</v>
      </c>
      <c r="D249" s="57" t="s">
        <v>293</v>
      </c>
      <c r="E249" s="25"/>
      <c r="F249" s="51"/>
      <c r="G249" s="25"/>
      <c r="H249" s="25"/>
      <c r="I249" s="25"/>
      <c r="J249" s="25">
        <v>95.58</v>
      </c>
      <c r="K249" s="25"/>
      <c r="L249" s="25"/>
      <c r="M249" s="25"/>
      <c r="N249" s="52"/>
      <c r="O249" s="52"/>
      <c r="P249" s="25"/>
      <c r="Q249" s="25"/>
      <c r="R249" s="25"/>
      <c r="S249" s="25"/>
      <c r="T249" s="25"/>
      <c r="U249" s="31">
        <f>SUM(E249:T249)</f>
        <v>95.58</v>
      </c>
      <c r="V249" s="32">
        <f>COUNTA(E249:T249)</f>
        <v>1</v>
      </c>
      <c r="W249" s="33">
        <f>U249-$U$5</f>
        <v>-1309.6254806491884</v>
      </c>
      <c r="X249" s="25">
        <f>AVERAGE(E249:T249)</f>
        <v>95.58</v>
      </c>
    </row>
    <row r="250" spans="1:24" ht="12.75">
      <c r="A250" s="20">
        <v>246</v>
      </c>
      <c r="B250" s="21">
        <v>236</v>
      </c>
      <c r="C250" s="45" t="s">
        <v>294</v>
      </c>
      <c r="D250" s="57" t="s">
        <v>32</v>
      </c>
      <c r="E250" s="25"/>
      <c r="F250" s="51"/>
      <c r="G250" s="25"/>
      <c r="H250" s="25"/>
      <c r="I250" s="25"/>
      <c r="J250" s="25"/>
      <c r="K250" s="25">
        <v>95.51</v>
      </c>
      <c r="L250" s="25"/>
      <c r="M250" s="25"/>
      <c r="N250" s="52"/>
      <c r="O250" s="52"/>
      <c r="P250" s="25"/>
      <c r="Q250" s="25"/>
      <c r="R250" s="25"/>
      <c r="S250" s="25"/>
      <c r="T250" s="25"/>
      <c r="U250" s="31">
        <f>SUM(E250:T250)</f>
        <v>95.51</v>
      </c>
      <c r="V250" s="32">
        <f>COUNTA(E250:T250)</f>
        <v>1</v>
      </c>
      <c r="W250" s="33">
        <f>U250-$U$5</f>
        <v>-1309.6954806491883</v>
      </c>
      <c r="X250" s="25">
        <f>AVERAGE(E250:T250)</f>
        <v>95.51</v>
      </c>
    </row>
    <row r="251" spans="1:24" ht="12.75">
      <c r="A251" s="20">
        <v>247</v>
      </c>
      <c r="B251" s="21">
        <v>237</v>
      </c>
      <c r="C251" s="45" t="s">
        <v>600</v>
      </c>
      <c r="D251" s="57" t="s">
        <v>399</v>
      </c>
      <c r="E251" s="25"/>
      <c r="F251" s="51"/>
      <c r="G251" s="25">
        <v>53.73</v>
      </c>
      <c r="H251" s="25"/>
      <c r="I251" s="25"/>
      <c r="J251" s="25"/>
      <c r="K251" s="25"/>
      <c r="L251" s="25"/>
      <c r="M251" s="25"/>
      <c r="N251" s="52"/>
      <c r="O251" s="52"/>
      <c r="P251" s="25"/>
      <c r="Q251" s="25"/>
      <c r="R251" s="25"/>
      <c r="S251" s="25">
        <v>41.66</v>
      </c>
      <c r="T251" s="25"/>
      <c r="U251" s="31">
        <f>SUM(E251:T251)</f>
        <v>95.38999999999999</v>
      </c>
      <c r="V251" s="32">
        <f>COUNTA(E251:T251)</f>
        <v>2</v>
      </c>
      <c r="W251" s="33">
        <f>U251-$U$5</f>
        <v>-1309.8154806491884</v>
      </c>
      <c r="X251" s="25">
        <f>AVERAGE(E251:T251)</f>
        <v>47.69499999999999</v>
      </c>
    </row>
    <row r="252" spans="1:24" ht="12.75">
      <c r="A252" s="20">
        <v>248</v>
      </c>
      <c r="B252" s="21">
        <v>238</v>
      </c>
      <c r="C252" s="45" t="s">
        <v>295</v>
      </c>
      <c r="D252" s="57" t="s">
        <v>52</v>
      </c>
      <c r="E252" s="25"/>
      <c r="F252" s="51"/>
      <c r="G252" s="25"/>
      <c r="H252" s="25"/>
      <c r="I252" s="25"/>
      <c r="J252" s="25"/>
      <c r="K252" s="25"/>
      <c r="L252" s="25"/>
      <c r="M252" s="25"/>
      <c r="N252" s="52">
        <v>95.01</v>
      </c>
      <c r="O252" s="52"/>
      <c r="P252" s="25"/>
      <c r="Q252" s="25"/>
      <c r="R252" s="25"/>
      <c r="S252" s="25"/>
      <c r="T252" s="25"/>
      <c r="U252" s="31">
        <f>SUM(E252:T252)</f>
        <v>95.01</v>
      </c>
      <c r="V252" s="32">
        <f>COUNTA(E252:T252)</f>
        <v>1</v>
      </c>
      <c r="W252" s="33">
        <f>U252-$U$5</f>
        <v>-1310.1954806491883</v>
      </c>
      <c r="X252" s="25">
        <f>AVERAGE(E252:T252)</f>
        <v>95.01</v>
      </c>
    </row>
    <row r="253" spans="1:24" ht="12.75">
      <c r="A253" s="20">
        <v>249</v>
      </c>
      <c r="B253" s="21">
        <v>239</v>
      </c>
      <c r="C253" s="45" t="s">
        <v>296</v>
      </c>
      <c r="D253" s="57" t="s">
        <v>44</v>
      </c>
      <c r="E253" s="25"/>
      <c r="F253" s="51"/>
      <c r="G253" s="25"/>
      <c r="H253" s="25"/>
      <c r="I253" s="25"/>
      <c r="J253" s="25">
        <v>94.71</v>
      </c>
      <c r="K253" s="25"/>
      <c r="L253" s="25"/>
      <c r="M253" s="25"/>
      <c r="N253" s="52"/>
      <c r="O253" s="52"/>
      <c r="P253" s="25"/>
      <c r="Q253" s="25"/>
      <c r="R253" s="25"/>
      <c r="S253" s="25"/>
      <c r="T253" s="25"/>
      <c r="U253" s="31">
        <f>SUM(E253:T253)</f>
        <v>94.71</v>
      </c>
      <c r="V253" s="32">
        <f>COUNTA(E253:T253)</f>
        <v>1</v>
      </c>
      <c r="W253" s="33">
        <f>U253-$U$5</f>
        <v>-1310.4954806491883</v>
      </c>
      <c r="X253" s="25">
        <f>AVERAGE(E253:T253)</f>
        <v>94.71</v>
      </c>
    </row>
    <row r="254" spans="1:24" ht="12.75">
      <c r="A254" s="20">
        <v>250</v>
      </c>
      <c r="B254" s="21">
        <v>240</v>
      </c>
      <c r="C254" s="45" t="s">
        <v>297</v>
      </c>
      <c r="D254" s="57" t="s">
        <v>298</v>
      </c>
      <c r="E254" s="25"/>
      <c r="F254" s="51"/>
      <c r="G254" s="25"/>
      <c r="H254" s="25"/>
      <c r="I254" s="25">
        <v>94.66</v>
      </c>
      <c r="J254" s="25"/>
      <c r="K254" s="25"/>
      <c r="L254" s="25"/>
      <c r="M254" s="25"/>
      <c r="N254" s="52"/>
      <c r="O254" s="52"/>
      <c r="P254" s="25"/>
      <c r="Q254" s="25"/>
      <c r="R254" s="25"/>
      <c r="S254" s="25"/>
      <c r="T254" s="25"/>
      <c r="U254" s="31">
        <f>SUM(E254:T254)</f>
        <v>94.66</v>
      </c>
      <c r="V254" s="32">
        <f>COUNTA(E254:T254)</f>
        <v>1</v>
      </c>
      <c r="W254" s="33">
        <f>U254-$U$5</f>
        <v>-1310.5454806491882</v>
      </c>
      <c r="X254" s="25">
        <f>AVERAGE(E254:T254)</f>
        <v>94.66</v>
      </c>
    </row>
    <row r="255" spans="1:24" ht="12.75">
      <c r="A255" s="20">
        <v>251</v>
      </c>
      <c r="B255" s="21">
        <v>241</v>
      </c>
      <c r="C255" s="45" t="s">
        <v>299</v>
      </c>
      <c r="D255" s="57" t="s">
        <v>46</v>
      </c>
      <c r="E255" s="25"/>
      <c r="F255" s="51"/>
      <c r="G255" s="25">
        <v>94.64</v>
      </c>
      <c r="H255" s="25"/>
      <c r="I255" s="25"/>
      <c r="J255" s="25"/>
      <c r="K255" s="25"/>
      <c r="L255" s="25"/>
      <c r="M255" s="25"/>
      <c r="N255" s="52"/>
      <c r="O255" s="52"/>
      <c r="P255" s="25"/>
      <c r="Q255" s="25"/>
      <c r="R255" s="25"/>
      <c r="S255" s="25"/>
      <c r="T255" s="25"/>
      <c r="U255" s="31">
        <f>SUM(E255:T255)</f>
        <v>94.64</v>
      </c>
      <c r="V255" s="32">
        <f>COUNTA(E255:T255)</f>
        <v>1</v>
      </c>
      <c r="W255" s="33">
        <f>U255-$U$5</f>
        <v>-1310.5654806491882</v>
      </c>
      <c r="X255" s="25">
        <f>AVERAGE(E255:T255)</f>
        <v>94.64</v>
      </c>
    </row>
    <row r="256" spans="1:24" ht="12.75">
      <c r="A256" s="20">
        <v>252</v>
      </c>
      <c r="B256" s="21">
        <v>344</v>
      </c>
      <c r="C256" s="45" t="s">
        <v>604</v>
      </c>
      <c r="D256" s="57" t="s">
        <v>70</v>
      </c>
      <c r="E256" s="25"/>
      <c r="F256" s="51"/>
      <c r="G256" s="25"/>
      <c r="H256" s="25"/>
      <c r="I256" s="25"/>
      <c r="J256" s="25"/>
      <c r="K256" s="25"/>
      <c r="L256" s="25"/>
      <c r="M256" s="25"/>
      <c r="N256" s="52"/>
      <c r="O256" s="52"/>
      <c r="P256" s="25"/>
      <c r="Q256" s="25"/>
      <c r="R256" s="25"/>
      <c r="S256" s="25">
        <v>40.39</v>
      </c>
      <c r="T256" s="25">
        <v>53.6</v>
      </c>
      <c r="U256" s="31">
        <f>SUM(E256:T256)</f>
        <v>93.99000000000001</v>
      </c>
      <c r="V256" s="32">
        <f>COUNTA(E256:T256)</f>
        <v>2</v>
      </c>
      <c r="W256" s="33">
        <f>U256-$U$5</f>
        <v>-1311.2154806491883</v>
      </c>
      <c r="X256" s="25">
        <f>AVERAGE(E256:T256)</f>
        <v>46.995000000000005</v>
      </c>
    </row>
    <row r="257" spans="1:24" ht="12.75">
      <c r="A257" s="20">
        <v>253</v>
      </c>
      <c r="B257" s="21">
        <v>242</v>
      </c>
      <c r="C257" s="47" t="s">
        <v>300</v>
      </c>
      <c r="D257" s="58" t="s">
        <v>169</v>
      </c>
      <c r="E257" s="25"/>
      <c r="F257" s="51">
        <v>93.87</v>
      </c>
      <c r="G257" s="25"/>
      <c r="H257" s="25"/>
      <c r="I257" s="25"/>
      <c r="J257" s="25"/>
      <c r="K257" s="25"/>
      <c r="L257" s="25"/>
      <c r="M257" s="25"/>
      <c r="N257" s="52"/>
      <c r="O257" s="52"/>
      <c r="P257" s="25"/>
      <c r="Q257" s="25"/>
      <c r="R257" s="25"/>
      <c r="S257" s="25"/>
      <c r="T257" s="25"/>
      <c r="U257" s="31">
        <f>SUM(E257:T257)</f>
        <v>93.87</v>
      </c>
      <c r="V257" s="32">
        <f>COUNTA(E257:T257)</f>
        <v>1</v>
      </c>
      <c r="W257" s="33">
        <f>U257-$U$5</f>
        <v>-1311.3354806491884</v>
      </c>
      <c r="X257" s="25">
        <f>AVERAGE(E257:T257)</f>
        <v>93.87</v>
      </c>
    </row>
    <row r="258" spans="1:24" ht="12.75">
      <c r="A258" s="20">
        <v>254</v>
      </c>
      <c r="B258" s="21">
        <v>356</v>
      </c>
      <c r="C258" s="45" t="s">
        <v>207</v>
      </c>
      <c r="D258" s="57" t="s">
        <v>76</v>
      </c>
      <c r="E258" s="25"/>
      <c r="F258" s="51"/>
      <c r="G258" s="25"/>
      <c r="H258" s="25"/>
      <c r="I258" s="25"/>
      <c r="J258" s="25"/>
      <c r="K258" s="25"/>
      <c r="L258" s="25"/>
      <c r="M258" s="25"/>
      <c r="N258" s="52"/>
      <c r="O258" s="52"/>
      <c r="P258" s="25"/>
      <c r="Q258" s="25"/>
      <c r="R258" s="25"/>
      <c r="S258" s="25"/>
      <c r="T258" s="25">
        <v>93.20779220779221</v>
      </c>
      <c r="U258" s="31">
        <f>SUM(E258:T258)</f>
        <v>93.20779220779221</v>
      </c>
      <c r="V258" s="32">
        <f>COUNTA(E258:T258)</f>
        <v>1</v>
      </c>
      <c r="W258" s="33">
        <f>U258-$U$5</f>
        <v>-1311.9976884413961</v>
      </c>
      <c r="X258" s="25">
        <f>AVERAGE(E258:T258)</f>
        <v>93.20779220779221</v>
      </c>
    </row>
    <row r="259" spans="1:24" ht="12.75">
      <c r="A259" s="20">
        <v>255</v>
      </c>
      <c r="B259" s="21">
        <v>245</v>
      </c>
      <c r="C259" s="45" t="s">
        <v>302</v>
      </c>
      <c r="D259" s="57" t="s">
        <v>303</v>
      </c>
      <c r="E259" s="25"/>
      <c r="F259" s="51"/>
      <c r="G259" s="25"/>
      <c r="H259" s="25">
        <v>92.71</v>
      </c>
      <c r="I259" s="25"/>
      <c r="J259" s="25"/>
      <c r="K259" s="25"/>
      <c r="L259" s="25"/>
      <c r="M259" s="25"/>
      <c r="N259" s="52"/>
      <c r="O259" s="52"/>
      <c r="P259" s="25"/>
      <c r="Q259" s="25"/>
      <c r="R259" s="25"/>
      <c r="S259" s="25"/>
      <c r="T259" s="25"/>
      <c r="U259" s="31">
        <f>SUM(E259:T259)</f>
        <v>92.71</v>
      </c>
      <c r="V259" s="32">
        <f>COUNTA(E259:T259)</f>
        <v>1</v>
      </c>
      <c r="W259" s="33">
        <f>U259-$U$5</f>
        <v>-1312.4954806491883</v>
      </c>
      <c r="X259" s="25">
        <f>AVERAGE(E259:T259)</f>
        <v>92.71</v>
      </c>
    </row>
    <row r="260" spans="1:24" ht="12.75">
      <c r="A260" s="20">
        <v>256</v>
      </c>
      <c r="B260" s="21">
        <v>326</v>
      </c>
      <c r="C260" s="45" t="s">
        <v>396</v>
      </c>
      <c r="D260" s="57" t="s">
        <v>397</v>
      </c>
      <c r="E260" s="25"/>
      <c r="F260" s="51"/>
      <c r="G260" s="25">
        <v>54.64</v>
      </c>
      <c r="H260" s="25"/>
      <c r="I260" s="25"/>
      <c r="J260" s="25"/>
      <c r="K260" s="25"/>
      <c r="L260" s="25"/>
      <c r="M260" s="25"/>
      <c r="N260" s="52"/>
      <c r="O260" s="52"/>
      <c r="P260" s="25"/>
      <c r="Q260" s="25"/>
      <c r="R260" s="25"/>
      <c r="S260" s="25"/>
      <c r="T260" s="25">
        <v>38.01</v>
      </c>
      <c r="U260" s="31">
        <f>SUM(E260:T260)</f>
        <v>92.65</v>
      </c>
      <c r="V260" s="32">
        <f>COUNTA(E260:T260)</f>
        <v>2</v>
      </c>
      <c r="W260" s="33">
        <f>U260-$U$5</f>
        <v>-1312.5554806491882</v>
      </c>
      <c r="X260" s="25">
        <f>AVERAGE(E260:T260)</f>
        <v>46.325</v>
      </c>
    </row>
    <row r="261" spans="1:24" ht="12.75">
      <c r="A261" s="20">
        <v>257</v>
      </c>
      <c r="B261" s="21">
        <v>246</v>
      </c>
      <c r="C261" s="45" t="s">
        <v>304</v>
      </c>
      <c r="D261" s="57" t="s">
        <v>70</v>
      </c>
      <c r="E261" s="25"/>
      <c r="F261" s="51"/>
      <c r="G261" s="25"/>
      <c r="H261" s="25"/>
      <c r="I261" s="25">
        <v>92.39</v>
      </c>
      <c r="J261" s="25"/>
      <c r="K261" s="25"/>
      <c r="L261" s="25"/>
      <c r="M261" s="25"/>
      <c r="N261" s="52"/>
      <c r="O261" s="52"/>
      <c r="P261" s="25"/>
      <c r="Q261" s="25"/>
      <c r="R261" s="25"/>
      <c r="S261" s="25"/>
      <c r="T261" s="25"/>
      <c r="U261" s="31">
        <f>SUM(E261:T261)</f>
        <v>92.39</v>
      </c>
      <c r="V261" s="32">
        <f>COUNTA(E261:T261)</f>
        <v>1</v>
      </c>
      <c r="W261" s="33">
        <f>U261-$U$5</f>
        <v>-1312.8154806491882</v>
      </c>
      <c r="X261" s="25">
        <f>AVERAGE(E261:T261)</f>
        <v>92.39</v>
      </c>
    </row>
    <row r="262" spans="1:24" ht="12.75">
      <c r="A262" s="20">
        <v>258</v>
      </c>
      <c r="B262" s="21">
        <v>247</v>
      </c>
      <c r="C262" s="47" t="s">
        <v>305</v>
      </c>
      <c r="D262" s="58" t="s">
        <v>52</v>
      </c>
      <c r="E262" s="25"/>
      <c r="F262" s="51">
        <v>92.38</v>
      </c>
      <c r="G262" s="25"/>
      <c r="H262" s="25"/>
      <c r="I262" s="25"/>
      <c r="J262" s="25"/>
      <c r="K262" s="25"/>
      <c r="L262" s="25"/>
      <c r="M262" s="25"/>
      <c r="N262" s="52"/>
      <c r="O262" s="52"/>
      <c r="P262" s="25"/>
      <c r="Q262" s="25"/>
      <c r="R262" s="25"/>
      <c r="S262" s="25"/>
      <c r="T262" s="25"/>
      <c r="U262" s="31">
        <f>SUM(E262:T262)</f>
        <v>92.38</v>
      </c>
      <c r="V262" s="32">
        <f>COUNTA(E262:T262)</f>
        <v>1</v>
      </c>
      <c r="W262" s="33">
        <f>U262-$U$5</f>
        <v>-1312.8254806491882</v>
      </c>
      <c r="X262" s="25">
        <f>AVERAGE(E262:T262)</f>
        <v>92.38</v>
      </c>
    </row>
    <row r="263" spans="1:24" ht="12.75">
      <c r="A263" s="20">
        <v>259</v>
      </c>
      <c r="B263" s="21">
        <v>248</v>
      </c>
      <c r="C263" s="44" t="s">
        <v>306</v>
      </c>
      <c r="D263" s="56" t="s">
        <v>32</v>
      </c>
      <c r="E263" s="25">
        <v>91.95795006570302</v>
      </c>
      <c r="F263" s="51"/>
      <c r="G263" s="25"/>
      <c r="H263" s="25"/>
      <c r="I263" s="25"/>
      <c r="J263" s="25"/>
      <c r="K263" s="25"/>
      <c r="L263" s="25"/>
      <c r="M263" s="25"/>
      <c r="N263" s="52"/>
      <c r="O263" s="52"/>
      <c r="P263" s="25"/>
      <c r="Q263" s="25"/>
      <c r="R263" s="25"/>
      <c r="S263" s="25"/>
      <c r="T263" s="25"/>
      <c r="U263" s="31">
        <f>SUM(E263:T263)</f>
        <v>91.95795006570302</v>
      </c>
      <c r="V263" s="32">
        <f>COUNTA(E263:T263)</f>
        <v>1</v>
      </c>
      <c r="W263" s="33">
        <f>U263-$U$5</f>
        <v>-1313.2475305834853</v>
      </c>
      <c r="X263" s="25">
        <f>AVERAGE(E263:T263)</f>
        <v>91.95795006570302</v>
      </c>
    </row>
    <row r="264" spans="1:24" ht="12.75">
      <c r="A264" s="20">
        <v>260</v>
      </c>
      <c r="B264" s="21">
        <v>250</v>
      </c>
      <c r="C264" s="45" t="s">
        <v>309</v>
      </c>
      <c r="D264" s="57" t="s">
        <v>81</v>
      </c>
      <c r="E264" s="25"/>
      <c r="F264" s="51"/>
      <c r="G264" s="25"/>
      <c r="H264" s="25"/>
      <c r="I264" s="25"/>
      <c r="J264" s="25"/>
      <c r="K264" s="25"/>
      <c r="L264" s="25"/>
      <c r="M264" s="25">
        <v>91.27</v>
      </c>
      <c r="N264" s="52"/>
      <c r="O264" s="52"/>
      <c r="P264" s="25"/>
      <c r="Q264" s="25"/>
      <c r="R264" s="25"/>
      <c r="S264" s="25"/>
      <c r="T264" s="25"/>
      <c r="U264" s="31">
        <f>SUM(E264:T264)</f>
        <v>91.27</v>
      </c>
      <c r="V264" s="32">
        <f>COUNTA(E264:T264)</f>
        <v>1</v>
      </c>
      <c r="W264" s="33">
        <f>U264-$U$5</f>
        <v>-1313.9354806491883</v>
      </c>
      <c r="X264" s="25">
        <f>AVERAGE(E264:T264)</f>
        <v>91.27</v>
      </c>
    </row>
    <row r="265" spans="1:24" ht="12.75">
      <c r="A265" s="20">
        <v>261</v>
      </c>
      <c r="B265" s="21">
        <v>251</v>
      </c>
      <c r="C265" s="45" t="s">
        <v>310</v>
      </c>
      <c r="D265" s="57" t="s">
        <v>56</v>
      </c>
      <c r="E265" s="25"/>
      <c r="F265" s="51"/>
      <c r="G265" s="25"/>
      <c r="H265" s="25">
        <v>90.74</v>
      </c>
      <c r="I265" s="25"/>
      <c r="J265" s="25"/>
      <c r="K265" s="25"/>
      <c r="L265" s="25"/>
      <c r="M265" s="25"/>
      <c r="N265" s="52"/>
      <c r="O265" s="52"/>
      <c r="P265" s="25"/>
      <c r="Q265" s="25"/>
      <c r="R265" s="25"/>
      <c r="S265" s="25"/>
      <c r="T265" s="25"/>
      <c r="U265" s="31">
        <f>SUM(E265:T265)</f>
        <v>90.74</v>
      </c>
      <c r="V265" s="32">
        <f>COUNTA(E265:T265)</f>
        <v>1</v>
      </c>
      <c r="W265" s="33">
        <f>U265-$U$5</f>
        <v>-1314.4654806491883</v>
      </c>
      <c r="X265" s="25">
        <f>AVERAGE(E265:T265)</f>
        <v>90.74</v>
      </c>
    </row>
    <row r="266" spans="1:24" ht="12.75">
      <c r="A266" s="20">
        <v>262</v>
      </c>
      <c r="B266" s="21">
        <v>252</v>
      </c>
      <c r="C266" s="45" t="s">
        <v>311</v>
      </c>
      <c r="D266" s="57" t="s">
        <v>34</v>
      </c>
      <c r="E266" s="25"/>
      <c r="F266" s="51"/>
      <c r="G266" s="25">
        <v>90.55</v>
      </c>
      <c r="H266" s="25"/>
      <c r="I266" s="25"/>
      <c r="J266" s="25"/>
      <c r="K266" s="25"/>
      <c r="L266" s="25"/>
      <c r="M266" s="25"/>
      <c r="N266" s="52"/>
      <c r="O266" s="52"/>
      <c r="P266" s="25"/>
      <c r="Q266" s="25"/>
      <c r="R266" s="25"/>
      <c r="S266" s="25"/>
      <c r="T266" s="25"/>
      <c r="U266" s="31">
        <f>SUM(E266:T266)</f>
        <v>90.55</v>
      </c>
      <c r="V266" s="32">
        <f>COUNTA(E266:T266)</f>
        <v>1</v>
      </c>
      <c r="W266" s="33">
        <f>U266-$U$5</f>
        <v>-1314.6554806491883</v>
      </c>
      <c r="X266" s="25">
        <f>AVERAGE(E266:T266)</f>
        <v>90.55</v>
      </c>
    </row>
    <row r="267" spans="1:24" ht="12.75">
      <c r="A267" s="20">
        <v>263</v>
      </c>
      <c r="B267" s="21">
        <v>253</v>
      </c>
      <c r="C267" s="45" t="s">
        <v>407</v>
      </c>
      <c r="D267" s="57" t="s">
        <v>307</v>
      </c>
      <c r="E267" s="25"/>
      <c r="F267" s="51"/>
      <c r="G267" s="25">
        <v>50.55</v>
      </c>
      <c r="H267" s="25"/>
      <c r="I267" s="25"/>
      <c r="J267" s="25"/>
      <c r="K267" s="25"/>
      <c r="L267" s="25"/>
      <c r="M267" s="25"/>
      <c r="N267" s="52"/>
      <c r="O267" s="52"/>
      <c r="P267" s="25"/>
      <c r="Q267" s="25"/>
      <c r="R267" s="22"/>
      <c r="S267" s="25">
        <v>39.64</v>
      </c>
      <c r="T267" s="25"/>
      <c r="U267" s="31">
        <f>SUM(E267:T267)</f>
        <v>90.19</v>
      </c>
      <c r="V267" s="32">
        <f>COUNTA(E267:T267)</f>
        <v>2</v>
      </c>
      <c r="W267" s="33">
        <f>U267-$U$5</f>
        <v>-1315.0154806491882</v>
      </c>
      <c r="X267" s="25">
        <f>AVERAGE(E267:T267)</f>
        <v>45.095</v>
      </c>
    </row>
    <row r="268" spans="1:24" ht="12.75">
      <c r="A268" s="20">
        <v>264</v>
      </c>
      <c r="B268" s="21">
        <v>254</v>
      </c>
      <c r="C268" s="45" t="s">
        <v>276</v>
      </c>
      <c r="D268" s="57" t="s">
        <v>312</v>
      </c>
      <c r="E268" s="25"/>
      <c r="F268" s="51"/>
      <c r="G268" s="25">
        <v>90.09</v>
      </c>
      <c r="H268" s="25"/>
      <c r="I268" s="25"/>
      <c r="J268" s="25"/>
      <c r="K268" s="25"/>
      <c r="L268" s="25"/>
      <c r="M268" s="25"/>
      <c r="N268" s="52"/>
      <c r="O268" s="52"/>
      <c r="P268" s="25"/>
      <c r="Q268" s="25"/>
      <c r="R268" s="25"/>
      <c r="S268" s="25"/>
      <c r="T268" s="25"/>
      <c r="U268" s="31">
        <f>SUM(E268:T268)</f>
        <v>90.09</v>
      </c>
      <c r="V268" s="32">
        <f>COUNTA(E268:T268)</f>
        <v>1</v>
      </c>
      <c r="W268" s="33">
        <f>U268-$U$5</f>
        <v>-1315.1154806491884</v>
      </c>
      <c r="X268" s="25">
        <f>AVERAGE(E268:T268)</f>
        <v>90.09</v>
      </c>
    </row>
    <row r="269" spans="1:24" ht="12.75">
      <c r="A269" s="20">
        <v>265</v>
      </c>
      <c r="B269" s="21">
        <v>255</v>
      </c>
      <c r="C269" s="45" t="s">
        <v>313</v>
      </c>
      <c r="D269" s="57" t="s">
        <v>48</v>
      </c>
      <c r="E269" s="25"/>
      <c r="F269" s="51"/>
      <c r="G269" s="25"/>
      <c r="H269" s="25"/>
      <c r="I269" s="25"/>
      <c r="J269" s="25"/>
      <c r="K269" s="25"/>
      <c r="L269" s="25">
        <v>75.94</v>
      </c>
      <c r="M269" s="25"/>
      <c r="N269" s="52"/>
      <c r="O269" s="52"/>
      <c r="P269" s="25"/>
      <c r="Q269" s="25"/>
      <c r="R269" s="25">
        <v>14.11</v>
      </c>
      <c r="S269" s="25"/>
      <c r="T269" s="25"/>
      <c r="U269" s="31">
        <f>SUM(E269:T269)</f>
        <v>90.05</v>
      </c>
      <c r="V269" s="32">
        <f>COUNTA(E269:T269)</f>
        <v>2</v>
      </c>
      <c r="W269" s="33">
        <f>U269-$U$5</f>
        <v>-1315.1554806491883</v>
      </c>
      <c r="X269" s="25">
        <f>AVERAGE(E269:T269)</f>
        <v>45.025</v>
      </c>
    </row>
    <row r="270" spans="1:24" ht="12.75">
      <c r="A270" s="20">
        <v>266</v>
      </c>
      <c r="B270" s="21">
        <v>256</v>
      </c>
      <c r="C270" s="44" t="s">
        <v>278</v>
      </c>
      <c r="D270" s="56" t="s">
        <v>30</v>
      </c>
      <c r="E270" s="25">
        <v>88.95179194418014</v>
      </c>
      <c r="F270" s="51"/>
      <c r="G270" s="25"/>
      <c r="H270" s="25"/>
      <c r="I270" s="25"/>
      <c r="J270" s="25"/>
      <c r="K270" s="25"/>
      <c r="L270" s="25"/>
      <c r="M270" s="25"/>
      <c r="N270" s="52"/>
      <c r="O270" s="52"/>
      <c r="P270" s="25"/>
      <c r="Q270" s="25"/>
      <c r="R270" s="25"/>
      <c r="S270" s="25"/>
      <c r="T270" s="25"/>
      <c r="U270" s="31">
        <f>SUM(E270:T270)</f>
        <v>88.95179194418014</v>
      </c>
      <c r="V270" s="32">
        <f>COUNTA(E270:T270)</f>
        <v>1</v>
      </c>
      <c r="W270" s="33">
        <f>U270-$U$5</f>
        <v>-1316.2536887050082</v>
      </c>
      <c r="X270" s="25">
        <f>AVERAGE(E270:T270)</f>
        <v>88.95179194418014</v>
      </c>
    </row>
    <row r="271" spans="1:24" ht="12.75">
      <c r="A271" s="20">
        <v>267</v>
      </c>
      <c r="B271" s="21">
        <v>257</v>
      </c>
      <c r="C271" s="45" t="s">
        <v>314</v>
      </c>
      <c r="D271" s="57" t="s">
        <v>136</v>
      </c>
      <c r="E271" s="25"/>
      <c r="F271" s="51"/>
      <c r="G271" s="25"/>
      <c r="H271" s="25"/>
      <c r="I271" s="25"/>
      <c r="J271" s="25"/>
      <c r="K271" s="25">
        <v>88.89</v>
      </c>
      <c r="L271" s="25"/>
      <c r="M271" s="25"/>
      <c r="N271" s="52"/>
      <c r="O271" s="52"/>
      <c r="P271" s="25"/>
      <c r="Q271" s="25"/>
      <c r="R271" s="25"/>
      <c r="S271" s="25"/>
      <c r="T271" s="25"/>
      <c r="U271" s="31">
        <f>SUM(E271:T271)</f>
        <v>88.89</v>
      </c>
      <c r="V271" s="32">
        <f>COUNTA(E271:T271)</f>
        <v>1</v>
      </c>
      <c r="W271" s="33">
        <f>U271-$U$5</f>
        <v>-1316.3154806491882</v>
      </c>
      <c r="X271" s="25">
        <f>AVERAGE(E271:T271)</f>
        <v>88.89</v>
      </c>
    </row>
    <row r="272" spans="1:24" ht="12.75">
      <c r="A272" s="20">
        <v>268</v>
      </c>
      <c r="B272" s="21">
        <v>258</v>
      </c>
      <c r="C272" s="44" t="s">
        <v>315</v>
      </c>
      <c r="D272" s="56" t="s">
        <v>159</v>
      </c>
      <c r="E272" s="25">
        <v>88.7923393478949</v>
      </c>
      <c r="F272" s="51"/>
      <c r="G272" s="25"/>
      <c r="H272" s="25"/>
      <c r="I272" s="25"/>
      <c r="J272" s="25"/>
      <c r="K272" s="25"/>
      <c r="L272" s="25"/>
      <c r="M272" s="25"/>
      <c r="N272" s="52"/>
      <c r="O272" s="52"/>
      <c r="P272" s="25"/>
      <c r="Q272" s="25"/>
      <c r="R272" s="25"/>
      <c r="S272" s="25"/>
      <c r="T272" s="25"/>
      <c r="U272" s="31">
        <f>SUM(E272:T272)</f>
        <v>88.7923393478949</v>
      </c>
      <c r="V272" s="32">
        <f>COUNTA(E272:T272)</f>
        <v>1</v>
      </c>
      <c r="W272" s="33">
        <f>U272-$U$5</f>
        <v>-1316.4131413012933</v>
      </c>
      <c r="X272" s="25">
        <f>AVERAGE(E272:T272)</f>
        <v>88.7923393478949</v>
      </c>
    </row>
    <row r="273" spans="1:24" ht="12.75">
      <c r="A273" s="20">
        <v>269</v>
      </c>
      <c r="B273" s="21">
        <v>357</v>
      </c>
      <c r="C273" s="45" t="s">
        <v>115</v>
      </c>
      <c r="D273" s="57" t="s">
        <v>379</v>
      </c>
      <c r="E273" s="25"/>
      <c r="F273" s="51"/>
      <c r="G273" s="25"/>
      <c r="H273" s="25"/>
      <c r="I273" s="25"/>
      <c r="J273" s="25"/>
      <c r="K273" s="25"/>
      <c r="L273" s="25"/>
      <c r="M273" s="25"/>
      <c r="N273" s="52"/>
      <c r="O273" s="52"/>
      <c r="P273" s="25"/>
      <c r="Q273" s="25"/>
      <c r="R273" s="25"/>
      <c r="S273" s="25"/>
      <c r="T273" s="25">
        <v>88.66233766233766</v>
      </c>
      <c r="U273" s="31">
        <f>SUM(E273:T273)</f>
        <v>88.66233766233766</v>
      </c>
      <c r="V273" s="32">
        <f>COUNTA(E273:T273)</f>
        <v>1</v>
      </c>
      <c r="W273" s="33">
        <f>U273-$U$5</f>
        <v>-1316.5431429868506</v>
      </c>
      <c r="X273" s="25">
        <f>AVERAGE(E273:T273)</f>
        <v>88.66233766233766</v>
      </c>
    </row>
    <row r="274" spans="1:24" ht="12.75">
      <c r="A274" s="20">
        <v>270</v>
      </c>
      <c r="B274" s="21">
        <v>259</v>
      </c>
      <c r="C274" s="45" t="s">
        <v>238</v>
      </c>
      <c r="D274" s="57" t="s">
        <v>48</v>
      </c>
      <c r="E274" s="25"/>
      <c r="F274" s="51"/>
      <c r="G274" s="25"/>
      <c r="H274" s="25"/>
      <c r="I274" s="25"/>
      <c r="J274" s="25"/>
      <c r="K274" s="25">
        <v>88.47</v>
      </c>
      <c r="L274" s="25"/>
      <c r="M274" s="25"/>
      <c r="N274" s="52"/>
      <c r="O274" s="52"/>
      <c r="P274" s="25"/>
      <c r="Q274" s="25"/>
      <c r="R274" s="25"/>
      <c r="S274" s="25"/>
      <c r="T274" s="25"/>
      <c r="U274" s="31">
        <f>SUM(E274:T274)</f>
        <v>88.47</v>
      </c>
      <c r="V274" s="32">
        <f>COUNTA(E274:T274)</f>
        <v>1</v>
      </c>
      <c r="W274" s="33">
        <f>U274-$U$5</f>
        <v>-1316.7354806491883</v>
      </c>
      <c r="X274" s="25">
        <f>AVERAGE(E274:T274)</f>
        <v>88.47</v>
      </c>
    </row>
    <row r="275" spans="1:24" ht="12.75">
      <c r="A275" s="20">
        <v>271</v>
      </c>
      <c r="B275" s="21">
        <v>260</v>
      </c>
      <c r="C275" s="45" t="s">
        <v>316</v>
      </c>
      <c r="D275" s="57" t="s">
        <v>317</v>
      </c>
      <c r="E275" s="25"/>
      <c r="F275" s="51"/>
      <c r="G275" s="25"/>
      <c r="H275" s="25"/>
      <c r="I275" s="25">
        <v>87.84</v>
      </c>
      <c r="J275" s="25"/>
      <c r="K275" s="25"/>
      <c r="L275" s="25"/>
      <c r="M275" s="25"/>
      <c r="N275" s="52"/>
      <c r="O275" s="52"/>
      <c r="P275" s="25"/>
      <c r="Q275" s="25"/>
      <c r="R275" s="25"/>
      <c r="S275" s="25"/>
      <c r="T275" s="25"/>
      <c r="U275" s="31">
        <f>SUM(E275:T275)</f>
        <v>87.84</v>
      </c>
      <c r="V275" s="32">
        <f>COUNTA(E275:T275)</f>
        <v>1</v>
      </c>
      <c r="W275" s="33">
        <f>U275-$U$5</f>
        <v>-1317.3654806491884</v>
      </c>
      <c r="X275" s="25">
        <f>AVERAGE(E275:T275)</f>
        <v>87.84</v>
      </c>
    </row>
    <row r="276" spans="1:24" ht="12.75">
      <c r="A276" s="20">
        <v>272</v>
      </c>
      <c r="B276" s="21">
        <v>262</v>
      </c>
      <c r="C276" s="44" t="s">
        <v>319</v>
      </c>
      <c r="D276" s="56" t="s">
        <v>70</v>
      </c>
      <c r="E276" s="25">
        <v>86.92510058805323</v>
      </c>
      <c r="F276" s="51"/>
      <c r="G276" s="25"/>
      <c r="H276" s="25"/>
      <c r="I276" s="25"/>
      <c r="J276" s="25"/>
      <c r="K276" s="25"/>
      <c r="L276" s="25"/>
      <c r="M276" s="25"/>
      <c r="N276" s="52"/>
      <c r="O276" s="52"/>
      <c r="P276" s="25"/>
      <c r="Q276" s="25"/>
      <c r="R276" s="25"/>
      <c r="S276" s="25"/>
      <c r="T276" s="25"/>
      <c r="U276" s="31">
        <f>SUM(E276:T276)</f>
        <v>86.92510058805323</v>
      </c>
      <c r="V276" s="32">
        <f>COUNTA(E276:T276)</f>
        <v>1</v>
      </c>
      <c r="W276" s="33">
        <f>U276-$U$5</f>
        <v>-1318.280380061135</v>
      </c>
      <c r="X276" s="25">
        <f>AVERAGE(E276:T276)</f>
        <v>86.92510058805323</v>
      </c>
    </row>
    <row r="277" spans="1:24" ht="12.75">
      <c r="A277" s="20">
        <v>273</v>
      </c>
      <c r="B277" s="21">
        <v>263</v>
      </c>
      <c r="C277" s="45" t="s">
        <v>320</v>
      </c>
      <c r="D277" s="57" t="s">
        <v>122</v>
      </c>
      <c r="E277" s="25"/>
      <c r="F277" s="51"/>
      <c r="G277" s="25"/>
      <c r="H277" s="25"/>
      <c r="I277" s="25"/>
      <c r="J277" s="25"/>
      <c r="K277" s="25">
        <v>86.86</v>
      </c>
      <c r="L277" s="25"/>
      <c r="M277" s="25"/>
      <c r="N277" s="52"/>
      <c r="O277" s="52"/>
      <c r="P277" s="25"/>
      <c r="Q277" s="25"/>
      <c r="R277" s="22"/>
      <c r="S277" s="25"/>
      <c r="T277" s="25"/>
      <c r="U277" s="31">
        <f>SUM(E277:T277)</f>
        <v>86.86</v>
      </c>
      <c r="V277" s="32">
        <f>COUNTA(E277:T277)</f>
        <v>1</v>
      </c>
      <c r="W277" s="33">
        <f>U277-$U$5</f>
        <v>-1318.3454806491884</v>
      </c>
      <c r="X277" s="25">
        <f>AVERAGE(E277:T277)</f>
        <v>86.86</v>
      </c>
    </row>
    <row r="278" spans="1:24" ht="12.75">
      <c r="A278" s="20">
        <v>274</v>
      </c>
      <c r="B278" s="21">
        <v>264</v>
      </c>
      <c r="C278" s="46" t="s">
        <v>321</v>
      </c>
      <c r="D278" s="59" t="s">
        <v>34</v>
      </c>
      <c r="E278" s="25"/>
      <c r="F278" s="51">
        <v>86.01</v>
      </c>
      <c r="G278" s="25"/>
      <c r="H278" s="25"/>
      <c r="I278" s="25"/>
      <c r="J278" s="25"/>
      <c r="K278" s="25"/>
      <c r="L278" s="25"/>
      <c r="M278" s="25"/>
      <c r="N278" s="52"/>
      <c r="O278" s="52"/>
      <c r="P278" s="25"/>
      <c r="Q278" s="25"/>
      <c r="R278" s="25"/>
      <c r="S278" s="25"/>
      <c r="T278" s="25"/>
      <c r="U278" s="31">
        <f>SUM(E278:T278)</f>
        <v>86.01</v>
      </c>
      <c r="V278" s="32">
        <f>COUNTA(E278:T278)</f>
        <v>1</v>
      </c>
      <c r="W278" s="33">
        <f>U278-$U$5</f>
        <v>-1319.1954806491883</v>
      </c>
      <c r="X278" s="25">
        <f>AVERAGE(E278:T278)</f>
        <v>86.01</v>
      </c>
    </row>
    <row r="279" spans="1:24" ht="12.75">
      <c r="A279" s="20">
        <v>275</v>
      </c>
      <c r="B279" s="21">
        <v>265</v>
      </c>
      <c r="C279" s="45" t="s">
        <v>322</v>
      </c>
      <c r="D279" s="57" t="s">
        <v>70</v>
      </c>
      <c r="E279" s="25"/>
      <c r="F279" s="51"/>
      <c r="G279" s="25"/>
      <c r="H279" s="25"/>
      <c r="I279" s="25"/>
      <c r="J279" s="25"/>
      <c r="K279" s="25"/>
      <c r="L279" s="25"/>
      <c r="M279" s="25">
        <v>85.95</v>
      </c>
      <c r="N279" s="52"/>
      <c r="O279" s="52"/>
      <c r="P279" s="25"/>
      <c r="Q279" s="25"/>
      <c r="R279" s="25"/>
      <c r="S279" s="25"/>
      <c r="T279" s="25"/>
      <c r="U279" s="31">
        <f>SUM(E279:T279)</f>
        <v>85.95</v>
      </c>
      <c r="V279" s="32">
        <f>COUNTA(E279:T279)</f>
        <v>1</v>
      </c>
      <c r="W279" s="33">
        <f>U279-$U$5</f>
        <v>-1319.2554806491883</v>
      </c>
      <c r="X279" s="25">
        <f>AVERAGE(E279:T279)</f>
        <v>85.95</v>
      </c>
    </row>
    <row r="280" spans="1:24" ht="12.75">
      <c r="A280" s="20">
        <v>276</v>
      </c>
      <c r="B280" s="21">
        <v>266</v>
      </c>
      <c r="C280" s="45" t="s">
        <v>323</v>
      </c>
      <c r="D280" s="57" t="s">
        <v>81</v>
      </c>
      <c r="E280" s="25"/>
      <c r="F280" s="51"/>
      <c r="G280" s="25"/>
      <c r="H280" s="25"/>
      <c r="I280" s="25"/>
      <c r="J280" s="25"/>
      <c r="K280" s="25"/>
      <c r="L280" s="25"/>
      <c r="M280" s="25">
        <v>85.7</v>
      </c>
      <c r="N280" s="52"/>
      <c r="O280" s="52"/>
      <c r="P280" s="25"/>
      <c r="Q280" s="25"/>
      <c r="R280" s="25"/>
      <c r="S280" s="25"/>
      <c r="T280" s="25"/>
      <c r="U280" s="31">
        <f>SUM(E280:T280)</f>
        <v>85.7</v>
      </c>
      <c r="V280" s="32">
        <f>COUNTA(E280:T280)</f>
        <v>1</v>
      </c>
      <c r="W280" s="33">
        <f>U280-$U$5</f>
        <v>-1319.5054806491883</v>
      </c>
      <c r="X280" s="25">
        <f>AVERAGE(E280:T280)</f>
        <v>85.7</v>
      </c>
    </row>
    <row r="281" spans="1:24" ht="12.75">
      <c r="A281" s="20">
        <v>277</v>
      </c>
      <c r="B281" s="21">
        <v>267</v>
      </c>
      <c r="C281" s="46" t="s">
        <v>207</v>
      </c>
      <c r="D281" s="59" t="s">
        <v>81</v>
      </c>
      <c r="E281" s="25"/>
      <c r="F281" s="51">
        <v>85.64</v>
      </c>
      <c r="G281" s="25"/>
      <c r="H281" s="25"/>
      <c r="I281" s="25"/>
      <c r="J281" s="25"/>
      <c r="K281" s="25"/>
      <c r="L281" s="25"/>
      <c r="M281" s="25"/>
      <c r="N281" s="52"/>
      <c r="O281" s="52"/>
      <c r="P281" s="25"/>
      <c r="Q281" s="25"/>
      <c r="R281" s="25"/>
      <c r="S281" s="25"/>
      <c r="T281" s="25"/>
      <c r="U281" s="31">
        <f>SUM(E281:T281)</f>
        <v>85.64</v>
      </c>
      <c r="V281" s="32">
        <f>COUNTA(E281:T281)</f>
        <v>1</v>
      </c>
      <c r="W281" s="33">
        <f>U281-$U$5</f>
        <v>-1319.5654806491882</v>
      </c>
      <c r="X281" s="25">
        <f>AVERAGE(E281:T281)</f>
        <v>85.64</v>
      </c>
    </row>
    <row r="282" spans="1:24" ht="12.75">
      <c r="A282" s="20">
        <v>278</v>
      </c>
      <c r="B282" s="21">
        <v>268</v>
      </c>
      <c r="C282" s="45" t="s">
        <v>324</v>
      </c>
      <c r="D282" s="57" t="s">
        <v>32</v>
      </c>
      <c r="E282" s="25"/>
      <c r="F282" s="51"/>
      <c r="G282" s="25"/>
      <c r="H282" s="25"/>
      <c r="I282" s="25"/>
      <c r="J282" s="25">
        <v>84.78</v>
      </c>
      <c r="K282" s="25"/>
      <c r="L282" s="25"/>
      <c r="M282" s="25"/>
      <c r="N282" s="52"/>
      <c r="O282" s="52"/>
      <c r="P282" s="25"/>
      <c r="Q282" s="25"/>
      <c r="R282" s="25"/>
      <c r="S282" s="25"/>
      <c r="T282" s="25"/>
      <c r="U282" s="31">
        <f>SUM(E282:T282)</f>
        <v>84.78</v>
      </c>
      <c r="V282" s="32">
        <f>COUNTA(E282:T282)</f>
        <v>1</v>
      </c>
      <c r="W282" s="33">
        <f>U282-$U$5</f>
        <v>-1320.4254806491883</v>
      </c>
      <c r="X282" s="25">
        <f>AVERAGE(E282:T282)</f>
        <v>84.78</v>
      </c>
    </row>
    <row r="283" spans="1:24" ht="12.75">
      <c r="A283" s="20">
        <v>279</v>
      </c>
      <c r="B283" s="21">
        <v>269</v>
      </c>
      <c r="C283" s="45" t="s">
        <v>325</v>
      </c>
      <c r="D283" s="57" t="s">
        <v>52</v>
      </c>
      <c r="E283" s="25"/>
      <c r="F283" s="51"/>
      <c r="G283" s="25"/>
      <c r="H283" s="25"/>
      <c r="I283" s="25"/>
      <c r="J283" s="25"/>
      <c r="K283" s="25">
        <v>83.89</v>
      </c>
      <c r="L283" s="25"/>
      <c r="M283" s="25"/>
      <c r="N283" s="52"/>
      <c r="O283" s="52"/>
      <c r="P283" s="25"/>
      <c r="Q283" s="25"/>
      <c r="R283" s="25"/>
      <c r="S283" s="25"/>
      <c r="T283" s="25"/>
      <c r="U283" s="31">
        <f>SUM(E283:T283)</f>
        <v>83.89</v>
      </c>
      <c r="V283" s="32">
        <f>COUNTA(E283:T283)</f>
        <v>1</v>
      </c>
      <c r="W283" s="33">
        <f>U283-$U$5</f>
        <v>-1321.3154806491882</v>
      </c>
      <c r="X283" s="25">
        <f>AVERAGE(E283:T283)</f>
        <v>83.89</v>
      </c>
    </row>
    <row r="284" spans="1:24" ht="12.75">
      <c r="A284" s="20">
        <v>280</v>
      </c>
      <c r="B284" s="21">
        <v>280</v>
      </c>
      <c r="C284" s="45" t="s">
        <v>411</v>
      </c>
      <c r="D284" s="57" t="s">
        <v>307</v>
      </c>
      <c r="E284" s="25"/>
      <c r="F284" s="51"/>
      <c r="G284" s="25">
        <v>45.55</v>
      </c>
      <c r="H284" s="25"/>
      <c r="I284" s="25"/>
      <c r="J284" s="25"/>
      <c r="K284" s="25"/>
      <c r="L284" s="25"/>
      <c r="M284" s="25"/>
      <c r="N284" s="52"/>
      <c r="O284" s="52"/>
      <c r="P284" s="25"/>
      <c r="Q284" s="25"/>
      <c r="R284" s="25"/>
      <c r="S284" s="25">
        <v>33.83</v>
      </c>
      <c r="T284" s="25">
        <v>4.25</v>
      </c>
      <c r="U284" s="31">
        <f>SUM(E284:T284)</f>
        <v>83.63</v>
      </c>
      <c r="V284" s="32">
        <f>COUNTA(E284:T284)</f>
        <v>3</v>
      </c>
      <c r="W284" s="33">
        <f>U284-$U$5</f>
        <v>-1321.5754806491882</v>
      </c>
      <c r="X284" s="25">
        <f>AVERAGE(E284:T284)</f>
        <v>27.876666666666665</v>
      </c>
    </row>
    <row r="285" spans="1:24" ht="12.75">
      <c r="A285" s="20">
        <v>281</v>
      </c>
      <c r="B285" s="21">
        <v>270</v>
      </c>
      <c r="C285" s="47" t="s">
        <v>326</v>
      </c>
      <c r="D285" s="58" t="s">
        <v>24</v>
      </c>
      <c r="E285" s="25"/>
      <c r="F285" s="51">
        <v>83.55</v>
      </c>
      <c r="G285" s="25"/>
      <c r="H285" s="25"/>
      <c r="I285" s="25"/>
      <c r="J285" s="25"/>
      <c r="K285" s="25"/>
      <c r="L285" s="25"/>
      <c r="M285" s="25"/>
      <c r="N285" s="52"/>
      <c r="O285" s="52"/>
      <c r="P285" s="25"/>
      <c r="Q285" s="25"/>
      <c r="R285" s="25"/>
      <c r="S285" s="25"/>
      <c r="T285" s="25"/>
      <c r="U285" s="31">
        <f>SUM(E285:T285)</f>
        <v>83.55</v>
      </c>
      <c r="V285" s="32">
        <f>COUNTA(E285:T285)</f>
        <v>1</v>
      </c>
      <c r="W285" s="33">
        <f>U285-$U$5</f>
        <v>-1321.6554806491883</v>
      </c>
      <c r="X285" s="25">
        <f>AVERAGE(E285:T285)</f>
        <v>83.55</v>
      </c>
    </row>
    <row r="286" spans="1:24" ht="12.75">
      <c r="A286" s="20">
        <v>282</v>
      </c>
      <c r="B286" s="21">
        <v>271</v>
      </c>
      <c r="C286" s="45" t="s">
        <v>327</v>
      </c>
      <c r="D286" s="57" t="s">
        <v>64</v>
      </c>
      <c r="E286" s="25"/>
      <c r="F286" s="51"/>
      <c r="G286" s="25"/>
      <c r="H286" s="25"/>
      <c r="I286" s="25"/>
      <c r="J286" s="25"/>
      <c r="K286" s="25">
        <v>83.25</v>
      </c>
      <c r="L286" s="25"/>
      <c r="M286" s="25"/>
      <c r="N286" s="52"/>
      <c r="O286" s="52"/>
      <c r="P286" s="25"/>
      <c r="Q286" s="25"/>
      <c r="R286" s="25"/>
      <c r="S286" s="25"/>
      <c r="T286" s="25"/>
      <c r="U286" s="31">
        <f>SUM(E286:T286)</f>
        <v>83.25</v>
      </c>
      <c r="V286" s="32">
        <f>COUNTA(E286:T286)</f>
        <v>1</v>
      </c>
      <c r="W286" s="33">
        <f>U286-$U$5</f>
        <v>-1321.9554806491883</v>
      </c>
      <c r="X286" s="25">
        <f>AVERAGE(E286:T286)</f>
        <v>83.25</v>
      </c>
    </row>
    <row r="287" spans="1:24" ht="12.75">
      <c r="A287" s="20">
        <v>283</v>
      </c>
      <c r="B287" s="21">
        <v>272</v>
      </c>
      <c r="C287" s="44" t="s">
        <v>155</v>
      </c>
      <c r="D287" s="56" t="s">
        <v>52</v>
      </c>
      <c r="E287" s="25">
        <v>82.78430796356156</v>
      </c>
      <c r="F287" s="51"/>
      <c r="G287" s="25"/>
      <c r="H287" s="25"/>
      <c r="I287" s="25"/>
      <c r="J287" s="25"/>
      <c r="K287" s="25"/>
      <c r="L287" s="25"/>
      <c r="M287" s="25"/>
      <c r="N287" s="52"/>
      <c r="O287" s="52"/>
      <c r="P287" s="25"/>
      <c r="Q287" s="25"/>
      <c r="R287" s="25"/>
      <c r="S287" s="25"/>
      <c r="T287" s="25"/>
      <c r="U287" s="31">
        <f>SUM(E287:T287)</f>
        <v>82.78430796356156</v>
      </c>
      <c r="V287" s="32">
        <f>COUNTA(E287:T287)</f>
        <v>1</v>
      </c>
      <c r="W287" s="33">
        <f>U287-$U$5</f>
        <v>-1322.4211726856267</v>
      </c>
      <c r="X287" s="25">
        <f>AVERAGE(E287:T287)</f>
        <v>82.78430796356156</v>
      </c>
    </row>
    <row r="288" spans="1:24" ht="12.75">
      <c r="A288" s="20">
        <v>284</v>
      </c>
      <c r="B288" s="21">
        <v>273</v>
      </c>
      <c r="C288" s="45" t="s">
        <v>328</v>
      </c>
      <c r="D288" s="57" t="s">
        <v>159</v>
      </c>
      <c r="E288" s="25"/>
      <c r="F288" s="51"/>
      <c r="G288" s="25"/>
      <c r="H288" s="25"/>
      <c r="I288" s="25"/>
      <c r="J288" s="25">
        <v>82.59</v>
      </c>
      <c r="K288" s="25"/>
      <c r="L288" s="25"/>
      <c r="M288" s="25"/>
      <c r="N288" s="52"/>
      <c r="O288" s="52"/>
      <c r="P288" s="25"/>
      <c r="Q288" s="25"/>
      <c r="R288" s="25"/>
      <c r="S288" s="25"/>
      <c r="T288" s="25"/>
      <c r="U288" s="31">
        <f>SUM(E288:T288)</f>
        <v>82.59</v>
      </c>
      <c r="V288" s="32">
        <f>COUNTA(E288:T288)</f>
        <v>1</v>
      </c>
      <c r="W288" s="33">
        <f>U288-$U$5</f>
        <v>-1322.6154806491884</v>
      </c>
      <c r="X288" s="25">
        <f>AVERAGE(E288:T288)</f>
        <v>82.59</v>
      </c>
    </row>
    <row r="289" spans="1:24" ht="12.75">
      <c r="A289" s="20">
        <v>285</v>
      </c>
      <c r="B289" s="21">
        <v>358</v>
      </c>
      <c r="C289" s="45" t="s">
        <v>224</v>
      </c>
      <c r="D289" s="57" t="s">
        <v>28</v>
      </c>
      <c r="E289" s="25"/>
      <c r="F289" s="51"/>
      <c r="G289" s="25"/>
      <c r="H289" s="25"/>
      <c r="I289" s="25"/>
      <c r="J289" s="25"/>
      <c r="K289" s="25"/>
      <c r="L289" s="25"/>
      <c r="M289" s="25"/>
      <c r="N289" s="52"/>
      <c r="O289" s="52"/>
      <c r="P289" s="25"/>
      <c r="Q289" s="25"/>
      <c r="R289" s="25"/>
      <c r="S289" s="25"/>
      <c r="T289" s="25">
        <v>82.17</v>
      </c>
      <c r="U289" s="31">
        <f>SUM(E289:T289)</f>
        <v>82.17</v>
      </c>
      <c r="V289" s="32">
        <f>COUNTA(E289:T289)</f>
        <v>1</v>
      </c>
      <c r="W289" s="33">
        <f>U289-$U$5</f>
        <v>-1323.0354806491882</v>
      </c>
      <c r="X289" s="25">
        <f>AVERAGE(E289:T289)</f>
        <v>82.17</v>
      </c>
    </row>
    <row r="290" spans="1:24" ht="12.75">
      <c r="A290" s="20">
        <v>286</v>
      </c>
      <c r="B290" s="21">
        <v>359</v>
      </c>
      <c r="C290" s="45" t="s">
        <v>610</v>
      </c>
      <c r="D290" s="57" t="s">
        <v>257</v>
      </c>
      <c r="E290" s="25"/>
      <c r="F290" s="51"/>
      <c r="G290" s="25"/>
      <c r="H290" s="25"/>
      <c r="I290" s="25"/>
      <c r="J290" s="25"/>
      <c r="K290" s="25"/>
      <c r="L290" s="25"/>
      <c r="M290" s="25"/>
      <c r="N290" s="52"/>
      <c r="O290" s="52"/>
      <c r="P290" s="25"/>
      <c r="Q290" s="25"/>
      <c r="R290" s="25"/>
      <c r="S290" s="25"/>
      <c r="T290" s="25">
        <v>81.52</v>
      </c>
      <c r="U290" s="31">
        <f>SUM(E290:T290)</f>
        <v>81.52</v>
      </c>
      <c r="V290" s="32">
        <f>COUNTA(E290:T290)</f>
        <v>1</v>
      </c>
      <c r="W290" s="33">
        <f>U290-$U$5</f>
        <v>-1323.6854806491883</v>
      </c>
      <c r="X290" s="25">
        <f>AVERAGE(E290:T290)</f>
        <v>81.52</v>
      </c>
    </row>
    <row r="291" spans="1:24" ht="12.75">
      <c r="A291" s="20">
        <v>287</v>
      </c>
      <c r="B291" s="21">
        <v>274</v>
      </c>
      <c r="C291" s="46" t="s">
        <v>329</v>
      </c>
      <c r="D291" s="59" t="s">
        <v>159</v>
      </c>
      <c r="E291" s="25"/>
      <c r="F291" s="51">
        <v>81.44</v>
      </c>
      <c r="G291" s="25"/>
      <c r="H291" s="25"/>
      <c r="I291" s="25"/>
      <c r="J291" s="25"/>
      <c r="K291" s="25"/>
      <c r="L291" s="25"/>
      <c r="M291" s="25"/>
      <c r="N291" s="52"/>
      <c r="O291" s="52"/>
      <c r="P291" s="25"/>
      <c r="Q291" s="25"/>
      <c r="R291" s="25"/>
      <c r="S291" s="25"/>
      <c r="T291" s="25"/>
      <c r="U291" s="31">
        <f>SUM(E291:T291)</f>
        <v>81.44</v>
      </c>
      <c r="V291" s="32">
        <f>COUNTA(E291:T291)</f>
        <v>1</v>
      </c>
      <c r="W291" s="33">
        <f>U291-$U$5</f>
        <v>-1323.7654806491882</v>
      </c>
      <c r="X291" s="25">
        <f>AVERAGE(E291:T291)</f>
        <v>81.44</v>
      </c>
    </row>
    <row r="292" spans="1:24" ht="12.75">
      <c r="A292" s="20">
        <v>288</v>
      </c>
      <c r="B292" s="21">
        <v>275</v>
      </c>
      <c r="C292" s="45" t="s">
        <v>330</v>
      </c>
      <c r="D292" s="57" t="s">
        <v>331</v>
      </c>
      <c r="E292" s="25"/>
      <c r="F292" s="51"/>
      <c r="G292" s="25"/>
      <c r="H292" s="25"/>
      <c r="I292" s="25">
        <v>80.86</v>
      </c>
      <c r="J292" s="25"/>
      <c r="K292" s="25"/>
      <c r="L292" s="25"/>
      <c r="M292" s="25"/>
      <c r="N292" s="52"/>
      <c r="O292" s="52"/>
      <c r="P292" s="25"/>
      <c r="Q292" s="25"/>
      <c r="R292" s="25"/>
      <c r="S292" s="25"/>
      <c r="T292" s="25"/>
      <c r="U292" s="31">
        <f>SUM(E292:T292)</f>
        <v>80.86</v>
      </c>
      <c r="V292" s="32">
        <f>COUNTA(E292:T292)</f>
        <v>1</v>
      </c>
      <c r="W292" s="33">
        <f>U292-$U$5</f>
        <v>-1324.3454806491884</v>
      </c>
      <c r="X292" s="25">
        <f>AVERAGE(E292:T292)</f>
        <v>80.86</v>
      </c>
    </row>
    <row r="293" spans="1:24" ht="12.75">
      <c r="A293" s="20">
        <v>289</v>
      </c>
      <c r="B293" s="21">
        <v>276</v>
      </c>
      <c r="C293" s="44" t="s">
        <v>332</v>
      </c>
      <c r="D293" s="56" t="s">
        <v>32</v>
      </c>
      <c r="E293" s="25">
        <v>80.75844304522037</v>
      </c>
      <c r="F293" s="51"/>
      <c r="G293" s="25"/>
      <c r="H293" s="25"/>
      <c r="I293" s="25"/>
      <c r="J293" s="25"/>
      <c r="K293" s="25"/>
      <c r="L293" s="25"/>
      <c r="M293" s="25"/>
      <c r="N293" s="52"/>
      <c r="O293" s="52"/>
      <c r="P293" s="25"/>
      <c r="Q293" s="25"/>
      <c r="R293" s="25"/>
      <c r="S293" s="25"/>
      <c r="T293" s="25"/>
      <c r="U293" s="31">
        <f>SUM(E293:T293)</f>
        <v>80.75844304522037</v>
      </c>
      <c r="V293" s="32">
        <f>COUNTA(E293:T293)</f>
        <v>1</v>
      </c>
      <c r="W293" s="33">
        <f>U293-$U$5</f>
        <v>-1324.4470376039678</v>
      </c>
      <c r="X293" s="25">
        <f>AVERAGE(E293:T293)</f>
        <v>80.75844304522037</v>
      </c>
    </row>
    <row r="294" spans="1:24" ht="12.75">
      <c r="A294" s="20">
        <v>290</v>
      </c>
      <c r="B294" s="21">
        <v>277</v>
      </c>
      <c r="C294" s="45" t="s">
        <v>333</v>
      </c>
      <c r="D294" s="57" t="s">
        <v>117</v>
      </c>
      <c r="E294" s="25"/>
      <c r="F294" s="51"/>
      <c r="G294" s="25"/>
      <c r="H294" s="25">
        <v>80.6</v>
      </c>
      <c r="I294" s="25"/>
      <c r="J294" s="25"/>
      <c r="K294" s="25"/>
      <c r="L294" s="25"/>
      <c r="M294" s="25"/>
      <c r="N294" s="52"/>
      <c r="O294" s="52"/>
      <c r="P294" s="25"/>
      <c r="Q294" s="25"/>
      <c r="R294" s="25"/>
      <c r="S294" s="25"/>
      <c r="T294" s="25"/>
      <c r="U294" s="31">
        <f>SUM(E294:T294)</f>
        <v>80.6</v>
      </c>
      <c r="V294" s="32">
        <f>COUNTA(E294:T294)</f>
        <v>1</v>
      </c>
      <c r="W294" s="33">
        <f>U294-$U$5</f>
        <v>-1324.6054806491884</v>
      </c>
      <c r="X294" s="25">
        <f>AVERAGE(E294:T294)</f>
        <v>80.6</v>
      </c>
    </row>
    <row r="295" spans="1:24" ht="12.75">
      <c r="A295" s="20">
        <v>291</v>
      </c>
      <c r="B295" s="21">
        <v>278</v>
      </c>
      <c r="C295" s="45" t="s">
        <v>335</v>
      </c>
      <c r="D295" s="57" t="s">
        <v>336</v>
      </c>
      <c r="E295" s="25"/>
      <c r="F295" s="51"/>
      <c r="G295" s="25"/>
      <c r="H295" s="25"/>
      <c r="I295" s="25"/>
      <c r="J295" s="25"/>
      <c r="K295" s="25"/>
      <c r="L295" s="25">
        <v>80.19</v>
      </c>
      <c r="M295" s="25"/>
      <c r="N295" s="52"/>
      <c r="O295" s="52"/>
      <c r="P295" s="25"/>
      <c r="Q295" s="25"/>
      <c r="R295" s="25"/>
      <c r="S295" s="25"/>
      <c r="T295" s="25"/>
      <c r="U295" s="31">
        <f>SUM(E295:T295)</f>
        <v>80.19</v>
      </c>
      <c r="V295" s="32">
        <f>COUNTA(E295:T295)</f>
        <v>1</v>
      </c>
      <c r="W295" s="33">
        <f>U295-$U$5</f>
        <v>-1325.0154806491882</v>
      </c>
      <c r="X295" s="25">
        <f>AVERAGE(E295:T295)</f>
        <v>80.19</v>
      </c>
    </row>
    <row r="296" spans="1:24" ht="12.75">
      <c r="A296" s="20">
        <v>292</v>
      </c>
      <c r="B296" s="21">
        <v>279</v>
      </c>
      <c r="C296" s="45" t="s">
        <v>337</v>
      </c>
      <c r="D296" s="57" t="s">
        <v>95</v>
      </c>
      <c r="E296" s="25"/>
      <c r="F296" s="51"/>
      <c r="G296" s="25"/>
      <c r="H296" s="25"/>
      <c r="I296" s="25"/>
      <c r="J296" s="25"/>
      <c r="K296" s="25">
        <v>80.14</v>
      </c>
      <c r="L296" s="25"/>
      <c r="M296" s="25"/>
      <c r="N296" s="52"/>
      <c r="O296" s="52"/>
      <c r="P296" s="25"/>
      <c r="Q296" s="25"/>
      <c r="R296" s="25"/>
      <c r="S296" s="25"/>
      <c r="T296" s="25"/>
      <c r="U296" s="31">
        <f>SUM(E296:T296)</f>
        <v>80.14</v>
      </c>
      <c r="V296" s="32">
        <f>COUNTA(E296:T296)</f>
        <v>1</v>
      </c>
      <c r="W296" s="33">
        <f>U296-$U$5</f>
        <v>-1325.0654806491882</v>
      </c>
      <c r="X296" s="25">
        <f>AVERAGE(E296:T296)</f>
        <v>80.14</v>
      </c>
    </row>
    <row r="297" spans="1:24" ht="12.75">
      <c r="A297" s="20">
        <v>293</v>
      </c>
      <c r="B297" s="21">
        <v>281</v>
      </c>
      <c r="C297" s="47" t="s">
        <v>60</v>
      </c>
      <c r="D297" s="58" t="s">
        <v>338</v>
      </c>
      <c r="E297" s="25"/>
      <c r="F297" s="51">
        <v>79.09</v>
      </c>
      <c r="G297" s="25"/>
      <c r="H297" s="25"/>
      <c r="I297" s="25"/>
      <c r="J297" s="25"/>
      <c r="K297" s="25"/>
      <c r="L297" s="25"/>
      <c r="M297" s="25"/>
      <c r="N297" s="52"/>
      <c r="O297" s="52"/>
      <c r="P297" s="25"/>
      <c r="Q297" s="25"/>
      <c r="R297" s="25"/>
      <c r="S297" s="25"/>
      <c r="T297" s="25"/>
      <c r="U297" s="31">
        <f>SUM(E297:T297)</f>
        <v>79.09</v>
      </c>
      <c r="V297" s="32">
        <f>COUNTA(E297:T297)</f>
        <v>1</v>
      </c>
      <c r="W297" s="33">
        <f>U297-$U$5</f>
        <v>-1326.1154806491884</v>
      </c>
      <c r="X297" s="25">
        <f>AVERAGE(E297:T297)</f>
        <v>79.09</v>
      </c>
    </row>
    <row r="298" spans="1:24" ht="12.75">
      <c r="A298" s="20">
        <v>294</v>
      </c>
      <c r="B298" s="21">
        <v>282</v>
      </c>
      <c r="C298" s="47" t="s">
        <v>339</v>
      </c>
      <c r="D298" s="58" t="s">
        <v>52</v>
      </c>
      <c r="E298" s="25"/>
      <c r="F298" s="51">
        <v>78.94</v>
      </c>
      <c r="G298" s="25"/>
      <c r="H298" s="25"/>
      <c r="I298" s="25"/>
      <c r="J298" s="25"/>
      <c r="K298" s="25"/>
      <c r="L298" s="25"/>
      <c r="M298" s="25"/>
      <c r="N298" s="52"/>
      <c r="O298" s="52"/>
      <c r="P298" s="25"/>
      <c r="Q298" s="25"/>
      <c r="R298" s="25"/>
      <c r="S298" s="25"/>
      <c r="T298" s="25"/>
      <c r="U298" s="31">
        <f>SUM(E298:T298)</f>
        <v>78.94</v>
      </c>
      <c r="V298" s="32">
        <f>COUNTA(E298:T298)</f>
        <v>1</v>
      </c>
      <c r="W298" s="33">
        <f>U298-$U$5</f>
        <v>-1326.2654806491882</v>
      </c>
      <c r="X298" s="25">
        <f>AVERAGE(E298:T298)</f>
        <v>78.94</v>
      </c>
    </row>
    <row r="299" spans="1:24" ht="12.75">
      <c r="A299" s="20">
        <v>295</v>
      </c>
      <c r="B299" s="21">
        <v>283</v>
      </c>
      <c r="C299" s="45" t="s">
        <v>340</v>
      </c>
      <c r="D299" s="57" t="s">
        <v>331</v>
      </c>
      <c r="E299" s="25"/>
      <c r="F299" s="51"/>
      <c r="G299" s="25">
        <v>78.27</v>
      </c>
      <c r="H299" s="25"/>
      <c r="I299" s="25"/>
      <c r="J299" s="25"/>
      <c r="K299" s="25"/>
      <c r="L299" s="25"/>
      <c r="M299" s="25"/>
      <c r="N299" s="52"/>
      <c r="O299" s="52"/>
      <c r="P299" s="25"/>
      <c r="Q299" s="25"/>
      <c r="R299" s="25"/>
      <c r="S299" s="25"/>
      <c r="T299" s="25"/>
      <c r="U299" s="31">
        <f>SUM(E299:T299)</f>
        <v>78.27</v>
      </c>
      <c r="V299" s="32">
        <f>COUNTA(E299:T299)</f>
        <v>1</v>
      </c>
      <c r="W299" s="33">
        <f>U299-$U$5</f>
        <v>-1326.9354806491883</v>
      </c>
      <c r="X299" s="25">
        <f>AVERAGE(E299:T299)</f>
        <v>78.27</v>
      </c>
    </row>
    <row r="300" spans="1:24" ht="12.75">
      <c r="A300" s="20">
        <v>296</v>
      </c>
      <c r="B300" s="21">
        <v>285</v>
      </c>
      <c r="C300" s="45" t="s">
        <v>344</v>
      </c>
      <c r="D300" s="57" t="s">
        <v>136</v>
      </c>
      <c r="E300" s="25"/>
      <c r="F300" s="51"/>
      <c r="G300" s="25"/>
      <c r="H300" s="25">
        <v>76.88</v>
      </c>
      <c r="I300" s="25"/>
      <c r="J300" s="25"/>
      <c r="K300" s="25"/>
      <c r="L300" s="25"/>
      <c r="M300" s="25"/>
      <c r="N300" s="52"/>
      <c r="O300" s="52"/>
      <c r="P300" s="25"/>
      <c r="Q300" s="25"/>
      <c r="R300" s="25"/>
      <c r="S300" s="25"/>
      <c r="T300" s="25"/>
      <c r="U300" s="31">
        <f>SUM(E300:T300)</f>
        <v>76.88</v>
      </c>
      <c r="V300" s="32">
        <f>COUNTA(E300:T300)</f>
        <v>1</v>
      </c>
      <c r="W300" s="33">
        <f>U300-$U$5</f>
        <v>-1328.3254806491882</v>
      </c>
      <c r="X300" s="25">
        <f>AVERAGE(E300:T300)</f>
        <v>76.88</v>
      </c>
    </row>
    <row r="301" spans="1:24" ht="12.75">
      <c r="A301" s="20">
        <v>297</v>
      </c>
      <c r="B301" s="21">
        <v>286</v>
      </c>
      <c r="C301" s="45" t="s">
        <v>345</v>
      </c>
      <c r="D301" s="57" t="s">
        <v>59</v>
      </c>
      <c r="E301" s="25"/>
      <c r="F301" s="51"/>
      <c r="G301" s="25">
        <v>76.45</v>
      </c>
      <c r="H301" s="25"/>
      <c r="I301" s="25"/>
      <c r="J301" s="25"/>
      <c r="K301" s="25"/>
      <c r="L301" s="25"/>
      <c r="M301" s="25"/>
      <c r="N301" s="52"/>
      <c r="O301" s="52"/>
      <c r="P301" s="25"/>
      <c r="Q301" s="25"/>
      <c r="R301" s="25"/>
      <c r="S301" s="25"/>
      <c r="T301" s="25"/>
      <c r="U301" s="31">
        <f>SUM(E301:T301)</f>
        <v>76.45</v>
      </c>
      <c r="V301" s="32">
        <f>COUNTA(E301:T301)</f>
        <v>1</v>
      </c>
      <c r="W301" s="33">
        <f>U301-$U$5</f>
        <v>-1328.7554806491883</v>
      </c>
      <c r="X301" s="25">
        <f>AVERAGE(E301:T301)</f>
        <v>76.45</v>
      </c>
    </row>
    <row r="302" spans="1:24" ht="12.75">
      <c r="A302" s="20">
        <v>298</v>
      </c>
      <c r="B302" s="21">
        <v>287</v>
      </c>
      <c r="C302" s="44" t="s">
        <v>346</v>
      </c>
      <c r="D302" s="56" t="s">
        <v>81</v>
      </c>
      <c r="E302" s="25">
        <v>76.17504705566013</v>
      </c>
      <c r="F302" s="51"/>
      <c r="G302" s="25"/>
      <c r="H302" s="25"/>
      <c r="I302" s="25"/>
      <c r="J302" s="25"/>
      <c r="K302" s="25"/>
      <c r="L302" s="25"/>
      <c r="M302" s="25"/>
      <c r="N302" s="52"/>
      <c r="O302" s="52"/>
      <c r="P302" s="25"/>
      <c r="Q302" s="25"/>
      <c r="R302" s="25"/>
      <c r="S302" s="25"/>
      <c r="T302" s="25"/>
      <c r="U302" s="31">
        <f>SUM(E302:T302)</f>
        <v>76.17504705566013</v>
      </c>
      <c r="V302" s="32">
        <f>COUNTA(E302:T302)</f>
        <v>1</v>
      </c>
      <c r="W302" s="33">
        <f>U302-$U$5</f>
        <v>-1329.0304335935282</v>
      </c>
      <c r="X302" s="25">
        <f>AVERAGE(E302:T302)</f>
        <v>76.17504705566013</v>
      </c>
    </row>
    <row r="303" spans="1:24" ht="12.75">
      <c r="A303" s="20">
        <v>299</v>
      </c>
      <c r="B303" s="21">
        <v>288</v>
      </c>
      <c r="C303" s="45" t="s">
        <v>291</v>
      </c>
      <c r="D303" s="57" t="s">
        <v>52</v>
      </c>
      <c r="E303" s="25"/>
      <c r="F303" s="51"/>
      <c r="G303" s="25">
        <v>76</v>
      </c>
      <c r="H303" s="25"/>
      <c r="I303" s="25"/>
      <c r="J303" s="25"/>
      <c r="K303" s="25"/>
      <c r="L303" s="25"/>
      <c r="M303" s="25"/>
      <c r="N303" s="52"/>
      <c r="O303" s="52"/>
      <c r="P303" s="25"/>
      <c r="Q303" s="25"/>
      <c r="R303" s="25"/>
      <c r="S303" s="25"/>
      <c r="T303" s="25"/>
      <c r="U303" s="31">
        <f>SUM(E303:T303)</f>
        <v>76</v>
      </c>
      <c r="V303" s="32">
        <f>COUNTA(E303:T303)</f>
        <v>1</v>
      </c>
      <c r="W303" s="33">
        <f>U303-$U$5</f>
        <v>-1329.2054806491883</v>
      </c>
      <c r="X303" s="25">
        <f>AVERAGE(E303:T303)</f>
        <v>76</v>
      </c>
    </row>
    <row r="304" spans="1:24" ht="12.75">
      <c r="A304" s="20">
        <v>300</v>
      </c>
      <c r="B304" s="21">
        <v>289</v>
      </c>
      <c r="C304" s="45" t="s">
        <v>347</v>
      </c>
      <c r="D304" s="57" t="s">
        <v>81</v>
      </c>
      <c r="E304" s="25"/>
      <c r="F304" s="51"/>
      <c r="G304" s="25">
        <v>76</v>
      </c>
      <c r="H304" s="25"/>
      <c r="I304" s="25"/>
      <c r="J304" s="25"/>
      <c r="K304" s="25"/>
      <c r="L304" s="25"/>
      <c r="M304" s="25"/>
      <c r="N304" s="52"/>
      <c r="O304" s="52"/>
      <c r="P304" s="25"/>
      <c r="Q304" s="25"/>
      <c r="R304" s="25"/>
      <c r="S304" s="25"/>
      <c r="T304" s="25"/>
      <c r="U304" s="31">
        <f>SUM(E304:T304)</f>
        <v>76</v>
      </c>
      <c r="V304" s="32">
        <f>COUNTA(E304:T304)</f>
        <v>1</v>
      </c>
      <c r="W304" s="33">
        <f>U304-$U$5</f>
        <v>-1329.2054806491883</v>
      </c>
      <c r="X304" s="25">
        <f>AVERAGE(E304:T304)</f>
        <v>76</v>
      </c>
    </row>
    <row r="305" spans="1:24" ht="12.75">
      <c r="A305" s="20">
        <v>301</v>
      </c>
      <c r="B305" s="21">
        <v>291</v>
      </c>
      <c r="C305" s="45" t="s">
        <v>349</v>
      </c>
      <c r="D305" s="57" t="s">
        <v>350</v>
      </c>
      <c r="E305" s="25">
        <v>74.76805482340538</v>
      </c>
      <c r="F305" s="51"/>
      <c r="G305" s="25"/>
      <c r="H305" s="25"/>
      <c r="I305" s="25"/>
      <c r="J305" s="25"/>
      <c r="K305" s="25"/>
      <c r="L305" s="25"/>
      <c r="M305" s="25"/>
      <c r="N305" s="52"/>
      <c r="O305" s="52"/>
      <c r="P305" s="25"/>
      <c r="Q305" s="25"/>
      <c r="R305" s="25"/>
      <c r="S305" s="25"/>
      <c r="T305" s="25"/>
      <c r="U305" s="31">
        <f>SUM(E305:T305)</f>
        <v>74.76805482340538</v>
      </c>
      <c r="V305" s="32">
        <f>COUNTA(E305:T305)</f>
        <v>1</v>
      </c>
      <c r="W305" s="33">
        <f>U305-$U$5</f>
        <v>-1330.4374258257828</v>
      </c>
      <c r="X305" s="25">
        <f>AVERAGE(E305:T305)</f>
        <v>74.76805482340538</v>
      </c>
    </row>
    <row r="306" spans="1:24" ht="12.75">
      <c r="A306" s="20">
        <v>302</v>
      </c>
      <c r="B306" s="21">
        <v>292</v>
      </c>
      <c r="C306" s="45" t="s">
        <v>351</v>
      </c>
      <c r="D306" s="57" t="s">
        <v>44</v>
      </c>
      <c r="E306" s="25"/>
      <c r="F306" s="51"/>
      <c r="G306" s="25"/>
      <c r="H306" s="25"/>
      <c r="I306" s="25"/>
      <c r="J306" s="25"/>
      <c r="K306" s="25"/>
      <c r="L306" s="25"/>
      <c r="M306" s="25">
        <v>74.74</v>
      </c>
      <c r="N306" s="52"/>
      <c r="O306" s="52"/>
      <c r="P306" s="25"/>
      <c r="Q306" s="25"/>
      <c r="R306" s="25"/>
      <c r="S306" s="25"/>
      <c r="T306" s="25"/>
      <c r="U306" s="31">
        <f>SUM(E306:T306)</f>
        <v>74.74</v>
      </c>
      <c r="V306" s="32">
        <f>COUNTA(E306:T306)</f>
        <v>1</v>
      </c>
      <c r="W306" s="33">
        <f>U306-$U$5</f>
        <v>-1330.4654806491883</v>
      </c>
      <c r="X306" s="25">
        <f>AVERAGE(E306:T306)</f>
        <v>74.74</v>
      </c>
    </row>
    <row r="307" spans="1:24" ht="12.75">
      <c r="A307" s="20">
        <v>303</v>
      </c>
      <c r="B307" s="21">
        <v>293</v>
      </c>
      <c r="C307" s="45" t="s">
        <v>352</v>
      </c>
      <c r="D307" s="57" t="s">
        <v>353</v>
      </c>
      <c r="E307" s="25"/>
      <c r="F307" s="51"/>
      <c r="G307" s="25"/>
      <c r="H307" s="25"/>
      <c r="I307" s="25"/>
      <c r="J307" s="25"/>
      <c r="K307" s="25"/>
      <c r="L307" s="25"/>
      <c r="M307" s="25"/>
      <c r="N307" s="52">
        <v>74.69</v>
      </c>
      <c r="O307" s="52"/>
      <c r="P307" s="25"/>
      <c r="Q307" s="25"/>
      <c r="R307" s="25"/>
      <c r="S307" s="25"/>
      <c r="T307" s="25"/>
      <c r="U307" s="31">
        <f>SUM(E307:T307)</f>
        <v>74.69</v>
      </c>
      <c r="V307" s="32">
        <f>COUNTA(E307:T307)</f>
        <v>1</v>
      </c>
      <c r="W307" s="33">
        <f>U307-$U$5</f>
        <v>-1330.5154806491882</v>
      </c>
      <c r="X307" s="25">
        <f>AVERAGE(E307:T307)</f>
        <v>74.69</v>
      </c>
    </row>
    <row r="308" spans="1:24" ht="12.75">
      <c r="A308" s="20">
        <v>304</v>
      </c>
      <c r="B308" s="21">
        <v>294</v>
      </c>
      <c r="C308" s="44" t="s">
        <v>354</v>
      </c>
      <c r="D308" s="56" t="s">
        <v>32</v>
      </c>
      <c r="E308" s="25">
        <v>74.65789473684211</v>
      </c>
      <c r="F308" s="51"/>
      <c r="G308" s="25"/>
      <c r="H308" s="25"/>
      <c r="I308" s="25"/>
      <c r="J308" s="25"/>
      <c r="K308" s="25"/>
      <c r="L308" s="25"/>
      <c r="M308" s="25"/>
      <c r="N308" s="52"/>
      <c r="O308" s="52"/>
      <c r="P308" s="25"/>
      <c r="Q308" s="25"/>
      <c r="R308" s="25"/>
      <c r="S308" s="25"/>
      <c r="T308" s="25"/>
      <c r="U308" s="31">
        <f>SUM(E308:T308)</f>
        <v>74.65789473684211</v>
      </c>
      <c r="V308" s="32">
        <f>COUNTA(E308:T308)</f>
        <v>1</v>
      </c>
      <c r="W308" s="33">
        <f>U308-$U$5</f>
        <v>-1330.5475859123462</v>
      </c>
      <c r="X308" s="25">
        <f>AVERAGE(E308:T308)</f>
        <v>74.65789473684211</v>
      </c>
    </row>
    <row r="309" spans="1:24" ht="12.75">
      <c r="A309" s="20">
        <v>305</v>
      </c>
      <c r="B309" s="60">
        <v>295</v>
      </c>
      <c r="C309" s="45" t="s">
        <v>355</v>
      </c>
      <c r="D309" s="57" t="s">
        <v>33</v>
      </c>
      <c r="E309" s="25"/>
      <c r="F309" s="51"/>
      <c r="G309" s="25"/>
      <c r="H309" s="25"/>
      <c r="I309" s="25">
        <v>73.93</v>
      </c>
      <c r="J309" s="25"/>
      <c r="K309" s="25"/>
      <c r="L309" s="25"/>
      <c r="M309" s="25"/>
      <c r="N309" s="52"/>
      <c r="O309" s="52"/>
      <c r="P309" s="25"/>
      <c r="Q309" s="25"/>
      <c r="R309" s="25"/>
      <c r="S309" s="25"/>
      <c r="T309" s="25"/>
      <c r="U309" s="31">
        <f>SUM(E309:T309)</f>
        <v>73.93</v>
      </c>
      <c r="V309" s="32">
        <f>COUNTA(E309:T309)</f>
        <v>1</v>
      </c>
      <c r="W309" s="33">
        <f>U309-$U$5</f>
        <v>-1331.2754806491882</v>
      </c>
      <c r="X309" s="25">
        <f>AVERAGE(E309:T309)</f>
        <v>73.93</v>
      </c>
    </row>
    <row r="310" spans="1:24" ht="12.75">
      <c r="A310" s="20">
        <v>306</v>
      </c>
      <c r="B310" s="60">
        <v>296</v>
      </c>
      <c r="C310" s="45" t="s">
        <v>356</v>
      </c>
      <c r="D310" s="57" t="s">
        <v>357</v>
      </c>
      <c r="E310" s="25"/>
      <c r="F310" s="51"/>
      <c r="G310" s="25"/>
      <c r="H310" s="25"/>
      <c r="I310" s="25"/>
      <c r="J310" s="25"/>
      <c r="K310" s="25">
        <v>73.92</v>
      </c>
      <c r="L310" s="25"/>
      <c r="M310" s="25"/>
      <c r="N310" s="52"/>
      <c r="O310" s="52"/>
      <c r="P310" s="25"/>
      <c r="Q310" s="25"/>
      <c r="R310" s="25"/>
      <c r="S310" s="25"/>
      <c r="T310" s="25"/>
      <c r="U310" s="31">
        <f>SUM(E310:T310)</f>
        <v>73.92</v>
      </c>
      <c r="V310" s="32">
        <f>COUNTA(E310:T310)</f>
        <v>1</v>
      </c>
      <c r="W310" s="33">
        <f>U310-$U$5</f>
        <v>-1331.2854806491882</v>
      </c>
      <c r="X310" s="25">
        <f>AVERAGE(E310:T310)</f>
        <v>73.92</v>
      </c>
    </row>
    <row r="311" spans="1:24" ht="12.75">
      <c r="A311" s="20">
        <v>307</v>
      </c>
      <c r="B311" s="60">
        <v>297</v>
      </c>
      <c r="C311" s="44" t="s">
        <v>358</v>
      </c>
      <c r="D311" s="56" t="s">
        <v>81</v>
      </c>
      <c r="E311" s="25">
        <v>73.69971450817545</v>
      </c>
      <c r="F311" s="51"/>
      <c r="G311" s="25"/>
      <c r="H311" s="25"/>
      <c r="I311" s="25"/>
      <c r="J311" s="25"/>
      <c r="K311" s="25"/>
      <c r="L311" s="25"/>
      <c r="M311" s="25"/>
      <c r="N311" s="52"/>
      <c r="O311" s="52"/>
      <c r="P311" s="25"/>
      <c r="Q311" s="25"/>
      <c r="R311" s="25"/>
      <c r="S311" s="25"/>
      <c r="T311" s="25"/>
      <c r="U311" s="31">
        <f>SUM(E311:T311)</f>
        <v>73.69971450817545</v>
      </c>
      <c r="V311" s="32">
        <f>COUNTA(E311:T311)</f>
        <v>1</v>
      </c>
      <c r="W311" s="33">
        <f>U311-$U$5</f>
        <v>-1331.5057661410128</v>
      </c>
      <c r="X311" s="25">
        <f>AVERAGE(E311:T311)</f>
        <v>73.69971450817545</v>
      </c>
    </row>
    <row r="312" spans="1:24" ht="12.75">
      <c r="A312" s="20">
        <v>308</v>
      </c>
      <c r="B312" s="60">
        <v>298</v>
      </c>
      <c r="C312" s="44" t="s">
        <v>321</v>
      </c>
      <c r="D312" s="56" t="s">
        <v>59</v>
      </c>
      <c r="E312" s="25">
        <v>72.64630718119089</v>
      </c>
      <c r="F312" s="51"/>
      <c r="G312" s="25"/>
      <c r="H312" s="25"/>
      <c r="I312" s="25"/>
      <c r="J312" s="25"/>
      <c r="K312" s="25"/>
      <c r="L312" s="25"/>
      <c r="M312" s="25"/>
      <c r="N312" s="52"/>
      <c r="O312" s="52"/>
      <c r="P312" s="25"/>
      <c r="Q312" s="25"/>
      <c r="R312" s="25"/>
      <c r="S312" s="25"/>
      <c r="T312" s="25"/>
      <c r="U312" s="31">
        <f>SUM(E312:T312)</f>
        <v>72.64630718119089</v>
      </c>
      <c r="V312" s="32">
        <f>COUNTA(E312:T312)</f>
        <v>1</v>
      </c>
      <c r="W312" s="33">
        <f>U312-$U$5</f>
        <v>-1332.5591734679974</v>
      </c>
      <c r="X312" s="25">
        <f>AVERAGE(E312:T312)</f>
        <v>72.64630718119089</v>
      </c>
    </row>
    <row r="313" spans="1:24" ht="12.75">
      <c r="A313" s="20">
        <v>309</v>
      </c>
      <c r="B313" s="60">
        <v>299</v>
      </c>
      <c r="C313" s="45" t="s">
        <v>359</v>
      </c>
      <c r="D313" s="57" t="s">
        <v>360</v>
      </c>
      <c r="E313" s="25"/>
      <c r="F313" s="51"/>
      <c r="G313" s="25"/>
      <c r="H313" s="25"/>
      <c r="I313" s="25">
        <v>71.98</v>
      </c>
      <c r="J313" s="25"/>
      <c r="K313" s="25"/>
      <c r="L313" s="25"/>
      <c r="M313" s="25"/>
      <c r="N313" s="52"/>
      <c r="O313" s="52"/>
      <c r="P313" s="25"/>
      <c r="Q313" s="25"/>
      <c r="R313" s="25"/>
      <c r="S313" s="25"/>
      <c r="T313" s="25"/>
      <c r="U313" s="31">
        <f>SUM(E313:T313)</f>
        <v>71.98</v>
      </c>
      <c r="V313" s="32">
        <f>COUNTA(E313:T313)</f>
        <v>1</v>
      </c>
      <c r="W313" s="33">
        <f>U313-$U$5</f>
        <v>-1333.2254806491883</v>
      </c>
      <c r="X313" s="25">
        <f>AVERAGE(E313:T313)</f>
        <v>71.98</v>
      </c>
    </row>
    <row r="314" spans="1:24" ht="12.75">
      <c r="A314" s="20">
        <v>310</v>
      </c>
      <c r="B314" s="60">
        <v>300</v>
      </c>
      <c r="C314" s="45" t="s">
        <v>363</v>
      </c>
      <c r="D314" s="57" t="s">
        <v>282</v>
      </c>
      <c r="E314" s="25">
        <v>71.3741223671013</v>
      </c>
      <c r="F314" s="51"/>
      <c r="G314" s="25"/>
      <c r="H314" s="25"/>
      <c r="I314" s="25"/>
      <c r="J314" s="25"/>
      <c r="K314" s="25"/>
      <c r="L314" s="25"/>
      <c r="M314" s="25"/>
      <c r="N314" s="52"/>
      <c r="O314" s="52"/>
      <c r="P314" s="25"/>
      <c r="Q314" s="25"/>
      <c r="R314" s="25"/>
      <c r="S314" s="25"/>
      <c r="T314" s="25"/>
      <c r="U314" s="31">
        <f>SUM(E314:T314)</f>
        <v>71.3741223671013</v>
      </c>
      <c r="V314" s="32">
        <f>COUNTA(E314:T314)</f>
        <v>1</v>
      </c>
      <c r="W314" s="33">
        <f>U314-$U$5</f>
        <v>-1333.831358282087</v>
      </c>
      <c r="X314" s="25">
        <f>AVERAGE(E314:T314)</f>
        <v>71.3741223671013</v>
      </c>
    </row>
    <row r="315" spans="1:24" ht="12.75">
      <c r="A315" s="20">
        <v>311</v>
      </c>
      <c r="B315" s="60">
        <v>301</v>
      </c>
      <c r="C315" s="45" t="s">
        <v>364</v>
      </c>
      <c r="D315" s="57" t="s">
        <v>303</v>
      </c>
      <c r="E315" s="25"/>
      <c r="F315" s="51"/>
      <c r="G315" s="25"/>
      <c r="H315" s="25"/>
      <c r="I315" s="25"/>
      <c r="J315" s="25"/>
      <c r="K315" s="25"/>
      <c r="L315" s="25">
        <v>71.16</v>
      </c>
      <c r="M315" s="25"/>
      <c r="N315" s="52"/>
      <c r="O315" s="52"/>
      <c r="P315" s="25"/>
      <c r="Q315" s="25"/>
      <c r="R315" s="25"/>
      <c r="S315" s="25"/>
      <c r="T315" s="25"/>
      <c r="U315" s="31">
        <f>SUM(E315:T315)</f>
        <v>71.16</v>
      </c>
      <c r="V315" s="32">
        <f>COUNTA(E315:T315)</f>
        <v>1</v>
      </c>
      <c r="W315" s="33">
        <f>U315-$U$5</f>
        <v>-1334.0454806491882</v>
      </c>
      <c r="X315" s="25">
        <f>AVERAGE(E315:T315)</f>
        <v>71.16</v>
      </c>
    </row>
    <row r="316" spans="1:24" ht="12.75">
      <c r="A316" s="20">
        <v>312</v>
      </c>
      <c r="B316" s="60">
        <v>360</v>
      </c>
      <c r="C316" s="45" t="s">
        <v>590</v>
      </c>
      <c r="D316" s="57" t="s">
        <v>38</v>
      </c>
      <c r="E316" s="25"/>
      <c r="F316" s="51"/>
      <c r="G316" s="25"/>
      <c r="H316" s="25"/>
      <c r="I316" s="25"/>
      <c r="J316" s="25"/>
      <c r="K316" s="25"/>
      <c r="L316" s="25"/>
      <c r="M316" s="25"/>
      <c r="N316" s="52"/>
      <c r="O316" s="52"/>
      <c r="P316" s="25"/>
      <c r="Q316" s="25"/>
      <c r="R316" s="25"/>
      <c r="S316" s="25"/>
      <c r="T316" s="25">
        <v>70.48</v>
      </c>
      <c r="U316" s="31">
        <f>SUM(E316:T316)</f>
        <v>70.48</v>
      </c>
      <c r="V316" s="32">
        <f>COUNTA(E316:T316)</f>
        <v>1</v>
      </c>
      <c r="W316" s="33">
        <f>U316-$U$5</f>
        <v>-1334.7254806491883</v>
      </c>
      <c r="X316" s="25">
        <f>AVERAGE(E316:T316)</f>
        <v>70.48</v>
      </c>
    </row>
    <row r="317" spans="1:24" ht="12.75">
      <c r="A317" s="20">
        <v>313</v>
      </c>
      <c r="B317" s="60">
        <v>303</v>
      </c>
      <c r="C317" s="44" t="s">
        <v>366</v>
      </c>
      <c r="D317" s="56" t="s">
        <v>70</v>
      </c>
      <c r="E317" s="25">
        <v>69.73465394962093</v>
      </c>
      <c r="F317" s="51"/>
      <c r="G317" s="25"/>
      <c r="H317" s="25"/>
      <c r="I317" s="25"/>
      <c r="J317" s="25"/>
      <c r="K317" s="25"/>
      <c r="L317" s="25"/>
      <c r="M317" s="25"/>
      <c r="N317" s="52"/>
      <c r="O317" s="52"/>
      <c r="P317" s="25"/>
      <c r="Q317" s="25"/>
      <c r="R317" s="25"/>
      <c r="S317" s="25"/>
      <c r="T317" s="25"/>
      <c r="U317" s="31">
        <f>SUM(E317:T317)</f>
        <v>69.73465394962093</v>
      </c>
      <c r="V317" s="32">
        <f>COUNTA(E317:T317)</f>
        <v>1</v>
      </c>
      <c r="W317" s="33">
        <f>U317-$U$5</f>
        <v>-1335.4708266995674</v>
      </c>
      <c r="X317" s="25">
        <f>AVERAGE(E317:T317)</f>
        <v>69.73465394962093</v>
      </c>
    </row>
    <row r="318" spans="1:24" ht="12.75">
      <c r="A318" s="20">
        <v>314</v>
      </c>
      <c r="B318" s="60">
        <v>361</v>
      </c>
      <c r="C318" s="45" t="s">
        <v>149</v>
      </c>
      <c r="D318" s="57" t="s">
        <v>612</v>
      </c>
      <c r="E318" s="25"/>
      <c r="F318" s="51"/>
      <c r="G318" s="25"/>
      <c r="H318" s="25"/>
      <c r="I318" s="25"/>
      <c r="J318" s="25"/>
      <c r="K318" s="25"/>
      <c r="L318" s="25"/>
      <c r="M318" s="25"/>
      <c r="N318" s="52"/>
      <c r="O318" s="52"/>
      <c r="P318" s="25"/>
      <c r="Q318" s="25"/>
      <c r="R318" s="25"/>
      <c r="S318" s="25"/>
      <c r="T318" s="25">
        <v>69.18</v>
      </c>
      <c r="U318" s="31">
        <f>SUM(E318:T318)</f>
        <v>69.18</v>
      </c>
      <c r="V318" s="32">
        <f>COUNTA(E318:T318)</f>
        <v>1</v>
      </c>
      <c r="W318" s="33">
        <f>U318-$U$5</f>
        <v>-1336.0254806491882</v>
      </c>
      <c r="X318" s="25">
        <f>AVERAGE(E318:T318)</f>
        <v>69.18</v>
      </c>
    </row>
    <row r="319" spans="1:24" ht="12.75">
      <c r="A319" s="20">
        <v>315</v>
      </c>
      <c r="B319" s="60">
        <v>305</v>
      </c>
      <c r="C319" s="45" t="s">
        <v>351</v>
      </c>
      <c r="D319" s="57" t="s">
        <v>70</v>
      </c>
      <c r="E319" s="25"/>
      <c r="F319" s="51"/>
      <c r="G319" s="25"/>
      <c r="H319" s="25"/>
      <c r="I319" s="25"/>
      <c r="J319" s="25"/>
      <c r="K319" s="25"/>
      <c r="L319" s="25"/>
      <c r="M319" s="25">
        <v>68.32</v>
      </c>
      <c r="N319" s="52"/>
      <c r="O319" s="52"/>
      <c r="P319" s="25"/>
      <c r="Q319" s="25"/>
      <c r="R319" s="25"/>
      <c r="S319" s="25"/>
      <c r="T319" s="25"/>
      <c r="U319" s="31">
        <f>SUM(E319:T319)</f>
        <v>68.32</v>
      </c>
      <c r="V319" s="32">
        <f>COUNTA(E319:T319)</f>
        <v>1</v>
      </c>
      <c r="W319" s="33">
        <f>U319-$U$5</f>
        <v>-1336.8854806491884</v>
      </c>
      <c r="X319" s="25">
        <f>AVERAGE(E319:T319)</f>
        <v>68.32</v>
      </c>
    </row>
    <row r="320" spans="1:24" ht="12.75">
      <c r="A320" s="20">
        <v>316</v>
      </c>
      <c r="B320" s="60">
        <v>306</v>
      </c>
      <c r="C320" s="45" t="s">
        <v>369</v>
      </c>
      <c r="D320" s="57" t="s">
        <v>284</v>
      </c>
      <c r="E320" s="25"/>
      <c r="F320" s="51"/>
      <c r="G320" s="25"/>
      <c r="H320" s="25"/>
      <c r="I320" s="25">
        <v>67.76</v>
      </c>
      <c r="J320" s="25"/>
      <c r="K320" s="25"/>
      <c r="L320" s="25"/>
      <c r="M320" s="25"/>
      <c r="N320" s="52"/>
      <c r="O320" s="52"/>
      <c r="P320" s="25"/>
      <c r="Q320" s="25"/>
      <c r="R320" s="25"/>
      <c r="S320" s="25"/>
      <c r="T320" s="25"/>
      <c r="U320" s="31">
        <f>SUM(E320:T320)</f>
        <v>67.76</v>
      </c>
      <c r="V320" s="32">
        <f>COUNTA(E320:T320)</f>
        <v>1</v>
      </c>
      <c r="W320" s="33">
        <f>U320-$U$5</f>
        <v>-1337.4454806491883</v>
      </c>
      <c r="X320" s="25">
        <f>AVERAGE(E320:T320)</f>
        <v>67.76</v>
      </c>
    </row>
    <row r="321" spans="1:24" ht="12.75">
      <c r="A321" s="20">
        <v>317</v>
      </c>
      <c r="B321" s="60">
        <v>307</v>
      </c>
      <c r="C321" s="45" t="s">
        <v>371</v>
      </c>
      <c r="D321" s="57" t="s">
        <v>372</v>
      </c>
      <c r="E321" s="25"/>
      <c r="F321" s="51"/>
      <c r="G321" s="25"/>
      <c r="H321" s="25"/>
      <c r="I321" s="25"/>
      <c r="J321" s="25"/>
      <c r="K321" s="25"/>
      <c r="L321" s="25">
        <v>66.11</v>
      </c>
      <c r="M321" s="25"/>
      <c r="N321" s="52"/>
      <c r="O321" s="52"/>
      <c r="P321" s="25"/>
      <c r="Q321" s="25"/>
      <c r="R321" s="25"/>
      <c r="S321" s="25"/>
      <c r="T321" s="25"/>
      <c r="U321" s="31">
        <f>SUM(E321:T321)</f>
        <v>66.11</v>
      </c>
      <c r="V321" s="32">
        <f>COUNTA(E321:T321)</f>
        <v>1</v>
      </c>
      <c r="W321" s="33">
        <f>U321-$U$5</f>
        <v>-1339.0954806491884</v>
      </c>
      <c r="X321" s="25">
        <f>AVERAGE(E321:T321)</f>
        <v>66.11</v>
      </c>
    </row>
    <row r="322" spans="1:24" ht="12.75">
      <c r="A322" s="20">
        <v>318</v>
      </c>
      <c r="B322" s="60">
        <v>308</v>
      </c>
      <c r="C322" s="45" t="s">
        <v>374</v>
      </c>
      <c r="D322" s="57" t="s">
        <v>375</v>
      </c>
      <c r="E322" s="25"/>
      <c r="F322" s="51"/>
      <c r="G322" s="25">
        <v>65.09</v>
      </c>
      <c r="H322" s="25"/>
      <c r="I322" s="25"/>
      <c r="J322" s="25"/>
      <c r="K322" s="25"/>
      <c r="L322" s="25"/>
      <c r="M322" s="25"/>
      <c r="N322" s="52"/>
      <c r="O322" s="52"/>
      <c r="P322" s="25"/>
      <c r="Q322" s="25"/>
      <c r="R322" s="25"/>
      <c r="S322" s="25"/>
      <c r="T322" s="25"/>
      <c r="U322" s="31">
        <f>SUM(E322:T322)</f>
        <v>65.09</v>
      </c>
      <c r="V322" s="32">
        <f>COUNTA(E322:T322)</f>
        <v>1</v>
      </c>
      <c r="W322" s="33">
        <f>U322-$U$5</f>
        <v>-1340.1154806491884</v>
      </c>
      <c r="X322" s="25">
        <f>AVERAGE(E322:T322)</f>
        <v>65.09</v>
      </c>
    </row>
    <row r="323" spans="1:24" ht="12.75">
      <c r="A323" s="20">
        <v>319</v>
      </c>
      <c r="B323" s="60">
        <v>309</v>
      </c>
      <c r="C323" s="45" t="s">
        <v>376</v>
      </c>
      <c r="D323" s="57" t="s">
        <v>81</v>
      </c>
      <c r="E323" s="25"/>
      <c r="F323" s="51"/>
      <c r="G323" s="25">
        <v>65.09</v>
      </c>
      <c r="H323" s="25"/>
      <c r="I323" s="25"/>
      <c r="J323" s="25"/>
      <c r="K323" s="25"/>
      <c r="L323" s="25"/>
      <c r="M323" s="25"/>
      <c r="N323" s="52"/>
      <c r="O323" s="52"/>
      <c r="P323" s="25"/>
      <c r="Q323" s="25"/>
      <c r="R323" s="25"/>
      <c r="S323" s="25"/>
      <c r="T323" s="25"/>
      <c r="U323" s="31">
        <f>SUM(E323:T323)</f>
        <v>65.09</v>
      </c>
      <c r="V323" s="32">
        <f>COUNTA(E323:T323)</f>
        <v>1</v>
      </c>
      <c r="W323" s="33">
        <f>U323-$U$5</f>
        <v>-1340.1154806491884</v>
      </c>
      <c r="X323" s="25">
        <f>AVERAGE(E323:T323)</f>
        <v>65.09</v>
      </c>
    </row>
    <row r="324" spans="1:24" ht="12.75">
      <c r="A324" s="20">
        <v>320</v>
      </c>
      <c r="B324" s="60">
        <v>310</v>
      </c>
      <c r="C324" s="45" t="s">
        <v>604</v>
      </c>
      <c r="D324" s="57" t="s">
        <v>34</v>
      </c>
      <c r="E324" s="25"/>
      <c r="F324" s="51"/>
      <c r="G324" s="25"/>
      <c r="H324" s="25"/>
      <c r="I324" s="25"/>
      <c r="J324" s="25"/>
      <c r="K324" s="25"/>
      <c r="L324" s="25"/>
      <c r="M324" s="25"/>
      <c r="N324" s="52"/>
      <c r="O324" s="52"/>
      <c r="P324" s="25"/>
      <c r="Q324" s="25"/>
      <c r="R324" s="25"/>
      <c r="S324" s="25">
        <v>64.64</v>
      </c>
      <c r="T324" s="25"/>
      <c r="U324" s="31">
        <f>SUM(E324:T324)</f>
        <v>64.64</v>
      </c>
      <c r="V324" s="32">
        <f>COUNTA(E324:T324)</f>
        <v>1</v>
      </c>
      <c r="W324" s="33">
        <f>U324-$U$5</f>
        <v>-1340.5654806491882</v>
      </c>
      <c r="X324" s="25">
        <f>AVERAGE(E324:T324)</f>
        <v>64.64</v>
      </c>
    </row>
    <row r="325" spans="1:24" ht="12.75">
      <c r="A325" s="20">
        <v>321</v>
      </c>
      <c r="B325" s="60">
        <v>311</v>
      </c>
      <c r="C325" s="45" t="s">
        <v>377</v>
      </c>
      <c r="D325" s="57" t="s">
        <v>378</v>
      </c>
      <c r="E325" s="25">
        <v>64.61711711711712</v>
      </c>
      <c r="F325" s="51"/>
      <c r="G325" s="25"/>
      <c r="H325" s="25"/>
      <c r="I325" s="25"/>
      <c r="J325" s="25"/>
      <c r="K325" s="25"/>
      <c r="L325" s="25"/>
      <c r="M325" s="25"/>
      <c r="N325" s="52"/>
      <c r="O325" s="52"/>
      <c r="P325" s="25"/>
      <c r="Q325" s="25"/>
      <c r="R325" s="22"/>
      <c r="S325" s="25"/>
      <c r="T325" s="25"/>
      <c r="U325" s="31">
        <f>SUM(E325:T325)</f>
        <v>64.61711711711712</v>
      </c>
      <c r="V325" s="32">
        <f>COUNTA(E325:T325)</f>
        <v>1</v>
      </c>
      <c r="W325" s="33">
        <f>U325-$U$5</f>
        <v>-1340.588363532071</v>
      </c>
      <c r="X325" s="25">
        <f>AVERAGE(E325:T325)</f>
        <v>64.61711711711712</v>
      </c>
    </row>
    <row r="326" spans="1:24" ht="12.75">
      <c r="A326" s="20">
        <v>322</v>
      </c>
      <c r="B326" s="60">
        <v>312</v>
      </c>
      <c r="C326" s="47" t="s">
        <v>60</v>
      </c>
      <c r="D326" s="58" t="s">
        <v>379</v>
      </c>
      <c r="E326" s="25"/>
      <c r="F326" s="51">
        <v>63.21</v>
      </c>
      <c r="G326" s="25"/>
      <c r="H326" s="25"/>
      <c r="I326" s="25"/>
      <c r="J326" s="25"/>
      <c r="K326" s="25"/>
      <c r="L326" s="25"/>
      <c r="M326" s="25"/>
      <c r="N326" s="52"/>
      <c r="O326" s="52"/>
      <c r="P326" s="25"/>
      <c r="Q326" s="25"/>
      <c r="R326" s="25"/>
      <c r="S326" s="25"/>
      <c r="T326" s="25"/>
      <c r="U326" s="31">
        <f>SUM(E326:T326)</f>
        <v>63.21</v>
      </c>
      <c r="V326" s="32">
        <f>COUNTA(E326:T326)</f>
        <v>1</v>
      </c>
      <c r="W326" s="33">
        <f>U326-$U$5</f>
        <v>-1341.9954806491883</v>
      </c>
      <c r="X326" s="25">
        <f>AVERAGE(E326:T326)</f>
        <v>63.21</v>
      </c>
    </row>
    <row r="327" spans="1:24" ht="12.75">
      <c r="A327" s="20">
        <v>323</v>
      </c>
      <c r="B327" s="60">
        <v>362</v>
      </c>
      <c r="C327" s="45" t="s">
        <v>614</v>
      </c>
      <c r="D327" s="57" t="s">
        <v>167</v>
      </c>
      <c r="E327" s="25"/>
      <c r="F327" s="51"/>
      <c r="G327" s="25"/>
      <c r="H327" s="25"/>
      <c r="I327" s="25"/>
      <c r="J327" s="25"/>
      <c r="K327" s="25"/>
      <c r="L327" s="25"/>
      <c r="M327" s="25"/>
      <c r="N327" s="52"/>
      <c r="O327" s="52"/>
      <c r="P327" s="25"/>
      <c r="Q327" s="25"/>
      <c r="R327" s="25"/>
      <c r="S327" s="25"/>
      <c r="T327" s="25">
        <v>62.69</v>
      </c>
      <c r="U327" s="31">
        <f>SUM(E327:T327)</f>
        <v>62.69</v>
      </c>
      <c r="V327" s="32">
        <f>COUNTA(E327:T327)</f>
        <v>1</v>
      </c>
      <c r="W327" s="33">
        <f>U327-$U$5</f>
        <v>-1342.5154806491882</v>
      </c>
      <c r="X327" s="25">
        <f>AVERAGE(E327:T327)</f>
        <v>62.69</v>
      </c>
    </row>
    <row r="328" spans="1:24" ht="12.75">
      <c r="A328" s="20">
        <v>324</v>
      </c>
      <c r="B328" s="60">
        <v>313</v>
      </c>
      <c r="C328" s="45" t="s">
        <v>380</v>
      </c>
      <c r="D328" s="57" t="s">
        <v>381</v>
      </c>
      <c r="E328" s="25"/>
      <c r="F328" s="51"/>
      <c r="G328" s="25"/>
      <c r="H328" s="25"/>
      <c r="I328" s="25"/>
      <c r="J328" s="25"/>
      <c r="K328" s="25">
        <v>62.68</v>
      </c>
      <c r="L328" s="25"/>
      <c r="M328" s="25"/>
      <c r="N328" s="52"/>
      <c r="O328" s="52"/>
      <c r="P328" s="25"/>
      <c r="Q328" s="25"/>
      <c r="R328" s="25"/>
      <c r="S328" s="25"/>
      <c r="T328" s="25"/>
      <c r="U328" s="31">
        <f>SUM(E328:T328)</f>
        <v>62.68</v>
      </c>
      <c r="V328" s="32">
        <f>COUNTA(E328:T328)</f>
        <v>1</v>
      </c>
      <c r="W328" s="33">
        <f>U328-$U$5</f>
        <v>-1342.5254806491882</v>
      </c>
      <c r="X328" s="25">
        <f>AVERAGE(E328:T328)</f>
        <v>62.68</v>
      </c>
    </row>
    <row r="329" spans="1:24" ht="12.75">
      <c r="A329" s="20">
        <v>325</v>
      </c>
      <c r="B329" s="60">
        <v>314</v>
      </c>
      <c r="C329" s="45" t="s">
        <v>102</v>
      </c>
      <c r="D329" s="57" t="s">
        <v>399</v>
      </c>
      <c r="E329" s="25"/>
      <c r="F329" s="51"/>
      <c r="G329" s="25"/>
      <c r="H329" s="25"/>
      <c r="I329" s="25"/>
      <c r="J329" s="25"/>
      <c r="K329" s="25"/>
      <c r="L329" s="25"/>
      <c r="M329" s="25"/>
      <c r="N329" s="52"/>
      <c r="O329" s="52"/>
      <c r="P329" s="25"/>
      <c r="Q329" s="25"/>
      <c r="R329" s="25"/>
      <c r="S329" s="25">
        <v>62.62</v>
      </c>
      <c r="T329" s="25"/>
      <c r="U329" s="31">
        <f>SUM(E329:T329)</f>
        <v>62.62</v>
      </c>
      <c r="V329" s="32">
        <f>COUNTA(E329:T329)</f>
        <v>1</v>
      </c>
      <c r="W329" s="33">
        <f>U329-$U$5</f>
        <v>-1342.5854806491884</v>
      </c>
      <c r="X329" s="25">
        <f>AVERAGE(E329:T329)</f>
        <v>62.62</v>
      </c>
    </row>
    <row r="330" spans="1:24" ht="12.75">
      <c r="A330" s="20">
        <v>326</v>
      </c>
      <c r="B330" s="60">
        <v>363</v>
      </c>
      <c r="C330" s="45" t="s">
        <v>197</v>
      </c>
      <c r="D330" s="57" t="s">
        <v>240</v>
      </c>
      <c r="E330" s="25"/>
      <c r="F330" s="51"/>
      <c r="G330" s="25"/>
      <c r="H330" s="25"/>
      <c r="I330" s="25"/>
      <c r="J330" s="25"/>
      <c r="K330" s="25"/>
      <c r="L330" s="25"/>
      <c r="M330" s="25"/>
      <c r="N330" s="52"/>
      <c r="O330" s="52"/>
      <c r="P330" s="25"/>
      <c r="Q330" s="25"/>
      <c r="R330" s="25"/>
      <c r="S330" s="25"/>
      <c r="T330" s="25">
        <v>61.39</v>
      </c>
      <c r="U330" s="31">
        <f>SUM(E330:T330)</f>
        <v>61.39</v>
      </c>
      <c r="V330" s="32">
        <f>COUNTA(E330:T330)</f>
        <v>1</v>
      </c>
      <c r="W330" s="33">
        <f>U330-$U$5</f>
        <v>-1343.8154806491882</v>
      </c>
      <c r="X330" s="25">
        <f>AVERAGE(E330:T330)</f>
        <v>61.39</v>
      </c>
    </row>
    <row r="331" spans="1:24" ht="12.75">
      <c r="A331" s="20">
        <v>327</v>
      </c>
      <c r="B331" s="60">
        <v>315</v>
      </c>
      <c r="C331" s="45" t="s">
        <v>308</v>
      </c>
      <c r="D331" s="57" t="s">
        <v>384</v>
      </c>
      <c r="E331" s="25"/>
      <c r="F331" s="51"/>
      <c r="G331" s="25">
        <v>59.64</v>
      </c>
      <c r="H331" s="25"/>
      <c r="I331" s="25"/>
      <c r="J331" s="25"/>
      <c r="K331" s="25"/>
      <c r="L331" s="25"/>
      <c r="M331" s="25"/>
      <c r="N331" s="52"/>
      <c r="O331" s="52"/>
      <c r="P331" s="25"/>
      <c r="Q331" s="25"/>
      <c r="R331" s="25"/>
      <c r="S331" s="25"/>
      <c r="T331" s="25"/>
      <c r="U331" s="31">
        <f>SUM(E331:T331)</f>
        <v>59.64</v>
      </c>
      <c r="V331" s="32">
        <f>COUNTA(E331:T331)</f>
        <v>1</v>
      </c>
      <c r="W331" s="33">
        <f>U331-$U$5</f>
        <v>-1345.5654806491882</v>
      </c>
      <c r="X331" s="25">
        <f>AVERAGE(E331:T331)</f>
        <v>59.64</v>
      </c>
    </row>
    <row r="332" spans="1:24" ht="12.75">
      <c r="A332" s="20">
        <v>328</v>
      </c>
      <c r="B332" s="60">
        <v>316</v>
      </c>
      <c r="C332" s="45" t="s">
        <v>385</v>
      </c>
      <c r="D332" s="57" t="s">
        <v>70</v>
      </c>
      <c r="E332" s="25"/>
      <c r="F332" s="51"/>
      <c r="G332" s="25"/>
      <c r="H332" s="25"/>
      <c r="I332" s="25">
        <v>59.36</v>
      </c>
      <c r="J332" s="25"/>
      <c r="K332" s="25"/>
      <c r="L332" s="25"/>
      <c r="M332" s="25"/>
      <c r="N332" s="52"/>
      <c r="O332" s="52"/>
      <c r="P332" s="25"/>
      <c r="Q332" s="25"/>
      <c r="R332" s="25"/>
      <c r="S332" s="25"/>
      <c r="T332" s="25"/>
      <c r="U332" s="31">
        <f>SUM(E332:T332)</f>
        <v>59.36</v>
      </c>
      <c r="V332" s="32">
        <f>COUNTA(E332:T332)</f>
        <v>1</v>
      </c>
      <c r="W332" s="33">
        <f>U332-$U$5</f>
        <v>-1345.8454806491884</v>
      </c>
      <c r="X332" s="25">
        <f>AVERAGE(E332:T332)</f>
        <v>59.36</v>
      </c>
    </row>
    <row r="333" spans="1:24" ht="12.75">
      <c r="A333" s="20">
        <v>329</v>
      </c>
      <c r="B333" s="60">
        <v>317</v>
      </c>
      <c r="C333" s="45" t="s">
        <v>386</v>
      </c>
      <c r="D333" s="57" t="s">
        <v>36</v>
      </c>
      <c r="E333" s="25"/>
      <c r="F333" s="51"/>
      <c r="G333" s="25"/>
      <c r="H333" s="25"/>
      <c r="I333" s="25">
        <v>59.24</v>
      </c>
      <c r="J333" s="25"/>
      <c r="K333" s="25"/>
      <c r="L333" s="25"/>
      <c r="M333" s="25"/>
      <c r="N333" s="52"/>
      <c r="O333" s="52"/>
      <c r="P333" s="25"/>
      <c r="Q333" s="25"/>
      <c r="R333" s="25"/>
      <c r="S333" s="25"/>
      <c r="T333" s="25"/>
      <c r="U333" s="31">
        <f>SUM(E333:T333)</f>
        <v>59.24</v>
      </c>
      <c r="V333" s="32">
        <f>COUNTA(E333:T333)</f>
        <v>1</v>
      </c>
      <c r="W333" s="33">
        <f>U333-$U$5</f>
        <v>-1345.9654806491883</v>
      </c>
      <c r="X333" s="25">
        <f>AVERAGE(E333:T333)</f>
        <v>59.24</v>
      </c>
    </row>
    <row r="334" spans="1:24" ht="12.75">
      <c r="A334" s="20">
        <v>330</v>
      </c>
      <c r="B334" s="60">
        <v>318</v>
      </c>
      <c r="C334" s="45" t="s">
        <v>603</v>
      </c>
      <c r="D334" s="57" t="s">
        <v>602</v>
      </c>
      <c r="E334" s="25"/>
      <c r="F334" s="51"/>
      <c r="G334" s="25"/>
      <c r="H334" s="25"/>
      <c r="I334" s="25"/>
      <c r="J334" s="25"/>
      <c r="K334" s="25"/>
      <c r="L334" s="25"/>
      <c r="M334" s="25"/>
      <c r="N334" s="52"/>
      <c r="O334" s="52"/>
      <c r="P334" s="25"/>
      <c r="Q334" s="25"/>
      <c r="R334" s="25"/>
      <c r="S334" s="25">
        <v>59.08</v>
      </c>
      <c r="T334" s="25"/>
      <c r="U334" s="31">
        <f>SUM(E334:T334)</f>
        <v>59.08</v>
      </c>
      <c r="V334" s="32">
        <f>COUNTA(E334:T334)</f>
        <v>1</v>
      </c>
      <c r="W334" s="33">
        <f>U334-$U$5</f>
        <v>-1346.1254806491884</v>
      </c>
      <c r="X334" s="25">
        <f>AVERAGE(E334:T334)</f>
        <v>59.08</v>
      </c>
    </row>
    <row r="335" spans="1:24" ht="12.75">
      <c r="A335" s="20">
        <v>331</v>
      </c>
      <c r="B335" s="60">
        <v>319</v>
      </c>
      <c r="C335" s="45" t="s">
        <v>387</v>
      </c>
      <c r="D335" s="57" t="s">
        <v>32</v>
      </c>
      <c r="E335" s="25"/>
      <c r="F335" s="51"/>
      <c r="G335" s="25"/>
      <c r="H335" s="25"/>
      <c r="I335" s="25"/>
      <c r="J335" s="25"/>
      <c r="K335" s="25">
        <v>58.78</v>
      </c>
      <c r="L335" s="25"/>
      <c r="M335" s="25"/>
      <c r="N335" s="52"/>
      <c r="O335" s="52"/>
      <c r="P335" s="25"/>
      <c r="Q335" s="25"/>
      <c r="R335" s="25"/>
      <c r="S335" s="25"/>
      <c r="T335" s="25"/>
      <c r="U335" s="31">
        <f>SUM(E335:T335)</f>
        <v>58.78</v>
      </c>
      <c r="V335" s="32">
        <f>COUNTA(E335:T335)</f>
        <v>1</v>
      </c>
      <c r="W335" s="33">
        <f>U335-$U$5</f>
        <v>-1346.4254806491883</v>
      </c>
      <c r="X335" s="25">
        <f>AVERAGE(E335:T335)</f>
        <v>58.78</v>
      </c>
    </row>
    <row r="336" spans="1:24" ht="12.75">
      <c r="A336" s="20">
        <v>332</v>
      </c>
      <c r="B336" s="60">
        <v>320</v>
      </c>
      <c r="C336" s="45" t="s">
        <v>388</v>
      </c>
      <c r="D336" s="57" t="s">
        <v>389</v>
      </c>
      <c r="E336" s="25"/>
      <c r="F336" s="51"/>
      <c r="G336" s="25"/>
      <c r="H336" s="25"/>
      <c r="I336" s="25"/>
      <c r="J336" s="25"/>
      <c r="K336" s="25">
        <v>57.87</v>
      </c>
      <c r="L336" s="25"/>
      <c r="M336" s="25"/>
      <c r="N336" s="52"/>
      <c r="O336" s="52"/>
      <c r="P336" s="25"/>
      <c r="Q336" s="25"/>
      <c r="R336" s="25"/>
      <c r="S336" s="25"/>
      <c r="T336" s="25"/>
      <c r="U336" s="31">
        <f>SUM(E336:T336)</f>
        <v>57.87</v>
      </c>
      <c r="V336" s="32">
        <f>COUNTA(E336:T336)</f>
        <v>1</v>
      </c>
      <c r="W336" s="33">
        <f>U336-$U$5</f>
        <v>-1347.3354806491884</v>
      </c>
      <c r="X336" s="25">
        <f>AVERAGE(E336:T336)</f>
        <v>57.87</v>
      </c>
    </row>
    <row r="337" spans="1:24" ht="12.75">
      <c r="A337" s="20">
        <v>333</v>
      </c>
      <c r="B337" s="60">
        <v>364</v>
      </c>
      <c r="C337" s="45" t="s">
        <v>149</v>
      </c>
      <c r="D337" s="57" t="s">
        <v>288</v>
      </c>
      <c r="E337" s="25"/>
      <c r="F337" s="51"/>
      <c r="G337" s="25"/>
      <c r="H337" s="25"/>
      <c r="I337" s="25"/>
      <c r="J337" s="25"/>
      <c r="K337" s="25"/>
      <c r="L337" s="25"/>
      <c r="M337" s="25"/>
      <c r="N337" s="52"/>
      <c r="O337" s="52"/>
      <c r="P337" s="25"/>
      <c r="Q337" s="25"/>
      <c r="R337" s="25"/>
      <c r="S337" s="25"/>
      <c r="T337" s="25">
        <v>57.49</v>
      </c>
      <c r="U337" s="31">
        <f>SUM(E337:T337)</f>
        <v>57.49</v>
      </c>
      <c r="V337" s="32">
        <f>COUNTA(E337:T337)</f>
        <v>1</v>
      </c>
      <c r="W337" s="33">
        <f>U337-$U$5</f>
        <v>-1347.7154806491883</v>
      </c>
      <c r="X337" s="25">
        <f>AVERAGE(E337:T337)</f>
        <v>57.49</v>
      </c>
    </row>
    <row r="338" spans="1:24" ht="12.75">
      <c r="A338" s="20">
        <v>334</v>
      </c>
      <c r="B338" s="60">
        <v>321</v>
      </c>
      <c r="C338" s="45" t="s">
        <v>201</v>
      </c>
      <c r="D338" s="57" t="s">
        <v>390</v>
      </c>
      <c r="E338" s="25"/>
      <c r="F338" s="51"/>
      <c r="G338" s="25"/>
      <c r="H338" s="25"/>
      <c r="I338" s="25"/>
      <c r="J338" s="25"/>
      <c r="K338" s="25">
        <v>56.89</v>
      </c>
      <c r="L338" s="25"/>
      <c r="M338" s="25"/>
      <c r="N338" s="52"/>
      <c r="O338" s="52"/>
      <c r="P338" s="25"/>
      <c r="Q338" s="25"/>
      <c r="R338" s="25"/>
      <c r="S338" s="25"/>
      <c r="T338" s="25"/>
      <c r="U338" s="31">
        <f>SUM(E338:T338)</f>
        <v>56.89</v>
      </c>
      <c r="V338" s="32">
        <f>COUNTA(E338:T338)</f>
        <v>1</v>
      </c>
      <c r="W338" s="33">
        <f>U338-$U$5</f>
        <v>-1348.3154806491882</v>
      </c>
      <c r="X338" s="25">
        <f>AVERAGE(E338:T338)</f>
        <v>56.89</v>
      </c>
    </row>
    <row r="339" spans="1:24" ht="12.75">
      <c r="A339" s="20">
        <v>335</v>
      </c>
      <c r="B339" s="60">
        <v>365</v>
      </c>
      <c r="C339" s="45" t="s">
        <v>591</v>
      </c>
      <c r="D339" s="57" t="s">
        <v>99</v>
      </c>
      <c r="E339" s="25"/>
      <c r="F339" s="51"/>
      <c r="G339" s="25"/>
      <c r="H339" s="25"/>
      <c r="I339" s="25"/>
      <c r="J339" s="25"/>
      <c r="K339" s="25"/>
      <c r="L339" s="25"/>
      <c r="M339" s="25"/>
      <c r="N339" s="52"/>
      <c r="O339" s="52"/>
      <c r="P339" s="25"/>
      <c r="Q339" s="25"/>
      <c r="R339" s="25"/>
      <c r="S339" s="25"/>
      <c r="T339" s="25">
        <v>56.19</v>
      </c>
      <c r="U339" s="31">
        <f>SUM(E339:T339)</f>
        <v>56.19</v>
      </c>
      <c r="V339" s="32">
        <f>COUNTA(E339:T339)</f>
        <v>1</v>
      </c>
      <c r="W339" s="33">
        <f>U339-$U$5</f>
        <v>-1349.0154806491882</v>
      </c>
      <c r="X339" s="25">
        <f>AVERAGE(E339:T339)</f>
        <v>56.19</v>
      </c>
    </row>
    <row r="340" spans="1:24" ht="12.75">
      <c r="A340" s="20">
        <v>336</v>
      </c>
      <c r="B340" s="60">
        <v>323</v>
      </c>
      <c r="C340" s="45" t="s">
        <v>589</v>
      </c>
      <c r="D340" s="57" t="s">
        <v>44</v>
      </c>
      <c r="E340" s="25"/>
      <c r="F340" s="51"/>
      <c r="G340" s="25"/>
      <c r="H340" s="25"/>
      <c r="I340" s="25"/>
      <c r="J340" s="25"/>
      <c r="K340" s="25"/>
      <c r="L340" s="25"/>
      <c r="M340" s="25"/>
      <c r="N340" s="52"/>
      <c r="O340" s="52"/>
      <c r="P340" s="25"/>
      <c r="Q340" s="25"/>
      <c r="R340" s="25"/>
      <c r="S340" s="25">
        <v>56.05</v>
      </c>
      <c r="T340" s="25"/>
      <c r="U340" s="31">
        <f>SUM(E340:T340)</f>
        <v>56.05</v>
      </c>
      <c r="V340" s="32">
        <f>COUNTA(E340:T340)</f>
        <v>1</v>
      </c>
      <c r="W340" s="33">
        <f>U340-$U$5</f>
        <v>-1349.1554806491883</v>
      </c>
      <c r="X340" s="25">
        <f>AVERAGE(E340:T340)</f>
        <v>56.05</v>
      </c>
    </row>
    <row r="341" spans="1:24" ht="12.75">
      <c r="A341" s="20">
        <v>337</v>
      </c>
      <c r="B341" s="60">
        <v>324</v>
      </c>
      <c r="C341" s="45" t="s">
        <v>391</v>
      </c>
      <c r="D341" s="57" t="s">
        <v>392</v>
      </c>
      <c r="E341" s="25"/>
      <c r="F341" s="51"/>
      <c r="G341" s="25">
        <v>56</v>
      </c>
      <c r="H341" s="25"/>
      <c r="I341" s="25"/>
      <c r="J341" s="25"/>
      <c r="K341" s="25"/>
      <c r="L341" s="25"/>
      <c r="M341" s="25"/>
      <c r="N341" s="52"/>
      <c r="O341" s="52"/>
      <c r="P341" s="25"/>
      <c r="Q341" s="25"/>
      <c r="R341" s="25"/>
      <c r="S341" s="25"/>
      <c r="T341" s="25"/>
      <c r="U341" s="31">
        <f>SUM(E341:T341)</f>
        <v>56</v>
      </c>
      <c r="V341" s="32">
        <f>COUNTA(E341:T341)</f>
        <v>1</v>
      </c>
      <c r="W341" s="33">
        <f>U341-$U$5</f>
        <v>-1349.2054806491883</v>
      </c>
      <c r="X341" s="25">
        <f>AVERAGE(E341:T341)</f>
        <v>56</v>
      </c>
    </row>
    <row r="342" spans="1:24" ht="12.75">
      <c r="A342" s="20">
        <v>338</v>
      </c>
      <c r="B342" s="60">
        <v>325</v>
      </c>
      <c r="C342" s="45" t="s">
        <v>393</v>
      </c>
      <c r="D342" s="57" t="s">
        <v>182</v>
      </c>
      <c r="E342" s="25"/>
      <c r="F342" s="51"/>
      <c r="G342" s="25">
        <v>55.55</v>
      </c>
      <c r="H342" s="25"/>
      <c r="I342" s="25"/>
      <c r="J342" s="25"/>
      <c r="K342" s="25"/>
      <c r="L342" s="25"/>
      <c r="M342" s="25"/>
      <c r="N342" s="52"/>
      <c r="O342" s="52"/>
      <c r="P342" s="25"/>
      <c r="Q342" s="25"/>
      <c r="R342" s="25"/>
      <c r="S342" s="25"/>
      <c r="T342" s="25"/>
      <c r="U342" s="31">
        <f>SUM(E342:T342)</f>
        <v>55.55</v>
      </c>
      <c r="V342" s="32">
        <f>COUNTA(E342:T342)</f>
        <v>1</v>
      </c>
      <c r="W342" s="33">
        <f>U342-$U$5</f>
        <v>-1349.6554806491883</v>
      </c>
      <c r="X342" s="25">
        <f>AVERAGE(E342:T342)</f>
        <v>55.55</v>
      </c>
    </row>
    <row r="343" spans="1:24" ht="12.75">
      <c r="A343" s="20">
        <v>339</v>
      </c>
      <c r="B343" s="60">
        <v>327</v>
      </c>
      <c r="C343" s="45" t="s">
        <v>207</v>
      </c>
      <c r="D343" s="57" t="s">
        <v>584</v>
      </c>
      <c r="E343" s="25"/>
      <c r="F343" s="51"/>
      <c r="G343" s="25"/>
      <c r="H343" s="25"/>
      <c r="I343" s="25"/>
      <c r="J343" s="25"/>
      <c r="K343" s="25"/>
      <c r="L343" s="25"/>
      <c r="M343" s="25"/>
      <c r="N343" s="52"/>
      <c r="O343" s="52"/>
      <c r="P343" s="25"/>
      <c r="Q343" s="25"/>
      <c r="R343" s="25"/>
      <c r="S343" s="25">
        <v>54.03</v>
      </c>
      <c r="T343" s="25"/>
      <c r="U343" s="31">
        <f>SUM(E343:T343)</f>
        <v>54.03</v>
      </c>
      <c r="V343" s="32">
        <f>COUNTA(E343:T343)</f>
        <v>1</v>
      </c>
      <c r="W343" s="33">
        <f>U343-$U$5</f>
        <v>-1351.1754806491883</v>
      </c>
      <c r="X343" s="25">
        <f>AVERAGE(E343:T343)</f>
        <v>54.03</v>
      </c>
    </row>
    <row r="344" spans="1:24" ht="12.75">
      <c r="A344" s="20">
        <v>340</v>
      </c>
      <c r="B344" s="60">
        <v>328</v>
      </c>
      <c r="C344" s="45" t="s">
        <v>596</v>
      </c>
      <c r="D344" s="57" t="s">
        <v>597</v>
      </c>
      <c r="E344" s="25"/>
      <c r="F344" s="51"/>
      <c r="G344" s="25"/>
      <c r="H344" s="25"/>
      <c r="I344" s="25"/>
      <c r="J344" s="25"/>
      <c r="K344" s="25"/>
      <c r="L344" s="25"/>
      <c r="M344" s="25"/>
      <c r="N344" s="52"/>
      <c r="O344" s="52"/>
      <c r="P344" s="25"/>
      <c r="Q344" s="25"/>
      <c r="R344" s="25"/>
      <c r="S344" s="25">
        <v>53.78</v>
      </c>
      <c r="T344" s="25"/>
      <c r="U344" s="31">
        <f>SUM(E344:T344)</f>
        <v>53.78</v>
      </c>
      <c r="V344" s="32">
        <f>COUNTA(E344:T344)</f>
        <v>1</v>
      </c>
      <c r="W344" s="33">
        <f>U344-$U$5</f>
        <v>-1351.4254806491883</v>
      </c>
      <c r="X344" s="25">
        <f>AVERAGE(E344:T344)</f>
        <v>53.78</v>
      </c>
    </row>
    <row r="345" spans="1:24" ht="12.75">
      <c r="A345" s="20">
        <v>341</v>
      </c>
      <c r="B345" s="60">
        <v>333</v>
      </c>
      <c r="C345" s="45" t="s">
        <v>361</v>
      </c>
      <c r="D345" s="57" t="s">
        <v>581</v>
      </c>
      <c r="E345" s="25"/>
      <c r="F345" s="51"/>
      <c r="G345" s="25"/>
      <c r="H345" s="25"/>
      <c r="I345" s="25"/>
      <c r="J345" s="25"/>
      <c r="K345" s="25"/>
      <c r="L345" s="25"/>
      <c r="M345" s="25"/>
      <c r="N345" s="52"/>
      <c r="O345" s="52"/>
      <c r="P345" s="25"/>
      <c r="Q345" s="25"/>
      <c r="R345" s="25"/>
      <c r="S345" s="25">
        <v>52.77</v>
      </c>
      <c r="T345" s="25">
        <v>1</v>
      </c>
      <c r="U345" s="31">
        <f>SUM(E345:T345)</f>
        <v>53.77</v>
      </c>
      <c r="V345" s="32">
        <f>COUNTA(E345:T345)</f>
        <v>2</v>
      </c>
      <c r="W345" s="33">
        <f>U345-$U$5</f>
        <v>-1351.4354806491883</v>
      </c>
      <c r="X345" s="25">
        <f>AVERAGE(E345:T345)</f>
        <v>26.885</v>
      </c>
    </row>
    <row r="346" spans="1:24" ht="12.75">
      <c r="A346" s="20">
        <v>342</v>
      </c>
      <c r="B346" s="60">
        <v>329</v>
      </c>
      <c r="C346" s="45" t="s">
        <v>400</v>
      </c>
      <c r="D346" s="57" t="s">
        <v>401</v>
      </c>
      <c r="E346" s="25"/>
      <c r="F346" s="51"/>
      <c r="G346" s="25">
        <v>53.27</v>
      </c>
      <c r="H346" s="25"/>
      <c r="I346" s="25"/>
      <c r="J346" s="25"/>
      <c r="K346" s="25"/>
      <c r="L346" s="25"/>
      <c r="M346" s="25"/>
      <c r="N346" s="52"/>
      <c r="O346" s="52"/>
      <c r="P346" s="25"/>
      <c r="Q346" s="25"/>
      <c r="R346" s="25"/>
      <c r="S346" s="25"/>
      <c r="T346" s="25"/>
      <c r="U346" s="31">
        <f>SUM(E346:T346)</f>
        <v>53.27</v>
      </c>
      <c r="V346" s="32">
        <f>COUNTA(E346:T346)</f>
        <v>1</v>
      </c>
      <c r="W346" s="33">
        <f>U346-$U$5</f>
        <v>-1351.9354806491883</v>
      </c>
      <c r="X346" s="25">
        <f>AVERAGE(E346:T346)</f>
        <v>53.27</v>
      </c>
    </row>
    <row r="347" spans="1:24" ht="12.75">
      <c r="A347" s="20">
        <v>343</v>
      </c>
      <c r="B347" s="60">
        <v>330</v>
      </c>
      <c r="C347" s="45" t="s">
        <v>402</v>
      </c>
      <c r="D347" s="57" t="s">
        <v>403</v>
      </c>
      <c r="E347" s="25"/>
      <c r="F347" s="51"/>
      <c r="G347" s="25">
        <v>53.27</v>
      </c>
      <c r="H347" s="25"/>
      <c r="I347" s="25"/>
      <c r="J347" s="25"/>
      <c r="K347" s="25"/>
      <c r="L347" s="25"/>
      <c r="M347" s="25"/>
      <c r="N347" s="52"/>
      <c r="O347" s="52"/>
      <c r="P347" s="25"/>
      <c r="Q347" s="25"/>
      <c r="R347" s="25"/>
      <c r="S347" s="25"/>
      <c r="T347" s="25"/>
      <c r="U347" s="31">
        <f>SUM(E347:T347)</f>
        <v>53.27</v>
      </c>
      <c r="V347" s="32">
        <f>COUNTA(E347:T347)</f>
        <v>1</v>
      </c>
      <c r="W347" s="33">
        <f>U347-$U$5</f>
        <v>-1351.9354806491883</v>
      </c>
      <c r="X347" s="25">
        <f>AVERAGE(E347:T347)</f>
        <v>53.27</v>
      </c>
    </row>
    <row r="348" spans="1:24" ht="12.75">
      <c r="A348" s="20">
        <v>344</v>
      </c>
      <c r="B348" s="60">
        <v>331</v>
      </c>
      <c r="C348" s="45" t="s">
        <v>404</v>
      </c>
      <c r="D348" s="57" t="s">
        <v>72</v>
      </c>
      <c r="E348" s="25"/>
      <c r="F348" s="51"/>
      <c r="G348" s="25">
        <v>53.27</v>
      </c>
      <c r="H348" s="25"/>
      <c r="I348" s="25"/>
      <c r="J348" s="25"/>
      <c r="K348" s="25"/>
      <c r="L348" s="25"/>
      <c r="M348" s="25"/>
      <c r="N348" s="52"/>
      <c r="O348" s="52"/>
      <c r="P348" s="25"/>
      <c r="Q348" s="25"/>
      <c r="R348" s="25"/>
      <c r="S348" s="25"/>
      <c r="T348" s="25"/>
      <c r="U348" s="31">
        <f>SUM(E348:T348)</f>
        <v>53.27</v>
      </c>
      <c r="V348" s="32">
        <f>COUNTA(E348:T348)</f>
        <v>1</v>
      </c>
      <c r="W348" s="33">
        <f>U348-$U$5</f>
        <v>-1351.9354806491883</v>
      </c>
      <c r="X348" s="25">
        <f>AVERAGE(E348:T348)</f>
        <v>53.27</v>
      </c>
    </row>
    <row r="349" spans="1:24" ht="12.75">
      <c r="A349" s="20">
        <v>345</v>
      </c>
      <c r="B349" s="60">
        <v>332</v>
      </c>
      <c r="C349" s="45" t="s">
        <v>405</v>
      </c>
      <c r="D349" s="57" t="s">
        <v>48</v>
      </c>
      <c r="E349" s="25"/>
      <c r="F349" s="51"/>
      <c r="G349" s="25"/>
      <c r="H349" s="25"/>
      <c r="I349" s="25"/>
      <c r="J349" s="25"/>
      <c r="K349" s="25"/>
      <c r="L349" s="25"/>
      <c r="M349" s="25"/>
      <c r="N349" s="52"/>
      <c r="O349" s="52"/>
      <c r="P349" s="25"/>
      <c r="Q349" s="25"/>
      <c r="R349" s="25">
        <v>53</v>
      </c>
      <c r="S349" s="25"/>
      <c r="T349" s="25"/>
      <c r="U349" s="31">
        <f>SUM(E349:T349)</f>
        <v>53</v>
      </c>
      <c r="V349" s="32">
        <f>COUNTA(E349:T349)</f>
        <v>1</v>
      </c>
      <c r="W349" s="33">
        <f>U349-$U$5</f>
        <v>-1352.2054806491883</v>
      </c>
      <c r="X349" s="25">
        <f>AVERAGE(E349:T349)</f>
        <v>53</v>
      </c>
    </row>
    <row r="350" spans="1:24" ht="12.75">
      <c r="A350" s="20">
        <v>346</v>
      </c>
      <c r="B350" s="60">
        <v>366</v>
      </c>
      <c r="C350" s="45" t="s">
        <v>615</v>
      </c>
      <c r="D350" s="57" t="s">
        <v>167</v>
      </c>
      <c r="E350" s="25"/>
      <c r="F350" s="51"/>
      <c r="G350" s="25"/>
      <c r="H350" s="25"/>
      <c r="I350" s="25"/>
      <c r="J350" s="25"/>
      <c r="K350" s="25"/>
      <c r="L350" s="25"/>
      <c r="M350" s="25"/>
      <c r="N350" s="52"/>
      <c r="O350" s="52"/>
      <c r="P350" s="25"/>
      <c r="Q350" s="25"/>
      <c r="R350" s="25"/>
      <c r="S350" s="25"/>
      <c r="T350" s="25">
        <v>51.65</v>
      </c>
      <c r="U350" s="31">
        <f>SUM(E350:T350)</f>
        <v>51.65</v>
      </c>
      <c r="V350" s="32">
        <f>COUNTA(E350:T350)</f>
        <v>1</v>
      </c>
      <c r="W350" s="33">
        <f>U350-$U$5</f>
        <v>-1353.5554806491882</v>
      </c>
      <c r="X350" s="25">
        <f>AVERAGE(E350:T350)</f>
        <v>51.65</v>
      </c>
    </row>
    <row r="351" spans="1:24" ht="12.75">
      <c r="A351" s="20">
        <v>347</v>
      </c>
      <c r="B351" s="60">
        <v>334</v>
      </c>
      <c r="C351" s="45" t="s">
        <v>373</v>
      </c>
      <c r="D351" s="57" t="s">
        <v>157</v>
      </c>
      <c r="E351" s="25"/>
      <c r="F351" s="51"/>
      <c r="G351" s="25">
        <v>51.45</v>
      </c>
      <c r="H351" s="25"/>
      <c r="I351" s="25"/>
      <c r="J351" s="25"/>
      <c r="K351" s="25"/>
      <c r="L351" s="25"/>
      <c r="M351" s="25"/>
      <c r="N351" s="52"/>
      <c r="O351" s="52"/>
      <c r="P351" s="25"/>
      <c r="Q351" s="25"/>
      <c r="R351" s="25"/>
      <c r="S351" s="25"/>
      <c r="T351" s="25"/>
      <c r="U351" s="31">
        <f>SUM(E351:T351)</f>
        <v>51.45</v>
      </c>
      <c r="V351" s="32">
        <f>COUNTA(E351:T351)</f>
        <v>1</v>
      </c>
      <c r="W351" s="33">
        <f>U351-$U$5</f>
        <v>-1353.7554806491883</v>
      </c>
      <c r="X351" s="25">
        <f>AVERAGE(E351:T351)</f>
        <v>51.45</v>
      </c>
    </row>
    <row r="352" spans="1:24" ht="12.75">
      <c r="A352" s="20">
        <v>348</v>
      </c>
      <c r="B352" s="60">
        <v>335</v>
      </c>
      <c r="C352" s="45" t="s">
        <v>408</v>
      </c>
      <c r="D352" s="57" t="s">
        <v>125</v>
      </c>
      <c r="E352" s="25"/>
      <c r="F352" s="51"/>
      <c r="G352" s="25"/>
      <c r="H352" s="25"/>
      <c r="I352" s="25"/>
      <c r="J352" s="25"/>
      <c r="K352" s="25"/>
      <c r="L352" s="25"/>
      <c r="M352" s="25"/>
      <c r="N352" s="52"/>
      <c r="O352" s="52"/>
      <c r="P352" s="25"/>
      <c r="Q352" s="25"/>
      <c r="R352" s="25">
        <v>50.22</v>
      </c>
      <c r="S352" s="25"/>
      <c r="T352" s="25"/>
      <c r="U352" s="31">
        <f>SUM(E352:T352)</f>
        <v>50.22</v>
      </c>
      <c r="V352" s="32">
        <f>COUNTA(E352:T352)</f>
        <v>1</v>
      </c>
      <c r="W352" s="33">
        <f>U352-$U$5</f>
        <v>-1354.9854806491883</v>
      </c>
      <c r="X352" s="25">
        <f>AVERAGE(E352:T352)</f>
        <v>50.22</v>
      </c>
    </row>
    <row r="353" spans="1:24" ht="12.75">
      <c r="A353" s="20">
        <v>349</v>
      </c>
      <c r="B353" s="60">
        <v>367</v>
      </c>
      <c r="C353" s="45" t="s">
        <v>616</v>
      </c>
      <c r="D353" s="57" t="s">
        <v>623</v>
      </c>
      <c r="E353" s="25"/>
      <c r="F353" s="51"/>
      <c r="G353" s="25"/>
      <c r="H353" s="25"/>
      <c r="I353" s="25"/>
      <c r="J353" s="25"/>
      <c r="K353" s="25"/>
      <c r="L353" s="25"/>
      <c r="M353" s="25"/>
      <c r="N353" s="52"/>
      <c r="O353" s="52"/>
      <c r="P353" s="25"/>
      <c r="Q353" s="25"/>
      <c r="R353" s="25"/>
      <c r="S353" s="25"/>
      <c r="T353" s="25">
        <v>49.05</v>
      </c>
      <c r="U353" s="31">
        <f>SUM(E353:T353)</f>
        <v>49.05</v>
      </c>
      <c r="V353" s="32">
        <f>COUNTA(E353:T353)</f>
        <v>1</v>
      </c>
      <c r="W353" s="33">
        <f>U353-$U$5</f>
        <v>-1356.1554806491883</v>
      </c>
      <c r="X353" s="25">
        <f>AVERAGE(E353:T353)</f>
        <v>49.05</v>
      </c>
    </row>
    <row r="354" spans="1:24" ht="12.75">
      <c r="A354" s="20">
        <v>350</v>
      </c>
      <c r="B354" s="60">
        <v>336</v>
      </c>
      <c r="C354" s="45" t="s">
        <v>96</v>
      </c>
      <c r="D354" s="57" t="s">
        <v>72</v>
      </c>
      <c r="E354" s="25"/>
      <c r="F354" s="51"/>
      <c r="G354" s="25">
        <v>48.73</v>
      </c>
      <c r="H354" s="25"/>
      <c r="I354" s="25"/>
      <c r="J354" s="25"/>
      <c r="K354" s="25"/>
      <c r="L354" s="25"/>
      <c r="M354" s="25"/>
      <c r="N354" s="52"/>
      <c r="O354" s="52"/>
      <c r="P354" s="25"/>
      <c r="Q354" s="25"/>
      <c r="R354" s="25"/>
      <c r="S354" s="25"/>
      <c r="T354" s="25"/>
      <c r="U354" s="31">
        <f>SUM(E354:T354)</f>
        <v>48.73</v>
      </c>
      <c r="V354" s="32">
        <f>COUNTA(E354:T354)</f>
        <v>1</v>
      </c>
      <c r="W354" s="33">
        <f>U354-$U$5</f>
        <v>-1356.4754806491883</v>
      </c>
      <c r="X354" s="25">
        <f>AVERAGE(E354:T354)</f>
        <v>48.73</v>
      </c>
    </row>
    <row r="355" spans="1:24" ht="12.75">
      <c r="A355" s="20">
        <v>351</v>
      </c>
      <c r="B355" s="60">
        <v>337</v>
      </c>
      <c r="C355" s="45" t="s">
        <v>599</v>
      </c>
      <c r="D355" s="57" t="s">
        <v>458</v>
      </c>
      <c r="E355" s="25"/>
      <c r="F355" s="51"/>
      <c r="G355" s="25"/>
      <c r="H355" s="25"/>
      <c r="I355" s="25"/>
      <c r="J355" s="25"/>
      <c r="K355" s="25"/>
      <c r="L355" s="25"/>
      <c r="M355" s="25"/>
      <c r="N355" s="52"/>
      <c r="O355" s="52"/>
      <c r="P355" s="25"/>
      <c r="Q355" s="25"/>
      <c r="R355" s="25"/>
      <c r="S355" s="25">
        <v>46.45</v>
      </c>
      <c r="T355" s="25"/>
      <c r="U355" s="31">
        <f>SUM(E355:T355)</f>
        <v>46.45</v>
      </c>
      <c r="V355" s="32">
        <f>COUNTA(E355:T355)</f>
        <v>1</v>
      </c>
      <c r="W355" s="33">
        <f>U355-$U$5</f>
        <v>-1358.7554806491883</v>
      </c>
      <c r="X355" s="25">
        <f>AVERAGE(E355:T355)</f>
        <v>46.45</v>
      </c>
    </row>
    <row r="356" spans="1:24" ht="12.75">
      <c r="A356" s="20">
        <v>352</v>
      </c>
      <c r="B356" s="60">
        <v>338</v>
      </c>
      <c r="C356" s="45" t="s">
        <v>409</v>
      </c>
      <c r="D356" s="57" t="s">
        <v>410</v>
      </c>
      <c r="E356" s="25"/>
      <c r="F356" s="51"/>
      <c r="G356" s="25"/>
      <c r="H356" s="25"/>
      <c r="I356" s="25"/>
      <c r="J356" s="25"/>
      <c r="K356" s="25"/>
      <c r="L356" s="25">
        <v>45.63</v>
      </c>
      <c r="M356" s="25"/>
      <c r="N356" s="52"/>
      <c r="O356" s="52"/>
      <c r="P356" s="25"/>
      <c r="Q356" s="25"/>
      <c r="R356" s="25"/>
      <c r="S356" s="25"/>
      <c r="T356" s="25"/>
      <c r="U356" s="31">
        <f>SUM(E356:T356)</f>
        <v>45.63</v>
      </c>
      <c r="V356" s="32">
        <f>COUNTA(E356:T356)</f>
        <v>1</v>
      </c>
      <c r="W356" s="33">
        <f>U356-$U$5</f>
        <v>-1359.5754806491882</v>
      </c>
      <c r="X356" s="25">
        <f>AVERAGE(E356:T356)</f>
        <v>45.63</v>
      </c>
    </row>
    <row r="357" spans="1:24" ht="12.75">
      <c r="A357" s="20">
        <v>353</v>
      </c>
      <c r="B357" s="60">
        <v>339</v>
      </c>
      <c r="C357" s="45" t="s">
        <v>153</v>
      </c>
      <c r="D357" s="57" t="s">
        <v>608</v>
      </c>
      <c r="E357" s="25"/>
      <c r="F357" s="51"/>
      <c r="G357" s="25"/>
      <c r="H357" s="25"/>
      <c r="I357" s="25"/>
      <c r="J357" s="25"/>
      <c r="K357" s="25"/>
      <c r="L357" s="25"/>
      <c r="M357" s="25"/>
      <c r="N357" s="52"/>
      <c r="O357" s="52"/>
      <c r="P357" s="25"/>
      <c r="Q357" s="25"/>
      <c r="R357" s="25"/>
      <c r="S357" s="25">
        <v>43.93</v>
      </c>
      <c r="T357" s="25"/>
      <c r="U357" s="31">
        <f>SUM(E357:T357)</f>
        <v>43.93</v>
      </c>
      <c r="V357" s="32">
        <f>COUNTA(E357:T357)</f>
        <v>1</v>
      </c>
      <c r="W357" s="33">
        <f>U357-$U$5</f>
        <v>-1361.2754806491882</v>
      </c>
      <c r="X357" s="25">
        <f>AVERAGE(E357:T357)</f>
        <v>43.93</v>
      </c>
    </row>
    <row r="358" spans="1:24" ht="12.75">
      <c r="A358" s="20">
        <v>354</v>
      </c>
      <c r="B358" s="60">
        <v>340</v>
      </c>
      <c r="C358" s="45" t="s">
        <v>598</v>
      </c>
      <c r="D358" s="57" t="s">
        <v>70</v>
      </c>
      <c r="E358" s="25"/>
      <c r="F358" s="51"/>
      <c r="G358" s="25"/>
      <c r="H358" s="25"/>
      <c r="I358" s="25"/>
      <c r="J358" s="25"/>
      <c r="K358" s="25"/>
      <c r="L358" s="25"/>
      <c r="M358" s="25"/>
      <c r="N358" s="52"/>
      <c r="O358" s="52"/>
      <c r="P358" s="25"/>
      <c r="Q358" s="25"/>
      <c r="R358" s="25"/>
      <c r="S358" s="25">
        <v>43.93</v>
      </c>
      <c r="T358" s="25"/>
      <c r="U358" s="31">
        <f>SUM(E358:T358)</f>
        <v>43.93</v>
      </c>
      <c r="V358" s="32">
        <f>COUNTA(E358:T358)</f>
        <v>1</v>
      </c>
      <c r="W358" s="33">
        <f>U358-$U$5</f>
        <v>-1361.2754806491882</v>
      </c>
      <c r="X358" s="25">
        <f>AVERAGE(E358:T358)</f>
        <v>43.93</v>
      </c>
    </row>
    <row r="359" spans="1:24" ht="12.75">
      <c r="A359" s="20">
        <v>355</v>
      </c>
      <c r="B359" s="60">
        <v>341</v>
      </c>
      <c r="C359" s="45" t="s">
        <v>412</v>
      </c>
      <c r="D359" s="57" t="s">
        <v>413</v>
      </c>
      <c r="E359" s="25"/>
      <c r="F359" s="51"/>
      <c r="G359" s="25">
        <v>41.91</v>
      </c>
      <c r="H359" s="25"/>
      <c r="I359" s="25"/>
      <c r="J359" s="25"/>
      <c r="K359" s="25"/>
      <c r="L359" s="25"/>
      <c r="M359" s="25"/>
      <c r="N359" s="52"/>
      <c r="O359" s="52"/>
      <c r="P359" s="25"/>
      <c r="Q359" s="25"/>
      <c r="R359" s="25"/>
      <c r="S359" s="25"/>
      <c r="T359" s="25"/>
      <c r="U359" s="31">
        <f>SUM(E359:T359)</f>
        <v>41.91</v>
      </c>
      <c r="V359" s="32">
        <f>COUNTA(E359:T359)</f>
        <v>1</v>
      </c>
      <c r="W359" s="33">
        <f>U359-$U$5</f>
        <v>-1363.2954806491882</v>
      </c>
      <c r="X359" s="25">
        <f>AVERAGE(E359:T359)</f>
        <v>41.91</v>
      </c>
    </row>
    <row r="360" spans="1:24" ht="12.75">
      <c r="A360" s="20">
        <v>356</v>
      </c>
      <c r="B360" s="60">
        <v>342</v>
      </c>
      <c r="C360" s="45" t="s">
        <v>166</v>
      </c>
      <c r="D360" s="57" t="s">
        <v>284</v>
      </c>
      <c r="E360" s="25"/>
      <c r="F360" s="51"/>
      <c r="G360" s="25"/>
      <c r="H360" s="25"/>
      <c r="I360" s="25"/>
      <c r="J360" s="25"/>
      <c r="K360" s="25"/>
      <c r="L360" s="25"/>
      <c r="M360" s="25"/>
      <c r="N360" s="52"/>
      <c r="O360" s="52"/>
      <c r="P360" s="25"/>
      <c r="Q360" s="25"/>
      <c r="R360" s="25"/>
      <c r="S360" s="25">
        <v>41.91</v>
      </c>
      <c r="T360" s="25"/>
      <c r="U360" s="31">
        <f>SUM(E360:T360)</f>
        <v>41.91</v>
      </c>
      <c r="V360" s="32">
        <f>COUNTA(E360:T360)</f>
        <v>1</v>
      </c>
      <c r="W360" s="33">
        <f>U360-$U$5</f>
        <v>-1363.2954806491882</v>
      </c>
      <c r="X360" s="25">
        <f>AVERAGE(E360:T360)</f>
        <v>41.91</v>
      </c>
    </row>
    <row r="361" spans="1:24" ht="12.75">
      <c r="A361" s="20">
        <v>357</v>
      </c>
      <c r="B361" s="60">
        <v>343</v>
      </c>
      <c r="C361" s="45" t="s">
        <v>149</v>
      </c>
      <c r="D361" s="57" t="s">
        <v>187</v>
      </c>
      <c r="E361" s="25"/>
      <c r="F361" s="51"/>
      <c r="G361" s="25"/>
      <c r="H361" s="25"/>
      <c r="I361" s="25"/>
      <c r="J361" s="25"/>
      <c r="K361" s="25"/>
      <c r="L361" s="25"/>
      <c r="M361" s="25"/>
      <c r="N361" s="52"/>
      <c r="O361" s="52"/>
      <c r="P361" s="25"/>
      <c r="Q361" s="25"/>
      <c r="R361" s="25"/>
      <c r="S361" s="25">
        <v>41.15</v>
      </c>
      <c r="T361" s="25"/>
      <c r="U361" s="31">
        <f>SUM(E361:T361)</f>
        <v>41.15</v>
      </c>
      <c r="V361" s="32">
        <f>COUNTA(E361:T361)</f>
        <v>1</v>
      </c>
      <c r="W361" s="33">
        <f>U361-$U$5</f>
        <v>-1364.0554806491882</v>
      </c>
      <c r="X361" s="25">
        <f>AVERAGE(E361:T361)</f>
        <v>41.15</v>
      </c>
    </row>
    <row r="362" spans="1:24" ht="12.75">
      <c r="A362" s="20">
        <v>358</v>
      </c>
      <c r="B362" s="60">
        <v>368</v>
      </c>
      <c r="C362" s="45" t="s">
        <v>617</v>
      </c>
      <c r="D362" s="57" t="s">
        <v>182</v>
      </c>
      <c r="E362" s="25"/>
      <c r="F362" s="51"/>
      <c r="G362" s="25"/>
      <c r="H362" s="25"/>
      <c r="I362" s="25"/>
      <c r="J362" s="25"/>
      <c r="K362" s="25"/>
      <c r="L362" s="25"/>
      <c r="M362" s="25"/>
      <c r="N362" s="52"/>
      <c r="O362" s="52"/>
      <c r="P362" s="25"/>
      <c r="Q362" s="25"/>
      <c r="R362" s="25"/>
      <c r="S362" s="25"/>
      <c r="T362" s="25">
        <v>40.61</v>
      </c>
      <c r="U362" s="31">
        <f>SUM(E362:T362)</f>
        <v>40.61</v>
      </c>
      <c r="V362" s="32">
        <f>COUNTA(E362:T362)</f>
        <v>1</v>
      </c>
      <c r="W362" s="33">
        <f>U362-$U$5</f>
        <v>-1364.5954806491884</v>
      </c>
      <c r="X362" s="25">
        <f>AVERAGE(E362:T362)</f>
        <v>40.61</v>
      </c>
    </row>
    <row r="363" spans="1:24" ht="12.75">
      <c r="A363" s="20">
        <v>359</v>
      </c>
      <c r="B363" s="60">
        <v>345</v>
      </c>
      <c r="C363" s="45" t="s">
        <v>414</v>
      </c>
      <c r="D363" s="57" t="s">
        <v>167</v>
      </c>
      <c r="E363" s="25"/>
      <c r="F363" s="51"/>
      <c r="G363" s="25">
        <v>39.18</v>
      </c>
      <c r="H363" s="25"/>
      <c r="I363" s="25"/>
      <c r="J363" s="25"/>
      <c r="K363" s="25"/>
      <c r="L363" s="25"/>
      <c r="M363" s="25"/>
      <c r="N363" s="52"/>
      <c r="O363" s="52"/>
      <c r="P363" s="25"/>
      <c r="Q363" s="25"/>
      <c r="R363" s="25"/>
      <c r="S363" s="25"/>
      <c r="T363" s="25"/>
      <c r="U363" s="31">
        <f>SUM(E363:T363)</f>
        <v>39.18</v>
      </c>
      <c r="V363" s="32">
        <f>COUNTA(E363:T363)</f>
        <v>1</v>
      </c>
      <c r="W363" s="33">
        <f>U363-$U$5</f>
        <v>-1366.0254806491882</v>
      </c>
      <c r="X363" s="25">
        <f>AVERAGE(E363:T363)</f>
        <v>39.18</v>
      </c>
    </row>
    <row r="364" spans="1:24" ht="12.75">
      <c r="A364" s="20">
        <v>360</v>
      </c>
      <c r="B364" s="60">
        <v>346</v>
      </c>
      <c r="C364" s="45" t="s">
        <v>100</v>
      </c>
      <c r="D364" s="57" t="s">
        <v>97</v>
      </c>
      <c r="E364" s="25"/>
      <c r="F364" s="51"/>
      <c r="G364" s="25"/>
      <c r="H364" s="25"/>
      <c r="I364" s="25"/>
      <c r="J364" s="25"/>
      <c r="K364" s="25"/>
      <c r="L364" s="25"/>
      <c r="M364" s="25"/>
      <c r="N364" s="52"/>
      <c r="O364" s="52"/>
      <c r="P364" s="25"/>
      <c r="Q364" s="25"/>
      <c r="R364" s="25"/>
      <c r="S364" s="25">
        <v>38.37</v>
      </c>
      <c r="T364" s="25"/>
      <c r="U364" s="31">
        <f>SUM(E364:T364)</f>
        <v>38.37</v>
      </c>
      <c r="V364" s="32">
        <f>COUNTA(E364:T364)</f>
        <v>1</v>
      </c>
      <c r="W364" s="33">
        <f>U364-$U$5</f>
        <v>-1366.8354806491884</v>
      </c>
      <c r="X364" s="25">
        <f>AVERAGE(E364:T364)</f>
        <v>38.37</v>
      </c>
    </row>
    <row r="365" spans="1:24" ht="12.75">
      <c r="A365" s="20">
        <v>361</v>
      </c>
      <c r="B365" s="60">
        <v>347</v>
      </c>
      <c r="C365" s="45" t="s">
        <v>605</v>
      </c>
      <c r="D365" s="57" t="s">
        <v>97</v>
      </c>
      <c r="E365" s="25"/>
      <c r="F365" s="51"/>
      <c r="G365" s="25"/>
      <c r="H365" s="25"/>
      <c r="I365" s="25"/>
      <c r="J365" s="25"/>
      <c r="K365" s="25"/>
      <c r="L365" s="25"/>
      <c r="M365" s="25"/>
      <c r="N365" s="52"/>
      <c r="O365" s="52"/>
      <c r="P365" s="25"/>
      <c r="Q365" s="25"/>
      <c r="R365" s="25"/>
      <c r="S365" s="25">
        <v>37.36</v>
      </c>
      <c r="T365" s="25"/>
      <c r="U365" s="31">
        <f>SUM(E365:T365)</f>
        <v>37.36</v>
      </c>
      <c r="V365" s="32">
        <f>COUNTA(E365:T365)</f>
        <v>1</v>
      </c>
      <c r="W365" s="33">
        <f>U365-$U$5</f>
        <v>-1367.8454806491884</v>
      </c>
      <c r="X365" s="25">
        <f>AVERAGE(E365:T365)</f>
        <v>37.36</v>
      </c>
    </row>
    <row r="366" spans="1:24" ht="12.75">
      <c r="A366" s="20">
        <v>362</v>
      </c>
      <c r="B366" s="60">
        <v>369</v>
      </c>
      <c r="C366" s="45" t="s">
        <v>618</v>
      </c>
      <c r="D366" s="57" t="s">
        <v>24</v>
      </c>
      <c r="E366" s="25"/>
      <c r="F366" s="51"/>
      <c r="G366" s="25"/>
      <c r="H366" s="25"/>
      <c r="I366" s="25"/>
      <c r="J366" s="25"/>
      <c r="K366" s="25"/>
      <c r="L366" s="25"/>
      <c r="M366" s="25"/>
      <c r="N366" s="52"/>
      <c r="O366" s="52"/>
      <c r="P366" s="25"/>
      <c r="Q366" s="25"/>
      <c r="R366" s="25"/>
      <c r="S366" s="25"/>
      <c r="T366" s="25">
        <v>33.47</v>
      </c>
      <c r="U366" s="31">
        <f>SUM(E366:T366)</f>
        <v>33.47</v>
      </c>
      <c r="V366" s="32">
        <f>COUNTA(E366:T366)</f>
        <v>1</v>
      </c>
      <c r="W366" s="33">
        <f>U366-$U$5</f>
        <v>-1371.7354806491883</v>
      </c>
      <c r="X366" s="25">
        <f>AVERAGE(E366:T366)</f>
        <v>33.47</v>
      </c>
    </row>
    <row r="367" spans="1:24" ht="12.75">
      <c r="A367" s="20">
        <v>363</v>
      </c>
      <c r="B367" s="60">
        <v>348</v>
      </c>
      <c r="C367" s="45" t="s">
        <v>23</v>
      </c>
      <c r="D367" s="57" t="s">
        <v>136</v>
      </c>
      <c r="E367" s="25"/>
      <c r="F367" s="51"/>
      <c r="G367" s="25"/>
      <c r="H367" s="25"/>
      <c r="I367" s="25"/>
      <c r="J367" s="25"/>
      <c r="K367" s="25">
        <v>32.38</v>
      </c>
      <c r="L367" s="25"/>
      <c r="M367" s="25"/>
      <c r="N367" s="52"/>
      <c r="O367" s="52"/>
      <c r="P367" s="25"/>
      <c r="Q367" s="25"/>
      <c r="R367" s="25"/>
      <c r="S367" s="25"/>
      <c r="T367" s="25"/>
      <c r="U367" s="31">
        <f>SUM(E367:T367)</f>
        <v>32.38</v>
      </c>
      <c r="V367" s="32">
        <f>COUNTA(E367:T367)</f>
        <v>1</v>
      </c>
      <c r="W367" s="33">
        <f>U367-$U$5</f>
        <v>-1372.8254806491882</v>
      </c>
      <c r="X367" s="25">
        <f>AVERAGE(E367:T367)</f>
        <v>32.38</v>
      </c>
    </row>
    <row r="368" spans="1:24" ht="12.75">
      <c r="A368" s="20">
        <v>364</v>
      </c>
      <c r="B368" s="60">
        <v>349</v>
      </c>
      <c r="C368" s="45" t="s">
        <v>90</v>
      </c>
      <c r="D368" s="57" t="s">
        <v>390</v>
      </c>
      <c r="E368" s="25"/>
      <c r="F368" s="51"/>
      <c r="G368" s="25"/>
      <c r="H368" s="25"/>
      <c r="I368" s="25"/>
      <c r="J368" s="25"/>
      <c r="K368" s="25">
        <v>31.64</v>
      </c>
      <c r="L368" s="25"/>
      <c r="M368" s="25"/>
      <c r="N368" s="52"/>
      <c r="O368" s="52"/>
      <c r="P368" s="25"/>
      <c r="Q368" s="25"/>
      <c r="R368" s="25"/>
      <c r="S368" s="25"/>
      <c r="T368" s="25"/>
      <c r="U368" s="31">
        <f>SUM(E368:T368)</f>
        <v>31.64</v>
      </c>
      <c r="V368" s="32">
        <f>COUNTA(E368:T368)</f>
        <v>1</v>
      </c>
      <c r="W368" s="33">
        <f>U368-$U$5</f>
        <v>-1373.5654806491882</v>
      </c>
      <c r="X368" s="25">
        <f>AVERAGE(E368:T368)</f>
        <v>31.64</v>
      </c>
    </row>
    <row r="369" spans="1:24" ht="12.75">
      <c r="A369" s="20">
        <v>365</v>
      </c>
      <c r="B369" s="60">
        <v>350</v>
      </c>
      <c r="C369" s="45" t="s">
        <v>415</v>
      </c>
      <c r="D369" s="57" t="s">
        <v>136</v>
      </c>
      <c r="E369" s="25"/>
      <c r="F369" s="51"/>
      <c r="G369" s="25"/>
      <c r="H369" s="25"/>
      <c r="I369" s="25"/>
      <c r="J369" s="25"/>
      <c r="K369" s="25">
        <v>29.6</v>
      </c>
      <c r="L369" s="25"/>
      <c r="M369" s="25"/>
      <c r="N369" s="52"/>
      <c r="O369" s="52"/>
      <c r="P369" s="25"/>
      <c r="Q369" s="25"/>
      <c r="R369" s="25"/>
      <c r="S369" s="25"/>
      <c r="T369" s="25"/>
      <c r="U369" s="31">
        <f>SUM(E369:T369)</f>
        <v>29.6</v>
      </c>
      <c r="V369" s="32">
        <f>COUNTA(E369:T369)</f>
        <v>1</v>
      </c>
      <c r="W369" s="33">
        <f>U369-$U$5</f>
        <v>-1375.6054806491884</v>
      </c>
      <c r="X369" s="25">
        <f>AVERAGE(E369:T369)</f>
        <v>29.6</v>
      </c>
    </row>
    <row r="370" spans="1:24" ht="12.75">
      <c r="A370" s="20">
        <v>366</v>
      </c>
      <c r="B370" s="60">
        <v>351</v>
      </c>
      <c r="C370" s="45" t="s">
        <v>380</v>
      </c>
      <c r="D370" s="57" t="s">
        <v>416</v>
      </c>
      <c r="E370" s="25"/>
      <c r="F370" s="51"/>
      <c r="G370" s="25"/>
      <c r="H370" s="25"/>
      <c r="I370" s="25"/>
      <c r="J370" s="25"/>
      <c r="K370" s="25">
        <v>29.16</v>
      </c>
      <c r="L370" s="25"/>
      <c r="M370" s="25"/>
      <c r="N370" s="52"/>
      <c r="O370" s="52"/>
      <c r="P370" s="25"/>
      <c r="Q370" s="25"/>
      <c r="R370" s="25"/>
      <c r="S370" s="25"/>
      <c r="T370" s="25"/>
      <c r="U370" s="31">
        <f>SUM(E370:T370)</f>
        <v>29.16</v>
      </c>
      <c r="V370" s="32">
        <f>COUNTA(E370:T370)</f>
        <v>1</v>
      </c>
      <c r="W370" s="33">
        <f>U370-$U$5</f>
        <v>-1376.0454806491882</v>
      </c>
      <c r="X370" s="25">
        <f>AVERAGE(E370:T370)</f>
        <v>29.16</v>
      </c>
    </row>
    <row r="371" spans="1:24" ht="12.75">
      <c r="A371" s="20">
        <v>367</v>
      </c>
      <c r="B371" s="60">
        <v>370</v>
      </c>
      <c r="C371" s="45" t="s">
        <v>620</v>
      </c>
      <c r="D371" s="57" t="s">
        <v>86</v>
      </c>
      <c r="E371" s="25"/>
      <c r="F371" s="51"/>
      <c r="G371" s="25"/>
      <c r="H371" s="25"/>
      <c r="I371" s="25"/>
      <c r="J371" s="25"/>
      <c r="K371" s="25"/>
      <c r="L371" s="25"/>
      <c r="M371" s="25"/>
      <c r="N371" s="52"/>
      <c r="O371" s="52"/>
      <c r="P371" s="25"/>
      <c r="Q371" s="25"/>
      <c r="R371" s="25"/>
      <c r="S371" s="25"/>
      <c r="T371" s="25">
        <v>26.32</v>
      </c>
      <c r="U371" s="31">
        <f>SUM(E371:T371)</f>
        <v>26.32</v>
      </c>
      <c r="V371" s="32">
        <f>COUNTA(E371:T371)</f>
        <v>1</v>
      </c>
      <c r="W371" s="33">
        <f>U371-$U$5</f>
        <v>-1378.8854806491884</v>
      </c>
      <c r="X371" s="25">
        <f>AVERAGE(E371:T371)</f>
        <v>26.32</v>
      </c>
    </row>
    <row r="372" spans="1:24" ht="12.75">
      <c r="A372" s="20">
        <v>368</v>
      </c>
      <c r="B372" s="60">
        <v>353</v>
      </c>
      <c r="C372" s="45" t="s">
        <v>382</v>
      </c>
      <c r="D372" s="57" t="s">
        <v>593</v>
      </c>
      <c r="E372" s="25"/>
      <c r="F372" s="51"/>
      <c r="G372" s="25"/>
      <c r="H372" s="25"/>
      <c r="I372" s="25"/>
      <c r="J372" s="25"/>
      <c r="K372" s="25"/>
      <c r="L372" s="25"/>
      <c r="M372" s="25"/>
      <c r="N372" s="52"/>
      <c r="O372" s="52"/>
      <c r="P372" s="25"/>
      <c r="Q372" s="25"/>
      <c r="R372" s="25"/>
      <c r="S372" s="25">
        <v>25.24</v>
      </c>
      <c r="T372" s="25"/>
      <c r="U372" s="31">
        <f>SUM(E372:T372)</f>
        <v>25.24</v>
      </c>
      <c r="V372" s="32">
        <f>COUNTA(E372:T372)</f>
        <v>1</v>
      </c>
      <c r="W372" s="33">
        <f>U372-$U$5</f>
        <v>-1379.9654806491883</v>
      </c>
      <c r="X372" s="25">
        <f>AVERAGE(E372:T372)</f>
        <v>25.24</v>
      </c>
    </row>
    <row r="373" spans="1:24" ht="12.75">
      <c r="A373" s="20">
        <v>369</v>
      </c>
      <c r="B373" s="60">
        <v>354</v>
      </c>
      <c r="C373" s="45" t="s">
        <v>92</v>
      </c>
      <c r="D373" s="57" t="s">
        <v>240</v>
      </c>
      <c r="E373" s="25"/>
      <c r="F373" s="51"/>
      <c r="G373" s="25">
        <v>17.82</v>
      </c>
      <c r="H373" s="25"/>
      <c r="I373" s="25"/>
      <c r="J373" s="25"/>
      <c r="K373" s="25"/>
      <c r="L373" s="25"/>
      <c r="M373" s="25"/>
      <c r="N373" s="52"/>
      <c r="O373" s="52"/>
      <c r="P373" s="25"/>
      <c r="Q373" s="25"/>
      <c r="R373" s="25"/>
      <c r="S373" s="25"/>
      <c r="T373" s="25"/>
      <c r="U373" s="31">
        <f>SUM(E373:T373)</f>
        <v>17.82</v>
      </c>
      <c r="V373" s="32">
        <f>COUNTA(E373:T373)</f>
        <v>1</v>
      </c>
      <c r="W373" s="33">
        <f>U373-$U$5</f>
        <v>-1387.3854806491884</v>
      </c>
      <c r="X373" s="25">
        <f>AVERAGE(E373:T373)</f>
        <v>17.82</v>
      </c>
    </row>
    <row r="374" spans="1:24" ht="12.75">
      <c r="A374" s="20">
        <v>370</v>
      </c>
      <c r="B374" s="60">
        <v>371</v>
      </c>
      <c r="C374" s="45" t="s">
        <v>151</v>
      </c>
      <c r="D374" s="57" t="s">
        <v>28</v>
      </c>
      <c r="E374" s="25"/>
      <c r="F374" s="51"/>
      <c r="G374" s="25"/>
      <c r="H374" s="25"/>
      <c r="I374" s="25"/>
      <c r="J374" s="25"/>
      <c r="K374" s="25"/>
      <c r="L374" s="25"/>
      <c r="M374" s="25"/>
      <c r="N374" s="52"/>
      <c r="O374" s="52"/>
      <c r="P374" s="25"/>
      <c r="Q374" s="25"/>
      <c r="R374" s="25"/>
      <c r="S374" s="25"/>
      <c r="T374" s="25">
        <v>3.6</v>
      </c>
      <c r="U374" s="31">
        <f>SUM(E374:T374)</f>
        <v>3.6</v>
      </c>
      <c r="V374" s="32">
        <f>COUNTA(E374:T374)</f>
        <v>1</v>
      </c>
      <c r="W374" s="33">
        <f>U374-$U$5</f>
        <v>-1401.6054806491884</v>
      </c>
      <c r="X374" s="25">
        <f>AVERAGE(E374:T374)</f>
        <v>3.6</v>
      </c>
    </row>
    <row r="375" spans="1:24" ht="12.75">
      <c r="A375" s="20">
        <v>371</v>
      </c>
      <c r="B375" s="60">
        <v>372</v>
      </c>
      <c r="C375" s="45" t="s">
        <v>197</v>
      </c>
      <c r="D375" s="57" t="s">
        <v>70</v>
      </c>
      <c r="E375" s="25"/>
      <c r="F375" s="51"/>
      <c r="G375" s="25"/>
      <c r="H375" s="25"/>
      <c r="I375" s="25"/>
      <c r="J375" s="25"/>
      <c r="K375" s="25"/>
      <c r="L375" s="25"/>
      <c r="M375" s="25"/>
      <c r="N375" s="52"/>
      <c r="O375" s="52"/>
      <c r="P375" s="25"/>
      <c r="Q375" s="25"/>
      <c r="R375" s="25"/>
      <c r="S375" s="25"/>
      <c r="T375" s="25">
        <v>1</v>
      </c>
      <c r="U375" s="31">
        <f>SUM(E375:T375)</f>
        <v>1</v>
      </c>
      <c r="V375" s="32">
        <f>COUNTA(E375:T375)</f>
        <v>1</v>
      </c>
      <c r="W375" s="33">
        <f>U375-$U$5</f>
        <v>-1404.2054806491883</v>
      </c>
      <c r="X375" s="25">
        <f>AVERAGE(E375:T375)</f>
        <v>1</v>
      </c>
    </row>
    <row r="376" spans="1:24" ht="12.75">
      <c r="A376" s="20">
        <v>372</v>
      </c>
      <c r="B376" s="60">
        <v>373</v>
      </c>
      <c r="C376" s="45" t="s">
        <v>621</v>
      </c>
      <c r="D376" s="57" t="s">
        <v>307</v>
      </c>
      <c r="E376" s="25"/>
      <c r="F376" s="51"/>
      <c r="G376" s="25"/>
      <c r="H376" s="25"/>
      <c r="I376" s="25"/>
      <c r="J376" s="25"/>
      <c r="K376" s="25"/>
      <c r="L376" s="25"/>
      <c r="M376" s="25"/>
      <c r="N376" s="52"/>
      <c r="O376" s="52"/>
      <c r="P376" s="25"/>
      <c r="Q376" s="25"/>
      <c r="R376" s="25"/>
      <c r="S376" s="25"/>
      <c r="T376" s="25">
        <v>1</v>
      </c>
      <c r="U376" s="31">
        <f>SUM(E376:T376)</f>
        <v>1</v>
      </c>
      <c r="V376" s="32">
        <f>COUNTA(E376:T376)</f>
        <v>1</v>
      </c>
      <c r="W376" s="33">
        <f>U376-$U$5</f>
        <v>-1404.2054806491883</v>
      </c>
      <c r="X376" s="25">
        <f>AVERAGE(E376:T376)</f>
        <v>1</v>
      </c>
    </row>
  </sheetData>
  <sheetProtection selectLockedCells="1" selectUnlockedCells="1"/>
  <mergeCells count="7">
    <mergeCell ref="A1:W1"/>
    <mergeCell ref="A2:B2"/>
    <mergeCell ref="U2:U4"/>
    <mergeCell ref="V2:V4"/>
    <mergeCell ref="W2:W4"/>
    <mergeCell ref="X2:X4"/>
    <mergeCell ref="A3:D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6"/>
  <sheetViews>
    <sheetView zoomScale="130" zoomScaleNormal="130" zoomScalePageLayoutView="0" workbookViewId="0" topLeftCell="A1">
      <selection activeCell="F10" sqref="F10"/>
    </sheetView>
  </sheetViews>
  <sheetFormatPr defaultColWidth="9.00390625" defaultRowHeight="12.75"/>
  <cols>
    <col min="1" max="1" width="3.625" style="0" customWidth="1"/>
    <col min="2" max="2" width="17.25390625" style="0" customWidth="1"/>
    <col min="3" max="3" width="20.25390625" style="0" customWidth="1"/>
    <col min="4" max="5" width="9.875" style="0" customWidth="1"/>
    <col min="6" max="6" width="9.75390625" style="0" customWidth="1"/>
  </cols>
  <sheetData>
    <row r="1" spans="1:6" ht="27">
      <c r="A1" s="535" t="s">
        <v>585</v>
      </c>
      <c r="B1" s="535"/>
      <c r="C1" s="535"/>
      <c r="D1" s="535"/>
      <c r="E1" s="535"/>
      <c r="F1" s="535"/>
    </row>
    <row r="2" spans="3:6" ht="12.75">
      <c r="C2" s="537"/>
      <c r="D2" s="537"/>
      <c r="E2" s="537"/>
      <c r="F2" s="113" t="s">
        <v>425</v>
      </c>
    </row>
    <row r="3" spans="1:6" ht="12.75" customHeight="1">
      <c r="A3" s="541" t="s">
        <v>426</v>
      </c>
      <c r="B3" s="541"/>
      <c r="C3" s="541"/>
      <c r="D3" s="114">
        <v>38682</v>
      </c>
      <c r="E3" s="114"/>
      <c r="F3" s="113">
        <v>1</v>
      </c>
    </row>
    <row r="4" spans="1:6" ht="12.75" customHeight="1">
      <c r="A4" s="541" t="s">
        <v>428</v>
      </c>
      <c r="B4" s="541"/>
      <c r="C4" s="541"/>
      <c r="D4" s="462">
        <v>40503</v>
      </c>
      <c r="E4" s="114"/>
      <c r="F4" s="540"/>
    </row>
    <row r="5" spans="1:6" ht="12.75">
      <c r="A5" s="541" t="s">
        <v>429</v>
      </c>
      <c r="B5" s="541"/>
      <c r="C5" s="541"/>
      <c r="D5" s="542" t="s">
        <v>586</v>
      </c>
      <c r="E5" s="542"/>
      <c r="F5" s="540"/>
    </row>
    <row r="6" spans="1:6" ht="12.75">
      <c r="A6" s="541" t="s">
        <v>431</v>
      </c>
      <c r="B6" s="541"/>
      <c r="C6" s="541"/>
      <c r="D6" s="538">
        <f>COUNTA(C8:C130)</f>
        <v>109</v>
      </c>
      <c r="E6" s="538"/>
      <c r="F6" s="540"/>
    </row>
    <row r="7" spans="1:6" ht="12.75">
      <c r="A7" s="405" t="s">
        <v>432</v>
      </c>
      <c r="B7" s="463" t="s">
        <v>587</v>
      </c>
      <c r="C7" s="463" t="s">
        <v>434</v>
      </c>
      <c r="D7" s="464" t="s">
        <v>588</v>
      </c>
      <c r="E7" s="333" t="s">
        <v>436</v>
      </c>
      <c r="F7" s="333" t="s">
        <v>437</v>
      </c>
    </row>
    <row r="8" spans="1:6" ht="15" customHeight="1">
      <c r="A8" s="216">
        <v>1</v>
      </c>
      <c r="B8" s="100" t="s">
        <v>31</v>
      </c>
      <c r="C8" s="100" t="s">
        <v>365</v>
      </c>
      <c r="D8" s="100">
        <v>154</v>
      </c>
      <c r="E8" s="132">
        <f aca="true" t="shared" si="0" ref="E8:E39">(D8/D$8)*100</f>
        <v>100</v>
      </c>
      <c r="F8" s="133">
        <f aca="true" t="shared" si="1" ref="F8:F39">E8+F$3</f>
        <v>101</v>
      </c>
    </row>
    <row r="9" spans="1:6" ht="15" customHeight="1">
      <c r="A9" s="216">
        <v>2</v>
      </c>
      <c r="B9" s="100" t="s">
        <v>207</v>
      </c>
      <c r="C9" s="100" t="s">
        <v>76</v>
      </c>
      <c r="D9" s="100">
        <v>142</v>
      </c>
      <c r="E9" s="132">
        <f t="shared" si="0"/>
        <v>92.20779220779221</v>
      </c>
      <c r="F9" s="133">
        <f t="shared" si="1"/>
        <v>93.20779220779221</v>
      </c>
    </row>
    <row r="10" spans="1:6" ht="15" customHeight="1">
      <c r="A10" s="216">
        <v>3</v>
      </c>
      <c r="B10" s="100" t="s">
        <v>118</v>
      </c>
      <c r="C10" s="100" t="s">
        <v>119</v>
      </c>
      <c r="D10" s="100">
        <v>141</v>
      </c>
      <c r="E10" s="132">
        <f t="shared" si="0"/>
        <v>91.55844155844156</v>
      </c>
      <c r="F10" s="133">
        <f t="shared" si="1"/>
        <v>92.55844155844156</v>
      </c>
    </row>
    <row r="11" spans="1:6" ht="15" customHeight="1">
      <c r="A11" s="216">
        <v>4</v>
      </c>
      <c r="B11" s="100" t="s">
        <v>120</v>
      </c>
      <c r="C11" s="100" t="s">
        <v>52</v>
      </c>
      <c r="D11" s="100">
        <v>138</v>
      </c>
      <c r="E11" s="132">
        <f t="shared" si="0"/>
        <v>89.6103896103896</v>
      </c>
      <c r="F11" s="133">
        <f t="shared" si="1"/>
        <v>90.6103896103896</v>
      </c>
    </row>
    <row r="12" spans="1:6" ht="15" customHeight="1">
      <c r="A12" s="216">
        <v>5</v>
      </c>
      <c r="B12" s="100" t="s">
        <v>115</v>
      </c>
      <c r="C12" s="100" t="s">
        <v>379</v>
      </c>
      <c r="D12" s="100">
        <v>135</v>
      </c>
      <c r="E12" s="132">
        <f t="shared" si="0"/>
        <v>87.66233766233766</v>
      </c>
      <c r="F12" s="133">
        <f t="shared" si="1"/>
        <v>88.66233766233766</v>
      </c>
    </row>
    <row r="13" spans="1:6" ht="15" customHeight="1">
      <c r="A13" s="216">
        <v>6</v>
      </c>
      <c r="B13" s="100" t="s">
        <v>39</v>
      </c>
      <c r="C13" s="100" t="s">
        <v>133</v>
      </c>
      <c r="D13" s="100">
        <v>133</v>
      </c>
      <c r="E13" s="132">
        <f t="shared" si="0"/>
        <v>86.36363636363636</v>
      </c>
      <c r="F13" s="133">
        <f t="shared" si="1"/>
        <v>87.36363636363636</v>
      </c>
    </row>
    <row r="14" spans="1:6" ht="15" customHeight="1">
      <c r="A14" s="216">
        <v>7</v>
      </c>
      <c r="B14" s="100" t="s">
        <v>207</v>
      </c>
      <c r="C14" s="100" t="s">
        <v>52</v>
      </c>
      <c r="D14" s="100">
        <v>130</v>
      </c>
      <c r="E14" s="132">
        <f t="shared" si="0"/>
        <v>84.4155844155844</v>
      </c>
      <c r="F14" s="133">
        <f t="shared" si="1"/>
        <v>85.4155844155844</v>
      </c>
    </row>
    <row r="15" spans="1:6" ht="15" customHeight="1">
      <c r="A15" s="216">
        <v>8</v>
      </c>
      <c r="B15" s="100" t="s">
        <v>115</v>
      </c>
      <c r="C15" s="100" t="s">
        <v>338</v>
      </c>
      <c r="D15" s="100">
        <v>128</v>
      </c>
      <c r="E15" s="132">
        <f t="shared" si="0"/>
        <v>83.11688311688312</v>
      </c>
      <c r="F15" s="133">
        <f t="shared" si="1"/>
        <v>84.11688311688312</v>
      </c>
    </row>
    <row r="16" spans="1:6" ht="15" customHeight="1">
      <c r="A16" s="216">
        <v>9</v>
      </c>
      <c r="B16" s="100" t="s">
        <v>153</v>
      </c>
      <c r="C16" s="100" t="s">
        <v>81</v>
      </c>
      <c r="D16" s="100">
        <v>127</v>
      </c>
      <c r="E16" s="132">
        <f t="shared" si="0"/>
        <v>82.46753246753246</v>
      </c>
      <c r="F16" s="133">
        <f t="shared" si="1"/>
        <v>83.46753246753246</v>
      </c>
    </row>
    <row r="17" spans="1:6" ht="15" customHeight="1">
      <c r="A17" s="216">
        <v>10</v>
      </c>
      <c r="B17" s="100" t="s">
        <v>224</v>
      </c>
      <c r="C17" s="100" t="s">
        <v>28</v>
      </c>
      <c r="D17" s="100">
        <v>125</v>
      </c>
      <c r="E17" s="132">
        <f t="shared" si="0"/>
        <v>81.16883116883116</v>
      </c>
      <c r="F17" s="133">
        <f t="shared" si="1"/>
        <v>82.16883116883116</v>
      </c>
    </row>
    <row r="18" spans="1:6" ht="15" customHeight="1">
      <c r="A18" s="216">
        <v>11</v>
      </c>
      <c r="B18" s="100" t="s">
        <v>610</v>
      </c>
      <c r="C18" s="100" t="s">
        <v>257</v>
      </c>
      <c r="D18" s="100">
        <v>124</v>
      </c>
      <c r="E18" s="132">
        <f t="shared" si="0"/>
        <v>80.51948051948052</v>
      </c>
      <c r="F18" s="133">
        <f t="shared" si="1"/>
        <v>81.51948051948052</v>
      </c>
    </row>
    <row r="19" spans="1:6" ht="15" customHeight="1">
      <c r="A19" s="216">
        <v>12</v>
      </c>
      <c r="B19" s="100" t="s">
        <v>594</v>
      </c>
      <c r="C19" s="100" t="s">
        <v>611</v>
      </c>
      <c r="D19" s="100">
        <v>123</v>
      </c>
      <c r="E19" s="132">
        <f t="shared" si="0"/>
        <v>79.87012987012987</v>
      </c>
      <c r="F19" s="133">
        <f t="shared" si="1"/>
        <v>80.87012987012987</v>
      </c>
    </row>
    <row r="20" spans="1:6" ht="15" customHeight="1">
      <c r="A20" s="216">
        <v>13</v>
      </c>
      <c r="B20" s="100" t="s">
        <v>25</v>
      </c>
      <c r="C20" s="100" t="s">
        <v>64</v>
      </c>
      <c r="D20" s="100">
        <v>121</v>
      </c>
      <c r="E20" s="132">
        <f t="shared" si="0"/>
        <v>78.57142857142857</v>
      </c>
      <c r="F20" s="133">
        <f t="shared" si="1"/>
        <v>79.57142857142857</v>
      </c>
    </row>
    <row r="21" spans="1:6" ht="15" customHeight="1">
      <c r="A21" s="216">
        <v>14</v>
      </c>
      <c r="B21" s="100" t="s">
        <v>116</v>
      </c>
      <c r="C21" s="100" t="s">
        <v>81</v>
      </c>
      <c r="D21" s="100">
        <v>121</v>
      </c>
      <c r="E21" s="132">
        <f t="shared" si="0"/>
        <v>78.57142857142857</v>
      </c>
      <c r="F21" s="133">
        <f t="shared" si="1"/>
        <v>79.57142857142857</v>
      </c>
    </row>
    <row r="22" spans="1:6" ht="15" customHeight="1">
      <c r="A22" s="216">
        <v>15</v>
      </c>
      <c r="B22" s="100" t="s">
        <v>41</v>
      </c>
      <c r="C22" s="100" t="s">
        <v>42</v>
      </c>
      <c r="D22" s="100">
        <v>121</v>
      </c>
      <c r="E22" s="132">
        <f t="shared" si="0"/>
        <v>78.57142857142857</v>
      </c>
      <c r="F22" s="133">
        <f t="shared" si="1"/>
        <v>79.57142857142857</v>
      </c>
    </row>
    <row r="23" spans="1:6" ht="15" customHeight="1">
      <c r="A23" s="216">
        <v>16</v>
      </c>
      <c r="B23" s="100" t="s">
        <v>21</v>
      </c>
      <c r="C23" s="100" t="s">
        <v>22</v>
      </c>
      <c r="D23" s="100">
        <v>120</v>
      </c>
      <c r="E23" s="132">
        <f t="shared" si="0"/>
        <v>77.92207792207793</v>
      </c>
      <c r="F23" s="133">
        <f t="shared" si="1"/>
        <v>78.92207792207793</v>
      </c>
    </row>
    <row r="24" spans="1:6" ht="15" customHeight="1">
      <c r="A24" s="216">
        <v>17</v>
      </c>
      <c r="B24" s="100" t="s">
        <v>75</v>
      </c>
      <c r="C24" s="100" t="s">
        <v>105</v>
      </c>
      <c r="D24" s="100">
        <v>119</v>
      </c>
      <c r="E24" s="132">
        <f t="shared" si="0"/>
        <v>77.27272727272727</v>
      </c>
      <c r="F24" s="133">
        <f t="shared" si="1"/>
        <v>78.27272727272727</v>
      </c>
    </row>
    <row r="25" spans="1:6" ht="15" customHeight="1">
      <c r="A25" s="216">
        <v>18</v>
      </c>
      <c r="B25" s="100" t="s">
        <v>237</v>
      </c>
      <c r="C25" s="100" t="s">
        <v>282</v>
      </c>
      <c r="D25" s="100">
        <v>119</v>
      </c>
      <c r="E25" s="132">
        <f t="shared" si="0"/>
        <v>77.27272727272727</v>
      </c>
      <c r="F25" s="133">
        <f t="shared" si="1"/>
        <v>78.27272727272727</v>
      </c>
    </row>
    <row r="26" spans="1:6" ht="15" customHeight="1">
      <c r="A26" s="216">
        <v>19</v>
      </c>
      <c r="B26" s="100" t="s">
        <v>90</v>
      </c>
      <c r="C26" s="100" t="s">
        <v>38</v>
      </c>
      <c r="D26" s="100">
        <v>117</v>
      </c>
      <c r="E26" s="132">
        <f t="shared" si="0"/>
        <v>75.97402597402598</v>
      </c>
      <c r="F26" s="133">
        <f t="shared" si="1"/>
        <v>76.97402597402598</v>
      </c>
    </row>
    <row r="27" spans="1:6" ht="15" customHeight="1">
      <c r="A27" s="216">
        <v>20</v>
      </c>
      <c r="B27" s="100" t="s">
        <v>65</v>
      </c>
      <c r="C27" s="100" t="s">
        <v>48</v>
      </c>
      <c r="D27" s="100">
        <v>114</v>
      </c>
      <c r="E27" s="132">
        <f t="shared" si="0"/>
        <v>74.02597402597402</v>
      </c>
      <c r="F27" s="133">
        <f t="shared" si="1"/>
        <v>75.02597402597402</v>
      </c>
    </row>
    <row r="28" spans="1:6" ht="15" customHeight="1">
      <c r="A28" s="216">
        <v>21</v>
      </c>
      <c r="B28" s="100" t="s">
        <v>342</v>
      </c>
      <c r="C28" s="100" t="s">
        <v>182</v>
      </c>
      <c r="D28" s="100">
        <v>113</v>
      </c>
      <c r="E28" s="132">
        <f t="shared" si="0"/>
        <v>73.37662337662337</v>
      </c>
      <c r="F28" s="133">
        <f t="shared" si="1"/>
        <v>74.37662337662337</v>
      </c>
    </row>
    <row r="29" spans="1:6" ht="15" customHeight="1">
      <c r="A29" s="216">
        <v>22</v>
      </c>
      <c r="B29" s="100" t="s">
        <v>25</v>
      </c>
      <c r="C29" s="100" t="s">
        <v>33</v>
      </c>
      <c r="D29" s="100">
        <v>112</v>
      </c>
      <c r="E29" s="132">
        <f t="shared" si="0"/>
        <v>72.72727272727273</v>
      </c>
      <c r="F29" s="133">
        <f t="shared" si="1"/>
        <v>73.72727272727273</v>
      </c>
    </row>
    <row r="30" spans="1:6" ht="15" customHeight="1">
      <c r="A30" s="216">
        <v>23</v>
      </c>
      <c r="B30" s="100" t="s">
        <v>126</v>
      </c>
      <c r="C30" s="100" t="s">
        <v>70</v>
      </c>
      <c r="D30" s="100">
        <v>108</v>
      </c>
      <c r="E30" s="132">
        <f t="shared" si="0"/>
        <v>70.12987012987013</v>
      </c>
      <c r="F30" s="133">
        <f t="shared" si="1"/>
        <v>71.12987012987013</v>
      </c>
    </row>
    <row r="31" spans="1:6" ht="15" customHeight="1">
      <c r="A31" s="216">
        <v>24</v>
      </c>
      <c r="B31" s="100" t="s">
        <v>78</v>
      </c>
      <c r="C31" s="100" t="s">
        <v>79</v>
      </c>
      <c r="D31" s="100">
        <v>108</v>
      </c>
      <c r="E31" s="132">
        <f t="shared" si="0"/>
        <v>70.12987012987013</v>
      </c>
      <c r="F31" s="133">
        <f t="shared" si="1"/>
        <v>71.12987012987013</v>
      </c>
    </row>
    <row r="32" spans="1:6" ht="15" customHeight="1">
      <c r="A32" s="216">
        <v>25</v>
      </c>
      <c r="B32" s="100" t="s">
        <v>590</v>
      </c>
      <c r="C32" s="100" t="s">
        <v>38</v>
      </c>
      <c r="D32" s="100">
        <v>107</v>
      </c>
      <c r="E32" s="132">
        <f t="shared" si="0"/>
        <v>69.48051948051948</v>
      </c>
      <c r="F32" s="133">
        <f t="shared" si="1"/>
        <v>70.48051948051948</v>
      </c>
    </row>
    <row r="33" spans="1:6" ht="15" customHeight="1">
      <c r="A33" s="216">
        <v>26</v>
      </c>
      <c r="B33" s="100" t="s">
        <v>149</v>
      </c>
      <c r="C33" s="100" t="s">
        <v>612</v>
      </c>
      <c r="D33" s="100">
        <v>105</v>
      </c>
      <c r="E33" s="132">
        <f t="shared" si="0"/>
        <v>68.18181818181817</v>
      </c>
      <c r="F33" s="133">
        <f t="shared" si="1"/>
        <v>69.18181818181817</v>
      </c>
    </row>
    <row r="34" spans="1:6" ht="15" customHeight="1">
      <c r="A34" s="216">
        <v>27</v>
      </c>
      <c r="B34" s="100" t="s">
        <v>66</v>
      </c>
      <c r="C34" s="100" t="s">
        <v>67</v>
      </c>
      <c r="D34" s="100">
        <v>105</v>
      </c>
      <c r="E34" s="132">
        <f t="shared" si="0"/>
        <v>68.18181818181817</v>
      </c>
      <c r="F34" s="133">
        <f t="shared" si="1"/>
        <v>69.18181818181817</v>
      </c>
    </row>
    <row r="35" spans="1:6" ht="15" customHeight="1">
      <c r="A35" s="216">
        <v>28</v>
      </c>
      <c r="B35" s="100" t="s">
        <v>94</v>
      </c>
      <c r="C35" s="100" t="s">
        <v>95</v>
      </c>
      <c r="D35" s="100">
        <v>104</v>
      </c>
      <c r="E35" s="132">
        <f t="shared" si="0"/>
        <v>67.53246753246754</v>
      </c>
      <c r="F35" s="133">
        <f t="shared" si="1"/>
        <v>68.53246753246754</v>
      </c>
    </row>
    <row r="36" spans="1:6" ht="15" customHeight="1">
      <c r="A36" s="216">
        <v>29</v>
      </c>
      <c r="B36" s="100" t="s">
        <v>73</v>
      </c>
      <c r="C36" s="100" t="s">
        <v>74</v>
      </c>
      <c r="D36" s="100">
        <v>104</v>
      </c>
      <c r="E36" s="132">
        <f t="shared" si="0"/>
        <v>67.53246753246754</v>
      </c>
      <c r="F36" s="133">
        <f t="shared" si="1"/>
        <v>68.53246753246754</v>
      </c>
    </row>
    <row r="37" spans="1:6" ht="15" customHeight="1">
      <c r="A37" s="216">
        <v>30</v>
      </c>
      <c r="B37" s="100" t="s">
        <v>613</v>
      </c>
      <c r="C37" s="100" t="s">
        <v>72</v>
      </c>
      <c r="D37" s="100">
        <v>103</v>
      </c>
      <c r="E37" s="132">
        <f t="shared" si="0"/>
        <v>66.88311688311688</v>
      </c>
      <c r="F37" s="133">
        <f t="shared" si="1"/>
        <v>67.88311688311688</v>
      </c>
    </row>
    <row r="38" spans="1:6" ht="15" customHeight="1">
      <c r="A38" s="216">
        <v>31</v>
      </c>
      <c r="B38" s="100" t="s">
        <v>55</v>
      </c>
      <c r="C38" s="100" t="s">
        <v>56</v>
      </c>
      <c r="D38" s="100">
        <v>103</v>
      </c>
      <c r="E38" s="132">
        <f t="shared" si="0"/>
        <v>66.88311688311688</v>
      </c>
      <c r="F38" s="133">
        <f t="shared" si="1"/>
        <v>67.88311688311688</v>
      </c>
    </row>
    <row r="39" spans="1:6" ht="15" customHeight="1">
      <c r="A39" s="216">
        <v>32</v>
      </c>
      <c r="B39" s="100" t="s">
        <v>66</v>
      </c>
      <c r="C39" s="100" t="s">
        <v>48</v>
      </c>
      <c r="D39" s="100">
        <v>103</v>
      </c>
      <c r="E39" s="132">
        <f t="shared" si="0"/>
        <v>66.88311688311688</v>
      </c>
      <c r="F39" s="133">
        <f t="shared" si="1"/>
        <v>67.88311688311688</v>
      </c>
    </row>
    <row r="40" spans="1:6" ht="15" customHeight="1">
      <c r="A40" s="216">
        <v>33</v>
      </c>
      <c r="B40" s="100" t="s">
        <v>196</v>
      </c>
      <c r="C40" s="100" t="s">
        <v>22</v>
      </c>
      <c r="D40" s="100">
        <v>103</v>
      </c>
      <c r="E40" s="132">
        <f aca="true" t="shared" si="2" ref="E40:E71">(D40/D$8)*100</f>
        <v>66.88311688311688</v>
      </c>
      <c r="F40" s="133">
        <f aca="true" t="shared" si="3" ref="F40:F71">E40+F$3</f>
        <v>67.88311688311688</v>
      </c>
    </row>
    <row r="41" spans="1:6" ht="15" customHeight="1">
      <c r="A41" s="216">
        <v>34</v>
      </c>
      <c r="B41" s="100" t="s">
        <v>66</v>
      </c>
      <c r="C41" s="100" t="s">
        <v>52</v>
      </c>
      <c r="D41" s="100">
        <v>102</v>
      </c>
      <c r="E41" s="132">
        <f t="shared" si="2"/>
        <v>66.23376623376623</v>
      </c>
      <c r="F41" s="133">
        <f t="shared" si="3"/>
        <v>67.23376623376623</v>
      </c>
    </row>
    <row r="42" spans="1:6" ht="15" customHeight="1">
      <c r="A42" s="216">
        <v>35</v>
      </c>
      <c r="B42" s="100" t="s">
        <v>176</v>
      </c>
      <c r="C42" s="100" t="s">
        <v>34</v>
      </c>
      <c r="D42" s="100">
        <v>101</v>
      </c>
      <c r="E42" s="132">
        <f t="shared" si="2"/>
        <v>65.5844155844156</v>
      </c>
      <c r="F42" s="133">
        <f t="shared" si="3"/>
        <v>66.5844155844156</v>
      </c>
    </row>
    <row r="43" spans="1:6" ht="15" customHeight="1">
      <c r="A43" s="216">
        <v>36</v>
      </c>
      <c r="B43" s="100" t="s">
        <v>22</v>
      </c>
      <c r="C43" s="100" t="s">
        <v>34</v>
      </c>
      <c r="D43" s="100">
        <v>101</v>
      </c>
      <c r="E43" s="132">
        <f t="shared" si="2"/>
        <v>65.5844155844156</v>
      </c>
      <c r="F43" s="133">
        <f t="shared" si="3"/>
        <v>66.5844155844156</v>
      </c>
    </row>
    <row r="44" spans="1:6" ht="15" customHeight="1">
      <c r="A44" s="216">
        <v>37</v>
      </c>
      <c r="B44" s="100" t="s">
        <v>75</v>
      </c>
      <c r="C44" s="100" t="s">
        <v>76</v>
      </c>
      <c r="D44" s="100">
        <v>100</v>
      </c>
      <c r="E44" s="132">
        <f t="shared" si="2"/>
        <v>64.93506493506493</v>
      </c>
      <c r="F44" s="133">
        <f t="shared" si="3"/>
        <v>65.93506493506493</v>
      </c>
    </row>
    <row r="45" spans="1:6" ht="15" customHeight="1">
      <c r="A45" s="216">
        <v>38</v>
      </c>
      <c r="B45" s="100" t="s">
        <v>22</v>
      </c>
      <c r="C45" s="100" t="s">
        <v>148</v>
      </c>
      <c r="D45" s="100">
        <v>100</v>
      </c>
      <c r="E45" s="132">
        <f t="shared" si="2"/>
        <v>64.93506493506493</v>
      </c>
      <c r="F45" s="133">
        <f t="shared" si="3"/>
        <v>65.93506493506493</v>
      </c>
    </row>
    <row r="46" spans="1:6" ht="15" customHeight="1">
      <c r="A46" s="216">
        <v>39</v>
      </c>
      <c r="B46" s="100" t="s">
        <v>71</v>
      </c>
      <c r="C46" s="100" t="s">
        <v>72</v>
      </c>
      <c r="D46" s="100">
        <v>99</v>
      </c>
      <c r="E46" s="132">
        <f t="shared" si="2"/>
        <v>64.28571428571429</v>
      </c>
      <c r="F46" s="133">
        <f t="shared" si="3"/>
        <v>65.28571428571429</v>
      </c>
    </row>
    <row r="47" spans="1:6" ht="15" customHeight="1">
      <c r="A47" s="216">
        <v>40</v>
      </c>
      <c r="B47" s="100" t="s">
        <v>91</v>
      </c>
      <c r="C47" s="100" t="s">
        <v>52</v>
      </c>
      <c r="D47" s="100">
        <v>99</v>
      </c>
      <c r="E47" s="132">
        <f t="shared" si="2"/>
        <v>64.28571428571429</v>
      </c>
      <c r="F47" s="133">
        <f t="shared" si="3"/>
        <v>65.28571428571429</v>
      </c>
    </row>
    <row r="48" spans="1:6" ht="15" customHeight="1">
      <c r="A48" s="216">
        <v>41</v>
      </c>
      <c r="B48" s="100" t="s">
        <v>53</v>
      </c>
      <c r="C48" s="100" t="s">
        <v>54</v>
      </c>
      <c r="D48" s="100">
        <v>98</v>
      </c>
      <c r="E48" s="132">
        <f t="shared" si="2"/>
        <v>63.63636363636363</v>
      </c>
      <c r="F48" s="133">
        <f t="shared" si="3"/>
        <v>64.63636363636363</v>
      </c>
    </row>
    <row r="49" spans="1:6" ht="15" customHeight="1">
      <c r="A49" s="216">
        <v>42</v>
      </c>
      <c r="B49" s="100" t="s">
        <v>197</v>
      </c>
      <c r="C49" s="100" t="s">
        <v>198</v>
      </c>
      <c r="D49" s="100">
        <v>97</v>
      </c>
      <c r="E49" s="132">
        <f t="shared" si="2"/>
        <v>62.98701298701299</v>
      </c>
      <c r="F49" s="133">
        <f t="shared" si="3"/>
        <v>63.98701298701299</v>
      </c>
    </row>
    <row r="50" spans="1:6" ht="15" customHeight="1">
      <c r="A50" s="216">
        <v>43</v>
      </c>
      <c r="B50" s="100" t="s">
        <v>614</v>
      </c>
      <c r="C50" s="100" t="s">
        <v>167</v>
      </c>
      <c r="D50" s="100">
        <v>95</v>
      </c>
      <c r="E50" s="132">
        <f t="shared" si="2"/>
        <v>61.68831168831169</v>
      </c>
      <c r="F50" s="133">
        <f t="shared" si="3"/>
        <v>62.68831168831169</v>
      </c>
    </row>
    <row r="51" spans="1:6" ht="15" customHeight="1">
      <c r="A51" s="216">
        <v>44</v>
      </c>
      <c r="B51" s="100" t="s">
        <v>23</v>
      </c>
      <c r="C51" s="100" t="s">
        <v>24</v>
      </c>
      <c r="D51" s="100">
        <v>94</v>
      </c>
      <c r="E51" s="132">
        <f t="shared" si="2"/>
        <v>61.038961038961034</v>
      </c>
      <c r="F51" s="133">
        <f t="shared" si="3"/>
        <v>62.038961038961034</v>
      </c>
    </row>
    <row r="52" spans="1:6" ht="15" customHeight="1">
      <c r="A52" s="216">
        <v>45</v>
      </c>
      <c r="B52" s="100" t="s">
        <v>197</v>
      </c>
      <c r="C52" s="100" t="s">
        <v>240</v>
      </c>
      <c r="D52" s="100">
        <v>93</v>
      </c>
      <c r="E52" s="132">
        <f t="shared" si="2"/>
        <v>60.3896103896104</v>
      </c>
      <c r="F52" s="133">
        <f t="shared" si="3"/>
        <v>61.3896103896104</v>
      </c>
    </row>
    <row r="53" spans="1:6" ht="15" customHeight="1">
      <c r="A53" s="216">
        <v>46</v>
      </c>
      <c r="B53" s="100" t="s">
        <v>49</v>
      </c>
      <c r="C53" s="100" t="s">
        <v>48</v>
      </c>
      <c r="D53" s="100">
        <v>93</v>
      </c>
      <c r="E53" s="132">
        <f t="shared" si="2"/>
        <v>60.3896103896104</v>
      </c>
      <c r="F53" s="133">
        <f t="shared" si="3"/>
        <v>61.3896103896104</v>
      </c>
    </row>
    <row r="54" spans="1:6" ht="15" customHeight="1">
      <c r="A54" s="216">
        <v>47</v>
      </c>
      <c r="B54" s="100" t="s">
        <v>151</v>
      </c>
      <c r="C54" s="100" t="s">
        <v>81</v>
      </c>
      <c r="D54" s="100">
        <v>92</v>
      </c>
      <c r="E54" s="132">
        <f t="shared" si="2"/>
        <v>59.74025974025974</v>
      </c>
      <c r="F54" s="133">
        <f t="shared" si="3"/>
        <v>60.74025974025974</v>
      </c>
    </row>
    <row r="55" spans="1:6" ht="15" customHeight="1">
      <c r="A55" s="216">
        <v>48</v>
      </c>
      <c r="B55" s="100" t="s">
        <v>394</v>
      </c>
      <c r="C55" s="100" t="s">
        <v>395</v>
      </c>
      <c r="D55" s="100">
        <v>92</v>
      </c>
      <c r="E55" s="132">
        <f t="shared" si="2"/>
        <v>59.74025974025974</v>
      </c>
      <c r="F55" s="133">
        <f t="shared" si="3"/>
        <v>60.74025974025974</v>
      </c>
    </row>
    <row r="56" spans="1:6" ht="15" customHeight="1">
      <c r="A56" s="216">
        <v>49</v>
      </c>
      <c r="B56" s="100" t="s">
        <v>231</v>
      </c>
      <c r="C56" s="100" t="s">
        <v>32</v>
      </c>
      <c r="D56" s="100">
        <v>92</v>
      </c>
      <c r="E56" s="132">
        <f t="shared" si="2"/>
        <v>59.74025974025974</v>
      </c>
      <c r="F56" s="133">
        <f t="shared" si="3"/>
        <v>60.74025974025974</v>
      </c>
    </row>
    <row r="57" spans="1:6" ht="15" customHeight="1">
      <c r="A57" s="216">
        <v>50</v>
      </c>
      <c r="B57" s="100" t="s">
        <v>43</v>
      </c>
      <c r="C57" s="100" t="s">
        <v>44</v>
      </c>
      <c r="D57" s="100">
        <v>92</v>
      </c>
      <c r="E57" s="132">
        <f t="shared" si="2"/>
        <v>59.74025974025974</v>
      </c>
      <c r="F57" s="133">
        <f t="shared" si="3"/>
        <v>60.74025974025974</v>
      </c>
    </row>
    <row r="58" spans="1:6" ht="15" customHeight="1">
      <c r="A58" s="216">
        <v>51</v>
      </c>
      <c r="B58" s="100" t="s">
        <v>83</v>
      </c>
      <c r="C58" s="100" t="s">
        <v>84</v>
      </c>
      <c r="D58" s="100">
        <v>91</v>
      </c>
      <c r="E58" s="132">
        <f t="shared" si="2"/>
        <v>59.09090909090909</v>
      </c>
      <c r="F58" s="133">
        <f t="shared" si="3"/>
        <v>60.09090909090909</v>
      </c>
    </row>
    <row r="59" spans="1:6" ht="15" customHeight="1">
      <c r="A59" s="216">
        <v>52</v>
      </c>
      <c r="B59" s="100" t="s">
        <v>49</v>
      </c>
      <c r="C59" s="100" t="s">
        <v>50</v>
      </c>
      <c r="D59" s="100">
        <v>89</v>
      </c>
      <c r="E59" s="132">
        <f t="shared" si="2"/>
        <v>57.7922077922078</v>
      </c>
      <c r="F59" s="133">
        <f t="shared" si="3"/>
        <v>58.7922077922078</v>
      </c>
    </row>
    <row r="60" spans="1:6" ht="15" customHeight="1">
      <c r="A60" s="216">
        <v>53</v>
      </c>
      <c r="B60" s="100" t="s">
        <v>601</v>
      </c>
      <c r="C60" s="100" t="s">
        <v>602</v>
      </c>
      <c r="D60" s="100">
        <v>88</v>
      </c>
      <c r="E60" s="132">
        <f t="shared" si="2"/>
        <v>57.14285714285714</v>
      </c>
      <c r="F60" s="133">
        <f t="shared" si="3"/>
        <v>58.14285714285714</v>
      </c>
    </row>
    <row r="61" spans="1:6" ht="15" customHeight="1">
      <c r="A61" s="216">
        <v>54</v>
      </c>
      <c r="B61" s="100" t="s">
        <v>149</v>
      </c>
      <c r="C61" s="100" t="s">
        <v>288</v>
      </c>
      <c r="D61" s="100">
        <v>87</v>
      </c>
      <c r="E61" s="132">
        <f t="shared" si="2"/>
        <v>56.493506493506494</v>
      </c>
      <c r="F61" s="133">
        <f t="shared" si="3"/>
        <v>57.493506493506494</v>
      </c>
    </row>
    <row r="62" spans="1:6" ht="15" customHeight="1">
      <c r="A62" s="216">
        <v>55</v>
      </c>
      <c r="B62" s="100" t="s">
        <v>346</v>
      </c>
      <c r="C62" s="100" t="s">
        <v>114</v>
      </c>
      <c r="D62" s="100">
        <v>87</v>
      </c>
      <c r="E62" s="132">
        <f t="shared" si="2"/>
        <v>56.493506493506494</v>
      </c>
      <c r="F62" s="133">
        <f t="shared" si="3"/>
        <v>57.493506493506494</v>
      </c>
    </row>
    <row r="63" spans="1:6" ht="15" customHeight="1">
      <c r="A63" s="216">
        <v>56</v>
      </c>
      <c r="B63" s="100" t="s">
        <v>53</v>
      </c>
      <c r="C63" s="100" t="s">
        <v>406</v>
      </c>
      <c r="D63" s="100">
        <v>85</v>
      </c>
      <c r="E63" s="132">
        <f t="shared" si="2"/>
        <v>55.1948051948052</v>
      </c>
      <c r="F63" s="133">
        <f t="shared" si="3"/>
        <v>56.1948051948052</v>
      </c>
    </row>
    <row r="64" spans="1:6" ht="15" customHeight="1">
      <c r="A64" s="216">
        <v>57</v>
      </c>
      <c r="B64" s="100" t="s">
        <v>591</v>
      </c>
      <c r="C64" s="100" t="s">
        <v>99</v>
      </c>
      <c r="D64" s="100">
        <v>85</v>
      </c>
      <c r="E64" s="132">
        <f t="shared" si="2"/>
        <v>55.1948051948052</v>
      </c>
      <c r="F64" s="133">
        <f t="shared" si="3"/>
        <v>56.1948051948052</v>
      </c>
    </row>
    <row r="65" spans="1:6" ht="15" customHeight="1">
      <c r="A65" s="216">
        <v>58</v>
      </c>
      <c r="B65" s="100" t="s">
        <v>29</v>
      </c>
      <c r="C65" s="100" t="s">
        <v>52</v>
      </c>
      <c r="D65" s="100">
        <v>84</v>
      </c>
      <c r="E65" s="132">
        <f t="shared" si="2"/>
        <v>54.54545454545454</v>
      </c>
      <c r="F65" s="133">
        <f t="shared" si="3"/>
        <v>55.54545454545454</v>
      </c>
    </row>
    <row r="66" spans="1:6" ht="15" customHeight="1">
      <c r="A66" s="216">
        <v>59</v>
      </c>
      <c r="B66" s="100" t="s">
        <v>37</v>
      </c>
      <c r="C66" s="100" t="s">
        <v>38</v>
      </c>
      <c r="D66" s="100">
        <v>84</v>
      </c>
      <c r="E66" s="132">
        <f t="shared" si="2"/>
        <v>54.54545454545454</v>
      </c>
      <c r="F66" s="133">
        <f t="shared" si="3"/>
        <v>55.54545454545454</v>
      </c>
    </row>
    <row r="67" spans="1:6" ht="15" customHeight="1">
      <c r="A67" s="216">
        <v>60</v>
      </c>
      <c r="B67" s="100" t="s">
        <v>132</v>
      </c>
      <c r="C67" s="100" t="s">
        <v>133</v>
      </c>
      <c r="D67" s="100">
        <v>83</v>
      </c>
      <c r="E67" s="132">
        <f t="shared" si="2"/>
        <v>53.896103896103895</v>
      </c>
      <c r="F67" s="133">
        <f t="shared" si="3"/>
        <v>54.896103896103895</v>
      </c>
    </row>
    <row r="68" spans="1:6" ht="15" customHeight="1">
      <c r="A68" s="216">
        <v>61</v>
      </c>
      <c r="B68" s="100" t="s">
        <v>60</v>
      </c>
      <c r="C68" s="100" t="s">
        <v>61</v>
      </c>
      <c r="D68" s="100">
        <v>83</v>
      </c>
      <c r="E68" s="132">
        <f t="shared" si="2"/>
        <v>53.896103896103895</v>
      </c>
      <c r="F68" s="133">
        <f t="shared" si="3"/>
        <v>54.896103896103895</v>
      </c>
    </row>
    <row r="69" spans="1:6" ht="15" customHeight="1">
      <c r="A69" s="216">
        <v>62</v>
      </c>
      <c r="B69" s="100" t="s">
        <v>51</v>
      </c>
      <c r="C69" s="100" t="s">
        <v>52</v>
      </c>
      <c r="D69" s="100">
        <v>82</v>
      </c>
      <c r="E69" s="132">
        <f t="shared" si="2"/>
        <v>53.246753246753244</v>
      </c>
      <c r="F69" s="133">
        <f t="shared" si="3"/>
        <v>54.246753246753244</v>
      </c>
    </row>
    <row r="70" spans="1:6" ht="15" customHeight="1">
      <c r="A70" s="216">
        <v>63</v>
      </c>
      <c r="B70" s="100" t="s">
        <v>604</v>
      </c>
      <c r="C70" s="100" t="s">
        <v>70</v>
      </c>
      <c r="D70" s="100">
        <v>81</v>
      </c>
      <c r="E70" s="132">
        <f t="shared" si="2"/>
        <v>52.5974025974026</v>
      </c>
      <c r="F70" s="133">
        <f t="shared" si="3"/>
        <v>53.5974025974026</v>
      </c>
    </row>
    <row r="71" spans="1:6" ht="15" customHeight="1">
      <c r="A71" s="216">
        <v>64</v>
      </c>
      <c r="B71" s="100" t="s">
        <v>66</v>
      </c>
      <c r="C71" s="100" t="s">
        <v>136</v>
      </c>
      <c r="D71" s="100">
        <v>80</v>
      </c>
      <c r="E71" s="132">
        <f t="shared" si="2"/>
        <v>51.94805194805194</v>
      </c>
      <c r="F71" s="133">
        <f t="shared" si="3"/>
        <v>52.94805194805194</v>
      </c>
    </row>
    <row r="72" spans="1:6" ht="15" customHeight="1">
      <c r="A72" s="216">
        <v>65</v>
      </c>
      <c r="B72" s="100" t="s">
        <v>31</v>
      </c>
      <c r="C72" s="100" t="s">
        <v>32</v>
      </c>
      <c r="D72" s="100">
        <v>80</v>
      </c>
      <c r="E72" s="132">
        <f aca="true" t="shared" si="4" ref="E72:E103">(D72/D$8)*100</f>
        <v>51.94805194805194</v>
      </c>
      <c r="F72" s="133">
        <f aca="true" t="shared" si="5" ref="F72:F103">E72+F$3</f>
        <v>52.94805194805194</v>
      </c>
    </row>
    <row r="73" spans="1:6" ht="15" customHeight="1">
      <c r="A73" s="216">
        <v>66</v>
      </c>
      <c r="B73" s="100" t="s">
        <v>87</v>
      </c>
      <c r="C73" s="100" t="s">
        <v>70</v>
      </c>
      <c r="D73" s="100">
        <v>79</v>
      </c>
      <c r="E73" s="132">
        <f t="shared" si="4"/>
        <v>51.298701298701296</v>
      </c>
      <c r="F73" s="133">
        <f t="shared" si="5"/>
        <v>52.298701298701296</v>
      </c>
    </row>
    <row r="74" spans="1:6" ht="15" customHeight="1">
      <c r="A74" s="216">
        <v>67</v>
      </c>
      <c r="B74" s="100" t="s">
        <v>615</v>
      </c>
      <c r="C74" s="100" t="s">
        <v>167</v>
      </c>
      <c r="D74" s="100">
        <v>78</v>
      </c>
      <c r="E74" s="132">
        <f t="shared" si="4"/>
        <v>50.649350649350644</v>
      </c>
      <c r="F74" s="133">
        <f t="shared" si="5"/>
        <v>51.649350649350644</v>
      </c>
    </row>
    <row r="75" spans="1:6" ht="15" customHeight="1">
      <c r="A75" s="216">
        <v>68</v>
      </c>
      <c r="B75" s="100" t="s">
        <v>75</v>
      </c>
      <c r="C75" s="100" t="s">
        <v>81</v>
      </c>
      <c r="D75" s="100">
        <v>78</v>
      </c>
      <c r="E75" s="132">
        <f t="shared" si="4"/>
        <v>50.649350649350644</v>
      </c>
      <c r="F75" s="133">
        <f t="shared" si="5"/>
        <v>51.649350649350644</v>
      </c>
    </row>
    <row r="76" spans="1:6" ht="15" customHeight="1">
      <c r="A76" s="216">
        <v>69</v>
      </c>
      <c r="B76" s="100" t="s">
        <v>85</v>
      </c>
      <c r="C76" s="100" t="s">
        <v>86</v>
      </c>
      <c r="D76" s="100">
        <v>77</v>
      </c>
      <c r="E76" s="132">
        <f t="shared" si="4"/>
        <v>50</v>
      </c>
      <c r="F76" s="133">
        <f t="shared" si="5"/>
        <v>51</v>
      </c>
    </row>
    <row r="77" spans="1:6" ht="15" customHeight="1">
      <c r="A77" s="216">
        <v>70</v>
      </c>
      <c r="B77" s="100" t="s">
        <v>35</v>
      </c>
      <c r="C77" s="100" t="s">
        <v>36</v>
      </c>
      <c r="D77" s="100">
        <v>77</v>
      </c>
      <c r="E77" s="132">
        <f t="shared" si="4"/>
        <v>50</v>
      </c>
      <c r="F77" s="133">
        <f t="shared" si="5"/>
        <v>51</v>
      </c>
    </row>
    <row r="78" spans="1:6" ht="15" customHeight="1">
      <c r="A78" s="216">
        <v>71</v>
      </c>
      <c r="B78" s="100" t="s">
        <v>361</v>
      </c>
      <c r="C78" s="100" t="s">
        <v>362</v>
      </c>
      <c r="D78" s="100">
        <v>76</v>
      </c>
      <c r="E78" s="132">
        <f t="shared" si="4"/>
        <v>49.35064935064935</v>
      </c>
      <c r="F78" s="133">
        <f t="shared" si="5"/>
        <v>50.35064935064935</v>
      </c>
    </row>
    <row r="79" spans="1:6" ht="15" customHeight="1">
      <c r="A79" s="216">
        <v>72</v>
      </c>
      <c r="B79" s="100" t="s">
        <v>367</v>
      </c>
      <c r="C79" s="100" t="s">
        <v>368</v>
      </c>
      <c r="D79" s="100">
        <v>75</v>
      </c>
      <c r="E79" s="132">
        <f t="shared" si="4"/>
        <v>48.701298701298704</v>
      </c>
      <c r="F79" s="133">
        <f t="shared" si="5"/>
        <v>49.701298701298704</v>
      </c>
    </row>
    <row r="80" spans="1:6" ht="15" customHeight="1">
      <c r="A80" s="216">
        <v>73</v>
      </c>
      <c r="B80" s="100" t="s">
        <v>45</v>
      </c>
      <c r="C80" s="100" t="s">
        <v>46</v>
      </c>
      <c r="D80" s="100">
        <v>75</v>
      </c>
      <c r="E80" s="132">
        <f t="shared" si="4"/>
        <v>48.701298701298704</v>
      </c>
      <c r="F80" s="133">
        <f t="shared" si="5"/>
        <v>49.701298701298704</v>
      </c>
    </row>
    <row r="81" spans="1:6" ht="15" customHeight="1">
      <c r="A81" s="216">
        <v>74</v>
      </c>
      <c r="B81" s="100" t="s">
        <v>616</v>
      </c>
      <c r="C81" s="100" t="s">
        <v>413</v>
      </c>
      <c r="D81" s="100">
        <v>74</v>
      </c>
      <c r="E81" s="132">
        <f t="shared" si="4"/>
        <v>48.05194805194805</v>
      </c>
      <c r="F81" s="133">
        <f t="shared" si="5"/>
        <v>49.05194805194805</v>
      </c>
    </row>
    <row r="82" spans="1:6" ht="15" customHeight="1">
      <c r="A82" s="216">
        <v>75</v>
      </c>
      <c r="B82" s="100" t="s">
        <v>63</v>
      </c>
      <c r="C82" s="100" t="s">
        <v>24</v>
      </c>
      <c r="D82" s="100">
        <v>66</v>
      </c>
      <c r="E82" s="132">
        <f t="shared" si="4"/>
        <v>42.857142857142854</v>
      </c>
      <c r="F82" s="133">
        <f t="shared" si="5"/>
        <v>43.857142857142854</v>
      </c>
    </row>
    <row r="83" spans="1:6" ht="15" customHeight="1">
      <c r="A83" s="216">
        <v>76</v>
      </c>
      <c r="B83" s="100" t="s">
        <v>39</v>
      </c>
      <c r="C83" s="100" t="s">
        <v>122</v>
      </c>
      <c r="D83" s="100">
        <v>64</v>
      </c>
      <c r="E83" s="132">
        <f t="shared" si="4"/>
        <v>41.55844155844156</v>
      </c>
      <c r="F83" s="133">
        <f t="shared" si="5"/>
        <v>42.55844155844156</v>
      </c>
    </row>
    <row r="84" spans="1:6" ht="15" customHeight="1">
      <c r="A84" s="216">
        <v>77</v>
      </c>
      <c r="B84" s="100" t="s">
        <v>92</v>
      </c>
      <c r="C84" s="100" t="s">
        <v>52</v>
      </c>
      <c r="D84" s="100">
        <v>61</v>
      </c>
      <c r="E84" s="132">
        <f t="shared" si="4"/>
        <v>39.61038961038961</v>
      </c>
      <c r="F84" s="133">
        <f t="shared" si="5"/>
        <v>40.61038961038961</v>
      </c>
    </row>
    <row r="85" spans="1:6" ht="15" customHeight="1">
      <c r="A85" s="216">
        <v>78</v>
      </c>
      <c r="B85" s="100" t="s">
        <v>617</v>
      </c>
      <c r="C85" s="100" t="s">
        <v>182</v>
      </c>
      <c r="D85" s="100">
        <v>61</v>
      </c>
      <c r="E85" s="132">
        <f t="shared" si="4"/>
        <v>39.61038961038961</v>
      </c>
      <c r="F85" s="133">
        <f t="shared" si="5"/>
        <v>40.61038961038961</v>
      </c>
    </row>
    <row r="86" spans="1:6" ht="15" customHeight="1">
      <c r="A86" s="216">
        <v>79</v>
      </c>
      <c r="B86" s="100" t="s">
        <v>341</v>
      </c>
      <c r="C86" s="100" t="s">
        <v>167</v>
      </c>
      <c r="D86" s="100">
        <v>60</v>
      </c>
      <c r="E86" s="132">
        <f t="shared" si="4"/>
        <v>38.961038961038966</v>
      </c>
      <c r="F86" s="133">
        <f t="shared" si="5"/>
        <v>39.961038961038966</v>
      </c>
    </row>
    <row r="87" spans="1:6" ht="15" customHeight="1">
      <c r="A87" s="216">
        <v>80</v>
      </c>
      <c r="B87" s="100" t="s">
        <v>308</v>
      </c>
      <c r="C87" s="100" t="s">
        <v>30</v>
      </c>
      <c r="D87" s="100">
        <v>60</v>
      </c>
      <c r="E87" s="132">
        <f t="shared" si="4"/>
        <v>38.961038961038966</v>
      </c>
      <c r="F87" s="133">
        <f t="shared" si="5"/>
        <v>39.961038961038966</v>
      </c>
    </row>
    <row r="88" spans="1:6" ht="15" customHeight="1">
      <c r="A88" s="216">
        <v>81</v>
      </c>
      <c r="B88" s="100" t="s">
        <v>170</v>
      </c>
      <c r="C88" s="100" t="s">
        <v>348</v>
      </c>
      <c r="D88" s="100">
        <v>59</v>
      </c>
      <c r="E88" s="132">
        <f t="shared" si="4"/>
        <v>38.311688311688314</v>
      </c>
      <c r="F88" s="133">
        <f t="shared" si="5"/>
        <v>39.311688311688314</v>
      </c>
    </row>
    <row r="89" spans="1:6" ht="15" customHeight="1">
      <c r="A89" s="216">
        <v>82</v>
      </c>
      <c r="B89" s="100" t="s">
        <v>88</v>
      </c>
      <c r="C89" s="100" t="s">
        <v>89</v>
      </c>
      <c r="D89" s="100">
        <v>59</v>
      </c>
      <c r="E89" s="132">
        <f t="shared" si="4"/>
        <v>38.311688311688314</v>
      </c>
      <c r="F89" s="133">
        <f t="shared" si="5"/>
        <v>39.311688311688314</v>
      </c>
    </row>
    <row r="90" spans="1:6" ht="15" customHeight="1">
      <c r="A90" s="216">
        <v>83</v>
      </c>
      <c r="B90" s="100" t="s">
        <v>80</v>
      </c>
      <c r="C90" s="100" t="s">
        <v>48</v>
      </c>
      <c r="D90" s="100">
        <v>58</v>
      </c>
      <c r="E90" s="132">
        <f t="shared" si="4"/>
        <v>37.66233766233766</v>
      </c>
      <c r="F90" s="133">
        <f t="shared" si="5"/>
        <v>38.66233766233766</v>
      </c>
    </row>
    <row r="91" spans="1:6" ht="15" customHeight="1">
      <c r="A91" s="216">
        <v>84</v>
      </c>
      <c r="B91" s="100" t="s">
        <v>396</v>
      </c>
      <c r="C91" s="100" t="s">
        <v>397</v>
      </c>
      <c r="D91" s="100">
        <v>57</v>
      </c>
      <c r="E91" s="132">
        <f t="shared" si="4"/>
        <v>37.01298701298701</v>
      </c>
      <c r="F91" s="133">
        <f t="shared" si="5"/>
        <v>38.01298701298701</v>
      </c>
    </row>
    <row r="92" spans="1:6" ht="15" customHeight="1">
      <c r="A92" s="216">
        <v>85</v>
      </c>
      <c r="B92" s="100" t="s">
        <v>124</v>
      </c>
      <c r="C92" s="100" t="s">
        <v>125</v>
      </c>
      <c r="D92" s="100">
        <v>56</v>
      </c>
      <c r="E92" s="132">
        <f t="shared" si="4"/>
        <v>36.36363636363637</v>
      </c>
      <c r="F92" s="133">
        <f t="shared" si="5"/>
        <v>37.36363636363637</v>
      </c>
    </row>
    <row r="93" spans="1:6" ht="15" customHeight="1">
      <c r="A93" s="216">
        <v>86</v>
      </c>
      <c r="B93" s="100" t="s">
        <v>216</v>
      </c>
      <c r="C93" s="100" t="s">
        <v>182</v>
      </c>
      <c r="D93" s="100">
        <v>56</v>
      </c>
      <c r="E93" s="132">
        <f t="shared" si="4"/>
        <v>36.36363636363637</v>
      </c>
      <c r="F93" s="133">
        <f t="shared" si="5"/>
        <v>37.36363636363637</v>
      </c>
    </row>
    <row r="94" spans="1:6" ht="409.5">
      <c r="A94" s="216">
        <v>87</v>
      </c>
      <c r="B94" s="100" t="s">
        <v>41</v>
      </c>
      <c r="C94" s="100" t="s">
        <v>57</v>
      </c>
      <c r="D94" s="100">
        <v>56</v>
      </c>
      <c r="E94" s="132">
        <f t="shared" si="4"/>
        <v>36.36363636363637</v>
      </c>
      <c r="F94" s="133">
        <f t="shared" si="5"/>
        <v>37.36363636363637</v>
      </c>
    </row>
    <row r="95" spans="1:6" ht="409.5">
      <c r="A95" s="216">
        <v>88</v>
      </c>
      <c r="B95" s="100" t="s">
        <v>25</v>
      </c>
      <c r="C95" s="100" t="s">
        <v>26</v>
      </c>
      <c r="D95" s="100">
        <v>55</v>
      </c>
      <c r="E95" s="132">
        <f t="shared" si="4"/>
        <v>35.714285714285715</v>
      </c>
      <c r="F95" s="133">
        <f t="shared" si="5"/>
        <v>36.714285714285715</v>
      </c>
    </row>
    <row r="96" spans="1:6" ht="409.5">
      <c r="A96" s="216">
        <v>89</v>
      </c>
      <c r="B96" s="100" t="s">
        <v>111</v>
      </c>
      <c r="C96" s="100" t="s">
        <v>202</v>
      </c>
      <c r="D96" s="100">
        <v>54</v>
      </c>
      <c r="E96" s="132">
        <f t="shared" si="4"/>
        <v>35.064935064935064</v>
      </c>
      <c r="F96" s="133">
        <f t="shared" si="5"/>
        <v>36.064935064935064</v>
      </c>
    </row>
    <row r="97" spans="1:6" ht="409.5">
      <c r="A97" s="216">
        <v>90</v>
      </c>
      <c r="B97" s="100" t="s">
        <v>237</v>
      </c>
      <c r="C97" s="100" t="s">
        <v>298</v>
      </c>
      <c r="D97" s="100">
        <v>52</v>
      </c>
      <c r="E97" s="132">
        <f t="shared" si="4"/>
        <v>33.76623376623377</v>
      </c>
      <c r="F97" s="133">
        <f t="shared" si="5"/>
        <v>34.76623376623377</v>
      </c>
    </row>
    <row r="98" spans="1:6" ht="409.5">
      <c r="A98" s="216">
        <v>91</v>
      </c>
      <c r="B98" s="100" t="s">
        <v>224</v>
      </c>
      <c r="C98" s="100" t="s">
        <v>458</v>
      </c>
      <c r="D98" s="100">
        <v>52</v>
      </c>
      <c r="E98" s="132">
        <f t="shared" si="4"/>
        <v>33.76623376623377</v>
      </c>
      <c r="F98" s="133">
        <f t="shared" si="5"/>
        <v>34.76623376623377</v>
      </c>
    </row>
    <row r="99" spans="1:6" ht="409.5">
      <c r="A99" s="216">
        <v>92</v>
      </c>
      <c r="B99" s="100" t="s">
        <v>102</v>
      </c>
      <c r="C99" s="100" t="s">
        <v>103</v>
      </c>
      <c r="D99" s="100">
        <v>52</v>
      </c>
      <c r="E99" s="132">
        <f t="shared" si="4"/>
        <v>33.76623376623377</v>
      </c>
      <c r="F99" s="133">
        <f t="shared" si="5"/>
        <v>34.76623376623377</v>
      </c>
    </row>
    <row r="100" spans="1:6" ht="409.5">
      <c r="A100" s="216">
        <v>93</v>
      </c>
      <c r="B100" s="100" t="s">
        <v>170</v>
      </c>
      <c r="C100" s="100" t="s">
        <v>584</v>
      </c>
      <c r="D100" s="100">
        <v>51</v>
      </c>
      <c r="E100" s="132">
        <f t="shared" si="4"/>
        <v>33.116883116883116</v>
      </c>
      <c r="F100" s="133">
        <f t="shared" si="5"/>
        <v>34.116883116883116</v>
      </c>
    </row>
    <row r="101" spans="1:6" ht="409.5">
      <c r="A101" s="216">
        <v>94</v>
      </c>
      <c r="B101" s="100" t="s">
        <v>618</v>
      </c>
      <c r="C101" s="100" t="s">
        <v>24</v>
      </c>
      <c r="D101" s="100">
        <v>50</v>
      </c>
      <c r="E101" s="132">
        <f t="shared" si="4"/>
        <v>32.467532467532465</v>
      </c>
      <c r="F101" s="133">
        <f t="shared" si="5"/>
        <v>33.467532467532465</v>
      </c>
    </row>
    <row r="102" spans="1:6" ht="409.5">
      <c r="A102" s="216">
        <v>95</v>
      </c>
      <c r="B102" s="100" t="s">
        <v>65</v>
      </c>
      <c r="C102" s="100" t="s">
        <v>33</v>
      </c>
      <c r="D102" s="100">
        <v>49</v>
      </c>
      <c r="E102" s="132">
        <f t="shared" si="4"/>
        <v>31.818181818181817</v>
      </c>
      <c r="F102" s="133">
        <f t="shared" si="5"/>
        <v>32.81818181818181</v>
      </c>
    </row>
    <row r="103" spans="1:6" ht="409.5">
      <c r="A103" s="216">
        <v>96</v>
      </c>
      <c r="B103" s="100" t="s">
        <v>318</v>
      </c>
      <c r="C103" s="100" t="s">
        <v>64</v>
      </c>
      <c r="D103" s="100">
        <v>44</v>
      </c>
      <c r="E103" s="132">
        <f t="shared" si="4"/>
        <v>28.57142857142857</v>
      </c>
      <c r="F103" s="133">
        <f t="shared" si="5"/>
        <v>29.57142857142857</v>
      </c>
    </row>
    <row r="104" spans="1:6" ht="409.5">
      <c r="A104" s="216">
        <v>97</v>
      </c>
      <c r="B104" s="100" t="s">
        <v>100</v>
      </c>
      <c r="C104" s="100" t="s">
        <v>619</v>
      </c>
      <c r="D104" s="100">
        <v>40</v>
      </c>
      <c r="E104" s="132">
        <f aca="true" t="shared" si="6" ref="E104:E116">(D104/D$8)*100</f>
        <v>25.97402597402597</v>
      </c>
      <c r="F104" s="133">
        <f aca="true" t="shared" si="7" ref="F104:F116">E104+F$3</f>
        <v>26.97402597402597</v>
      </c>
    </row>
    <row r="105" spans="1:6" ht="409.5">
      <c r="A105" s="216">
        <v>98</v>
      </c>
      <c r="B105" s="100" t="s">
        <v>620</v>
      </c>
      <c r="C105" s="100" t="s">
        <v>86</v>
      </c>
      <c r="D105" s="100">
        <v>39</v>
      </c>
      <c r="E105" s="132">
        <f t="shared" si="6"/>
        <v>25.324675324675322</v>
      </c>
      <c r="F105" s="133">
        <f t="shared" si="7"/>
        <v>26.324675324675322</v>
      </c>
    </row>
    <row r="106" spans="1:6" ht="409.5">
      <c r="A106" s="216">
        <v>99</v>
      </c>
      <c r="B106" s="100" t="s">
        <v>39</v>
      </c>
      <c r="C106" s="100" t="s">
        <v>40</v>
      </c>
      <c r="D106" s="100">
        <v>37</v>
      </c>
      <c r="E106" s="132">
        <f t="shared" si="6"/>
        <v>24.025974025974026</v>
      </c>
      <c r="F106" s="133">
        <f t="shared" si="7"/>
        <v>25.025974025974026</v>
      </c>
    </row>
    <row r="107" spans="1:6" ht="409.5">
      <c r="A107" s="216">
        <v>100</v>
      </c>
      <c r="B107" s="169" t="s">
        <v>301</v>
      </c>
      <c r="C107" s="169" t="s">
        <v>169</v>
      </c>
      <c r="D107" s="169">
        <v>34</v>
      </c>
      <c r="E107" s="150">
        <f t="shared" si="6"/>
        <v>22.07792207792208</v>
      </c>
      <c r="F107" s="151">
        <f t="shared" si="7"/>
        <v>23.07792207792208</v>
      </c>
    </row>
    <row r="108" spans="1:6" ht="409.5">
      <c r="A108" s="216">
        <v>101</v>
      </c>
      <c r="B108" s="496" t="s">
        <v>190</v>
      </c>
      <c r="C108" s="496" t="s">
        <v>133</v>
      </c>
      <c r="D108" s="496">
        <v>30</v>
      </c>
      <c r="E108" s="150">
        <f t="shared" si="6"/>
        <v>19.480519480519483</v>
      </c>
      <c r="F108" s="151">
        <f t="shared" si="7"/>
        <v>20.480519480519483</v>
      </c>
    </row>
    <row r="109" spans="1:6" ht="409.5">
      <c r="A109" s="216">
        <v>102</v>
      </c>
      <c r="B109" s="496" t="s">
        <v>23</v>
      </c>
      <c r="C109" s="496" t="s">
        <v>68</v>
      </c>
      <c r="D109" s="496">
        <v>24</v>
      </c>
      <c r="E109" s="150">
        <f t="shared" si="6"/>
        <v>15.584415584415584</v>
      </c>
      <c r="F109" s="151">
        <f t="shared" si="7"/>
        <v>16.584415584415584</v>
      </c>
    </row>
    <row r="110" spans="1:6" ht="409.5">
      <c r="A110" s="216">
        <v>103</v>
      </c>
      <c r="B110" s="496" t="s">
        <v>343</v>
      </c>
      <c r="C110" s="496" t="s">
        <v>284</v>
      </c>
      <c r="D110" s="496">
        <v>7</v>
      </c>
      <c r="E110" s="150">
        <f t="shared" si="6"/>
        <v>4.545454545454546</v>
      </c>
      <c r="F110" s="151">
        <f t="shared" si="7"/>
        <v>5.545454545454546</v>
      </c>
    </row>
    <row r="111" spans="1:6" ht="409.5">
      <c r="A111" s="216">
        <v>104</v>
      </c>
      <c r="B111" s="496" t="s">
        <v>111</v>
      </c>
      <c r="C111" s="496" t="s">
        <v>52</v>
      </c>
      <c r="D111" s="496">
        <v>6</v>
      </c>
      <c r="E111" s="150">
        <f t="shared" si="6"/>
        <v>3.896103896103896</v>
      </c>
      <c r="F111" s="151">
        <f t="shared" si="7"/>
        <v>4.896103896103896</v>
      </c>
    </row>
    <row r="112" spans="1:6" ht="409.5">
      <c r="A112" s="216">
        <v>105</v>
      </c>
      <c r="B112" s="496" t="s">
        <v>411</v>
      </c>
      <c r="C112" s="496" t="s">
        <v>307</v>
      </c>
      <c r="D112" s="496">
        <v>5</v>
      </c>
      <c r="E112" s="150">
        <f t="shared" si="6"/>
        <v>3.2467532467532463</v>
      </c>
      <c r="F112" s="151">
        <f t="shared" si="7"/>
        <v>4.246753246753246</v>
      </c>
    </row>
    <row r="113" spans="1:6" ht="409.5">
      <c r="A113" s="216">
        <v>106</v>
      </c>
      <c r="B113" s="496" t="s">
        <v>151</v>
      </c>
      <c r="C113" s="496" t="s">
        <v>28</v>
      </c>
      <c r="D113" s="496">
        <v>4</v>
      </c>
      <c r="E113" s="150">
        <f t="shared" si="6"/>
        <v>2.5974025974025974</v>
      </c>
      <c r="F113" s="151">
        <f t="shared" si="7"/>
        <v>3.5974025974025974</v>
      </c>
    </row>
    <row r="114" spans="1:6" ht="409.5">
      <c r="A114" s="216">
        <v>107</v>
      </c>
      <c r="B114" s="496" t="s">
        <v>197</v>
      </c>
      <c r="C114" s="496" t="s">
        <v>70</v>
      </c>
      <c r="D114" s="496">
        <v>0</v>
      </c>
      <c r="E114" s="150">
        <f t="shared" si="6"/>
        <v>0</v>
      </c>
      <c r="F114" s="151">
        <f t="shared" si="7"/>
        <v>1</v>
      </c>
    </row>
    <row r="115" spans="1:6" ht="409.5">
      <c r="A115" s="216">
        <v>108</v>
      </c>
      <c r="B115" s="496" t="s">
        <v>361</v>
      </c>
      <c r="C115" s="496" t="s">
        <v>581</v>
      </c>
      <c r="D115" s="496">
        <v>0</v>
      </c>
      <c r="E115" s="150">
        <f t="shared" si="6"/>
        <v>0</v>
      </c>
      <c r="F115" s="151">
        <f t="shared" si="7"/>
        <v>1</v>
      </c>
    </row>
    <row r="116" spans="1:6" ht="409.5">
      <c r="A116" s="216">
        <v>109</v>
      </c>
      <c r="B116" s="496" t="s">
        <v>621</v>
      </c>
      <c r="C116" s="496" t="s">
        <v>307</v>
      </c>
      <c r="D116" s="496">
        <v>0</v>
      </c>
      <c r="E116" s="466">
        <f t="shared" si="6"/>
        <v>0</v>
      </c>
      <c r="F116" s="476">
        <f t="shared" si="7"/>
        <v>1</v>
      </c>
    </row>
  </sheetData>
  <sheetProtection selectLockedCells="1" selectUnlockedCells="1"/>
  <mergeCells count="9">
    <mergeCell ref="A1:F1"/>
    <mergeCell ref="C2:E2"/>
    <mergeCell ref="A3:C3"/>
    <mergeCell ref="A4:C4"/>
    <mergeCell ref="F4:F6"/>
    <mergeCell ref="A5:C5"/>
    <mergeCell ref="D5:E5"/>
    <mergeCell ref="A6:C6"/>
    <mergeCell ref="D6:E6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82" r:id="rId1"/>
  <headerFooter alignWithMargins="0">
    <oddFooter>&amp;L&amp;"Arial CE,Tučné"&amp;8http://zrliga.zrnet.cz&amp;C&amp;"Arial CE,Tučné"&amp;8 6. ročník ŽĎÁRSKÉ LIGY MISTRŮ&amp;R&amp;"Arial CE,Tučné"&amp;8&amp;D</oddFooter>
  </headerFooter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03"/>
  <sheetViews>
    <sheetView zoomScale="160" zoomScaleNormal="160" zoomScalePageLayoutView="0" workbookViewId="0" topLeftCell="A1">
      <pane xSplit="4" ySplit="4" topLeftCell="E9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Y6" sqref="Y6"/>
    </sheetView>
  </sheetViews>
  <sheetFormatPr defaultColWidth="9.00390625" defaultRowHeight="12.75"/>
  <cols>
    <col min="1" max="1" width="3.125" style="0" customWidth="1"/>
    <col min="2" max="2" width="2.625" style="61" customWidth="1"/>
    <col min="3" max="3" width="12.625" style="0" customWidth="1"/>
    <col min="4" max="4" width="9.375" style="0" customWidth="1"/>
    <col min="5" max="5" width="3.875" style="0" customWidth="1"/>
    <col min="6" max="6" width="3.875" style="62" customWidth="1"/>
    <col min="7" max="8" width="3.875" style="0" customWidth="1"/>
    <col min="9" max="9" width="3.875" style="63" customWidth="1"/>
    <col min="10" max="11" width="3.875" style="0" customWidth="1"/>
    <col min="12" max="12" width="3.375" style="0" customWidth="1"/>
    <col min="13" max="13" width="3.125" style="0" customWidth="1"/>
    <col min="14" max="14" width="3.125" style="64" customWidth="1"/>
    <col min="15" max="18" width="3.125" style="0" customWidth="1"/>
    <col min="19" max="20" width="3.125" style="63" customWidth="1"/>
    <col min="21" max="21" width="5.75390625" style="63" customWidth="1"/>
    <col min="22" max="22" width="1.875" style="61" customWidth="1"/>
    <col min="23" max="23" width="4.875" style="61" customWidth="1"/>
    <col min="24" max="24" width="4.125" style="61" customWidth="1"/>
  </cols>
  <sheetData>
    <row r="1" spans="1:22" ht="27" customHeight="1" thickBot="1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</row>
    <row r="2" spans="1:24" ht="13.5" customHeight="1" thickBot="1">
      <c r="A2" s="65"/>
      <c r="B2" s="66"/>
      <c r="C2" s="67">
        <f>AVERAGE(E2:T2)</f>
        <v>19.4375</v>
      </c>
      <c r="D2" s="68"/>
      <c r="E2" s="69">
        <f>COUNTA(E5:E79)</f>
        <v>19</v>
      </c>
      <c r="F2" s="70">
        <f>COUNTA(F5:F78)</f>
        <v>20</v>
      </c>
      <c r="G2" s="71">
        <f>COUNTA(G5:G78)</f>
        <v>42</v>
      </c>
      <c r="H2" s="72">
        <f>COUNTA(H5:H78)</f>
        <v>25</v>
      </c>
      <c r="I2" s="72">
        <f>COUNTA(I5:I78)</f>
        <v>22</v>
      </c>
      <c r="J2" s="72">
        <f>COUNTA(J6:J78)</f>
        <v>12</v>
      </c>
      <c r="K2" s="72">
        <f aca="true" t="shared" si="0" ref="K2:T2">COUNTA(K5:K78)</f>
        <v>24</v>
      </c>
      <c r="L2" s="72">
        <f t="shared" si="0"/>
        <v>21</v>
      </c>
      <c r="M2" s="72">
        <f t="shared" si="0"/>
        <v>17</v>
      </c>
      <c r="N2" s="72">
        <f t="shared" si="0"/>
        <v>15</v>
      </c>
      <c r="O2" s="72">
        <f t="shared" si="0"/>
        <v>11</v>
      </c>
      <c r="P2" s="72">
        <f t="shared" si="0"/>
        <v>12</v>
      </c>
      <c r="Q2" s="72">
        <f t="shared" si="0"/>
        <v>11</v>
      </c>
      <c r="R2" s="72">
        <f t="shared" si="0"/>
        <v>7</v>
      </c>
      <c r="S2" s="72">
        <f t="shared" si="0"/>
        <v>26</v>
      </c>
      <c r="T2" s="72">
        <f t="shared" si="0"/>
        <v>27</v>
      </c>
      <c r="U2" s="530" t="s">
        <v>2</v>
      </c>
      <c r="V2" s="531" t="s">
        <v>3</v>
      </c>
      <c r="W2" s="531" t="s">
        <v>4</v>
      </c>
      <c r="X2" s="532" t="s">
        <v>5</v>
      </c>
    </row>
    <row r="3" spans="1:24" ht="79.5" customHeight="1" thickBot="1">
      <c r="A3" s="533" t="s">
        <v>6</v>
      </c>
      <c r="B3" s="533"/>
      <c r="C3" s="533"/>
      <c r="D3" s="533"/>
      <c r="E3" s="73" t="s">
        <v>7</v>
      </c>
      <c r="F3" s="74" t="s">
        <v>8</v>
      </c>
      <c r="G3" s="75" t="s">
        <v>9</v>
      </c>
      <c r="H3" s="75" t="s">
        <v>10</v>
      </c>
      <c r="I3" s="75" t="s">
        <v>11</v>
      </c>
      <c r="J3" s="75" t="s">
        <v>12</v>
      </c>
      <c r="K3" s="75" t="s">
        <v>13</v>
      </c>
      <c r="L3" s="76" t="s">
        <v>14</v>
      </c>
      <c r="M3" s="75" t="s">
        <v>15</v>
      </c>
      <c r="N3" s="75" t="s">
        <v>16</v>
      </c>
      <c r="O3" s="75" t="s">
        <v>17</v>
      </c>
      <c r="P3" s="75" t="s">
        <v>417</v>
      </c>
      <c r="Q3" s="75" t="s">
        <v>19</v>
      </c>
      <c r="R3" s="75" t="s">
        <v>418</v>
      </c>
      <c r="S3" s="77" t="s">
        <v>592</v>
      </c>
      <c r="T3" s="78"/>
      <c r="U3" s="530"/>
      <c r="V3" s="531"/>
      <c r="W3" s="531"/>
      <c r="X3" s="532"/>
    </row>
    <row r="4" spans="1:24" ht="15" customHeight="1">
      <c r="A4" s="533"/>
      <c r="B4" s="533"/>
      <c r="C4" s="533"/>
      <c r="D4" s="533"/>
      <c r="E4" s="79">
        <v>1</v>
      </c>
      <c r="F4" s="79">
        <v>2</v>
      </c>
      <c r="G4" s="80">
        <v>3</v>
      </c>
      <c r="H4" s="80">
        <v>4</v>
      </c>
      <c r="I4" s="80">
        <v>5</v>
      </c>
      <c r="J4" s="80">
        <v>6</v>
      </c>
      <c r="K4" s="80">
        <v>7</v>
      </c>
      <c r="L4" s="80">
        <v>8</v>
      </c>
      <c r="M4" s="80">
        <v>9</v>
      </c>
      <c r="N4" s="80">
        <v>10</v>
      </c>
      <c r="O4" s="80">
        <v>11</v>
      </c>
      <c r="P4" s="80">
        <v>12</v>
      </c>
      <c r="Q4" s="80">
        <v>13</v>
      </c>
      <c r="R4" s="80">
        <v>14</v>
      </c>
      <c r="S4" s="81">
        <v>15</v>
      </c>
      <c r="T4" s="80">
        <v>16</v>
      </c>
      <c r="U4" s="530"/>
      <c r="V4" s="531"/>
      <c r="W4" s="531"/>
      <c r="X4" s="532"/>
    </row>
    <row r="5" spans="1:24" ht="12.75">
      <c r="A5" s="493">
        <v>1</v>
      </c>
      <c r="B5" s="96">
        <v>2</v>
      </c>
      <c r="C5" s="82" t="s">
        <v>35</v>
      </c>
      <c r="D5" s="82" t="s">
        <v>36</v>
      </c>
      <c r="E5" s="83">
        <v>80.28</v>
      </c>
      <c r="F5" s="51">
        <v>89.35</v>
      </c>
      <c r="G5" s="25"/>
      <c r="H5" s="25">
        <v>63.62</v>
      </c>
      <c r="I5" s="25">
        <v>60.45</v>
      </c>
      <c r="J5" s="25">
        <v>93.03</v>
      </c>
      <c r="K5" s="25">
        <v>77.87</v>
      </c>
      <c r="L5" s="25">
        <v>80.96</v>
      </c>
      <c r="M5" s="25">
        <v>82.9</v>
      </c>
      <c r="N5" s="52">
        <v>93.72</v>
      </c>
      <c r="O5" s="52">
        <v>114.17</v>
      </c>
      <c r="P5" s="84">
        <v>103.1</v>
      </c>
      <c r="Q5" s="25">
        <v>109.77</v>
      </c>
      <c r="R5" s="25"/>
      <c r="S5" s="25"/>
      <c r="T5" s="25"/>
      <c r="U5" s="31">
        <f aca="true" t="shared" si="1" ref="U5:U36">SUM(E5:T5)</f>
        <v>1049.22</v>
      </c>
      <c r="V5" s="32">
        <f aca="true" t="shared" si="2" ref="V5:V36">COUNTA(E5:T5)</f>
        <v>12</v>
      </c>
      <c r="W5" s="33">
        <f aca="true" t="shared" si="3" ref="W5:W36">U5-$U$5</f>
        <v>0</v>
      </c>
      <c r="X5" s="25">
        <f aca="true" t="shared" si="4" ref="X5:X36">AVERAGE(E5:T5)</f>
        <v>87.435</v>
      </c>
    </row>
    <row r="6" spans="1:24" ht="12.75">
      <c r="A6" s="493">
        <v>2</v>
      </c>
      <c r="B6" s="491">
        <v>1</v>
      </c>
      <c r="C6" s="85" t="s">
        <v>39</v>
      </c>
      <c r="D6" s="85" t="s">
        <v>40</v>
      </c>
      <c r="E6" s="83">
        <v>79.8</v>
      </c>
      <c r="F6" s="51">
        <v>74.53</v>
      </c>
      <c r="G6" s="25">
        <v>83.73</v>
      </c>
      <c r="H6" s="25">
        <v>69.4</v>
      </c>
      <c r="I6" s="25">
        <v>85.33</v>
      </c>
      <c r="J6" s="25">
        <v>88.94</v>
      </c>
      <c r="K6" s="25">
        <v>78.43</v>
      </c>
      <c r="L6" s="25"/>
      <c r="M6" s="25">
        <v>74.42</v>
      </c>
      <c r="N6" s="52">
        <v>95.85</v>
      </c>
      <c r="O6" s="52">
        <v>110.32</v>
      </c>
      <c r="P6" s="84">
        <v>96.52</v>
      </c>
      <c r="Q6" s="25">
        <v>98.81</v>
      </c>
      <c r="R6" s="25"/>
      <c r="S6" s="25"/>
      <c r="T6" s="25"/>
      <c r="U6" s="88">
        <f t="shared" si="1"/>
        <v>1036.08</v>
      </c>
      <c r="V6" s="89">
        <f t="shared" si="2"/>
        <v>12</v>
      </c>
      <c r="W6" s="90">
        <f t="shared" si="3"/>
        <v>-13.1400000000001</v>
      </c>
      <c r="X6" s="54">
        <f t="shared" si="4"/>
        <v>86.33999999999999</v>
      </c>
    </row>
    <row r="7" spans="1:24" ht="13.5" thickBot="1">
      <c r="A7" s="495">
        <v>3</v>
      </c>
      <c r="B7" s="517">
        <v>3</v>
      </c>
      <c r="C7" s="518" t="s">
        <v>55</v>
      </c>
      <c r="D7" s="518" t="s">
        <v>56</v>
      </c>
      <c r="E7" s="519">
        <v>79.29</v>
      </c>
      <c r="F7" s="506">
        <v>80.77</v>
      </c>
      <c r="G7" s="505">
        <v>70.55</v>
      </c>
      <c r="H7" s="505"/>
      <c r="I7" s="505"/>
      <c r="J7" s="505">
        <v>87.49</v>
      </c>
      <c r="K7" s="505">
        <v>67.2</v>
      </c>
      <c r="L7" s="505">
        <v>74.39</v>
      </c>
      <c r="M7" s="505">
        <v>72.71</v>
      </c>
      <c r="N7" s="507">
        <v>84</v>
      </c>
      <c r="O7" s="507">
        <v>108.69</v>
      </c>
      <c r="P7" s="520">
        <v>97.49</v>
      </c>
      <c r="Q7" s="505">
        <v>95.38</v>
      </c>
      <c r="R7" s="505"/>
      <c r="S7" s="505"/>
      <c r="T7" s="505">
        <v>67.88</v>
      </c>
      <c r="U7" s="508">
        <f t="shared" si="1"/>
        <v>985.8399999999999</v>
      </c>
      <c r="V7" s="509">
        <f t="shared" si="2"/>
        <v>12</v>
      </c>
      <c r="W7" s="510">
        <f t="shared" si="3"/>
        <v>-63.38000000000011</v>
      </c>
      <c r="X7" s="505">
        <f t="shared" si="4"/>
        <v>82.15333333333332</v>
      </c>
    </row>
    <row r="8" spans="1:24" ht="12.75">
      <c r="A8" s="494">
        <v>4</v>
      </c>
      <c r="B8" s="96">
        <v>4</v>
      </c>
      <c r="C8" s="97" t="s">
        <v>71</v>
      </c>
      <c r="D8" s="97" t="s">
        <v>72</v>
      </c>
      <c r="E8" s="29"/>
      <c r="F8" s="23">
        <v>71.64</v>
      </c>
      <c r="G8" s="22">
        <v>66.45</v>
      </c>
      <c r="H8" s="22">
        <v>57.16</v>
      </c>
      <c r="I8" s="22"/>
      <c r="J8" s="22">
        <v>82.6</v>
      </c>
      <c r="K8" s="22">
        <v>64.17</v>
      </c>
      <c r="L8" s="22">
        <v>63.4</v>
      </c>
      <c r="M8" s="22">
        <v>73.8</v>
      </c>
      <c r="N8" s="24">
        <v>77.54</v>
      </c>
      <c r="O8" s="24">
        <v>108.33</v>
      </c>
      <c r="P8" s="98">
        <v>95.52</v>
      </c>
      <c r="Q8" s="22">
        <v>95.72</v>
      </c>
      <c r="R8" s="22"/>
      <c r="S8" s="22"/>
      <c r="T8" s="22">
        <v>65.29</v>
      </c>
      <c r="U8" s="26">
        <f t="shared" si="1"/>
        <v>921.62</v>
      </c>
      <c r="V8" s="27">
        <f t="shared" si="2"/>
        <v>12</v>
      </c>
      <c r="W8" s="28">
        <f t="shared" si="3"/>
        <v>-127.60000000000002</v>
      </c>
      <c r="X8" s="22">
        <f t="shared" si="4"/>
        <v>76.80166666666666</v>
      </c>
    </row>
    <row r="9" spans="1:24" ht="12.75">
      <c r="A9" s="493">
        <v>5</v>
      </c>
      <c r="B9" s="96">
        <v>6</v>
      </c>
      <c r="C9" s="47" t="s">
        <v>73</v>
      </c>
      <c r="D9" s="47" t="s">
        <v>74</v>
      </c>
      <c r="E9" s="83">
        <v>72.98</v>
      </c>
      <c r="F9" s="51">
        <v>74.31</v>
      </c>
      <c r="G9" s="25">
        <v>78.73</v>
      </c>
      <c r="H9" s="25"/>
      <c r="I9" s="25">
        <v>48.68</v>
      </c>
      <c r="J9" s="25">
        <v>84.87</v>
      </c>
      <c r="K9" s="25">
        <v>70.48</v>
      </c>
      <c r="L9" s="25">
        <v>58.82</v>
      </c>
      <c r="M9" s="25">
        <v>70.51</v>
      </c>
      <c r="N9" s="52"/>
      <c r="O9" s="52">
        <v>103.1</v>
      </c>
      <c r="P9" s="84">
        <v>89.93</v>
      </c>
      <c r="Q9" s="25">
        <v>99.86</v>
      </c>
      <c r="R9" s="25"/>
      <c r="S9" s="25"/>
      <c r="T9" s="25">
        <v>68.53</v>
      </c>
      <c r="U9" s="31">
        <f t="shared" si="1"/>
        <v>920.8000000000001</v>
      </c>
      <c r="V9" s="32">
        <f t="shared" si="2"/>
        <v>12</v>
      </c>
      <c r="W9" s="33">
        <f t="shared" si="3"/>
        <v>-128.41999999999996</v>
      </c>
      <c r="X9" s="25">
        <f t="shared" si="4"/>
        <v>76.73333333333333</v>
      </c>
    </row>
    <row r="10" spans="1:24" ht="12.75">
      <c r="A10" s="493">
        <v>6</v>
      </c>
      <c r="B10" s="96">
        <v>7</v>
      </c>
      <c r="C10" s="47" t="s">
        <v>83</v>
      </c>
      <c r="D10" s="47" t="s">
        <v>84</v>
      </c>
      <c r="E10" s="83">
        <v>95.5</v>
      </c>
      <c r="F10" s="51">
        <v>90.71</v>
      </c>
      <c r="G10" s="25">
        <v>73.73</v>
      </c>
      <c r="H10" s="25">
        <v>66.94</v>
      </c>
      <c r="I10" s="25">
        <v>55.46</v>
      </c>
      <c r="J10" s="25"/>
      <c r="K10" s="25">
        <v>71.05</v>
      </c>
      <c r="L10" s="25">
        <v>76.81</v>
      </c>
      <c r="M10" s="25">
        <v>70.49</v>
      </c>
      <c r="N10" s="52">
        <v>77.67</v>
      </c>
      <c r="O10" s="52"/>
      <c r="P10" s="84">
        <v>97.49</v>
      </c>
      <c r="Q10" s="25"/>
      <c r="R10" s="25"/>
      <c r="S10" s="25">
        <v>49.48</v>
      </c>
      <c r="T10" s="25">
        <v>60.09</v>
      </c>
      <c r="U10" s="31">
        <f t="shared" si="1"/>
        <v>885.4200000000001</v>
      </c>
      <c r="V10" s="32">
        <f t="shared" si="2"/>
        <v>12</v>
      </c>
      <c r="W10" s="33">
        <f t="shared" si="3"/>
        <v>-163.79999999999995</v>
      </c>
      <c r="X10" s="25">
        <f t="shared" si="4"/>
        <v>73.78500000000001</v>
      </c>
    </row>
    <row r="11" spans="1:24" ht="12.75">
      <c r="A11" s="493">
        <v>7</v>
      </c>
      <c r="B11" s="96">
        <v>8</v>
      </c>
      <c r="C11" s="47" t="s">
        <v>85</v>
      </c>
      <c r="D11" s="47" t="s">
        <v>86</v>
      </c>
      <c r="E11" s="83"/>
      <c r="F11" s="51">
        <v>72.05</v>
      </c>
      <c r="G11" s="25">
        <v>60.55</v>
      </c>
      <c r="H11" s="25">
        <v>58.02</v>
      </c>
      <c r="I11" s="25">
        <v>57.75</v>
      </c>
      <c r="J11" s="25">
        <v>79.51</v>
      </c>
      <c r="K11" s="25">
        <v>61.49</v>
      </c>
      <c r="L11" s="25">
        <v>64.43</v>
      </c>
      <c r="M11" s="25">
        <v>70.23</v>
      </c>
      <c r="N11" s="52">
        <v>85.58</v>
      </c>
      <c r="O11" s="52">
        <v>101.34</v>
      </c>
      <c r="P11" s="84"/>
      <c r="Q11" s="25">
        <v>94.51</v>
      </c>
      <c r="R11" s="25"/>
      <c r="S11" s="25"/>
      <c r="T11" s="25">
        <v>51</v>
      </c>
      <c r="U11" s="31">
        <f t="shared" si="1"/>
        <v>856.46</v>
      </c>
      <c r="V11" s="32">
        <f t="shared" si="2"/>
        <v>12</v>
      </c>
      <c r="W11" s="33">
        <f t="shared" si="3"/>
        <v>-192.76</v>
      </c>
      <c r="X11" s="25">
        <f t="shared" si="4"/>
        <v>71.37166666666667</v>
      </c>
    </row>
    <row r="12" spans="1:24" ht="12.75">
      <c r="A12" s="493">
        <v>8</v>
      </c>
      <c r="B12" s="96">
        <v>5</v>
      </c>
      <c r="C12" s="47" t="s">
        <v>78</v>
      </c>
      <c r="D12" s="47" t="s">
        <v>79</v>
      </c>
      <c r="E12" s="83">
        <v>70.5</v>
      </c>
      <c r="F12" s="51">
        <v>62.31</v>
      </c>
      <c r="G12" s="25">
        <v>83.73</v>
      </c>
      <c r="H12" s="25"/>
      <c r="I12" s="25"/>
      <c r="J12" s="25">
        <v>71.27</v>
      </c>
      <c r="K12" s="25">
        <v>63.05</v>
      </c>
      <c r="L12" s="25">
        <v>65.26</v>
      </c>
      <c r="M12" s="25">
        <v>62.08436450029406</v>
      </c>
      <c r="N12" s="52">
        <v>72.61</v>
      </c>
      <c r="O12" s="52">
        <v>92.59</v>
      </c>
      <c r="P12" s="84">
        <v>83.01</v>
      </c>
      <c r="Q12" s="25"/>
      <c r="R12" s="25"/>
      <c r="S12" s="25">
        <v>57.06</v>
      </c>
      <c r="T12" s="25">
        <v>71.13</v>
      </c>
      <c r="U12" s="31">
        <f t="shared" si="1"/>
        <v>854.6043645002941</v>
      </c>
      <c r="V12" s="32">
        <f t="shared" si="2"/>
        <v>12</v>
      </c>
      <c r="W12" s="33">
        <f t="shared" si="3"/>
        <v>-194.61563549970595</v>
      </c>
      <c r="X12" s="25">
        <f t="shared" si="4"/>
        <v>71.2170303750245</v>
      </c>
    </row>
    <row r="13" spans="1:24" ht="12.75">
      <c r="A13" s="493">
        <v>9</v>
      </c>
      <c r="B13" s="96">
        <v>9</v>
      </c>
      <c r="C13" s="47" t="s">
        <v>88</v>
      </c>
      <c r="D13" s="47" t="s">
        <v>89</v>
      </c>
      <c r="E13" s="83">
        <v>73.08</v>
      </c>
      <c r="F13" s="51">
        <v>59.42</v>
      </c>
      <c r="G13" s="25">
        <v>72.82</v>
      </c>
      <c r="H13" s="25">
        <v>74.42</v>
      </c>
      <c r="I13" s="25">
        <v>43.47</v>
      </c>
      <c r="J13" s="25"/>
      <c r="K13" s="25">
        <v>78.8</v>
      </c>
      <c r="L13" s="25">
        <v>74.07</v>
      </c>
      <c r="M13" s="25">
        <v>71.11</v>
      </c>
      <c r="N13" s="52"/>
      <c r="O13" s="52"/>
      <c r="P13" s="84">
        <v>87.72</v>
      </c>
      <c r="Q13" s="25">
        <v>90.35</v>
      </c>
      <c r="R13" s="25">
        <v>47.44</v>
      </c>
      <c r="S13" s="25">
        <v>66.15</v>
      </c>
      <c r="T13" s="25"/>
      <c r="U13" s="31">
        <f t="shared" si="1"/>
        <v>838.85</v>
      </c>
      <c r="V13" s="32">
        <f t="shared" si="2"/>
        <v>12</v>
      </c>
      <c r="W13" s="33">
        <f t="shared" si="3"/>
        <v>-210.37</v>
      </c>
      <c r="X13" s="25">
        <f t="shared" si="4"/>
        <v>69.90416666666667</v>
      </c>
    </row>
    <row r="14" spans="1:24" ht="12.75">
      <c r="A14" s="493">
        <v>10</v>
      </c>
      <c r="B14" s="96">
        <v>10</v>
      </c>
      <c r="C14" s="47" t="s">
        <v>94</v>
      </c>
      <c r="D14" s="47" t="s">
        <v>95</v>
      </c>
      <c r="E14" s="83">
        <v>60.59</v>
      </c>
      <c r="F14" s="51">
        <v>63</v>
      </c>
      <c r="G14" s="25">
        <v>82.36</v>
      </c>
      <c r="H14" s="25"/>
      <c r="I14" s="25">
        <v>55.01</v>
      </c>
      <c r="J14" s="25">
        <v>75.58</v>
      </c>
      <c r="K14" s="25">
        <v>60.11</v>
      </c>
      <c r="L14" s="25"/>
      <c r="M14" s="25">
        <v>62.662721893491124</v>
      </c>
      <c r="N14" s="52">
        <v>59.96</v>
      </c>
      <c r="O14" s="52">
        <v>91.74</v>
      </c>
      <c r="P14" s="84"/>
      <c r="Q14" s="25">
        <v>89.85</v>
      </c>
      <c r="R14" s="25"/>
      <c r="S14" s="25">
        <v>57.31</v>
      </c>
      <c r="T14" s="25">
        <v>68.53</v>
      </c>
      <c r="U14" s="31">
        <f t="shared" si="1"/>
        <v>826.7027218934911</v>
      </c>
      <c r="V14" s="32">
        <f t="shared" si="2"/>
        <v>12</v>
      </c>
      <c r="W14" s="33">
        <f t="shared" si="3"/>
        <v>-222.5172781065089</v>
      </c>
      <c r="X14" s="25">
        <f t="shared" si="4"/>
        <v>68.89189349112426</v>
      </c>
    </row>
    <row r="15" spans="1:24" ht="12.75">
      <c r="A15" s="493">
        <v>11</v>
      </c>
      <c r="B15" s="96">
        <v>12</v>
      </c>
      <c r="C15" s="47" t="s">
        <v>100</v>
      </c>
      <c r="D15" s="47" t="s">
        <v>72</v>
      </c>
      <c r="E15" s="83">
        <v>78.61</v>
      </c>
      <c r="F15" s="51">
        <v>75.05</v>
      </c>
      <c r="G15" s="25">
        <v>64.18</v>
      </c>
      <c r="H15" s="25">
        <v>54.2</v>
      </c>
      <c r="I15" s="25">
        <v>68.89</v>
      </c>
      <c r="J15" s="25"/>
      <c r="K15" s="25">
        <v>77.19</v>
      </c>
      <c r="L15" s="25">
        <v>78.99</v>
      </c>
      <c r="M15" s="25"/>
      <c r="N15" s="52">
        <v>86.96</v>
      </c>
      <c r="O15" s="52">
        <v>100.28</v>
      </c>
      <c r="P15" s="84"/>
      <c r="Q15" s="25"/>
      <c r="R15" s="25"/>
      <c r="S15" s="25"/>
      <c r="T15" s="25">
        <v>67.88</v>
      </c>
      <c r="U15" s="31">
        <f t="shared" si="1"/>
        <v>752.23</v>
      </c>
      <c r="V15" s="32">
        <f t="shared" si="2"/>
        <v>10</v>
      </c>
      <c r="W15" s="33">
        <f t="shared" si="3"/>
        <v>-296.99</v>
      </c>
      <c r="X15" s="25">
        <f t="shared" si="4"/>
        <v>75.223</v>
      </c>
    </row>
    <row r="16" spans="1:24" ht="12.75">
      <c r="A16" s="493">
        <v>12</v>
      </c>
      <c r="B16" s="96">
        <v>11</v>
      </c>
      <c r="C16" s="46" t="s">
        <v>96</v>
      </c>
      <c r="D16" s="46" t="s">
        <v>97</v>
      </c>
      <c r="E16" s="83">
        <v>74.84</v>
      </c>
      <c r="F16" s="51">
        <v>72.58</v>
      </c>
      <c r="G16" s="25">
        <v>60.55</v>
      </c>
      <c r="H16" s="25">
        <v>75.17</v>
      </c>
      <c r="I16" s="25">
        <v>49.6</v>
      </c>
      <c r="J16" s="25"/>
      <c r="K16" s="25">
        <v>74.54</v>
      </c>
      <c r="L16" s="25">
        <v>96.43</v>
      </c>
      <c r="M16" s="25"/>
      <c r="N16" s="52"/>
      <c r="O16" s="52"/>
      <c r="P16" s="84">
        <v>102.06</v>
      </c>
      <c r="Q16" s="25">
        <v>104.22</v>
      </c>
      <c r="R16" s="25"/>
      <c r="S16" s="25"/>
      <c r="T16" s="25"/>
      <c r="U16" s="31">
        <f t="shared" si="1"/>
        <v>709.9900000000001</v>
      </c>
      <c r="V16" s="32">
        <f t="shared" si="2"/>
        <v>9</v>
      </c>
      <c r="W16" s="33">
        <f t="shared" si="3"/>
        <v>-339.2299999999999</v>
      </c>
      <c r="X16" s="25">
        <f t="shared" si="4"/>
        <v>78.88777777777779</v>
      </c>
    </row>
    <row r="17" spans="1:24" ht="12.75">
      <c r="A17" s="493">
        <v>13</v>
      </c>
      <c r="B17" s="99">
        <v>13</v>
      </c>
      <c r="C17" s="45" t="s">
        <v>102</v>
      </c>
      <c r="D17" s="45" t="s">
        <v>103</v>
      </c>
      <c r="E17" s="83"/>
      <c r="F17" s="51"/>
      <c r="G17" s="25">
        <v>47.82</v>
      </c>
      <c r="H17" s="25">
        <v>46.33</v>
      </c>
      <c r="I17" s="25">
        <v>45.09</v>
      </c>
      <c r="J17" s="25">
        <v>78.05</v>
      </c>
      <c r="K17" s="25">
        <v>55.1</v>
      </c>
      <c r="L17" s="25">
        <v>59.67</v>
      </c>
      <c r="M17" s="25">
        <v>57.215726434366736</v>
      </c>
      <c r="N17" s="52">
        <v>72.43</v>
      </c>
      <c r="O17" s="52"/>
      <c r="P17" s="84"/>
      <c r="Q17" s="25">
        <v>90.53</v>
      </c>
      <c r="R17" s="25"/>
      <c r="S17" s="25">
        <v>34.59</v>
      </c>
      <c r="T17" s="25">
        <v>34.77</v>
      </c>
      <c r="U17" s="31">
        <f t="shared" si="1"/>
        <v>621.5957264343668</v>
      </c>
      <c r="V17" s="32">
        <f t="shared" si="2"/>
        <v>11</v>
      </c>
      <c r="W17" s="33">
        <f t="shared" si="3"/>
        <v>-427.6242735656332</v>
      </c>
      <c r="X17" s="25">
        <f t="shared" si="4"/>
        <v>56.50870240312426</v>
      </c>
    </row>
    <row r="18" spans="1:24" ht="12.75">
      <c r="A18" s="493">
        <v>14</v>
      </c>
      <c r="B18" s="96">
        <v>14</v>
      </c>
      <c r="C18" s="47" t="s">
        <v>39</v>
      </c>
      <c r="D18" s="47" t="s">
        <v>122</v>
      </c>
      <c r="E18" s="25">
        <v>76.42</v>
      </c>
      <c r="F18" s="51">
        <v>64.92</v>
      </c>
      <c r="G18" s="25">
        <v>92.36</v>
      </c>
      <c r="H18" s="25">
        <v>60.65</v>
      </c>
      <c r="I18" s="25">
        <v>62.37</v>
      </c>
      <c r="J18" s="100"/>
      <c r="K18" s="25"/>
      <c r="L18" s="25">
        <v>64.58</v>
      </c>
      <c r="M18" s="25"/>
      <c r="N18" s="52"/>
      <c r="O18" s="52"/>
      <c r="P18" s="25"/>
      <c r="Q18" s="25"/>
      <c r="R18" s="25">
        <v>36.33</v>
      </c>
      <c r="S18" s="25">
        <v>60.85</v>
      </c>
      <c r="T18" s="25">
        <v>42.56</v>
      </c>
      <c r="U18" s="31">
        <f t="shared" si="1"/>
        <v>561.04</v>
      </c>
      <c r="V18" s="32">
        <f t="shared" si="2"/>
        <v>9</v>
      </c>
      <c r="W18" s="33">
        <f t="shared" si="3"/>
        <v>-488.18000000000006</v>
      </c>
      <c r="X18" s="25">
        <f t="shared" si="4"/>
        <v>62.337777777777774</v>
      </c>
    </row>
    <row r="19" spans="1:24" ht="12.75">
      <c r="A19" s="493">
        <v>15</v>
      </c>
      <c r="B19" s="96">
        <v>15</v>
      </c>
      <c r="C19" s="47" t="s">
        <v>132</v>
      </c>
      <c r="D19" s="47" t="s">
        <v>133</v>
      </c>
      <c r="E19" s="25"/>
      <c r="F19" s="51">
        <v>59.94</v>
      </c>
      <c r="G19" s="25">
        <v>46</v>
      </c>
      <c r="H19" s="25">
        <v>44.56</v>
      </c>
      <c r="I19" s="25"/>
      <c r="J19" s="25">
        <v>70.58</v>
      </c>
      <c r="K19" s="25">
        <v>58.92</v>
      </c>
      <c r="L19" s="25">
        <v>51.29</v>
      </c>
      <c r="M19" s="25"/>
      <c r="N19" s="52"/>
      <c r="O19" s="52"/>
      <c r="P19" s="25">
        <v>74.21</v>
      </c>
      <c r="Q19" s="25"/>
      <c r="R19" s="25">
        <v>11.33</v>
      </c>
      <c r="S19" s="25">
        <v>35.6</v>
      </c>
      <c r="T19" s="25">
        <v>54.9</v>
      </c>
      <c r="U19" s="31">
        <f t="shared" si="1"/>
        <v>507.33</v>
      </c>
      <c r="V19" s="32">
        <f t="shared" si="2"/>
        <v>10</v>
      </c>
      <c r="W19" s="33">
        <f t="shared" si="3"/>
        <v>-541.8900000000001</v>
      </c>
      <c r="X19" s="25">
        <f t="shared" si="4"/>
        <v>50.733</v>
      </c>
    </row>
    <row r="20" spans="1:24" ht="12.75">
      <c r="A20" s="493">
        <v>16</v>
      </c>
      <c r="B20" s="96">
        <v>17</v>
      </c>
      <c r="C20" s="47" t="s">
        <v>124</v>
      </c>
      <c r="D20" s="47" t="s">
        <v>125</v>
      </c>
      <c r="E20" s="25">
        <v>54.83</v>
      </c>
      <c r="F20" s="51"/>
      <c r="G20" s="25">
        <v>48.27</v>
      </c>
      <c r="H20" s="25">
        <v>45.19</v>
      </c>
      <c r="I20" s="25">
        <v>40.95</v>
      </c>
      <c r="J20" s="25">
        <v>77.72</v>
      </c>
      <c r="K20" s="25"/>
      <c r="L20" s="25">
        <v>48.64</v>
      </c>
      <c r="M20" s="25">
        <v>59.654701499994445</v>
      </c>
      <c r="N20" s="52"/>
      <c r="O20" s="52"/>
      <c r="P20" s="25">
        <v>68.98</v>
      </c>
      <c r="Q20" s="25"/>
      <c r="R20" s="25"/>
      <c r="S20" s="25"/>
      <c r="T20" s="25">
        <v>37.36</v>
      </c>
      <c r="U20" s="31">
        <f t="shared" si="1"/>
        <v>481.59470149999447</v>
      </c>
      <c r="V20" s="32">
        <f t="shared" si="2"/>
        <v>9</v>
      </c>
      <c r="W20" s="33">
        <f t="shared" si="3"/>
        <v>-567.6252985000056</v>
      </c>
      <c r="X20" s="25">
        <f t="shared" si="4"/>
        <v>53.510522388888276</v>
      </c>
    </row>
    <row r="21" spans="1:24" ht="12.75">
      <c r="A21" s="493">
        <v>17</v>
      </c>
      <c r="B21" s="96">
        <v>16</v>
      </c>
      <c r="C21" s="45" t="s">
        <v>134</v>
      </c>
      <c r="D21" s="45" t="s">
        <v>97</v>
      </c>
      <c r="E21" s="25"/>
      <c r="F21" s="51"/>
      <c r="G21" s="25"/>
      <c r="H21" s="25">
        <v>44.83</v>
      </c>
      <c r="I21" s="25">
        <v>84.26</v>
      </c>
      <c r="J21" s="25">
        <v>101.67</v>
      </c>
      <c r="K21" s="25"/>
      <c r="L21" s="25">
        <v>63</v>
      </c>
      <c r="M21" s="25"/>
      <c r="N21" s="52">
        <v>112.12</v>
      </c>
      <c r="O21" s="52"/>
      <c r="P21" s="25"/>
      <c r="Q21" s="25"/>
      <c r="R21" s="25"/>
      <c r="S21" s="25">
        <v>41.15</v>
      </c>
      <c r="T21" s="25"/>
      <c r="U21" s="31">
        <f t="shared" si="1"/>
        <v>447.03</v>
      </c>
      <c r="V21" s="32">
        <f t="shared" si="2"/>
        <v>6</v>
      </c>
      <c r="W21" s="33">
        <f t="shared" si="3"/>
        <v>-602.19</v>
      </c>
      <c r="X21" s="25">
        <f t="shared" si="4"/>
        <v>74.505</v>
      </c>
    </row>
    <row r="22" spans="1:24" ht="12.75">
      <c r="A22" s="493">
        <v>18</v>
      </c>
      <c r="B22" s="96">
        <v>18</v>
      </c>
      <c r="C22" s="46" t="s">
        <v>73</v>
      </c>
      <c r="D22" s="46" t="s">
        <v>140</v>
      </c>
      <c r="E22" s="25">
        <v>59.53</v>
      </c>
      <c r="F22" s="51"/>
      <c r="G22" s="25">
        <v>57.82</v>
      </c>
      <c r="H22" s="25">
        <v>49.84</v>
      </c>
      <c r="I22" s="25"/>
      <c r="J22" s="25"/>
      <c r="K22" s="25">
        <v>58.38</v>
      </c>
      <c r="L22" s="25">
        <v>62.87</v>
      </c>
      <c r="M22" s="25">
        <v>52.25980959580449</v>
      </c>
      <c r="N22" s="52"/>
      <c r="O22" s="52"/>
      <c r="P22" s="25"/>
      <c r="Q22" s="25"/>
      <c r="R22" s="25">
        <v>16.89</v>
      </c>
      <c r="S22" s="25">
        <v>26</v>
      </c>
      <c r="T22" s="25"/>
      <c r="U22" s="31">
        <f t="shared" si="1"/>
        <v>383.58980959580447</v>
      </c>
      <c r="V22" s="32">
        <f t="shared" si="2"/>
        <v>8</v>
      </c>
      <c r="W22" s="33">
        <f t="shared" si="3"/>
        <v>-665.6301904041956</v>
      </c>
      <c r="X22" s="25">
        <f t="shared" si="4"/>
        <v>47.94872619947556</v>
      </c>
    </row>
    <row r="23" spans="1:24" ht="12.75">
      <c r="A23" s="493">
        <v>19</v>
      </c>
      <c r="B23" s="96">
        <v>19</v>
      </c>
      <c r="C23" s="47" t="s">
        <v>160</v>
      </c>
      <c r="D23" s="47" t="s">
        <v>133</v>
      </c>
      <c r="E23" s="25">
        <v>65.64</v>
      </c>
      <c r="F23" s="51">
        <v>72.33</v>
      </c>
      <c r="G23" s="25">
        <v>71</v>
      </c>
      <c r="H23" s="25">
        <v>44.92</v>
      </c>
      <c r="I23" s="25"/>
      <c r="J23" s="25"/>
      <c r="K23" s="25"/>
      <c r="L23" s="25"/>
      <c r="M23" s="25"/>
      <c r="N23" s="52"/>
      <c r="O23" s="52"/>
      <c r="P23" s="25"/>
      <c r="Q23" s="25"/>
      <c r="R23" s="25"/>
      <c r="S23" s="25">
        <v>47.97</v>
      </c>
      <c r="T23" s="25"/>
      <c r="U23" s="31">
        <f t="shared" si="1"/>
        <v>301.86</v>
      </c>
      <c r="V23" s="32">
        <f t="shared" si="2"/>
        <v>5</v>
      </c>
      <c r="W23" s="33">
        <f t="shared" si="3"/>
        <v>-747.36</v>
      </c>
      <c r="X23" s="25">
        <f t="shared" si="4"/>
        <v>60.372</v>
      </c>
    </row>
    <row r="24" spans="1:24" ht="12.75">
      <c r="A24" s="493">
        <v>20</v>
      </c>
      <c r="B24" s="96">
        <v>20</v>
      </c>
      <c r="C24" s="47" t="s">
        <v>168</v>
      </c>
      <c r="D24" s="47" t="s">
        <v>169</v>
      </c>
      <c r="E24" s="25">
        <v>58.78</v>
      </c>
      <c r="F24" s="51"/>
      <c r="G24" s="25">
        <v>55.55</v>
      </c>
      <c r="H24" s="25">
        <v>46.91</v>
      </c>
      <c r="I24" s="25"/>
      <c r="J24" s="25">
        <v>76.24</v>
      </c>
      <c r="K24" s="25"/>
      <c r="L24" s="25"/>
      <c r="M24" s="25"/>
      <c r="N24" s="52"/>
      <c r="O24" s="52"/>
      <c r="P24" s="25"/>
      <c r="Q24" s="25"/>
      <c r="R24" s="25"/>
      <c r="S24" s="25">
        <v>64.38</v>
      </c>
      <c r="T24" s="25"/>
      <c r="U24" s="31">
        <f t="shared" si="1"/>
        <v>301.86</v>
      </c>
      <c r="V24" s="32">
        <f t="shared" si="2"/>
        <v>5</v>
      </c>
      <c r="W24" s="33">
        <f t="shared" si="3"/>
        <v>-747.36</v>
      </c>
      <c r="X24" s="25">
        <f t="shared" si="4"/>
        <v>60.372</v>
      </c>
    </row>
    <row r="25" spans="1:24" ht="12.75">
      <c r="A25" s="493">
        <v>21</v>
      </c>
      <c r="B25" s="96">
        <v>21</v>
      </c>
      <c r="C25" s="45" t="s">
        <v>156</v>
      </c>
      <c r="D25" s="45" t="s">
        <v>157</v>
      </c>
      <c r="E25" s="25"/>
      <c r="F25" s="51"/>
      <c r="G25" s="25"/>
      <c r="H25" s="25"/>
      <c r="I25" s="25">
        <v>59.57</v>
      </c>
      <c r="J25" s="25"/>
      <c r="K25" s="25">
        <v>64.94</v>
      </c>
      <c r="L25" s="25">
        <v>59.63</v>
      </c>
      <c r="M25" s="25"/>
      <c r="N25" s="52">
        <v>82.27</v>
      </c>
      <c r="O25" s="52"/>
      <c r="P25" s="25"/>
      <c r="Q25" s="25"/>
      <c r="R25" s="25"/>
      <c r="S25" s="25"/>
      <c r="T25" s="25"/>
      <c r="U25" s="31">
        <f t="shared" si="1"/>
        <v>266.40999999999997</v>
      </c>
      <c r="V25" s="32">
        <f t="shared" si="2"/>
        <v>4</v>
      </c>
      <c r="W25" s="33">
        <f t="shared" si="3"/>
        <v>-782.8100000000001</v>
      </c>
      <c r="X25" s="25">
        <f t="shared" si="4"/>
        <v>66.60249999999999</v>
      </c>
    </row>
    <row r="26" spans="1:24" ht="12.75">
      <c r="A26" s="493">
        <v>22</v>
      </c>
      <c r="B26" s="99">
        <v>24</v>
      </c>
      <c r="C26" s="45" t="s">
        <v>190</v>
      </c>
      <c r="D26" s="45" t="s">
        <v>133</v>
      </c>
      <c r="E26" s="25"/>
      <c r="F26" s="51"/>
      <c r="G26" s="25">
        <v>51</v>
      </c>
      <c r="H26" s="100"/>
      <c r="I26" s="25">
        <v>33.95</v>
      </c>
      <c r="J26" s="100"/>
      <c r="K26" s="25">
        <v>58.91</v>
      </c>
      <c r="L26" s="100"/>
      <c r="M26" s="25">
        <v>56.78232580520309</v>
      </c>
      <c r="N26" s="102"/>
      <c r="O26" s="100"/>
      <c r="P26" s="100"/>
      <c r="Q26" s="100"/>
      <c r="R26" s="100"/>
      <c r="S26" s="103">
        <v>36.61</v>
      </c>
      <c r="T26" s="103">
        <v>20.48</v>
      </c>
      <c r="U26" s="31">
        <f t="shared" si="1"/>
        <v>257.7323258052031</v>
      </c>
      <c r="V26" s="32">
        <f t="shared" si="2"/>
        <v>6</v>
      </c>
      <c r="W26" s="33">
        <f t="shared" si="3"/>
        <v>-791.4876741947969</v>
      </c>
      <c r="X26" s="25">
        <f t="shared" si="4"/>
        <v>42.95538763420052</v>
      </c>
    </row>
    <row r="27" spans="1:24" ht="12.75">
      <c r="A27" s="493">
        <v>23</v>
      </c>
      <c r="B27" s="99">
        <v>22</v>
      </c>
      <c r="C27" s="45" t="s">
        <v>163</v>
      </c>
      <c r="D27" s="45" t="s">
        <v>164</v>
      </c>
      <c r="E27" s="25"/>
      <c r="F27" s="51"/>
      <c r="G27" s="25"/>
      <c r="H27" s="25"/>
      <c r="I27" s="25"/>
      <c r="J27" s="25"/>
      <c r="K27" s="25"/>
      <c r="L27" s="101">
        <v>60.7</v>
      </c>
      <c r="M27" s="25">
        <v>63.03</v>
      </c>
      <c r="N27" s="52">
        <v>89.28</v>
      </c>
      <c r="O27" s="52"/>
      <c r="P27" s="25"/>
      <c r="Q27" s="25"/>
      <c r="R27" s="25">
        <v>39.11</v>
      </c>
      <c r="S27" s="25"/>
      <c r="T27" s="25"/>
      <c r="U27" s="31">
        <f t="shared" si="1"/>
        <v>252.12</v>
      </c>
      <c r="V27" s="32">
        <f t="shared" si="2"/>
        <v>4</v>
      </c>
      <c r="W27" s="33">
        <f t="shared" si="3"/>
        <v>-797.1</v>
      </c>
      <c r="X27" s="25">
        <f t="shared" si="4"/>
        <v>63.03</v>
      </c>
    </row>
    <row r="28" spans="1:24" ht="12.75">
      <c r="A28" s="493">
        <v>24</v>
      </c>
      <c r="B28" s="96">
        <v>23</v>
      </c>
      <c r="C28" s="47" t="s">
        <v>166</v>
      </c>
      <c r="D28" s="47" t="s">
        <v>167</v>
      </c>
      <c r="E28" s="25"/>
      <c r="F28" s="51">
        <v>76.63</v>
      </c>
      <c r="G28" s="25">
        <v>72.82</v>
      </c>
      <c r="H28" s="25"/>
      <c r="I28" s="25"/>
      <c r="J28" s="25"/>
      <c r="K28" s="25"/>
      <c r="L28" s="25"/>
      <c r="M28" s="25"/>
      <c r="N28" s="52"/>
      <c r="O28" s="52">
        <v>93.8</v>
      </c>
      <c r="P28" s="25"/>
      <c r="Q28" s="25"/>
      <c r="R28" s="25"/>
      <c r="S28" s="25"/>
      <c r="T28" s="25"/>
      <c r="U28" s="31">
        <f t="shared" si="1"/>
        <v>243.25</v>
      </c>
      <c r="V28" s="32">
        <f t="shared" si="2"/>
        <v>3</v>
      </c>
      <c r="W28" s="33">
        <f t="shared" si="3"/>
        <v>-805.97</v>
      </c>
      <c r="X28" s="25">
        <f t="shared" si="4"/>
        <v>81.08333333333333</v>
      </c>
    </row>
    <row r="29" spans="1:24" ht="12.75">
      <c r="A29" s="493">
        <v>25</v>
      </c>
      <c r="B29" s="96">
        <v>33</v>
      </c>
      <c r="C29" s="46" t="s">
        <v>237</v>
      </c>
      <c r="D29" s="46" t="s">
        <v>282</v>
      </c>
      <c r="E29" s="25"/>
      <c r="F29" s="51"/>
      <c r="G29" s="25">
        <v>56.45</v>
      </c>
      <c r="H29" s="25"/>
      <c r="I29" s="25">
        <v>41.84</v>
      </c>
      <c r="J29" s="25"/>
      <c r="K29" s="25"/>
      <c r="L29" s="25"/>
      <c r="M29" s="25"/>
      <c r="N29" s="52"/>
      <c r="O29" s="52"/>
      <c r="P29" s="25"/>
      <c r="Q29" s="25"/>
      <c r="R29" s="25"/>
      <c r="S29" s="25">
        <v>35.09</v>
      </c>
      <c r="T29" s="25">
        <v>78.27</v>
      </c>
      <c r="U29" s="31">
        <f t="shared" si="1"/>
        <v>211.64999999999998</v>
      </c>
      <c r="V29" s="32">
        <f t="shared" si="2"/>
        <v>4</v>
      </c>
      <c r="W29" s="33">
        <f t="shared" si="3"/>
        <v>-837.57</v>
      </c>
      <c r="X29" s="25">
        <f t="shared" si="4"/>
        <v>52.912499999999994</v>
      </c>
    </row>
    <row r="30" spans="1:24" ht="12.75">
      <c r="A30" s="493">
        <v>26</v>
      </c>
      <c r="B30" s="96">
        <v>25</v>
      </c>
      <c r="C30" s="47" t="s">
        <v>195</v>
      </c>
      <c r="D30" s="47" t="s">
        <v>122</v>
      </c>
      <c r="E30" s="25"/>
      <c r="F30" s="51"/>
      <c r="G30" s="25"/>
      <c r="H30" s="25"/>
      <c r="I30" s="25"/>
      <c r="J30" s="25"/>
      <c r="K30" s="25"/>
      <c r="L30" s="25"/>
      <c r="M30" s="25"/>
      <c r="N30" s="52">
        <v>93.9</v>
      </c>
      <c r="O30" s="52">
        <v>97.28</v>
      </c>
      <c r="P30" s="25"/>
      <c r="Q30" s="25"/>
      <c r="R30" s="25"/>
      <c r="S30" s="25"/>
      <c r="T30" s="25"/>
      <c r="U30" s="31">
        <f t="shared" si="1"/>
        <v>191.18</v>
      </c>
      <c r="V30" s="32">
        <f t="shared" si="2"/>
        <v>2</v>
      </c>
      <c r="W30" s="33">
        <f t="shared" si="3"/>
        <v>-858.04</v>
      </c>
      <c r="X30" s="25">
        <f t="shared" si="4"/>
        <v>95.59</v>
      </c>
    </row>
    <row r="31" spans="1:24" ht="12.75">
      <c r="A31" s="493">
        <v>27</v>
      </c>
      <c r="B31" s="96">
        <v>35</v>
      </c>
      <c r="C31" s="47" t="s">
        <v>421</v>
      </c>
      <c r="D31" s="47" t="s">
        <v>362</v>
      </c>
      <c r="E31" s="25"/>
      <c r="F31" s="51"/>
      <c r="G31" s="25">
        <v>71.91</v>
      </c>
      <c r="H31" s="25"/>
      <c r="I31" s="25"/>
      <c r="J31" s="25"/>
      <c r="K31" s="25"/>
      <c r="L31" s="25"/>
      <c r="M31" s="25"/>
      <c r="N31" s="52"/>
      <c r="O31" s="105"/>
      <c r="P31" s="25"/>
      <c r="Q31" s="25"/>
      <c r="R31" s="25"/>
      <c r="S31" s="25">
        <v>52.26</v>
      </c>
      <c r="T31" s="25">
        <v>50.35</v>
      </c>
      <c r="U31" s="31">
        <f t="shared" si="1"/>
        <v>174.51999999999998</v>
      </c>
      <c r="V31" s="32">
        <f t="shared" si="2"/>
        <v>3</v>
      </c>
      <c r="W31" s="33">
        <f t="shared" si="3"/>
        <v>-874.7</v>
      </c>
      <c r="X31" s="25">
        <f t="shared" si="4"/>
        <v>58.173333333333325</v>
      </c>
    </row>
    <row r="32" spans="1:24" ht="12.75">
      <c r="A32" s="493">
        <v>28</v>
      </c>
      <c r="B32" s="104">
        <v>29</v>
      </c>
      <c r="C32" s="47" t="s">
        <v>100</v>
      </c>
      <c r="D32" s="47" t="s">
        <v>307</v>
      </c>
      <c r="E32" s="25"/>
      <c r="F32" s="51"/>
      <c r="G32" s="25">
        <v>59.64</v>
      </c>
      <c r="H32" s="25">
        <v>32.19</v>
      </c>
      <c r="I32" s="25"/>
      <c r="J32" s="25"/>
      <c r="K32" s="25"/>
      <c r="L32" s="25"/>
      <c r="M32" s="25"/>
      <c r="N32" s="52"/>
      <c r="O32" s="52"/>
      <c r="P32" s="25"/>
      <c r="Q32" s="25"/>
      <c r="R32" s="25"/>
      <c r="S32" s="25">
        <v>55.04</v>
      </c>
      <c r="T32" s="25">
        <v>26.97</v>
      </c>
      <c r="U32" s="31">
        <f t="shared" si="1"/>
        <v>173.84</v>
      </c>
      <c r="V32" s="32">
        <f t="shared" si="2"/>
        <v>4</v>
      </c>
      <c r="W32" s="33">
        <f t="shared" si="3"/>
        <v>-875.38</v>
      </c>
      <c r="X32" s="25">
        <f t="shared" si="4"/>
        <v>43.46</v>
      </c>
    </row>
    <row r="33" spans="1:24" ht="12.75">
      <c r="A33" s="493">
        <v>29</v>
      </c>
      <c r="B33" s="99">
        <v>40</v>
      </c>
      <c r="C33" s="45" t="s">
        <v>394</v>
      </c>
      <c r="D33" s="45" t="s">
        <v>395</v>
      </c>
      <c r="E33" s="25"/>
      <c r="F33" s="51"/>
      <c r="G33" s="25">
        <v>54.64</v>
      </c>
      <c r="H33" s="100"/>
      <c r="I33" s="103"/>
      <c r="J33" s="100"/>
      <c r="K33" s="100"/>
      <c r="L33" s="100"/>
      <c r="M33" s="100"/>
      <c r="N33" s="102"/>
      <c r="O33" s="100"/>
      <c r="P33" s="100"/>
      <c r="Q33" s="100"/>
      <c r="R33" s="100"/>
      <c r="S33" s="103">
        <v>54.79</v>
      </c>
      <c r="T33" s="103">
        <v>60.74</v>
      </c>
      <c r="U33" s="31">
        <f t="shared" si="1"/>
        <v>170.17000000000002</v>
      </c>
      <c r="V33" s="32">
        <f t="shared" si="2"/>
        <v>3</v>
      </c>
      <c r="W33" s="33">
        <f t="shared" si="3"/>
        <v>-879.05</v>
      </c>
      <c r="X33" s="25">
        <f t="shared" si="4"/>
        <v>56.723333333333336</v>
      </c>
    </row>
    <row r="34" spans="1:24" ht="12.75">
      <c r="A34" s="493">
        <v>30</v>
      </c>
      <c r="B34" s="104">
        <v>26</v>
      </c>
      <c r="C34" s="45" t="s">
        <v>203</v>
      </c>
      <c r="D34" s="45" t="s">
        <v>204</v>
      </c>
      <c r="E34" s="25"/>
      <c r="F34" s="51"/>
      <c r="G34" s="25"/>
      <c r="H34" s="25">
        <v>58.95</v>
      </c>
      <c r="I34" s="25">
        <v>52.11</v>
      </c>
      <c r="J34" s="25"/>
      <c r="K34" s="25"/>
      <c r="L34" s="25"/>
      <c r="M34" s="25">
        <v>57.4957785070252</v>
      </c>
      <c r="N34" s="52"/>
      <c r="O34" s="52"/>
      <c r="P34" s="25"/>
      <c r="Q34" s="25"/>
      <c r="R34" s="25"/>
      <c r="S34" s="25"/>
      <c r="T34" s="25"/>
      <c r="U34" s="31">
        <f t="shared" si="1"/>
        <v>168.5557785070252</v>
      </c>
      <c r="V34" s="32">
        <f t="shared" si="2"/>
        <v>3</v>
      </c>
      <c r="W34" s="33">
        <f t="shared" si="3"/>
        <v>-880.6642214929748</v>
      </c>
      <c r="X34" s="25">
        <f t="shared" si="4"/>
        <v>56.18525950234173</v>
      </c>
    </row>
    <row r="35" spans="1:24" ht="12.75">
      <c r="A35" s="493">
        <v>31</v>
      </c>
      <c r="B35" s="96">
        <v>34</v>
      </c>
      <c r="C35" s="47" t="s">
        <v>341</v>
      </c>
      <c r="D35" s="47" t="s">
        <v>167</v>
      </c>
      <c r="E35" s="25"/>
      <c r="F35" s="51"/>
      <c r="G35" s="25">
        <v>78.27</v>
      </c>
      <c r="H35" s="25"/>
      <c r="I35" s="25"/>
      <c r="J35" s="25"/>
      <c r="K35" s="25"/>
      <c r="L35" s="25"/>
      <c r="M35" s="25"/>
      <c r="N35" s="52"/>
      <c r="O35" s="105"/>
      <c r="P35" s="25"/>
      <c r="Q35" s="25"/>
      <c r="R35" s="25"/>
      <c r="S35" s="25">
        <v>47.97</v>
      </c>
      <c r="T35" s="25">
        <v>39.96</v>
      </c>
      <c r="U35" s="31">
        <f t="shared" si="1"/>
        <v>166.2</v>
      </c>
      <c r="V35" s="32">
        <f t="shared" si="2"/>
        <v>3</v>
      </c>
      <c r="W35" s="33">
        <f t="shared" si="3"/>
        <v>-883.02</v>
      </c>
      <c r="X35" s="25">
        <f t="shared" si="4"/>
        <v>55.4</v>
      </c>
    </row>
    <row r="36" spans="1:24" ht="12.75">
      <c r="A36" s="493">
        <v>32</v>
      </c>
      <c r="B36" s="104">
        <v>27</v>
      </c>
      <c r="C36" s="47" t="s">
        <v>211</v>
      </c>
      <c r="D36" s="47" t="s">
        <v>212</v>
      </c>
      <c r="E36" s="25"/>
      <c r="F36" s="51">
        <v>64.73</v>
      </c>
      <c r="G36" s="25"/>
      <c r="H36" s="25"/>
      <c r="I36" s="25"/>
      <c r="J36" s="25"/>
      <c r="K36" s="25"/>
      <c r="L36" s="100"/>
      <c r="M36" s="25">
        <v>86.13</v>
      </c>
      <c r="N36" s="52"/>
      <c r="O36" s="52"/>
      <c r="P36" s="25"/>
      <c r="Q36" s="25"/>
      <c r="R36" s="25"/>
      <c r="S36" s="25"/>
      <c r="T36" s="25"/>
      <c r="U36" s="31">
        <f t="shared" si="1"/>
        <v>150.86</v>
      </c>
      <c r="V36" s="32">
        <f t="shared" si="2"/>
        <v>2</v>
      </c>
      <c r="W36" s="33">
        <f t="shared" si="3"/>
        <v>-898.36</v>
      </c>
      <c r="X36" s="25">
        <f t="shared" si="4"/>
        <v>75.43</v>
      </c>
    </row>
    <row r="37" spans="1:24" ht="12.75">
      <c r="A37" s="493">
        <v>33</v>
      </c>
      <c r="B37" s="96">
        <v>28</v>
      </c>
      <c r="C37" s="46" t="s">
        <v>168</v>
      </c>
      <c r="D37" s="46" t="s">
        <v>220</v>
      </c>
      <c r="E37" s="25">
        <v>50.61</v>
      </c>
      <c r="F37" s="51"/>
      <c r="G37" s="25">
        <v>35.09</v>
      </c>
      <c r="H37" s="25">
        <v>48.66</v>
      </c>
      <c r="I37" s="25"/>
      <c r="J37" s="25"/>
      <c r="K37" s="25"/>
      <c r="L37" s="25"/>
      <c r="M37" s="25"/>
      <c r="N37" s="52"/>
      <c r="O37" s="52"/>
      <c r="P37" s="25"/>
      <c r="Q37" s="25"/>
      <c r="R37" s="25"/>
      <c r="S37" s="25">
        <v>14.89</v>
      </c>
      <c r="T37" s="25"/>
      <c r="U37" s="31">
        <f aca="true" t="shared" si="5" ref="U37:U68">SUM(E37:T37)</f>
        <v>149.25</v>
      </c>
      <c r="V37" s="32">
        <f aca="true" t="shared" si="6" ref="V37:V68">COUNTA(E37:T37)</f>
        <v>4</v>
      </c>
      <c r="W37" s="33">
        <f aca="true" t="shared" si="7" ref="W37:W68">U37-$U$5</f>
        <v>-899.97</v>
      </c>
      <c r="X37" s="25">
        <f aca="true" t="shared" si="8" ref="X37:X68">AVERAGE(E37:T37)</f>
        <v>37.3125</v>
      </c>
    </row>
    <row r="38" spans="1:24" ht="12.75">
      <c r="A38" s="493">
        <v>34</v>
      </c>
      <c r="B38" s="96">
        <v>30</v>
      </c>
      <c r="C38" s="47" t="s">
        <v>214</v>
      </c>
      <c r="D38" s="47" t="s">
        <v>215</v>
      </c>
      <c r="E38" s="25"/>
      <c r="F38" s="51">
        <v>66.53</v>
      </c>
      <c r="G38" s="25"/>
      <c r="H38" s="25"/>
      <c r="I38" s="25">
        <v>78.78</v>
      </c>
      <c r="J38" s="25"/>
      <c r="K38" s="25"/>
      <c r="L38" s="25"/>
      <c r="M38" s="25"/>
      <c r="N38" s="52"/>
      <c r="O38" s="105"/>
      <c r="P38" s="25"/>
      <c r="Q38" s="25"/>
      <c r="R38" s="25"/>
      <c r="S38" s="25"/>
      <c r="T38" s="25"/>
      <c r="U38" s="31">
        <f t="shared" si="5"/>
        <v>145.31</v>
      </c>
      <c r="V38" s="32">
        <f t="shared" si="6"/>
        <v>2</v>
      </c>
      <c r="W38" s="33">
        <f t="shared" si="7"/>
        <v>-903.9100000000001</v>
      </c>
      <c r="X38" s="25">
        <f t="shared" si="8"/>
        <v>72.655</v>
      </c>
    </row>
    <row r="39" spans="1:24" ht="12.75">
      <c r="A39" s="493">
        <v>35</v>
      </c>
      <c r="B39" s="104">
        <v>31</v>
      </c>
      <c r="C39" s="47" t="s">
        <v>211</v>
      </c>
      <c r="D39" s="47" t="s">
        <v>72</v>
      </c>
      <c r="E39" s="25"/>
      <c r="F39" s="51">
        <v>55.9</v>
      </c>
      <c r="G39" s="25"/>
      <c r="H39" s="25"/>
      <c r="I39" s="25"/>
      <c r="J39" s="25"/>
      <c r="K39" s="25"/>
      <c r="L39" s="25">
        <v>82.28</v>
      </c>
      <c r="M39" s="25"/>
      <c r="N39" s="52"/>
      <c r="O39" s="52"/>
      <c r="P39" s="25"/>
      <c r="Q39" s="25"/>
      <c r="R39" s="25"/>
      <c r="S39" s="25"/>
      <c r="T39" s="25"/>
      <c r="U39" s="31">
        <f t="shared" si="5"/>
        <v>138.18</v>
      </c>
      <c r="V39" s="32">
        <f t="shared" si="6"/>
        <v>2</v>
      </c>
      <c r="W39" s="33">
        <f t="shared" si="7"/>
        <v>-911.04</v>
      </c>
      <c r="X39" s="25">
        <f t="shared" si="8"/>
        <v>69.09</v>
      </c>
    </row>
    <row r="40" spans="1:24" ht="12.75">
      <c r="A40" s="493">
        <v>36</v>
      </c>
      <c r="B40" s="96">
        <v>77</v>
      </c>
      <c r="C40" s="47" t="s">
        <v>594</v>
      </c>
      <c r="D40" s="47" t="s">
        <v>423</v>
      </c>
      <c r="E40" s="25"/>
      <c r="F40" s="51"/>
      <c r="G40" s="25"/>
      <c r="H40" s="25"/>
      <c r="I40" s="101"/>
      <c r="J40" s="25"/>
      <c r="K40" s="25"/>
      <c r="L40" s="25"/>
      <c r="M40" s="25"/>
      <c r="N40" s="52"/>
      <c r="O40" s="52"/>
      <c r="P40" s="25"/>
      <c r="Q40" s="25"/>
      <c r="R40" s="25"/>
      <c r="S40" s="25">
        <v>56.81</v>
      </c>
      <c r="T40" s="25">
        <v>80.87</v>
      </c>
      <c r="U40" s="31">
        <f t="shared" si="5"/>
        <v>137.68</v>
      </c>
      <c r="V40" s="32">
        <f t="shared" si="6"/>
        <v>2</v>
      </c>
      <c r="W40" s="33">
        <f t="shared" si="7"/>
        <v>-911.54</v>
      </c>
      <c r="X40" s="25">
        <f t="shared" si="8"/>
        <v>68.84</v>
      </c>
    </row>
    <row r="41" spans="1:24" ht="12.75">
      <c r="A41" s="493">
        <v>37</v>
      </c>
      <c r="B41" s="96">
        <v>32</v>
      </c>
      <c r="C41" s="45" t="s">
        <v>219</v>
      </c>
      <c r="D41" s="45" t="s">
        <v>72</v>
      </c>
      <c r="E41" s="25"/>
      <c r="F41" s="51"/>
      <c r="G41" s="25"/>
      <c r="H41" s="25">
        <v>59.65</v>
      </c>
      <c r="I41" s="25"/>
      <c r="J41" s="25"/>
      <c r="K41" s="25">
        <v>77.78</v>
      </c>
      <c r="L41" s="25"/>
      <c r="M41" s="25"/>
      <c r="N41" s="52"/>
      <c r="O41" s="52"/>
      <c r="P41" s="25"/>
      <c r="Q41" s="25"/>
      <c r="R41" s="25"/>
      <c r="S41" s="25"/>
      <c r="T41" s="25"/>
      <c r="U41" s="31">
        <f t="shared" si="5"/>
        <v>137.43</v>
      </c>
      <c r="V41" s="32">
        <f t="shared" si="6"/>
        <v>2</v>
      </c>
      <c r="W41" s="33">
        <f t="shared" si="7"/>
        <v>-911.79</v>
      </c>
      <c r="X41" s="25">
        <f t="shared" si="8"/>
        <v>68.715</v>
      </c>
    </row>
    <row r="42" spans="1:24" ht="12.75">
      <c r="A42" s="493">
        <v>38</v>
      </c>
      <c r="B42" s="99">
        <v>43</v>
      </c>
      <c r="C42" s="45" t="s">
        <v>237</v>
      </c>
      <c r="D42" s="45" t="s">
        <v>298</v>
      </c>
      <c r="E42" s="25"/>
      <c r="F42" s="51"/>
      <c r="G42" s="25">
        <v>65.09</v>
      </c>
      <c r="H42" s="100"/>
      <c r="I42" s="103"/>
      <c r="J42" s="100"/>
      <c r="K42" s="100"/>
      <c r="L42" s="100"/>
      <c r="M42" s="100"/>
      <c r="N42" s="102"/>
      <c r="O42" s="100"/>
      <c r="P42" s="100"/>
      <c r="Q42" s="100"/>
      <c r="R42" s="100"/>
      <c r="S42" s="103">
        <v>36.35</v>
      </c>
      <c r="T42" s="103">
        <v>34.77</v>
      </c>
      <c r="U42" s="31">
        <f t="shared" si="5"/>
        <v>136.21</v>
      </c>
      <c r="V42" s="32">
        <f t="shared" si="6"/>
        <v>3</v>
      </c>
      <c r="W42" s="33">
        <f t="shared" si="7"/>
        <v>-913.01</v>
      </c>
      <c r="X42" s="25">
        <f t="shared" si="8"/>
        <v>45.403333333333336</v>
      </c>
    </row>
    <row r="43" spans="1:24" ht="12.75">
      <c r="A43" s="493">
        <v>39</v>
      </c>
      <c r="B43" s="96">
        <v>37</v>
      </c>
      <c r="C43" s="47" t="s">
        <v>343</v>
      </c>
      <c r="D43" s="47" t="s">
        <v>284</v>
      </c>
      <c r="E43" s="25"/>
      <c r="F43" s="51"/>
      <c r="G43" s="25">
        <v>77.36</v>
      </c>
      <c r="H43" s="25"/>
      <c r="I43" s="25"/>
      <c r="J43" s="25"/>
      <c r="K43" s="25"/>
      <c r="L43" s="25"/>
      <c r="M43" s="25"/>
      <c r="N43" s="52"/>
      <c r="O43" s="52"/>
      <c r="P43" s="25"/>
      <c r="Q43" s="25"/>
      <c r="R43" s="25"/>
      <c r="S43" s="25">
        <v>40.9</v>
      </c>
      <c r="T43" s="25">
        <v>5.55</v>
      </c>
      <c r="U43" s="31">
        <f t="shared" si="5"/>
        <v>123.80999999999999</v>
      </c>
      <c r="V43" s="32">
        <f t="shared" si="6"/>
        <v>3</v>
      </c>
      <c r="W43" s="33">
        <f t="shared" si="7"/>
        <v>-925.4100000000001</v>
      </c>
      <c r="X43" s="25">
        <f t="shared" si="8"/>
        <v>41.269999999999996</v>
      </c>
    </row>
    <row r="44" spans="1:24" ht="12.75">
      <c r="A44" s="493">
        <v>40</v>
      </c>
      <c r="B44" s="104">
        <v>36</v>
      </c>
      <c r="C44" s="47" t="s">
        <v>382</v>
      </c>
      <c r="D44" s="47" t="s">
        <v>383</v>
      </c>
      <c r="E44" s="25"/>
      <c r="F44" s="51"/>
      <c r="G44" s="25">
        <v>60.09</v>
      </c>
      <c r="H44" s="25"/>
      <c r="I44" s="25"/>
      <c r="J44" s="25"/>
      <c r="K44" s="25"/>
      <c r="L44" s="25"/>
      <c r="M44" s="25"/>
      <c r="N44" s="52"/>
      <c r="O44" s="52"/>
      <c r="P44" s="25"/>
      <c r="Q44" s="25"/>
      <c r="R44" s="25"/>
      <c r="S44" s="25">
        <v>59.33</v>
      </c>
      <c r="T44" s="25"/>
      <c r="U44" s="31">
        <f t="shared" si="5"/>
        <v>119.42</v>
      </c>
      <c r="V44" s="32">
        <f t="shared" si="6"/>
        <v>2</v>
      </c>
      <c r="W44" s="33">
        <f t="shared" si="7"/>
        <v>-929.8000000000001</v>
      </c>
      <c r="X44" s="25">
        <f t="shared" si="8"/>
        <v>59.71</v>
      </c>
    </row>
    <row r="45" spans="1:24" ht="12.75">
      <c r="A45" s="493">
        <v>41</v>
      </c>
      <c r="B45" s="96">
        <v>70</v>
      </c>
      <c r="C45" s="47" t="s">
        <v>367</v>
      </c>
      <c r="D45" s="47" t="s">
        <v>368</v>
      </c>
      <c r="E45" s="25"/>
      <c r="F45" s="51"/>
      <c r="G45" s="25"/>
      <c r="H45" s="25"/>
      <c r="I45" s="25"/>
      <c r="J45" s="25"/>
      <c r="K45" s="25"/>
      <c r="L45" s="25"/>
      <c r="M45" s="25"/>
      <c r="N45" s="52"/>
      <c r="O45" s="105"/>
      <c r="P45" s="25">
        <v>68.98</v>
      </c>
      <c r="Q45" s="25"/>
      <c r="R45" s="25"/>
      <c r="S45" s="25"/>
      <c r="T45" s="25">
        <v>49.7</v>
      </c>
      <c r="U45" s="31">
        <f t="shared" si="5"/>
        <v>118.68</v>
      </c>
      <c r="V45" s="32">
        <f t="shared" si="6"/>
        <v>2</v>
      </c>
      <c r="W45" s="33">
        <f t="shared" si="7"/>
        <v>-930.54</v>
      </c>
      <c r="X45" s="25">
        <f t="shared" si="8"/>
        <v>59.34</v>
      </c>
    </row>
    <row r="46" spans="1:24" ht="12.75">
      <c r="A46" s="493">
        <v>42</v>
      </c>
      <c r="B46" s="104">
        <v>52</v>
      </c>
      <c r="C46" s="47" t="s">
        <v>301</v>
      </c>
      <c r="D46" s="47" t="s">
        <v>169</v>
      </c>
      <c r="E46" s="25"/>
      <c r="F46" s="51"/>
      <c r="G46" s="25">
        <v>61.45</v>
      </c>
      <c r="H46" s="25">
        <v>32.19</v>
      </c>
      <c r="I46" s="25"/>
      <c r="J46" s="25"/>
      <c r="K46" s="25"/>
      <c r="L46" s="25"/>
      <c r="M46" s="25"/>
      <c r="N46" s="52"/>
      <c r="O46" s="52"/>
      <c r="P46" s="25"/>
      <c r="Q46" s="25"/>
      <c r="R46" s="25"/>
      <c r="S46" s="25"/>
      <c r="T46" s="25">
        <v>23.08</v>
      </c>
      <c r="U46" s="31">
        <f t="shared" si="5"/>
        <v>116.72</v>
      </c>
      <c r="V46" s="32">
        <f t="shared" si="6"/>
        <v>3</v>
      </c>
      <c r="W46" s="33">
        <f t="shared" si="7"/>
        <v>-932.5</v>
      </c>
      <c r="X46" s="25">
        <f t="shared" si="8"/>
        <v>38.906666666666666</v>
      </c>
    </row>
    <row r="47" spans="1:24" ht="12.75">
      <c r="A47" s="493">
        <v>43</v>
      </c>
      <c r="B47" s="99">
        <v>38</v>
      </c>
      <c r="C47" s="45" t="s">
        <v>237</v>
      </c>
      <c r="D47" s="45" t="s">
        <v>36</v>
      </c>
      <c r="E47" s="25"/>
      <c r="F47" s="51"/>
      <c r="G47" s="25">
        <v>52.82</v>
      </c>
      <c r="H47" s="100"/>
      <c r="I47" s="103"/>
      <c r="J47" s="100"/>
      <c r="K47" s="25">
        <v>63.71</v>
      </c>
      <c r="L47" s="100"/>
      <c r="M47" s="100"/>
      <c r="N47" s="102"/>
      <c r="O47" s="100"/>
      <c r="P47" s="100"/>
      <c r="Q47" s="100"/>
      <c r="R47" s="100"/>
      <c r="S47" s="103"/>
      <c r="T47" s="103"/>
      <c r="U47" s="31">
        <f t="shared" si="5"/>
        <v>116.53</v>
      </c>
      <c r="V47" s="32">
        <f t="shared" si="6"/>
        <v>2</v>
      </c>
      <c r="W47" s="33">
        <f t="shared" si="7"/>
        <v>-932.69</v>
      </c>
      <c r="X47" s="25">
        <f t="shared" si="8"/>
        <v>58.265</v>
      </c>
    </row>
    <row r="48" spans="1:24" ht="12.75">
      <c r="A48" s="493">
        <v>44</v>
      </c>
      <c r="B48" s="104">
        <v>92</v>
      </c>
      <c r="C48" s="47" t="s">
        <v>39</v>
      </c>
      <c r="D48" s="47" t="s">
        <v>133</v>
      </c>
      <c r="E48" s="25"/>
      <c r="F48" s="51"/>
      <c r="G48" s="25"/>
      <c r="H48" s="25"/>
      <c r="I48" s="25"/>
      <c r="J48" s="25"/>
      <c r="K48" s="25"/>
      <c r="L48" s="25"/>
      <c r="M48" s="25"/>
      <c r="N48" s="52"/>
      <c r="O48" s="105"/>
      <c r="P48" s="25"/>
      <c r="Q48" s="25"/>
      <c r="R48" s="25">
        <v>28</v>
      </c>
      <c r="S48" s="25"/>
      <c r="T48" s="25">
        <v>87.36</v>
      </c>
      <c r="U48" s="31">
        <f t="shared" si="5"/>
        <v>115.36</v>
      </c>
      <c r="V48" s="32">
        <f t="shared" si="6"/>
        <v>2</v>
      </c>
      <c r="W48" s="33">
        <f t="shared" si="7"/>
        <v>-933.86</v>
      </c>
      <c r="X48" s="25">
        <f t="shared" si="8"/>
        <v>57.68</v>
      </c>
    </row>
    <row r="49" spans="1:24" ht="12.75">
      <c r="A49" s="493">
        <v>45</v>
      </c>
      <c r="B49" s="104">
        <v>39</v>
      </c>
      <c r="C49" s="45" t="s">
        <v>256</v>
      </c>
      <c r="D49" s="45" t="s">
        <v>257</v>
      </c>
      <c r="E49" s="25"/>
      <c r="F49" s="51"/>
      <c r="G49" s="25"/>
      <c r="H49" s="25"/>
      <c r="I49" s="25"/>
      <c r="J49" s="25"/>
      <c r="K49" s="25">
        <v>110</v>
      </c>
      <c r="L49" s="25"/>
      <c r="M49" s="25"/>
      <c r="N49" s="52"/>
      <c r="O49" s="52"/>
      <c r="P49" s="25"/>
      <c r="Q49" s="25"/>
      <c r="R49" s="25"/>
      <c r="S49" s="25"/>
      <c r="T49" s="25"/>
      <c r="U49" s="31">
        <f t="shared" si="5"/>
        <v>110</v>
      </c>
      <c r="V49" s="32">
        <f t="shared" si="6"/>
        <v>1</v>
      </c>
      <c r="W49" s="33">
        <f t="shared" si="7"/>
        <v>-939.22</v>
      </c>
      <c r="X49" s="25">
        <f t="shared" si="8"/>
        <v>110</v>
      </c>
    </row>
    <row r="50" spans="1:24" ht="12.75">
      <c r="A50" s="493">
        <v>46</v>
      </c>
      <c r="B50" s="104">
        <v>41</v>
      </c>
      <c r="C50" s="45" t="s">
        <v>266</v>
      </c>
      <c r="D50" s="45" t="s">
        <v>95</v>
      </c>
      <c r="E50" s="25"/>
      <c r="F50" s="51"/>
      <c r="G50" s="25" t="s">
        <v>1</v>
      </c>
      <c r="H50" s="25">
        <v>105</v>
      </c>
      <c r="I50" s="25"/>
      <c r="J50" s="25"/>
      <c r="K50" s="25"/>
      <c r="L50" s="25"/>
      <c r="M50" s="25"/>
      <c r="N50" s="52"/>
      <c r="O50" s="52"/>
      <c r="P50" s="25"/>
      <c r="Q50" s="25"/>
      <c r="R50" s="25"/>
      <c r="S50" s="25"/>
      <c r="T50" s="25"/>
      <c r="U50" s="31">
        <f t="shared" si="5"/>
        <v>105</v>
      </c>
      <c r="V50" s="32">
        <f t="shared" si="6"/>
        <v>2</v>
      </c>
      <c r="W50" s="33">
        <f t="shared" si="7"/>
        <v>-944.22</v>
      </c>
      <c r="X50" s="25">
        <f t="shared" si="8"/>
        <v>105</v>
      </c>
    </row>
    <row r="51" spans="1:24" ht="12.75">
      <c r="A51" s="493">
        <v>47</v>
      </c>
      <c r="B51" s="99">
        <v>42</v>
      </c>
      <c r="C51" s="45" t="s">
        <v>373</v>
      </c>
      <c r="D51" s="45" t="s">
        <v>97</v>
      </c>
      <c r="E51" s="25"/>
      <c r="F51" s="51"/>
      <c r="G51" s="25">
        <v>48.73</v>
      </c>
      <c r="H51" s="100"/>
      <c r="I51" s="103"/>
      <c r="J51" s="100"/>
      <c r="K51" s="100"/>
      <c r="L51" s="100"/>
      <c r="M51" s="100"/>
      <c r="N51" s="102"/>
      <c r="O51" s="100"/>
      <c r="P51" s="100"/>
      <c r="Q51" s="100"/>
      <c r="R51" s="25">
        <v>16.89</v>
      </c>
      <c r="S51" s="103">
        <v>39.38</v>
      </c>
      <c r="T51" s="103"/>
      <c r="U51" s="31">
        <f t="shared" si="5"/>
        <v>105</v>
      </c>
      <c r="V51" s="32">
        <f t="shared" si="6"/>
        <v>3</v>
      </c>
      <c r="W51" s="33">
        <f t="shared" si="7"/>
        <v>-944.22</v>
      </c>
      <c r="X51" s="25">
        <f t="shared" si="8"/>
        <v>35</v>
      </c>
    </row>
    <row r="52" spans="1:24" ht="12.75">
      <c r="A52" s="493">
        <v>48</v>
      </c>
      <c r="B52" s="96">
        <v>44</v>
      </c>
      <c r="C52" s="46" t="s">
        <v>272</v>
      </c>
      <c r="D52" s="46" t="s">
        <v>273</v>
      </c>
      <c r="E52" s="25"/>
      <c r="F52" s="51"/>
      <c r="G52" s="25"/>
      <c r="H52" s="25"/>
      <c r="I52" s="25"/>
      <c r="J52" s="25"/>
      <c r="K52" s="25"/>
      <c r="L52" s="25"/>
      <c r="M52" s="25"/>
      <c r="N52" s="52"/>
      <c r="O52" s="52"/>
      <c r="P52" s="25"/>
      <c r="Q52" s="25">
        <v>101.39</v>
      </c>
      <c r="R52" s="25"/>
      <c r="S52" s="25"/>
      <c r="T52" s="25"/>
      <c r="U52" s="31">
        <f t="shared" si="5"/>
        <v>101.39</v>
      </c>
      <c r="V52" s="32">
        <f t="shared" si="6"/>
        <v>1</v>
      </c>
      <c r="W52" s="33">
        <f t="shared" si="7"/>
        <v>-947.83</v>
      </c>
      <c r="X52" s="25">
        <f t="shared" si="8"/>
        <v>101.39</v>
      </c>
    </row>
    <row r="53" spans="1:24" ht="12.75">
      <c r="A53" s="493">
        <v>49</v>
      </c>
      <c r="B53" s="96">
        <v>45</v>
      </c>
      <c r="C53" s="47" t="s">
        <v>274</v>
      </c>
      <c r="D53" s="47" t="s">
        <v>275</v>
      </c>
      <c r="E53" s="25"/>
      <c r="F53" s="51"/>
      <c r="G53" s="25">
        <v>101</v>
      </c>
      <c r="H53" s="25"/>
      <c r="I53" s="25"/>
      <c r="J53" s="25"/>
      <c r="K53" s="25"/>
      <c r="L53" s="25"/>
      <c r="M53" s="25"/>
      <c r="N53" s="52"/>
      <c r="O53" s="52"/>
      <c r="P53" s="25"/>
      <c r="Q53" s="25"/>
      <c r="R53" s="25"/>
      <c r="S53" s="25"/>
      <c r="T53" s="25"/>
      <c r="U53" s="31">
        <f t="shared" si="5"/>
        <v>101</v>
      </c>
      <c r="V53" s="32">
        <f t="shared" si="6"/>
        <v>1</v>
      </c>
      <c r="W53" s="33">
        <f t="shared" si="7"/>
        <v>-948.22</v>
      </c>
      <c r="X53" s="25">
        <f t="shared" si="8"/>
        <v>101</v>
      </c>
    </row>
    <row r="54" spans="1:24" ht="12.75">
      <c r="A54" s="493">
        <v>50</v>
      </c>
      <c r="B54" s="104">
        <v>46</v>
      </c>
      <c r="C54" s="47" t="s">
        <v>276</v>
      </c>
      <c r="D54" s="47" t="s">
        <v>419</v>
      </c>
      <c r="E54" s="25"/>
      <c r="F54" s="51"/>
      <c r="G54" s="25">
        <v>99.18</v>
      </c>
      <c r="H54" s="25"/>
      <c r="I54" s="25"/>
      <c r="J54" s="25"/>
      <c r="K54" s="25"/>
      <c r="L54" s="25"/>
      <c r="M54" s="25"/>
      <c r="N54" s="52"/>
      <c r="O54" s="52"/>
      <c r="P54" s="25"/>
      <c r="Q54" s="25"/>
      <c r="R54" s="25"/>
      <c r="S54" s="25"/>
      <c r="T54" s="25"/>
      <c r="U54" s="31">
        <f t="shared" si="5"/>
        <v>99.18</v>
      </c>
      <c r="V54" s="32">
        <f t="shared" si="6"/>
        <v>1</v>
      </c>
      <c r="W54" s="33">
        <f t="shared" si="7"/>
        <v>-950.04</v>
      </c>
      <c r="X54" s="25">
        <f t="shared" si="8"/>
        <v>99.18</v>
      </c>
    </row>
    <row r="55" spans="1:24" ht="12.75">
      <c r="A55" s="493">
        <v>51</v>
      </c>
      <c r="B55" s="104">
        <v>47</v>
      </c>
      <c r="C55" s="47" t="s">
        <v>94</v>
      </c>
      <c r="D55" s="47" t="s">
        <v>279</v>
      </c>
      <c r="E55" s="25">
        <v>58.78</v>
      </c>
      <c r="F55" s="51"/>
      <c r="G55" s="25"/>
      <c r="H55" s="25"/>
      <c r="I55" s="25"/>
      <c r="J55" s="25"/>
      <c r="K55" s="25">
        <v>40.12</v>
      </c>
      <c r="L55" s="25"/>
      <c r="M55" s="25"/>
      <c r="N55" s="52"/>
      <c r="O55" s="52"/>
      <c r="P55" s="25"/>
      <c r="Q55" s="25"/>
      <c r="R55" s="25"/>
      <c r="S55" s="25"/>
      <c r="T55" s="25"/>
      <c r="U55" s="31">
        <f t="shared" si="5"/>
        <v>98.9</v>
      </c>
      <c r="V55" s="32">
        <f t="shared" si="6"/>
        <v>2</v>
      </c>
      <c r="W55" s="33">
        <f t="shared" si="7"/>
        <v>-950.32</v>
      </c>
      <c r="X55" s="25">
        <f t="shared" si="8"/>
        <v>49.45</v>
      </c>
    </row>
    <row r="56" spans="1:24" ht="12.75">
      <c r="A56" s="493">
        <v>52</v>
      </c>
      <c r="B56" s="99">
        <v>48</v>
      </c>
      <c r="C56" s="45" t="s">
        <v>283</v>
      </c>
      <c r="D56" s="45" t="s">
        <v>284</v>
      </c>
      <c r="E56" s="25"/>
      <c r="F56" s="51"/>
      <c r="G56" s="25">
        <v>43.73</v>
      </c>
      <c r="H56" s="25">
        <v>54.2</v>
      </c>
      <c r="I56" s="103"/>
      <c r="J56" s="100"/>
      <c r="K56" s="100"/>
      <c r="L56" s="100"/>
      <c r="M56" s="100"/>
      <c r="N56" s="102"/>
      <c r="O56" s="100"/>
      <c r="P56" s="100"/>
      <c r="Q56" s="100"/>
      <c r="R56" s="100"/>
      <c r="S56" s="103"/>
      <c r="T56" s="103"/>
      <c r="U56" s="31">
        <f t="shared" si="5"/>
        <v>97.93</v>
      </c>
      <c r="V56" s="32">
        <f t="shared" si="6"/>
        <v>2</v>
      </c>
      <c r="W56" s="33">
        <f t="shared" si="7"/>
        <v>-951.29</v>
      </c>
      <c r="X56" s="25">
        <f t="shared" si="8"/>
        <v>48.965</v>
      </c>
    </row>
    <row r="57" spans="1:24" ht="14.25" customHeight="1">
      <c r="A57" s="493">
        <v>53</v>
      </c>
      <c r="B57" s="516">
        <v>49</v>
      </c>
      <c r="C57" s="110" t="s">
        <v>600</v>
      </c>
      <c r="D57" s="110" t="s">
        <v>399</v>
      </c>
      <c r="E57" s="100"/>
      <c r="F57" s="111"/>
      <c r="G57" s="25">
        <v>53.73</v>
      </c>
      <c r="H57" s="100"/>
      <c r="I57" s="103"/>
      <c r="J57" s="100"/>
      <c r="K57" s="100"/>
      <c r="L57" s="100"/>
      <c r="M57" s="100"/>
      <c r="N57" s="102"/>
      <c r="O57" s="100"/>
      <c r="P57" s="100"/>
      <c r="Q57" s="100"/>
      <c r="R57" s="100"/>
      <c r="S57" s="103">
        <v>41.66</v>
      </c>
      <c r="T57" s="103"/>
      <c r="U57" s="31">
        <f t="shared" si="5"/>
        <v>95.38999999999999</v>
      </c>
      <c r="V57" s="32">
        <f t="shared" si="6"/>
        <v>2</v>
      </c>
      <c r="W57" s="33">
        <f t="shared" si="7"/>
        <v>-953.83</v>
      </c>
      <c r="X57" s="25">
        <f t="shared" si="8"/>
        <v>47.69499999999999</v>
      </c>
    </row>
    <row r="58" spans="1:24" ht="12.75">
      <c r="A58" s="493">
        <v>54</v>
      </c>
      <c r="B58" s="104">
        <v>50</v>
      </c>
      <c r="C58" s="45" t="s">
        <v>297</v>
      </c>
      <c r="D58" s="45" t="s">
        <v>298</v>
      </c>
      <c r="E58" s="25"/>
      <c r="F58" s="51"/>
      <c r="G58" s="25"/>
      <c r="H58" s="25"/>
      <c r="I58" s="25">
        <v>94.66</v>
      </c>
      <c r="J58" s="25"/>
      <c r="K58" s="25"/>
      <c r="L58" s="25"/>
      <c r="M58" s="25"/>
      <c r="N58" s="52"/>
      <c r="O58" s="52"/>
      <c r="P58" s="25"/>
      <c r="Q58" s="25"/>
      <c r="R58" s="25"/>
      <c r="S58" s="25"/>
      <c r="T58" s="25"/>
      <c r="U58" s="31">
        <f t="shared" si="5"/>
        <v>94.66</v>
      </c>
      <c r="V58" s="32">
        <f t="shared" si="6"/>
        <v>1</v>
      </c>
      <c r="W58" s="33">
        <f t="shared" si="7"/>
        <v>-954.5600000000001</v>
      </c>
      <c r="X58" s="25">
        <f t="shared" si="8"/>
        <v>94.66</v>
      </c>
    </row>
    <row r="59" spans="1:24" ht="12.75">
      <c r="A59" s="493">
        <v>55</v>
      </c>
      <c r="B59" s="96">
        <v>51</v>
      </c>
      <c r="C59" s="47" t="s">
        <v>300</v>
      </c>
      <c r="D59" s="47" t="s">
        <v>169</v>
      </c>
      <c r="E59" s="25"/>
      <c r="F59" s="51">
        <v>93.87</v>
      </c>
      <c r="G59" s="25"/>
      <c r="H59" s="25"/>
      <c r="I59" s="25"/>
      <c r="J59" s="25"/>
      <c r="K59" s="25"/>
      <c r="L59" s="25"/>
      <c r="M59" s="25"/>
      <c r="N59" s="52"/>
      <c r="O59" s="52"/>
      <c r="P59" s="25"/>
      <c r="Q59" s="25"/>
      <c r="R59" s="25"/>
      <c r="S59" s="25"/>
      <c r="T59" s="25"/>
      <c r="U59" s="31">
        <f t="shared" si="5"/>
        <v>93.87</v>
      </c>
      <c r="V59" s="32">
        <f t="shared" si="6"/>
        <v>1</v>
      </c>
      <c r="W59" s="33">
        <f t="shared" si="7"/>
        <v>-955.35</v>
      </c>
      <c r="X59" s="25">
        <f t="shared" si="8"/>
        <v>93.87</v>
      </c>
    </row>
    <row r="60" spans="1:24" ht="12.75">
      <c r="A60" s="493">
        <v>56</v>
      </c>
      <c r="B60" s="104">
        <v>53</v>
      </c>
      <c r="C60" s="45" t="s">
        <v>302</v>
      </c>
      <c r="D60" s="45" t="s">
        <v>303</v>
      </c>
      <c r="E60" s="25"/>
      <c r="F60" s="51"/>
      <c r="G60" s="25"/>
      <c r="H60" s="25">
        <v>92.71</v>
      </c>
      <c r="I60" s="25"/>
      <c r="J60" s="25"/>
      <c r="K60" s="25"/>
      <c r="L60" s="25"/>
      <c r="M60" s="25"/>
      <c r="N60" s="52"/>
      <c r="O60" s="52"/>
      <c r="P60" s="25"/>
      <c r="Q60" s="25"/>
      <c r="R60" s="25"/>
      <c r="S60" s="25"/>
      <c r="T60" s="25"/>
      <c r="U60" s="31">
        <f t="shared" si="5"/>
        <v>92.71</v>
      </c>
      <c r="V60" s="32">
        <f t="shared" si="6"/>
        <v>1</v>
      </c>
      <c r="W60" s="33">
        <f t="shared" si="7"/>
        <v>-956.51</v>
      </c>
      <c r="X60" s="25">
        <f t="shared" si="8"/>
        <v>92.71</v>
      </c>
    </row>
    <row r="61" spans="1:24" ht="12.75">
      <c r="A61" s="493">
        <v>57</v>
      </c>
      <c r="B61" s="99">
        <v>79</v>
      </c>
      <c r="C61" s="45" t="s">
        <v>396</v>
      </c>
      <c r="D61" s="45" t="s">
        <v>397</v>
      </c>
      <c r="E61" s="25"/>
      <c r="F61" s="51"/>
      <c r="G61" s="25">
        <v>54.64</v>
      </c>
      <c r="H61" s="100"/>
      <c r="I61" s="103"/>
      <c r="J61" s="100"/>
      <c r="K61" s="100"/>
      <c r="L61" s="100"/>
      <c r="M61" s="100"/>
      <c r="N61" s="102"/>
      <c r="O61" s="100"/>
      <c r="P61" s="100"/>
      <c r="Q61" s="100"/>
      <c r="R61" s="100"/>
      <c r="S61" s="103"/>
      <c r="T61" s="103">
        <v>38.01</v>
      </c>
      <c r="U61" s="31">
        <f t="shared" si="5"/>
        <v>92.65</v>
      </c>
      <c r="V61" s="32">
        <f t="shared" si="6"/>
        <v>2</v>
      </c>
      <c r="W61" s="33">
        <f t="shared" si="7"/>
        <v>-956.57</v>
      </c>
      <c r="X61" s="25">
        <f t="shared" si="8"/>
        <v>46.325</v>
      </c>
    </row>
    <row r="62" spans="1:24" ht="12.75">
      <c r="A62" s="493">
        <v>58</v>
      </c>
      <c r="B62" s="104">
        <v>54</v>
      </c>
      <c r="C62" s="45" t="s">
        <v>310</v>
      </c>
      <c r="D62" s="45" t="s">
        <v>56</v>
      </c>
      <c r="E62" s="25"/>
      <c r="F62" s="51"/>
      <c r="G62" s="25"/>
      <c r="H62" s="25">
        <v>90.74</v>
      </c>
      <c r="I62" s="25"/>
      <c r="J62" s="25"/>
      <c r="K62" s="25"/>
      <c r="L62" s="25"/>
      <c r="M62" s="25"/>
      <c r="N62" s="52"/>
      <c r="O62" s="52"/>
      <c r="P62" s="25"/>
      <c r="Q62" s="25"/>
      <c r="R62" s="25"/>
      <c r="S62" s="25"/>
      <c r="T62" s="25"/>
      <c r="U62" s="31">
        <f t="shared" si="5"/>
        <v>90.74</v>
      </c>
      <c r="V62" s="32">
        <f t="shared" si="6"/>
        <v>1</v>
      </c>
      <c r="W62" s="33">
        <f t="shared" si="7"/>
        <v>-958.48</v>
      </c>
      <c r="X62" s="25">
        <f t="shared" si="8"/>
        <v>90.74</v>
      </c>
    </row>
    <row r="63" spans="1:24" ht="12.75">
      <c r="A63" s="493">
        <v>59</v>
      </c>
      <c r="B63" s="106">
        <v>55</v>
      </c>
      <c r="C63" s="45" t="s">
        <v>407</v>
      </c>
      <c r="D63" s="45" t="s">
        <v>307</v>
      </c>
      <c r="E63" s="25"/>
      <c r="F63" s="51"/>
      <c r="G63" s="25">
        <v>50.55</v>
      </c>
      <c r="H63" s="100"/>
      <c r="I63" s="103"/>
      <c r="J63" s="100"/>
      <c r="K63" s="100"/>
      <c r="L63" s="100"/>
      <c r="M63" s="100"/>
      <c r="N63" s="102"/>
      <c r="O63" s="100"/>
      <c r="P63" s="100"/>
      <c r="Q63" s="100"/>
      <c r="R63" s="100"/>
      <c r="S63" s="103">
        <v>39.64</v>
      </c>
      <c r="T63" s="103"/>
      <c r="U63" s="31">
        <f t="shared" si="5"/>
        <v>90.19</v>
      </c>
      <c r="V63" s="32">
        <f t="shared" si="6"/>
        <v>2</v>
      </c>
      <c r="W63" s="33">
        <f t="shared" si="7"/>
        <v>-959.03</v>
      </c>
      <c r="X63" s="25">
        <f t="shared" si="8"/>
        <v>45.095</v>
      </c>
    </row>
    <row r="64" spans="1:24" ht="12.75">
      <c r="A64" s="493">
        <v>60</v>
      </c>
      <c r="B64" s="96">
        <v>56</v>
      </c>
      <c r="C64" s="47" t="s">
        <v>276</v>
      </c>
      <c r="D64" s="47" t="s">
        <v>312</v>
      </c>
      <c r="E64" s="25"/>
      <c r="F64" s="51"/>
      <c r="G64" s="25">
        <v>90.09</v>
      </c>
      <c r="H64" s="25"/>
      <c r="I64" s="25"/>
      <c r="J64" s="25"/>
      <c r="K64" s="25"/>
      <c r="L64" s="25"/>
      <c r="M64" s="25"/>
      <c r="N64" s="52"/>
      <c r="O64" s="52"/>
      <c r="P64" s="25"/>
      <c r="Q64" s="25"/>
      <c r="R64" s="25"/>
      <c r="S64" s="25"/>
      <c r="T64" s="25"/>
      <c r="U64" s="31">
        <f t="shared" si="5"/>
        <v>90.09</v>
      </c>
      <c r="V64" s="32">
        <f t="shared" si="6"/>
        <v>1</v>
      </c>
      <c r="W64" s="33">
        <f t="shared" si="7"/>
        <v>-959.13</v>
      </c>
      <c r="X64" s="25">
        <f t="shared" si="8"/>
        <v>90.09</v>
      </c>
    </row>
    <row r="65" spans="1:24" ht="12.75">
      <c r="A65" s="493">
        <v>61</v>
      </c>
      <c r="B65" s="104">
        <v>57</v>
      </c>
      <c r="C65" s="45" t="s">
        <v>316</v>
      </c>
      <c r="D65" s="45" t="s">
        <v>317</v>
      </c>
      <c r="E65" s="25"/>
      <c r="F65" s="51"/>
      <c r="G65" s="25"/>
      <c r="H65" s="25"/>
      <c r="I65" s="25">
        <v>87.84</v>
      </c>
      <c r="J65" s="25"/>
      <c r="K65" s="25"/>
      <c r="L65" s="25"/>
      <c r="M65" s="25"/>
      <c r="N65" s="52"/>
      <c r="O65" s="52"/>
      <c r="P65" s="25"/>
      <c r="Q65" s="25"/>
      <c r="R65" s="25"/>
      <c r="S65" s="25"/>
      <c r="T65" s="25"/>
      <c r="U65" s="31">
        <f t="shared" si="5"/>
        <v>87.84</v>
      </c>
      <c r="V65" s="32">
        <f t="shared" si="6"/>
        <v>1</v>
      </c>
      <c r="W65" s="33">
        <f t="shared" si="7"/>
        <v>-961.38</v>
      </c>
      <c r="X65" s="25">
        <f t="shared" si="8"/>
        <v>87.84</v>
      </c>
    </row>
    <row r="66" spans="1:24" ht="12.75">
      <c r="A66" s="493">
        <v>62</v>
      </c>
      <c r="B66" s="96">
        <v>58</v>
      </c>
      <c r="C66" s="45" t="s">
        <v>320</v>
      </c>
      <c r="D66" s="45" t="s">
        <v>122</v>
      </c>
      <c r="E66" s="25"/>
      <c r="F66" s="51"/>
      <c r="G66" s="25"/>
      <c r="H66" s="25"/>
      <c r="I66" s="25"/>
      <c r="J66" s="25"/>
      <c r="K66" s="25">
        <v>86.86</v>
      </c>
      <c r="L66" s="25"/>
      <c r="M66" s="25"/>
      <c r="N66" s="52"/>
      <c r="O66" s="52"/>
      <c r="P66" s="25"/>
      <c r="Q66" s="25"/>
      <c r="R66" s="25"/>
      <c r="S66" s="25"/>
      <c r="T66" s="25"/>
      <c r="U66" s="31">
        <f t="shared" si="5"/>
        <v>86.86</v>
      </c>
      <c r="V66" s="32">
        <f t="shared" si="6"/>
        <v>1</v>
      </c>
      <c r="W66" s="33">
        <f t="shared" si="7"/>
        <v>-962.36</v>
      </c>
      <c r="X66" s="25">
        <f t="shared" si="8"/>
        <v>86.86</v>
      </c>
    </row>
    <row r="67" spans="1:24" ht="12.75">
      <c r="A67" s="493">
        <v>63</v>
      </c>
      <c r="B67" s="99">
        <v>62</v>
      </c>
      <c r="C67" s="45" t="s">
        <v>411</v>
      </c>
      <c r="D67" s="45" t="s">
        <v>307</v>
      </c>
      <c r="E67" s="25"/>
      <c r="F67" s="51"/>
      <c r="G67" s="25">
        <v>45.55</v>
      </c>
      <c r="H67" s="100"/>
      <c r="I67" s="103"/>
      <c r="J67" s="100"/>
      <c r="K67" s="100"/>
      <c r="L67" s="100"/>
      <c r="M67" s="100"/>
      <c r="N67" s="102"/>
      <c r="O67" s="100"/>
      <c r="P67" s="100"/>
      <c r="Q67" s="100"/>
      <c r="R67" s="100"/>
      <c r="S67" s="103">
        <v>33.83</v>
      </c>
      <c r="T67" s="103">
        <v>4.25</v>
      </c>
      <c r="U67" s="31">
        <f t="shared" si="5"/>
        <v>83.63</v>
      </c>
      <c r="V67" s="32">
        <f t="shared" si="6"/>
        <v>3</v>
      </c>
      <c r="W67" s="33">
        <f t="shared" si="7"/>
        <v>-965.59</v>
      </c>
      <c r="X67" s="25">
        <f t="shared" si="8"/>
        <v>27.876666666666665</v>
      </c>
    </row>
    <row r="68" spans="1:24" ht="12.75">
      <c r="A68" s="493">
        <v>64</v>
      </c>
      <c r="B68" s="104">
        <v>108</v>
      </c>
      <c r="C68" s="46" t="s">
        <v>610</v>
      </c>
      <c r="D68" s="46" t="s">
        <v>257</v>
      </c>
      <c r="E68" s="25"/>
      <c r="F68" s="51"/>
      <c r="G68" s="25"/>
      <c r="H68" s="25"/>
      <c r="I68" s="25"/>
      <c r="J68" s="25"/>
      <c r="K68" s="25"/>
      <c r="L68" s="25"/>
      <c r="M68" s="25"/>
      <c r="N68" s="52"/>
      <c r="O68" s="52"/>
      <c r="P68" s="25"/>
      <c r="Q68" s="25"/>
      <c r="R68" s="25"/>
      <c r="S68" s="25"/>
      <c r="T68" s="25">
        <v>81.52</v>
      </c>
      <c r="U68" s="31">
        <f t="shared" si="5"/>
        <v>81.52</v>
      </c>
      <c r="V68" s="32">
        <f t="shared" si="6"/>
        <v>1</v>
      </c>
      <c r="W68" s="33">
        <f t="shared" si="7"/>
        <v>-967.7</v>
      </c>
      <c r="X68" s="25">
        <f t="shared" si="8"/>
        <v>81.52</v>
      </c>
    </row>
    <row r="69" spans="1:24" ht="12.75">
      <c r="A69" s="493">
        <v>65</v>
      </c>
      <c r="B69" s="96">
        <v>59</v>
      </c>
      <c r="C69" s="45" t="s">
        <v>330</v>
      </c>
      <c r="D69" s="45" t="s">
        <v>331</v>
      </c>
      <c r="E69" s="25"/>
      <c r="F69" s="51"/>
      <c r="G69" s="25"/>
      <c r="H69" s="25"/>
      <c r="I69" s="25">
        <v>80.86</v>
      </c>
      <c r="J69" s="25"/>
      <c r="K69" s="25"/>
      <c r="L69" s="25"/>
      <c r="M69" s="25"/>
      <c r="N69" s="52"/>
      <c r="O69" s="52"/>
      <c r="P69" s="25"/>
      <c r="Q69" s="25"/>
      <c r="R69" s="25"/>
      <c r="S69" s="25"/>
      <c r="T69" s="25"/>
      <c r="U69" s="31">
        <f aca="true" t="shared" si="9" ref="U69:U100">SUM(E69:T69)</f>
        <v>80.86</v>
      </c>
      <c r="V69" s="32">
        <f aca="true" t="shared" si="10" ref="V69:V103">COUNTA(E69:T69)</f>
        <v>1</v>
      </c>
      <c r="W69" s="33">
        <f aca="true" t="shared" si="11" ref="W69:W103">U69-$U$5</f>
        <v>-968.36</v>
      </c>
      <c r="X69" s="25">
        <f aca="true" t="shared" si="12" ref="X69:X103">AVERAGE(E69:T69)</f>
        <v>80.86</v>
      </c>
    </row>
    <row r="70" spans="1:24" ht="12.75">
      <c r="A70" s="493">
        <v>66</v>
      </c>
      <c r="B70" s="99">
        <v>60</v>
      </c>
      <c r="C70" s="45" t="s">
        <v>335</v>
      </c>
      <c r="D70" s="45" t="s">
        <v>336</v>
      </c>
      <c r="E70" s="25"/>
      <c r="F70" s="51"/>
      <c r="G70" s="25"/>
      <c r="H70" s="25"/>
      <c r="I70" s="25"/>
      <c r="J70" s="25"/>
      <c r="K70" s="25"/>
      <c r="L70" s="25">
        <v>80.19</v>
      </c>
      <c r="M70" s="25"/>
      <c r="N70" s="52"/>
      <c r="O70" s="52"/>
      <c r="P70" s="25"/>
      <c r="Q70" s="25"/>
      <c r="R70" s="25"/>
      <c r="S70" s="25"/>
      <c r="T70" s="25"/>
      <c r="U70" s="31">
        <f t="shared" si="9"/>
        <v>80.19</v>
      </c>
      <c r="V70" s="32">
        <f t="shared" si="10"/>
        <v>1</v>
      </c>
      <c r="W70" s="33">
        <f t="shared" si="11"/>
        <v>-969.03</v>
      </c>
      <c r="X70" s="25">
        <f t="shared" si="12"/>
        <v>80.19</v>
      </c>
    </row>
    <row r="71" spans="1:24" ht="12.75">
      <c r="A71" s="493">
        <v>67</v>
      </c>
      <c r="B71" s="104">
        <v>61</v>
      </c>
      <c r="C71" s="45" t="s">
        <v>337</v>
      </c>
      <c r="D71" s="45" t="s">
        <v>95</v>
      </c>
      <c r="E71" s="25"/>
      <c r="F71" s="51"/>
      <c r="G71" s="25"/>
      <c r="H71" s="25"/>
      <c r="I71" s="25"/>
      <c r="J71" s="25"/>
      <c r="K71" s="25">
        <v>80.14</v>
      </c>
      <c r="L71" s="25"/>
      <c r="M71" s="25"/>
      <c r="N71" s="52"/>
      <c r="O71" s="52"/>
      <c r="P71" s="25"/>
      <c r="Q71" s="25"/>
      <c r="R71" s="25"/>
      <c r="S71" s="25"/>
      <c r="T71" s="25"/>
      <c r="U71" s="31">
        <f t="shared" si="9"/>
        <v>80.14</v>
      </c>
      <c r="V71" s="32">
        <f t="shared" si="10"/>
        <v>1</v>
      </c>
      <c r="W71" s="33">
        <f t="shared" si="11"/>
        <v>-969.08</v>
      </c>
      <c r="X71" s="25">
        <f t="shared" si="12"/>
        <v>80.14</v>
      </c>
    </row>
    <row r="72" spans="1:24" ht="12.75">
      <c r="A72" s="493">
        <v>68</v>
      </c>
      <c r="B72" s="104">
        <v>63</v>
      </c>
      <c r="C72" s="47" t="s">
        <v>340</v>
      </c>
      <c r="D72" s="47" t="s">
        <v>331</v>
      </c>
      <c r="E72" s="25"/>
      <c r="F72" s="51"/>
      <c r="G72" s="25">
        <v>78.27</v>
      </c>
      <c r="H72" s="25"/>
      <c r="I72" s="25"/>
      <c r="J72" s="25"/>
      <c r="K72" s="25"/>
      <c r="L72" s="25"/>
      <c r="M72" s="25"/>
      <c r="N72" s="52"/>
      <c r="O72" s="52"/>
      <c r="P72" s="25"/>
      <c r="Q72" s="25"/>
      <c r="R72" s="25"/>
      <c r="S72" s="25"/>
      <c r="T72" s="25"/>
      <c r="U72" s="31">
        <f t="shared" si="9"/>
        <v>78.27</v>
      </c>
      <c r="V72" s="32">
        <f t="shared" si="10"/>
        <v>1</v>
      </c>
      <c r="W72" s="33">
        <f t="shared" si="11"/>
        <v>-970.95</v>
      </c>
      <c r="X72" s="25">
        <f t="shared" si="12"/>
        <v>78.27</v>
      </c>
    </row>
    <row r="73" spans="1:24" ht="12.75">
      <c r="A73" s="493">
        <v>69</v>
      </c>
      <c r="B73" s="96">
        <v>64</v>
      </c>
      <c r="C73" s="47" t="s">
        <v>420</v>
      </c>
      <c r="D73" s="47" t="s">
        <v>350</v>
      </c>
      <c r="E73" s="25">
        <v>74.77</v>
      </c>
      <c r="F73" s="51"/>
      <c r="G73" s="25"/>
      <c r="H73" s="25"/>
      <c r="I73" s="25"/>
      <c r="J73" s="25"/>
      <c r="K73" s="25"/>
      <c r="L73" s="25"/>
      <c r="M73" s="25"/>
      <c r="N73" s="52"/>
      <c r="O73" s="52"/>
      <c r="P73" s="25"/>
      <c r="Q73" s="25"/>
      <c r="R73" s="25"/>
      <c r="S73" s="25"/>
      <c r="T73" s="25"/>
      <c r="U73" s="31">
        <f t="shared" si="9"/>
        <v>74.77</v>
      </c>
      <c r="V73" s="32">
        <f t="shared" si="10"/>
        <v>1</v>
      </c>
      <c r="W73" s="33">
        <f t="shared" si="11"/>
        <v>-974.45</v>
      </c>
      <c r="X73" s="25">
        <f t="shared" si="12"/>
        <v>74.77</v>
      </c>
    </row>
    <row r="74" spans="1:24" ht="12.75">
      <c r="A74" s="493">
        <v>70</v>
      </c>
      <c r="B74" s="96">
        <v>65</v>
      </c>
      <c r="C74" s="47" t="s">
        <v>352</v>
      </c>
      <c r="D74" s="47" t="s">
        <v>353</v>
      </c>
      <c r="E74" s="25"/>
      <c r="F74" s="51"/>
      <c r="G74" s="25"/>
      <c r="H74" s="25"/>
      <c r="I74" s="25"/>
      <c r="J74" s="25"/>
      <c r="K74" s="25"/>
      <c r="L74" s="25"/>
      <c r="M74" s="25"/>
      <c r="N74" s="52">
        <v>74.69</v>
      </c>
      <c r="O74" s="52"/>
      <c r="P74" s="25"/>
      <c r="Q74" s="25"/>
      <c r="R74" s="25"/>
      <c r="S74" s="25"/>
      <c r="T74" s="25"/>
      <c r="U74" s="31">
        <f t="shared" si="9"/>
        <v>74.69</v>
      </c>
      <c r="V74" s="32">
        <f t="shared" si="10"/>
        <v>1</v>
      </c>
      <c r="W74" s="33">
        <f t="shared" si="11"/>
        <v>-974.53</v>
      </c>
      <c r="X74" s="25">
        <f t="shared" si="12"/>
        <v>74.69</v>
      </c>
    </row>
    <row r="75" spans="1:24" ht="12.75">
      <c r="A75" s="493">
        <v>71</v>
      </c>
      <c r="B75" s="96">
        <v>66</v>
      </c>
      <c r="C75" s="45" t="s">
        <v>356</v>
      </c>
      <c r="D75" s="45" t="s">
        <v>357</v>
      </c>
      <c r="E75" s="25"/>
      <c r="F75" s="51"/>
      <c r="G75" s="25"/>
      <c r="H75" s="25"/>
      <c r="I75" s="25"/>
      <c r="J75" s="25"/>
      <c r="K75" s="25">
        <v>73.92</v>
      </c>
      <c r="L75" s="25"/>
      <c r="M75" s="25"/>
      <c r="N75" s="52"/>
      <c r="O75" s="52"/>
      <c r="P75" s="25"/>
      <c r="Q75" s="25"/>
      <c r="R75" s="25"/>
      <c r="S75" s="25"/>
      <c r="T75" s="25"/>
      <c r="U75" s="31">
        <f t="shared" si="9"/>
        <v>73.92</v>
      </c>
      <c r="V75" s="32">
        <f t="shared" si="10"/>
        <v>1</v>
      </c>
      <c r="W75" s="33">
        <f t="shared" si="11"/>
        <v>-975.3000000000001</v>
      </c>
      <c r="X75" s="25">
        <f t="shared" si="12"/>
        <v>73.92</v>
      </c>
    </row>
    <row r="76" spans="1:24" ht="12.75">
      <c r="A76" s="493">
        <v>72</v>
      </c>
      <c r="B76" s="96">
        <v>67</v>
      </c>
      <c r="C76" s="45" t="s">
        <v>359</v>
      </c>
      <c r="D76" s="45" t="s">
        <v>360</v>
      </c>
      <c r="E76" s="25"/>
      <c r="F76" s="51"/>
      <c r="G76" s="25"/>
      <c r="H76" s="25"/>
      <c r="I76" s="25">
        <v>71.98</v>
      </c>
      <c r="J76" s="25"/>
      <c r="K76" s="25"/>
      <c r="L76" s="25"/>
      <c r="M76" s="25"/>
      <c r="N76" s="52"/>
      <c r="O76" s="52"/>
      <c r="P76" s="25"/>
      <c r="Q76" s="25"/>
      <c r="R76" s="25"/>
      <c r="S76" s="25"/>
      <c r="T76" s="25"/>
      <c r="U76" s="31">
        <f t="shared" si="9"/>
        <v>71.98</v>
      </c>
      <c r="V76" s="32">
        <f t="shared" si="10"/>
        <v>1</v>
      </c>
      <c r="W76" s="33">
        <f t="shared" si="11"/>
        <v>-977.24</v>
      </c>
      <c r="X76" s="25">
        <f t="shared" si="12"/>
        <v>71.98</v>
      </c>
    </row>
    <row r="77" spans="1:24" ht="12.75">
      <c r="A77" s="493">
        <v>73</v>
      </c>
      <c r="B77" s="104">
        <v>68</v>
      </c>
      <c r="C77" s="47" t="s">
        <v>363</v>
      </c>
      <c r="D77" s="47" t="s">
        <v>282</v>
      </c>
      <c r="E77" s="25">
        <v>71.37</v>
      </c>
      <c r="F77" s="51"/>
      <c r="G77" s="25"/>
      <c r="H77" s="25"/>
      <c r="I77" s="25"/>
      <c r="J77" s="25"/>
      <c r="K77" s="25"/>
      <c r="L77" s="25"/>
      <c r="M77" s="25"/>
      <c r="N77" s="52"/>
      <c r="O77" s="52"/>
      <c r="P77" s="25"/>
      <c r="Q77" s="25"/>
      <c r="R77" s="25"/>
      <c r="S77" s="25"/>
      <c r="T77" s="25"/>
      <c r="U77" s="31">
        <f t="shared" si="9"/>
        <v>71.37</v>
      </c>
      <c r="V77" s="32">
        <f t="shared" si="10"/>
        <v>1</v>
      </c>
      <c r="W77" s="33">
        <f t="shared" si="11"/>
        <v>-977.85</v>
      </c>
      <c r="X77" s="25">
        <f t="shared" si="12"/>
        <v>71.37</v>
      </c>
    </row>
    <row r="78" spans="1:24" ht="12.75">
      <c r="A78" s="493">
        <v>74</v>
      </c>
      <c r="B78" s="99">
        <v>69</v>
      </c>
      <c r="C78" s="45" t="s">
        <v>364</v>
      </c>
      <c r="D78" s="45" t="s">
        <v>303</v>
      </c>
      <c r="E78" s="25"/>
      <c r="F78" s="51"/>
      <c r="G78" s="25"/>
      <c r="H78" s="25"/>
      <c r="I78" s="25"/>
      <c r="J78" s="25"/>
      <c r="K78" s="25"/>
      <c r="L78" s="25">
        <v>71.16</v>
      </c>
      <c r="M78" s="25"/>
      <c r="N78" s="52"/>
      <c r="O78" s="52"/>
      <c r="P78" s="25"/>
      <c r="Q78" s="25"/>
      <c r="R78" s="25"/>
      <c r="S78" s="25"/>
      <c r="T78" s="25"/>
      <c r="U78" s="31">
        <f t="shared" si="9"/>
        <v>71.16</v>
      </c>
      <c r="V78" s="32">
        <f t="shared" si="10"/>
        <v>1</v>
      </c>
      <c r="W78" s="33">
        <f t="shared" si="11"/>
        <v>-978.0600000000001</v>
      </c>
      <c r="X78" s="25">
        <f t="shared" si="12"/>
        <v>71.16</v>
      </c>
    </row>
    <row r="79" spans="1:24" ht="12.75">
      <c r="A79" s="493">
        <v>75</v>
      </c>
      <c r="B79" s="108">
        <v>71</v>
      </c>
      <c r="C79" s="45" t="s">
        <v>369</v>
      </c>
      <c r="D79" s="57" t="s">
        <v>284</v>
      </c>
      <c r="E79" s="25"/>
      <c r="F79" s="51"/>
      <c r="G79" s="25"/>
      <c r="H79" s="25"/>
      <c r="I79" s="25">
        <v>67.76</v>
      </c>
      <c r="J79" s="25"/>
      <c r="K79" s="25"/>
      <c r="L79" s="25"/>
      <c r="M79" s="25"/>
      <c r="N79" s="52"/>
      <c r="O79" s="52"/>
      <c r="P79" s="25"/>
      <c r="Q79" s="25"/>
      <c r="R79" s="25"/>
      <c r="S79" s="25"/>
      <c r="T79" s="25"/>
      <c r="U79" s="31">
        <f t="shared" si="9"/>
        <v>67.76</v>
      </c>
      <c r="V79" s="32">
        <f t="shared" si="10"/>
        <v>1</v>
      </c>
      <c r="W79" s="33">
        <f t="shared" si="11"/>
        <v>-981.46</v>
      </c>
      <c r="X79" s="25">
        <f t="shared" si="12"/>
        <v>67.76</v>
      </c>
    </row>
    <row r="80" spans="1:24" ht="12.75">
      <c r="A80" s="493">
        <v>76</v>
      </c>
      <c r="B80" s="108">
        <v>72</v>
      </c>
      <c r="C80" s="47" t="s">
        <v>377</v>
      </c>
      <c r="D80" s="58" t="s">
        <v>422</v>
      </c>
      <c r="E80" s="25">
        <v>64.62</v>
      </c>
      <c r="F80" s="51"/>
      <c r="G80" s="25"/>
      <c r="H80" s="25"/>
      <c r="I80" s="25"/>
      <c r="J80" s="25"/>
      <c r="K80" s="25"/>
      <c r="L80" s="25"/>
      <c r="M80" s="25"/>
      <c r="N80" s="52"/>
      <c r="O80" s="52"/>
      <c r="P80" s="25"/>
      <c r="Q80" s="25"/>
      <c r="R80" s="25"/>
      <c r="S80" s="25"/>
      <c r="T80" s="25"/>
      <c r="U80" s="31">
        <f t="shared" si="9"/>
        <v>64.62</v>
      </c>
      <c r="V80" s="32">
        <f t="shared" si="10"/>
        <v>1</v>
      </c>
      <c r="W80" s="33">
        <f t="shared" si="11"/>
        <v>-984.6</v>
      </c>
      <c r="X80" s="25">
        <f t="shared" si="12"/>
        <v>64.62</v>
      </c>
    </row>
    <row r="81" spans="1:24" ht="12.75">
      <c r="A81" s="493">
        <v>77</v>
      </c>
      <c r="B81" s="108">
        <v>109</v>
      </c>
      <c r="C81" s="46" t="s">
        <v>614</v>
      </c>
      <c r="D81" s="59" t="s">
        <v>167</v>
      </c>
      <c r="E81" s="25"/>
      <c r="F81" s="51"/>
      <c r="G81" s="25"/>
      <c r="H81" s="25"/>
      <c r="I81" s="25"/>
      <c r="J81" s="25"/>
      <c r="K81" s="25"/>
      <c r="L81" s="25"/>
      <c r="M81" s="25"/>
      <c r="N81" s="52"/>
      <c r="O81" s="105"/>
      <c r="P81" s="25"/>
      <c r="Q81" s="25"/>
      <c r="R81" s="25"/>
      <c r="S81" s="25"/>
      <c r="T81" s="25">
        <v>62.69</v>
      </c>
      <c r="U81" s="31">
        <f t="shared" si="9"/>
        <v>62.69</v>
      </c>
      <c r="V81" s="32">
        <f t="shared" si="10"/>
        <v>1</v>
      </c>
      <c r="W81" s="33">
        <f t="shared" si="11"/>
        <v>-986.53</v>
      </c>
      <c r="X81" s="25">
        <f t="shared" si="12"/>
        <v>62.69</v>
      </c>
    </row>
    <row r="82" spans="1:24" ht="12.75">
      <c r="A82" s="493">
        <v>78</v>
      </c>
      <c r="B82" s="108">
        <v>73</v>
      </c>
      <c r="C82" s="45" t="s">
        <v>380</v>
      </c>
      <c r="D82" s="57" t="s">
        <v>381</v>
      </c>
      <c r="E82" s="25"/>
      <c r="F82" s="51"/>
      <c r="G82" s="25"/>
      <c r="H82" s="25"/>
      <c r="I82" s="25"/>
      <c r="J82" s="25"/>
      <c r="K82" s="25">
        <v>62.68</v>
      </c>
      <c r="L82" s="25"/>
      <c r="M82" s="25"/>
      <c r="N82" s="52"/>
      <c r="O82" s="52"/>
      <c r="P82" s="25"/>
      <c r="Q82" s="25"/>
      <c r="R82" s="25"/>
      <c r="S82" s="25"/>
      <c r="T82" s="25"/>
      <c r="U82" s="31">
        <f t="shared" si="9"/>
        <v>62.68</v>
      </c>
      <c r="V82" s="32">
        <f t="shared" si="10"/>
        <v>1</v>
      </c>
      <c r="W82" s="33">
        <f t="shared" si="11"/>
        <v>-986.5400000000001</v>
      </c>
      <c r="X82" s="25">
        <f t="shared" si="12"/>
        <v>62.68</v>
      </c>
    </row>
    <row r="83" spans="1:24" ht="12.75">
      <c r="A83" s="493">
        <v>79</v>
      </c>
      <c r="B83" s="108">
        <v>74</v>
      </c>
      <c r="C83" s="47" t="s">
        <v>102</v>
      </c>
      <c r="D83" s="58" t="s">
        <v>399</v>
      </c>
      <c r="E83" s="25"/>
      <c r="F83" s="51"/>
      <c r="G83" s="25"/>
      <c r="H83" s="25"/>
      <c r="I83" s="25"/>
      <c r="J83" s="25"/>
      <c r="K83" s="25"/>
      <c r="L83" s="25"/>
      <c r="M83" s="25"/>
      <c r="N83" s="52"/>
      <c r="O83" s="52"/>
      <c r="P83" s="25"/>
      <c r="Q83" s="25"/>
      <c r="R83" s="25"/>
      <c r="S83" s="25">
        <v>62.62</v>
      </c>
      <c r="T83" s="25"/>
      <c r="U83" s="31">
        <f t="shared" si="9"/>
        <v>62.62</v>
      </c>
      <c r="V83" s="32">
        <f t="shared" si="10"/>
        <v>1</v>
      </c>
      <c r="W83" s="33">
        <f t="shared" si="11"/>
        <v>-986.6</v>
      </c>
      <c r="X83" s="25">
        <f t="shared" si="12"/>
        <v>62.62</v>
      </c>
    </row>
    <row r="84" spans="1:24" ht="12.75">
      <c r="A84" s="493">
        <v>80</v>
      </c>
      <c r="B84" s="108">
        <v>75</v>
      </c>
      <c r="C84" s="45" t="s">
        <v>386</v>
      </c>
      <c r="D84" s="57" t="s">
        <v>36</v>
      </c>
      <c r="E84" s="25"/>
      <c r="F84" s="51"/>
      <c r="G84" s="25"/>
      <c r="H84" s="25"/>
      <c r="I84" s="25">
        <v>59.24</v>
      </c>
      <c r="J84" s="25"/>
      <c r="K84" s="25"/>
      <c r="L84" s="25"/>
      <c r="M84" s="25"/>
      <c r="N84" s="52"/>
      <c r="O84" s="52"/>
      <c r="P84" s="25"/>
      <c r="Q84" s="25"/>
      <c r="R84" s="25"/>
      <c r="S84" s="25"/>
      <c r="T84" s="25"/>
      <c r="U84" s="31">
        <f t="shared" si="9"/>
        <v>59.24</v>
      </c>
      <c r="V84" s="32">
        <f t="shared" si="10"/>
        <v>1</v>
      </c>
      <c r="W84" s="33">
        <f t="shared" si="11"/>
        <v>-989.98</v>
      </c>
      <c r="X84" s="25">
        <f t="shared" si="12"/>
        <v>59.24</v>
      </c>
    </row>
    <row r="85" spans="1:24" ht="12.75">
      <c r="A85" s="493">
        <v>81</v>
      </c>
      <c r="B85" s="108">
        <v>76</v>
      </c>
      <c r="C85" s="45" t="s">
        <v>388</v>
      </c>
      <c r="D85" s="57" t="s">
        <v>389</v>
      </c>
      <c r="E85" s="25"/>
      <c r="F85" s="51"/>
      <c r="G85" s="25"/>
      <c r="H85" s="25"/>
      <c r="I85" s="25"/>
      <c r="J85" s="25"/>
      <c r="K85" s="25">
        <v>57.87</v>
      </c>
      <c r="L85" s="25"/>
      <c r="M85" s="25"/>
      <c r="N85" s="52"/>
      <c r="O85" s="52"/>
      <c r="P85" s="25"/>
      <c r="Q85" s="25"/>
      <c r="R85" s="25"/>
      <c r="S85" s="25"/>
      <c r="T85" s="25"/>
      <c r="U85" s="31">
        <f t="shared" si="9"/>
        <v>57.87</v>
      </c>
      <c r="V85" s="32">
        <f t="shared" si="10"/>
        <v>1</v>
      </c>
      <c r="W85" s="33">
        <f t="shared" si="11"/>
        <v>-991.35</v>
      </c>
      <c r="X85" s="25">
        <f t="shared" si="12"/>
        <v>57.87</v>
      </c>
    </row>
    <row r="86" spans="1:24" ht="12.75">
      <c r="A86" s="493">
        <v>82</v>
      </c>
      <c r="B86" s="108">
        <v>78</v>
      </c>
      <c r="C86" s="46" t="s">
        <v>391</v>
      </c>
      <c r="D86" s="59" t="s">
        <v>392</v>
      </c>
      <c r="E86" s="25"/>
      <c r="F86" s="51"/>
      <c r="G86" s="25">
        <v>56</v>
      </c>
      <c r="H86" s="25"/>
      <c r="I86" s="25"/>
      <c r="J86" s="25"/>
      <c r="K86" s="25"/>
      <c r="L86" s="25"/>
      <c r="M86" s="25"/>
      <c r="N86" s="52"/>
      <c r="O86" s="105"/>
      <c r="P86" s="25"/>
      <c r="Q86" s="25"/>
      <c r="R86" s="25"/>
      <c r="S86" s="25"/>
      <c r="T86" s="25"/>
      <c r="U86" s="31">
        <f t="shared" si="9"/>
        <v>56</v>
      </c>
      <c r="V86" s="32">
        <f t="shared" si="10"/>
        <v>1</v>
      </c>
      <c r="W86" s="33">
        <f t="shared" si="11"/>
        <v>-993.22</v>
      </c>
      <c r="X86" s="25">
        <f t="shared" si="12"/>
        <v>56</v>
      </c>
    </row>
    <row r="87" spans="1:24" ht="12.75">
      <c r="A87" s="493">
        <v>83</v>
      </c>
      <c r="B87" s="108">
        <v>82</v>
      </c>
      <c r="C87" s="47" t="s">
        <v>361</v>
      </c>
      <c r="D87" s="58" t="s">
        <v>581</v>
      </c>
      <c r="E87" s="25"/>
      <c r="F87" s="51"/>
      <c r="G87" s="25"/>
      <c r="H87" s="25"/>
      <c r="I87" s="25"/>
      <c r="J87" s="25"/>
      <c r="K87" s="25"/>
      <c r="L87" s="25"/>
      <c r="M87" s="25"/>
      <c r="N87" s="52"/>
      <c r="O87" s="52"/>
      <c r="P87" s="25"/>
      <c r="Q87" s="25"/>
      <c r="R87" s="25"/>
      <c r="S87" s="25">
        <v>52.77</v>
      </c>
      <c r="T87" s="25">
        <v>1</v>
      </c>
      <c r="U87" s="31">
        <f t="shared" si="9"/>
        <v>53.77</v>
      </c>
      <c r="V87" s="32">
        <f t="shared" si="10"/>
        <v>2</v>
      </c>
      <c r="W87" s="33">
        <f t="shared" si="11"/>
        <v>-995.45</v>
      </c>
      <c r="X87" s="25">
        <f t="shared" si="12"/>
        <v>26.885</v>
      </c>
    </row>
    <row r="88" spans="1:24" ht="12.75">
      <c r="A88" s="493">
        <v>84</v>
      </c>
      <c r="B88" s="107">
        <v>80</v>
      </c>
      <c r="C88" s="45" t="s">
        <v>404</v>
      </c>
      <c r="D88" s="57" t="s">
        <v>72</v>
      </c>
      <c r="E88" s="25"/>
      <c r="F88" s="51"/>
      <c r="G88" s="25">
        <v>53.27</v>
      </c>
      <c r="H88" s="100"/>
      <c r="I88" s="103"/>
      <c r="J88" s="100"/>
      <c r="K88" s="100"/>
      <c r="L88" s="100"/>
      <c r="M88" s="100"/>
      <c r="N88" s="102"/>
      <c r="O88" s="100"/>
      <c r="P88" s="100"/>
      <c r="Q88" s="100"/>
      <c r="R88" s="100"/>
      <c r="S88" s="103"/>
      <c r="T88" s="103"/>
      <c r="U88" s="31">
        <f t="shared" si="9"/>
        <v>53.27</v>
      </c>
      <c r="V88" s="32">
        <f t="shared" si="10"/>
        <v>1</v>
      </c>
      <c r="W88" s="33">
        <f t="shared" si="11"/>
        <v>-995.95</v>
      </c>
      <c r="X88" s="25">
        <f t="shared" si="12"/>
        <v>53.27</v>
      </c>
    </row>
    <row r="89" spans="1:24" ht="12.75">
      <c r="A89" s="493">
        <v>85</v>
      </c>
      <c r="B89" s="107">
        <v>81</v>
      </c>
      <c r="C89" s="45" t="s">
        <v>402</v>
      </c>
      <c r="D89" s="57" t="s">
        <v>403</v>
      </c>
      <c r="E89" s="25"/>
      <c r="F89" s="51"/>
      <c r="G89" s="25">
        <v>53.27</v>
      </c>
      <c r="H89" s="100"/>
      <c r="I89" s="103"/>
      <c r="J89" s="100"/>
      <c r="K89" s="100"/>
      <c r="L89" s="100"/>
      <c r="M89" s="100"/>
      <c r="N89" s="102"/>
      <c r="O89" s="100"/>
      <c r="P89" s="100"/>
      <c r="Q89" s="100"/>
      <c r="R89" s="100"/>
      <c r="S89" s="103"/>
      <c r="T89" s="103"/>
      <c r="U89" s="31">
        <f t="shared" si="9"/>
        <v>53.27</v>
      </c>
      <c r="V89" s="32">
        <f t="shared" si="10"/>
        <v>1</v>
      </c>
      <c r="W89" s="33">
        <f t="shared" si="11"/>
        <v>-995.95</v>
      </c>
      <c r="X89" s="25">
        <f t="shared" si="12"/>
        <v>53.27</v>
      </c>
    </row>
    <row r="90" spans="1:24" ht="12.75">
      <c r="A90" s="493">
        <v>86</v>
      </c>
      <c r="B90" s="108">
        <v>110</v>
      </c>
      <c r="C90" s="47" t="s">
        <v>615</v>
      </c>
      <c r="D90" s="58" t="s">
        <v>167</v>
      </c>
      <c r="E90" s="25"/>
      <c r="F90" s="51"/>
      <c r="G90" s="25"/>
      <c r="H90" s="25"/>
      <c r="I90" s="25"/>
      <c r="J90" s="25"/>
      <c r="K90" s="25"/>
      <c r="L90" s="25"/>
      <c r="M90" s="25"/>
      <c r="N90" s="52"/>
      <c r="O90" s="52"/>
      <c r="P90" s="25"/>
      <c r="Q90" s="25"/>
      <c r="R90" s="25"/>
      <c r="S90" s="25"/>
      <c r="T90" s="25">
        <v>51.65</v>
      </c>
      <c r="U90" s="31">
        <f t="shared" si="9"/>
        <v>51.65</v>
      </c>
      <c r="V90" s="32">
        <f t="shared" si="10"/>
        <v>1</v>
      </c>
      <c r="W90" s="33">
        <f t="shared" si="11"/>
        <v>-997.57</v>
      </c>
      <c r="X90" s="25">
        <f t="shared" si="12"/>
        <v>51.65</v>
      </c>
    </row>
    <row r="91" spans="1:24" ht="12.75">
      <c r="A91" s="493">
        <v>87</v>
      </c>
      <c r="B91" s="107">
        <v>83</v>
      </c>
      <c r="C91" s="45" t="s">
        <v>373</v>
      </c>
      <c r="D91" s="57" t="s">
        <v>157</v>
      </c>
      <c r="E91" s="25"/>
      <c r="F91" s="51"/>
      <c r="G91" s="25">
        <v>51.45</v>
      </c>
      <c r="H91" s="100"/>
      <c r="I91" s="103"/>
      <c r="J91" s="100"/>
      <c r="K91" s="100"/>
      <c r="L91" s="100"/>
      <c r="M91" s="100"/>
      <c r="N91" s="102"/>
      <c r="O91" s="100"/>
      <c r="P91" s="100"/>
      <c r="Q91" s="100"/>
      <c r="R91" s="100"/>
      <c r="S91" s="103"/>
      <c r="T91" s="103"/>
      <c r="U91" s="31">
        <f t="shared" si="9"/>
        <v>51.45</v>
      </c>
      <c r="V91" s="32">
        <f t="shared" si="10"/>
        <v>1</v>
      </c>
      <c r="W91" s="33">
        <f t="shared" si="11"/>
        <v>-997.77</v>
      </c>
      <c r="X91" s="25">
        <f t="shared" si="12"/>
        <v>51.45</v>
      </c>
    </row>
    <row r="92" spans="1:24" ht="12.75">
      <c r="A92" s="493">
        <v>88</v>
      </c>
      <c r="B92" s="108">
        <v>84</v>
      </c>
      <c r="C92" s="47" t="s">
        <v>408</v>
      </c>
      <c r="D92" s="58" t="s">
        <v>125</v>
      </c>
      <c r="E92" s="25"/>
      <c r="F92" s="51"/>
      <c r="G92" s="25"/>
      <c r="H92" s="25"/>
      <c r="I92" s="25"/>
      <c r="J92" s="25"/>
      <c r="K92" s="25"/>
      <c r="L92" s="25"/>
      <c r="M92" s="25"/>
      <c r="N92" s="52"/>
      <c r="O92" s="52"/>
      <c r="P92" s="25"/>
      <c r="Q92" s="25"/>
      <c r="R92" s="25">
        <v>50.22</v>
      </c>
      <c r="S92" s="25"/>
      <c r="T92" s="25"/>
      <c r="U92" s="31">
        <f t="shared" si="9"/>
        <v>50.22</v>
      </c>
      <c r="V92" s="32">
        <f t="shared" si="10"/>
        <v>1</v>
      </c>
      <c r="W92" s="33">
        <f t="shared" si="11"/>
        <v>-999</v>
      </c>
      <c r="X92" s="25">
        <f t="shared" si="12"/>
        <v>50.22</v>
      </c>
    </row>
    <row r="93" spans="1:24" ht="12.75">
      <c r="A93" s="493">
        <v>89</v>
      </c>
      <c r="B93" s="108">
        <v>111</v>
      </c>
      <c r="C93" s="46" t="s">
        <v>616</v>
      </c>
      <c r="D93" s="59" t="s">
        <v>413</v>
      </c>
      <c r="E93" s="25"/>
      <c r="F93" s="51"/>
      <c r="G93" s="25"/>
      <c r="H93" s="25"/>
      <c r="I93" s="25"/>
      <c r="J93" s="25"/>
      <c r="K93" s="25"/>
      <c r="L93" s="25"/>
      <c r="M93" s="25"/>
      <c r="N93" s="105"/>
      <c r="O93" s="52"/>
      <c r="P93" s="25"/>
      <c r="Q93" s="25"/>
      <c r="R93" s="25"/>
      <c r="S93" s="25"/>
      <c r="T93" s="25">
        <v>49.05</v>
      </c>
      <c r="U93" s="31">
        <f t="shared" si="9"/>
        <v>49.05</v>
      </c>
      <c r="V93" s="32">
        <f t="shared" si="10"/>
        <v>1</v>
      </c>
      <c r="W93" s="33">
        <f t="shared" si="11"/>
        <v>-1000.1700000000001</v>
      </c>
      <c r="X93" s="25">
        <f t="shared" si="12"/>
        <v>49.05</v>
      </c>
    </row>
    <row r="94" spans="1:24" ht="12.75">
      <c r="A94" s="493">
        <v>90</v>
      </c>
      <c r="B94" s="107">
        <v>85</v>
      </c>
      <c r="C94" s="45" t="s">
        <v>96</v>
      </c>
      <c r="D94" s="57" t="s">
        <v>72</v>
      </c>
      <c r="E94" s="25"/>
      <c r="F94" s="51"/>
      <c r="G94" s="25">
        <v>48.73</v>
      </c>
      <c r="H94" s="100"/>
      <c r="I94" s="103"/>
      <c r="J94" s="100"/>
      <c r="K94" s="100"/>
      <c r="L94" s="100"/>
      <c r="M94" s="100"/>
      <c r="N94" s="102"/>
      <c r="O94" s="100"/>
      <c r="P94" s="100"/>
      <c r="Q94" s="100"/>
      <c r="R94" s="100"/>
      <c r="S94" s="103"/>
      <c r="T94" s="103"/>
      <c r="U94" s="31">
        <f t="shared" si="9"/>
        <v>48.73</v>
      </c>
      <c r="V94" s="32">
        <f t="shared" si="10"/>
        <v>1</v>
      </c>
      <c r="W94" s="33">
        <f t="shared" si="11"/>
        <v>-1000.49</v>
      </c>
      <c r="X94" s="25">
        <f t="shared" si="12"/>
        <v>48.73</v>
      </c>
    </row>
    <row r="95" spans="1:24" ht="12.75">
      <c r="A95" s="493">
        <v>91</v>
      </c>
      <c r="B95" s="107">
        <v>86</v>
      </c>
      <c r="C95" s="45" t="s">
        <v>412</v>
      </c>
      <c r="D95" s="57" t="s">
        <v>413</v>
      </c>
      <c r="E95" s="25"/>
      <c r="F95" s="51"/>
      <c r="G95" s="25">
        <v>41.91</v>
      </c>
      <c r="H95" s="100"/>
      <c r="I95" s="103"/>
      <c r="J95" s="100"/>
      <c r="K95" s="100"/>
      <c r="L95" s="100"/>
      <c r="M95" s="100"/>
      <c r="N95" s="102"/>
      <c r="O95" s="100"/>
      <c r="P95" s="100"/>
      <c r="Q95" s="100"/>
      <c r="R95" s="100"/>
      <c r="S95" s="103"/>
      <c r="T95" s="103"/>
      <c r="U95" s="31">
        <f t="shared" si="9"/>
        <v>41.91</v>
      </c>
      <c r="V95" s="32">
        <f t="shared" si="10"/>
        <v>1</v>
      </c>
      <c r="W95" s="33">
        <f t="shared" si="11"/>
        <v>-1007.3100000000001</v>
      </c>
      <c r="X95" s="25">
        <f t="shared" si="12"/>
        <v>41.91</v>
      </c>
    </row>
    <row r="96" spans="1:24" ht="12.75">
      <c r="A96" s="493">
        <v>92</v>
      </c>
      <c r="B96" s="108">
        <v>87</v>
      </c>
      <c r="C96" s="47" t="s">
        <v>166</v>
      </c>
      <c r="D96" s="58" t="s">
        <v>284</v>
      </c>
      <c r="E96" s="25"/>
      <c r="F96" s="51"/>
      <c r="G96" s="25"/>
      <c r="H96" s="25"/>
      <c r="I96" s="25"/>
      <c r="J96" s="25"/>
      <c r="K96" s="25"/>
      <c r="L96" s="25"/>
      <c r="M96" s="25"/>
      <c r="N96" s="52"/>
      <c r="O96" s="52"/>
      <c r="P96" s="25"/>
      <c r="Q96" s="25"/>
      <c r="R96" s="25"/>
      <c r="S96" s="25">
        <v>41.91</v>
      </c>
      <c r="T96" s="25"/>
      <c r="U96" s="31">
        <f t="shared" si="9"/>
        <v>41.91</v>
      </c>
      <c r="V96" s="32">
        <f t="shared" si="10"/>
        <v>1</v>
      </c>
      <c r="W96" s="33">
        <f t="shared" si="11"/>
        <v>-1007.3100000000001</v>
      </c>
      <c r="X96" s="25">
        <f t="shared" si="12"/>
        <v>41.91</v>
      </c>
    </row>
    <row r="97" spans="1:24" ht="12.75">
      <c r="A97" s="493">
        <v>93</v>
      </c>
      <c r="B97" s="107">
        <v>88</v>
      </c>
      <c r="C97" s="45" t="s">
        <v>414</v>
      </c>
      <c r="D97" s="57" t="s">
        <v>167</v>
      </c>
      <c r="E97" s="25"/>
      <c r="F97" s="51"/>
      <c r="G97" s="25">
        <v>39.18</v>
      </c>
      <c r="H97" s="100"/>
      <c r="I97" s="103"/>
      <c r="J97" s="100"/>
      <c r="K97" s="100"/>
      <c r="L97" s="100"/>
      <c r="M97" s="100"/>
      <c r="N97" s="102"/>
      <c r="O97" s="100"/>
      <c r="P97" s="100"/>
      <c r="Q97" s="100"/>
      <c r="R97" s="100"/>
      <c r="S97" s="103"/>
      <c r="T97" s="103"/>
      <c r="U97" s="31">
        <f t="shared" si="9"/>
        <v>39.18</v>
      </c>
      <c r="V97" s="32">
        <f t="shared" si="10"/>
        <v>1</v>
      </c>
      <c r="W97" s="33">
        <f t="shared" si="11"/>
        <v>-1010.0400000000001</v>
      </c>
      <c r="X97" s="25">
        <f t="shared" si="12"/>
        <v>39.18</v>
      </c>
    </row>
    <row r="98" spans="1:24" ht="12.75">
      <c r="A98" s="493">
        <v>94</v>
      </c>
      <c r="B98" s="109">
        <v>89</v>
      </c>
      <c r="C98" s="46" t="s">
        <v>100</v>
      </c>
      <c r="D98" s="59" t="s">
        <v>97</v>
      </c>
      <c r="E98" s="25"/>
      <c r="F98" s="51"/>
      <c r="G98" s="25"/>
      <c r="H98" s="25"/>
      <c r="I98" s="25"/>
      <c r="J98" s="25"/>
      <c r="K98" s="25"/>
      <c r="L98" s="25"/>
      <c r="M98" s="25"/>
      <c r="N98" s="52"/>
      <c r="O98" s="52"/>
      <c r="P98" s="25"/>
      <c r="Q98" s="25"/>
      <c r="R98" s="25"/>
      <c r="S98" s="25">
        <v>38.37</v>
      </c>
      <c r="T98" s="25"/>
      <c r="U98" s="31">
        <f t="shared" si="9"/>
        <v>38.37</v>
      </c>
      <c r="V98" s="32">
        <f t="shared" si="10"/>
        <v>1</v>
      </c>
      <c r="W98" s="33">
        <f t="shared" si="11"/>
        <v>-1010.85</v>
      </c>
      <c r="X98" s="25">
        <f t="shared" si="12"/>
        <v>38.37</v>
      </c>
    </row>
    <row r="99" spans="1:24" ht="12.75">
      <c r="A99" s="493">
        <v>95</v>
      </c>
      <c r="B99" s="515">
        <v>90</v>
      </c>
      <c r="C99" s="47" t="s">
        <v>605</v>
      </c>
      <c r="D99" s="58" t="s">
        <v>97</v>
      </c>
      <c r="E99" s="25"/>
      <c r="F99" s="51"/>
      <c r="G99" s="25"/>
      <c r="H99" s="25"/>
      <c r="I99" s="25"/>
      <c r="J99" s="25"/>
      <c r="K99" s="25"/>
      <c r="L99" s="25"/>
      <c r="M99" s="25"/>
      <c r="N99" s="52"/>
      <c r="O99" s="52"/>
      <c r="P99" s="25"/>
      <c r="Q99" s="25"/>
      <c r="R99" s="25"/>
      <c r="S99" s="25">
        <v>37.36</v>
      </c>
      <c r="T99" s="25"/>
      <c r="U99" s="31">
        <f t="shared" si="9"/>
        <v>37.36</v>
      </c>
      <c r="V99" s="32">
        <f t="shared" si="10"/>
        <v>1</v>
      </c>
      <c r="W99" s="33">
        <f t="shared" si="11"/>
        <v>-1011.86</v>
      </c>
      <c r="X99" s="25">
        <f t="shared" si="12"/>
        <v>37.36</v>
      </c>
    </row>
    <row r="100" spans="1:24" ht="12.75">
      <c r="A100" s="493">
        <v>96</v>
      </c>
      <c r="B100" s="109">
        <v>91</v>
      </c>
      <c r="C100" s="45" t="s">
        <v>380</v>
      </c>
      <c r="D100" s="57" t="s">
        <v>416</v>
      </c>
      <c r="E100" s="25"/>
      <c r="F100" s="51"/>
      <c r="G100" s="25"/>
      <c r="H100" s="25"/>
      <c r="I100" s="25"/>
      <c r="J100" s="25"/>
      <c r="K100" s="25">
        <v>29.16</v>
      </c>
      <c r="L100" s="25"/>
      <c r="M100" s="25"/>
      <c r="N100" s="52"/>
      <c r="O100" s="52"/>
      <c r="P100" s="25"/>
      <c r="Q100" s="25"/>
      <c r="R100" s="25"/>
      <c r="S100" s="25"/>
      <c r="T100" s="25"/>
      <c r="U100" s="31">
        <f t="shared" si="9"/>
        <v>29.16</v>
      </c>
      <c r="V100" s="32">
        <f t="shared" si="10"/>
        <v>1</v>
      </c>
      <c r="W100" s="33">
        <f t="shared" si="11"/>
        <v>-1020.0600000000001</v>
      </c>
      <c r="X100" s="25">
        <f t="shared" si="12"/>
        <v>29.16</v>
      </c>
    </row>
    <row r="101" spans="1:24" ht="12.75">
      <c r="A101" s="493">
        <v>97</v>
      </c>
      <c r="B101" s="109">
        <v>112</v>
      </c>
      <c r="C101" s="47" t="s">
        <v>620</v>
      </c>
      <c r="D101" s="58" t="s">
        <v>86</v>
      </c>
      <c r="E101" s="25"/>
      <c r="F101" s="51"/>
      <c r="G101" s="25"/>
      <c r="H101" s="25"/>
      <c r="I101" s="25"/>
      <c r="J101" s="25"/>
      <c r="K101" s="25"/>
      <c r="L101" s="25"/>
      <c r="M101" s="25"/>
      <c r="N101" s="52"/>
      <c r="O101" s="52"/>
      <c r="P101" s="25"/>
      <c r="Q101" s="25"/>
      <c r="R101" s="25"/>
      <c r="S101" s="25"/>
      <c r="T101" s="25">
        <v>26.32</v>
      </c>
      <c r="U101" s="31">
        <f>SUM(E101:T101)</f>
        <v>26.32</v>
      </c>
      <c r="V101" s="32">
        <f t="shared" si="10"/>
        <v>1</v>
      </c>
      <c r="W101" s="33">
        <f t="shared" si="11"/>
        <v>-1022.9</v>
      </c>
      <c r="X101" s="25">
        <f t="shared" si="12"/>
        <v>26.32</v>
      </c>
    </row>
    <row r="102" spans="1:24" ht="12.75">
      <c r="A102" s="493">
        <v>98</v>
      </c>
      <c r="B102" s="109">
        <v>93</v>
      </c>
      <c r="C102" s="46" t="s">
        <v>382</v>
      </c>
      <c r="D102" s="59" t="s">
        <v>593</v>
      </c>
      <c r="E102" s="25"/>
      <c r="F102" s="51"/>
      <c r="G102" s="25"/>
      <c r="H102" s="25"/>
      <c r="I102" s="25"/>
      <c r="J102" s="25"/>
      <c r="K102" s="25"/>
      <c r="L102" s="25"/>
      <c r="M102" s="25"/>
      <c r="N102" s="105"/>
      <c r="O102" s="52"/>
      <c r="P102" s="25"/>
      <c r="Q102" s="25"/>
      <c r="R102" s="25"/>
      <c r="S102" s="25">
        <v>25.24</v>
      </c>
      <c r="T102" s="25"/>
      <c r="U102" s="31">
        <f>SUM(E102:T102)</f>
        <v>25.24</v>
      </c>
      <c r="V102" s="32">
        <f t="shared" si="10"/>
        <v>1</v>
      </c>
      <c r="W102" s="33">
        <f t="shared" si="11"/>
        <v>-1023.98</v>
      </c>
      <c r="X102" s="25">
        <f t="shared" si="12"/>
        <v>25.24</v>
      </c>
    </row>
    <row r="103" spans="1:24" s="1" customFormat="1" ht="12.75">
      <c r="A103" s="493">
        <v>99</v>
      </c>
      <c r="B103" s="109">
        <v>113</v>
      </c>
      <c r="C103" s="47" t="s">
        <v>621</v>
      </c>
      <c r="D103" s="58" t="s">
        <v>307</v>
      </c>
      <c r="E103" s="25"/>
      <c r="F103" s="51"/>
      <c r="G103" s="25"/>
      <c r="H103" s="25"/>
      <c r="I103" s="25"/>
      <c r="J103" s="25"/>
      <c r="K103" s="25"/>
      <c r="L103" s="25"/>
      <c r="M103" s="25"/>
      <c r="N103" s="52"/>
      <c r="O103" s="52"/>
      <c r="P103" s="25"/>
      <c r="Q103" s="25"/>
      <c r="R103" s="25"/>
      <c r="S103" s="25"/>
      <c r="T103" s="25">
        <v>1</v>
      </c>
      <c r="U103" s="31">
        <f>SUM(E103:T103)</f>
        <v>1</v>
      </c>
      <c r="V103" s="32">
        <f t="shared" si="10"/>
        <v>1</v>
      </c>
      <c r="W103" s="33">
        <f t="shared" si="11"/>
        <v>-1048.22</v>
      </c>
      <c r="X103" s="25">
        <f t="shared" si="12"/>
        <v>1</v>
      </c>
    </row>
  </sheetData>
  <sheetProtection selectLockedCells="1" selectUnlockedCells="1"/>
  <mergeCells count="6">
    <mergeCell ref="A1:V1"/>
    <mergeCell ref="U2:U4"/>
    <mergeCell ref="V2:V4"/>
    <mergeCell ref="W2:W4"/>
    <mergeCell ref="X2:X4"/>
    <mergeCell ref="A3:D4"/>
  </mergeCells>
  <conditionalFormatting sqref="E5:T5">
    <cfRule type="top10" priority="13" dxfId="65" stopIfTrue="1" rank="12"/>
  </conditionalFormatting>
  <conditionalFormatting sqref="E6:T6">
    <cfRule type="top10" priority="12" dxfId="65" stopIfTrue="1" rank="12"/>
  </conditionalFormatting>
  <conditionalFormatting sqref="E7:T7">
    <cfRule type="top10" priority="11" dxfId="65" stopIfTrue="1" rank="12"/>
  </conditionalFormatting>
  <conditionalFormatting sqref="E8:T8">
    <cfRule type="top10" priority="10" dxfId="65" stopIfTrue="1" rank="12"/>
  </conditionalFormatting>
  <conditionalFormatting sqref="E9:T9">
    <cfRule type="top10" priority="9" dxfId="65" stopIfTrue="1" rank="12"/>
  </conditionalFormatting>
  <conditionalFormatting sqref="E10:T10">
    <cfRule type="top10" priority="8" dxfId="65" stopIfTrue="1" rank="12"/>
  </conditionalFormatting>
  <conditionalFormatting sqref="E11:T11">
    <cfRule type="top10" priority="7" dxfId="65" stopIfTrue="1" rank="12"/>
  </conditionalFormatting>
  <conditionalFormatting sqref="E12:T12">
    <cfRule type="top10" priority="6" dxfId="65" stopIfTrue="1" rank="12"/>
  </conditionalFormatting>
  <conditionalFormatting sqref="E13:T13">
    <cfRule type="top10" priority="5" dxfId="65" stopIfTrue="1" rank="12"/>
  </conditionalFormatting>
  <conditionalFormatting sqref="E14:T14">
    <cfRule type="top10" priority="4" dxfId="65" stopIfTrue="1" rank="12"/>
  </conditionalFormatting>
  <conditionalFormatting sqref="E15:T15">
    <cfRule type="top10" priority="3" dxfId="65" stopIfTrue="1" rank="12"/>
  </conditionalFormatting>
  <conditionalFormatting sqref="E16:T16">
    <cfRule type="top10" priority="2" dxfId="65" stopIfTrue="1" rank="12"/>
  </conditionalFormatting>
  <conditionalFormatting sqref="E17:T17">
    <cfRule type="top10" priority="1" dxfId="65" stopIfTrue="1" rank="12"/>
  </conditionalFormatting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/>
  <headerFooter alignWithMargins="0">
    <oddFooter>&amp;L&amp;"Arial CE,Tučné"&amp;8http://zrliga.zrnet.cz&amp;C&amp;"Arial CE,Tučné"&amp;8 10. ročník ŽĎÁRSKÉ LIGY MISTRŮ&amp;R&amp;"Arial CE,Tučné"&amp;8&amp;D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160" zoomScaleNormal="160" zoomScalePageLayoutView="0" workbookViewId="0" topLeftCell="A1">
      <pane xSplit="4" ySplit="4" topLeftCell="E9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5" sqref="L15"/>
    </sheetView>
  </sheetViews>
  <sheetFormatPr defaultColWidth="9.00390625" defaultRowHeight="12.75"/>
  <cols>
    <col min="1" max="1" width="3.125" style="0" customWidth="1"/>
    <col min="2" max="2" width="2.625" style="61" customWidth="1"/>
    <col min="3" max="3" width="12.625" style="0" customWidth="1"/>
    <col min="4" max="4" width="9.375" style="0" customWidth="1"/>
    <col min="5" max="5" width="3.875" style="0" customWidth="1"/>
    <col min="6" max="6" width="3.875" style="62" customWidth="1"/>
    <col min="7" max="8" width="3.875" style="0" customWidth="1"/>
    <col min="9" max="9" width="3.875" style="63" customWidth="1"/>
    <col min="10" max="11" width="3.875" style="0" customWidth="1"/>
    <col min="12" max="12" width="3.375" style="0" customWidth="1"/>
    <col min="13" max="13" width="3.125" style="0" customWidth="1"/>
    <col min="14" max="14" width="3.125" style="64" customWidth="1"/>
    <col min="15" max="18" width="3.125" style="0" customWidth="1"/>
    <col min="19" max="20" width="3.125" style="63" customWidth="1"/>
    <col min="21" max="21" width="5.75390625" style="63" customWidth="1"/>
    <col min="22" max="22" width="1.875" style="61" customWidth="1"/>
    <col min="23" max="23" width="4.875" style="61" customWidth="1"/>
    <col min="24" max="24" width="4.125" style="61" customWidth="1"/>
  </cols>
  <sheetData>
    <row r="1" spans="1:22" ht="27" customHeight="1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</row>
    <row r="2" spans="1:24" ht="13.5" customHeight="1">
      <c r="A2" s="65"/>
      <c r="B2" s="66"/>
      <c r="C2" s="67">
        <f>AVERAGE(E2:T2)</f>
        <v>20.875</v>
      </c>
      <c r="D2" s="68"/>
      <c r="E2" s="69">
        <f>COUNTA(E5:E79)</f>
        <v>19</v>
      </c>
      <c r="F2" s="70">
        <f>COUNTA(F5:F78)</f>
        <v>20</v>
      </c>
      <c r="G2" s="71">
        <f>COUNTA(G5:G78)</f>
        <v>43</v>
      </c>
      <c r="H2" s="72">
        <f>COUNTA(H5:H78)</f>
        <v>26</v>
      </c>
      <c r="I2" s="72">
        <f>COUNTA(I5:I78)</f>
        <v>24</v>
      </c>
      <c r="J2" s="72">
        <f>COUNTA(J6:J78)</f>
        <v>12</v>
      </c>
      <c r="K2" s="72">
        <f aca="true" t="shared" si="0" ref="K2:T2">COUNTA(K5:K78)</f>
        <v>24</v>
      </c>
      <c r="L2" s="72">
        <f t="shared" si="0"/>
        <v>22</v>
      </c>
      <c r="M2" s="72">
        <f t="shared" si="0"/>
        <v>17</v>
      </c>
      <c r="N2" s="72">
        <f t="shared" si="0"/>
        <v>15</v>
      </c>
      <c r="O2" s="72">
        <f t="shared" si="0"/>
        <v>11</v>
      </c>
      <c r="P2" s="72">
        <f t="shared" si="0"/>
        <v>12</v>
      </c>
      <c r="Q2" s="72">
        <f t="shared" si="0"/>
        <v>11</v>
      </c>
      <c r="R2" s="72">
        <f t="shared" si="0"/>
        <v>16</v>
      </c>
      <c r="S2" s="72">
        <f t="shared" si="0"/>
        <v>32</v>
      </c>
      <c r="T2" s="72">
        <f t="shared" si="0"/>
        <v>30</v>
      </c>
      <c r="U2" s="530" t="s">
        <v>2</v>
      </c>
      <c r="V2" s="531" t="s">
        <v>3</v>
      </c>
      <c r="W2" s="531" t="s">
        <v>4</v>
      </c>
      <c r="X2" s="532" t="s">
        <v>5</v>
      </c>
    </row>
    <row r="3" spans="1:24" ht="79.5" customHeight="1">
      <c r="A3" s="533" t="s">
        <v>6</v>
      </c>
      <c r="B3" s="533"/>
      <c r="C3" s="533"/>
      <c r="D3" s="533"/>
      <c r="E3" s="73" t="s">
        <v>7</v>
      </c>
      <c r="F3" s="74" t="s">
        <v>8</v>
      </c>
      <c r="G3" s="75" t="s">
        <v>9</v>
      </c>
      <c r="H3" s="75" t="s">
        <v>10</v>
      </c>
      <c r="I3" s="75" t="s">
        <v>11</v>
      </c>
      <c r="J3" s="75" t="s">
        <v>12</v>
      </c>
      <c r="K3" s="75" t="s">
        <v>13</v>
      </c>
      <c r="L3" s="76" t="s">
        <v>14</v>
      </c>
      <c r="M3" s="75" t="s">
        <v>15</v>
      </c>
      <c r="N3" s="75" t="s">
        <v>16</v>
      </c>
      <c r="O3" s="75" t="s">
        <v>17</v>
      </c>
      <c r="P3" s="75" t="s">
        <v>417</v>
      </c>
      <c r="Q3" s="75" t="s">
        <v>19</v>
      </c>
      <c r="R3" s="75" t="s">
        <v>418</v>
      </c>
      <c r="S3" s="77" t="s">
        <v>592</v>
      </c>
      <c r="T3" s="78"/>
      <c r="U3" s="530"/>
      <c r="V3" s="531"/>
      <c r="W3" s="531"/>
      <c r="X3" s="532"/>
    </row>
    <row r="4" spans="1:24" ht="15" customHeight="1">
      <c r="A4" s="533"/>
      <c r="B4" s="533"/>
      <c r="C4" s="533"/>
      <c r="D4" s="533"/>
      <c r="E4" s="79">
        <v>1</v>
      </c>
      <c r="F4" s="79">
        <v>2</v>
      </c>
      <c r="G4" s="80">
        <v>3</v>
      </c>
      <c r="H4" s="80">
        <v>4</v>
      </c>
      <c r="I4" s="80">
        <v>5</v>
      </c>
      <c r="J4" s="80">
        <v>6</v>
      </c>
      <c r="K4" s="80">
        <v>7</v>
      </c>
      <c r="L4" s="80">
        <v>8</v>
      </c>
      <c r="M4" s="80">
        <v>9</v>
      </c>
      <c r="N4" s="80">
        <v>10</v>
      </c>
      <c r="O4" s="80">
        <v>11</v>
      </c>
      <c r="P4" s="80">
        <v>12</v>
      </c>
      <c r="Q4" s="80">
        <v>13</v>
      </c>
      <c r="R4" s="80">
        <v>14</v>
      </c>
      <c r="S4" s="81">
        <v>15</v>
      </c>
      <c r="T4" s="80">
        <v>16</v>
      </c>
      <c r="U4" s="530"/>
      <c r="V4" s="531"/>
      <c r="W4" s="531"/>
      <c r="X4" s="532"/>
    </row>
    <row r="5" spans="1:24" ht="12.75">
      <c r="A5" s="493">
        <v>2</v>
      </c>
      <c r="B5" s="96">
        <v>2</v>
      </c>
      <c r="C5" s="82" t="s">
        <v>35</v>
      </c>
      <c r="D5" s="82" t="s">
        <v>36</v>
      </c>
      <c r="E5" s="83">
        <v>80.28</v>
      </c>
      <c r="F5" s="51">
        <v>89.35</v>
      </c>
      <c r="G5" s="25">
        <v>58.27</v>
      </c>
      <c r="H5" s="25">
        <v>63.62</v>
      </c>
      <c r="I5" s="25">
        <v>60.45</v>
      </c>
      <c r="J5" s="25">
        <v>93.03</v>
      </c>
      <c r="K5" s="25">
        <v>77.87</v>
      </c>
      <c r="L5" s="25">
        <v>80.96</v>
      </c>
      <c r="M5" s="25">
        <v>82.9</v>
      </c>
      <c r="N5" s="52">
        <v>93.72</v>
      </c>
      <c r="O5" s="52">
        <v>114.17</v>
      </c>
      <c r="P5" s="84">
        <v>103.1</v>
      </c>
      <c r="Q5" s="25">
        <v>109.77</v>
      </c>
      <c r="R5" s="25">
        <v>14.11</v>
      </c>
      <c r="S5" s="25">
        <v>44.94</v>
      </c>
      <c r="T5" s="25">
        <v>51</v>
      </c>
      <c r="U5" s="31">
        <f aca="true" t="shared" si="1" ref="U5:U36">SUM(E5:T5)</f>
        <v>1217.54</v>
      </c>
      <c r="V5" s="32">
        <f aca="true" t="shared" si="2" ref="V5:V36">COUNTA(E5:T5)</f>
        <v>16</v>
      </c>
      <c r="W5" s="33">
        <f aca="true" t="shared" si="3" ref="W5:W36">U5-$U$5</f>
        <v>0</v>
      </c>
      <c r="X5" s="25">
        <f aca="true" t="shared" si="4" ref="X5:X36">AVERAGE(E5:T5)</f>
        <v>76.09625</v>
      </c>
    </row>
    <row r="6" spans="1:24" ht="12.75">
      <c r="A6" s="493">
        <v>1</v>
      </c>
      <c r="B6" s="491">
        <v>1</v>
      </c>
      <c r="C6" s="85" t="s">
        <v>39</v>
      </c>
      <c r="D6" s="85" t="s">
        <v>40</v>
      </c>
      <c r="E6" s="86">
        <v>79.8</v>
      </c>
      <c r="F6" s="53">
        <v>74.53</v>
      </c>
      <c r="G6" s="54">
        <v>83.73</v>
      </c>
      <c r="H6" s="54">
        <v>69.4</v>
      </c>
      <c r="I6" s="54">
        <v>85.33</v>
      </c>
      <c r="J6" s="54">
        <v>88.94</v>
      </c>
      <c r="K6" s="54">
        <v>78.43</v>
      </c>
      <c r="L6" s="54">
        <v>63.24</v>
      </c>
      <c r="M6" s="54">
        <v>74.42</v>
      </c>
      <c r="N6" s="55">
        <v>95.85</v>
      </c>
      <c r="O6" s="55">
        <v>110.32</v>
      </c>
      <c r="P6" s="87">
        <v>96.52</v>
      </c>
      <c r="Q6" s="54">
        <v>98.81</v>
      </c>
      <c r="R6" s="54">
        <v>16.89</v>
      </c>
      <c r="S6" s="54">
        <v>52.77</v>
      </c>
      <c r="T6" s="54">
        <v>25.03</v>
      </c>
      <c r="U6" s="88">
        <f t="shared" si="1"/>
        <v>1194.01</v>
      </c>
      <c r="V6" s="89">
        <f t="shared" si="2"/>
        <v>16</v>
      </c>
      <c r="W6" s="90">
        <f t="shared" si="3"/>
        <v>-23.529999999999973</v>
      </c>
      <c r="X6" s="54">
        <f t="shared" si="4"/>
        <v>74.625625</v>
      </c>
    </row>
    <row r="7" spans="1:24" ht="13.5" thickBot="1">
      <c r="A7" s="495">
        <v>3</v>
      </c>
      <c r="B7" s="492">
        <v>3</v>
      </c>
      <c r="C7" s="91" t="s">
        <v>55</v>
      </c>
      <c r="D7" s="91" t="s">
        <v>56</v>
      </c>
      <c r="E7" s="92">
        <v>79.29</v>
      </c>
      <c r="F7" s="93">
        <v>80.77</v>
      </c>
      <c r="G7" s="42">
        <v>70.55</v>
      </c>
      <c r="H7" s="42"/>
      <c r="I7" s="42">
        <v>54.79</v>
      </c>
      <c r="J7" s="42">
        <v>87.49</v>
      </c>
      <c r="K7" s="42">
        <v>67.2</v>
      </c>
      <c r="L7" s="42">
        <v>74.39</v>
      </c>
      <c r="M7" s="42">
        <v>72.71</v>
      </c>
      <c r="N7" s="94">
        <v>84</v>
      </c>
      <c r="O7" s="94">
        <v>108.69</v>
      </c>
      <c r="P7" s="95">
        <v>97.49</v>
      </c>
      <c r="Q7" s="42">
        <v>95.38</v>
      </c>
      <c r="R7" s="42">
        <v>36.33</v>
      </c>
      <c r="S7" s="42">
        <v>46.2</v>
      </c>
      <c r="T7" s="42">
        <v>67.88</v>
      </c>
      <c r="U7" s="39">
        <f t="shared" si="1"/>
        <v>1123.1600000000003</v>
      </c>
      <c r="V7" s="40">
        <f t="shared" si="2"/>
        <v>15</v>
      </c>
      <c r="W7" s="41">
        <f t="shared" si="3"/>
        <v>-94.37999999999965</v>
      </c>
      <c r="X7" s="42">
        <f t="shared" si="4"/>
        <v>74.87733333333335</v>
      </c>
    </row>
    <row r="8" spans="1:24" ht="12.75">
      <c r="A8" s="494">
        <v>4</v>
      </c>
      <c r="B8" s="96">
        <v>4</v>
      </c>
      <c r="C8" s="97" t="s">
        <v>71</v>
      </c>
      <c r="D8" s="97" t="s">
        <v>72</v>
      </c>
      <c r="E8" s="29"/>
      <c r="F8" s="23">
        <v>71.64</v>
      </c>
      <c r="G8" s="22">
        <v>66.45</v>
      </c>
      <c r="H8" s="22">
        <v>57.16</v>
      </c>
      <c r="I8" s="22"/>
      <c r="J8" s="22">
        <v>82.6</v>
      </c>
      <c r="K8" s="22">
        <v>64.17</v>
      </c>
      <c r="L8" s="22">
        <v>63.4</v>
      </c>
      <c r="M8" s="22">
        <v>73.8</v>
      </c>
      <c r="N8" s="24">
        <v>77.54</v>
      </c>
      <c r="O8" s="24">
        <v>108.33</v>
      </c>
      <c r="P8" s="98">
        <v>95.52</v>
      </c>
      <c r="Q8" s="22">
        <v>95.72</v>
      </c>
      <c r="R8" s="22">
        <v>14.11</v>
      </c>
      <c r="S8" s="22">
        <v>49.99</v>
      </c>
      <c r="T8" s="22">
        <v>65.29</v>
      </c>
      <c r="U8" s="26">
        <f t="shared" si="1"/>
        <v>985.72</v>
      </c>
      <c r="V8" s="27">
        <f t="shared" si="2"/>
        <v>14</v>
      </c>
      <c r="W8" s="28">
        <f t="shared" si="3"/>
        <v>-231.81999999999994</v>
      </c>
      <c r="X8" s="22">
        <f t="shared" si="4"/>
        <v>70.40857142857143</v>
      </c>
    </row>
    <row r="9" spans="1:24" ht="12.75">
      <c r="A9" s="493">
        <v>5</v>
      </c>
      <c r="B9" s="96">
        <v>5</v>
      </c>
      <c r="C9" s="47" t="s">
        <v>78</v>
      </c>
      <c r="D9" s="47" t="s">
        <v>79</v>
      </c>
      <c r="E9" s="83">
        <v>70.5</v>
      </c>
      <c r="F9" s="51">
        <v>62.31</v>
      </c>
      <c r="G9" s="25">
        <v>83.73</v>
      </c>
      <c r="H9" s="25">
        <v>50.68</v>
      </c>
      <c r="I9" s="25">
        <v>46.07</v>
      </c>
      <c r="J9" s="25">
        <v>71.27</v>
      </c>
      <c r="K9" s="25">
        <v>63.05</v>
      </c>
      <c r="L9" s="25">
        <v>65.26</v>
      </c>
      <c r="M9" s="25">
        <v>62.08436450029406</v>
      </c>
      <c r="N9" s="52">
        <v>72.61</v>
      </c>
      <c r="O9" s="52">
        <v>92.59</v>
      </c>
      <c r="P9" s="84">
        <v>83.01</v>
      </c>
      <c r="Q9" s="25"/>
      <c r="R9" s="25">
        <v>30.78</v>
      </c>
      <c r="S9" s="25">
        <v>57.06</v>
      </c>
      <c r="T9" s="25">
        <v>71.13</v>
      </c>
      <c r="U9" s="31">
        <f t="shared" si="1"/>
        <v>982.134364500294</v>
      </c>
      <c r="V9" s="32">
        <f t="shared" si="2"/>
        <v>15</v>
      </c>
      <c r="W9" s="33">
        <f t="shared" si="3"/>
        <v>-235.4056354997059</v>
      </c>
      <c r="X9" s="25">
        <f t="shared" si="4"/>
        <v>65.4756243000196</v>
      </c>
    </row>
    <row r="10" spans="1:24" ht="12.75">
      <c r="A10" s="493">
        <v>6</v>
      </c>
      <c r="B10" s="96">
        <v>6</v>
      </c>
      <c r="C10" s="47" t="s">
        <v>73</v>
      </c>
      <c r="D10" s="47" t="s">
        <v>74</v>
      </c>
      <c r="E10" s="83">
        <v>72.98</v>
      </c>
      <c r="F10" s="51">
        <v>74.31</v>
      </c>
      <c r="G10" s="25">
        <v>78.73</v>
      </c>
      <c r="H10" s="25"/>
      <c r="I10" s="25">
        <v>48.68</v>
      </c>
      <c r="J10" s="25">
        <v>84.87</v>
      </c>
      <c r="K10" s="25">
        <v>70.48</v>
      </c>
      <c r="L10" s="25">
        <v>58.82</v>
      </c>
      <c r="M10" s="25">
        <v>70.51</v>
      </c>
      <c r="N10" s="52"/>
      <c r="O10" s="52">
        <v>103.1</v>
      </c>
      <c r="P10" s="84">
        <v>89.93</v>
      </c>
      <c r="Q10" s="25">
        <v>99.86</v>
      </c>
      <c r="R10" s="25">
        <v>16.89</v>
      </c>
      <c r="S10" s="25">
        <v>38.37</v>
      </c>
      <c r="T10" s="25">
        <v>68.53</v>
      </c>
      <c r="U10" s="31">
        <f t="shared" si="1"/>
        <v>976.0600000000001</v>
      </c>
      <c r="V10" s="32">
        <f t="shared" si="2"/>
        <v>14</v>
      </c>
      <c r="W10" s="33">
        <f t="shared" si="3"/>
        <v>-241.4799999999999</v>
      </c>
      <c r="X10" s="25">
        <f t="shared" si="4"/>
        <v>69.71857142857144</v>
      </c>
    </row>
    <row r="11" spans="1:24" ht="12.75">
      <c r="A11" s="493">
        <v>7</v>
      </c>
      <c r="B11" s="96">
        <v>7</v>
      </c>
      <c r="C11" s="47" t="s">
        <v>83</v>
      </c>
      <c r="D11" s="47" t="s">
        <v>84</v>
      </c>
      <c r="E11" s="83">
        <v>95.5</v>
      </c>
      <c r="F11" s="51">
        <v>90.71</v>
      </c>
      <c r="G11" s="25">
        <v>73.73</v>
      </c>
      <c r="H11" s="25">
        <v>66.94</v>
      </c>
      <c r="I11" s="25">
        <v>55.46</v>
      </c>
      <c r="J11" s="25"/>
      <c r="K11" s="25">
        <v>71.05</v>
      </c>
      <c r="L11" s="25">
        <v>76.81</v>
      </c>
      <c r="M11" s="25">
        <v>70.49</v>
      </c>
      <c r="N11" s="52">
        <v>77.67</v>
      </c>
      <c r="O11" s="52"/>
      <c r="P11" s="84">
        <v>97.49</v>
      </c>
      <c r="Q11" s="25"/>
      <c r="R11" s="25">
        <v>47.44</v>
      </c>
      <c r="S11" s="25">
        <v>49.48</v>
      </c>
      <c r="T11" s="25">
        <v>60.09</v>
      </c>
      <c r="U11" s="31">
        <f t="shared" si="1"/>
        <v>932.86</v>
      </c>
      <c r="V11" s="32">
        <f t="shared" si="2"/>
        <v>13</v>
      </c>
      <c r="W11" s="33">
        <f t="shared" si="3"/>
        <v>-284.67999999999995</v>
      </c>
      <c r="X11" s="25">
        <f t="shared" si="4"/>
        <v>71.75846153846155</v>
      </c>
    </row>
    <row r="12" spans="1:24" ht="12.75">
      <c r="A12" s="493">
        <v>8</v>
      </c>
      <c r="B12" s="96">
        <v>8</v>
      </c>
      <c r="C12" s="47" t="s">
        <v>85</v>
      </c>
      <c r="D12" s="47" t="s">
        <v>86</v>
      </c>
      <c r="E12" s="83"/>
      <c r="F12" s="51">
        <v>72.05</v>
      </c>
      <c r="G12" s="25">
        <v>60.55</v>
      </c>
      <c r="H12" s="25">
        <v>58.02</v>
      </c>
      <c r="I12" s="25">
        <v>57.75</v>
      </c>
      <c r="J12" s="25">
        <v>79.51</v>
      </c>
      <c r="K12" s="25">
        <v>61.49</v>
      </c>
      <c r="L12" s="25">
        <v>64.43</v>
      </c>
      <c r="M12" s="25">
        <v>70.23</v>
      </c>
      <c r="N12" s="52">
        <v>85.58</v>
      </c>
      <c r="O12" s="52">
        <v>101.34</v>
      </c>
      <c r="P12" s="84"/>
      <c r="Q12" s="25">
        <v>94.51</v>
      </c>
      <c r="R12" s="25">
        <v>16.89</v>
      </c>
      <c r="S12" s="25">
        <v>34.33</v>
      </c>
      <c r="T12" s="25">
        <v>51</v>
      </c>
      <c r="U12" s="31">
        <f t="shared" si="1"/>
        <v>907.6800000000001</v>
      </c>
      <c r="V12" s="32">
        <f t="shared" si="2"/>
        <v>14</v>
      </c>
      <c r="W12" s="33">
        <f t="shared" si="3"/>
        <v>-309.8599999999999</v>
      </c>
      <c r="X12" s="25">
        <f t="shared" si="4"/>
        <v>64.83428571428571</v>
      </c>
    </row>
    <row r="13" spans="1:24" ht="12.75">
      <c r="A13" s="493">
        <v>9</v>
      </c>
      <c r="B13" s="96">
        <v>9</v>
      </c>
      <c r="C13" s="47" t="s">
        <v>88</v>
      </c>
      <c r="D13" s="47" t="s">
        <v>89</v>
      </c>
      <c r="E13" s="83">
        <v>73.08</v>
      </c>
      <c r="F13" s="51">
        <v>59.42</v>
      </c>
      <c r="G13" s="25">
        <v>72.82</v>
      </c>
      <c r="H13" s="25">
        <v>74.42</v>
      </c>
      <c r="I13" s="25">
        <v>43.47</v>
      </c>
      <c r="J13" s="25"/>
      <c r="K13" s="25">
        <v>78.8</v>
      </c>
      <c r="L13" s="25">
        <v>74.07</v>
      </c>
      <c r="M13" s="25">
        <v>71.11</v>
      </c>
      <c r="N13" s="52"/>
      <c r="O13" s="52"/>
      <c r="P13" s="84">
        <v>87.72</v>
      </c>
      <c r="Q13" s="25">
        <v>90.35</v>
      </c>
      <c r="R13" s="25">
        <v>47.44</v>
      </c>
      <c r="S13" s="25">
        <v>66.15</v>
      </c>
      <c r="T13" s="25">
        <v>39.31</v>
      </c>
      <c r="U13" s="31">
        <f t="shared" si="1"/>
        <v>878.1600000000001</v>
      </c>
      <c r="V13" s="32">
        <f t="shared" si="2"/>
        <v>13</v>
      </c>
      <c r="W13" s="33">
        <f t="shared" si="3"/>
        <v>-339.3799999999999</v>
      </c>
      <c r="X13" s="25">
        <f t="shared" si="4"/>
        <v>67.55076923076923</v>
      </c>
    </row>
    <row r="14" spans="1:24" ht="12.75">
      <c r="A14" s="493">
        <v>10</v>
      </c>
      <c r="B14" s="96">
        <v>10</v>
      </c>
      <c r="C14" s="47" t="s">
        <v>94</v>
      </c>
      <c r="D14" s="47" t="s">
        <v>95</v>
      </c>
      <c r="E14" s="83">
        <v>60.59</v>
      </c>
      <c r="F14" s="51">
        <v>63</v>
      </c>
      <c r="G14" s="25">
        <v>82.36</v>
      </c>
      <c r="H14" s="25"/>
      <c r="I14" s="25">
        <v>55.01</v>
      </c>
      <c r="J14" s="25">
        <v>75.58</v>
      </c>
      <c r="K14" s="25">
        <v>60.11</v>
      </c>
      <c r="L14" s="25"/>
      <c r="M14" s="25">
        <v>62.662721893491124</v>
      </c>
      <c r="N14" s="52">
        <v>59.96</v>
      </c>
      <c r="O14" s="52">
        <v>91.74</v>
      </c>
      <c r="P14" s="84"/>
      <c r="Q14" s="25">
        <v>89.85</v>
      </c>
      <c r="R14" s="25">
        <v>14.11</v>
      </c>
      <c r="S14" s="25">
        <v>57.31</v>
      </c>
      <c r="T14" s="25">
        <v>68.53</v>
      </c>
      <c r="U14" s="31">
        <f t="shared" si="1"/>
        <v>840.8127218934912</v>
      </c>
      <c r="V14" s="32">
        <f t="shared" si="2"/>
        <v>13</v>
      </c>
      <c r="W14" s="33">
        <f t="shared" si="3"/>
        <v>-376.7272781065087</v>
      </c>
      <c r="X14" s="25">
        <f t="shared" si="4"/>
        <v>64.67790168411472</v>
      </c>
    </row>
    <row r="15" spans="1:24" ht="12.75">
      <c r="A15" s="493">
        <v>12</v>
      </c>
      <c r="B15" s="96">
        <v>12</v>
      </c>
      <c r="C15" s="47" t="s">
        <v>100</v>
      </c>
      <c r="D15" s="47" t="s">
        <v>72</v>
      </c>
      <c r="E15" s="83">
        <v>78.61</v>
      </c>
      <c r="F15" s="51">
        <v>75.05</v>
      </c>
      <c r="G15" s="25">
        <v>64.18</v>
      </c>
      <c r="H15" s="25">
        <v>54.2</v>
      </c>
      <c r="I15" s="25">
        <v>68.89</v>
      </c>
      <c r="J15" s="25"/>
      <c r="K15" s="25">
        <v>77.19</v>
      </c>
      <c r="L15" s="25">
        <v>78.99</v>
      </c>
      <c r="M15" s="25"/>
      <c r="N15" s="52">
        <v>86.96</v>
      </c>
      <c r="O15" s="52">
        <v>100.28</v>
      </c>
      <c r="P15" s="84"/>
      <c r="Q15" s="25"/>
      <c r="R15" s="25"/>
      <c r="S15" s="25"/>
      <c r="T15" s="25">
        <v>67.88</v>
      </c>
      <c r="U15" s="31">
        <f t="shared" si="1"/>
        <v>752.23</v>
      </c>
      <c r="V15" s="32">
        <f t="shared" si="2"/>
        <v>10</v>
      </c>
      <c r="W15" s="33">
        <f t="shared" si="3"/>
        <v>-465.30999999999995</v>
      </c>
      <c r="X15" s="25">
        <f t="shared" si="4"/>
        <v>75.223</v>
      </c>
    </row>
    <row r="16" spans="1:24" ht="12.75">
      <c r="A16" s="493">
        <v>11</v>
      </c>
      <c r="B16" s="96">
        <v>11</v>
      </c>
      <c r="C16" s="46" t="s">
        <v>96</v>
      </c>
      <c r="D16" s="46" t="s">
        <v>97</v>
      </c>
      <c r="E16" s="83">
        <v>74.84</v>
      </c>
      <c r="F16" s="51">
        <v>72.58</v>
      </c>
      <c r="G16" s="25">
        <v>60.55</v>
      </c>
      <c r="H16" s="25">
        <v>75.17</v>
      </c>
      <c r="I16" s="25">
        <v>49.6</v>
      </c>
      <c r="J16" s="25"/>
      <c r="K16" s="25">
        <v>74.54</v>
      </c>
      <c r="L16" s="25">
        <v>96.43</v>
      </c>
      <c r="M16" s="25"/>
      <c r="N16" s="52"/>
      <c r="O16" s="52"/>
      <c r="P16" s="84">
        <v>102.06</v>
      </c>
      <c r="Q16" s="25">
        <v>104.22</v>
      </c>
      <c r="R16" s="25"/>
      <c r="S16" s="25"/>
      <c r="T16" s="25"/>
      <c r="U16" s="31">
        <f t="shared" si="1"/>
        <v>709.9900000000001</v>
      </c>
      <c r="V16" s="32">
        <f t="shared" si="2"/>
        <v>9</v>
      </c>
      <c r="W16" s="33">
        <f t="shared" si="3"/>
        <v>-507.54999999999984</v>
      </c>
      <c r="X16" s="25">
        <f t="shared" si="4"/>
        <v>78.88777777777779</v>
      </c>
    </row>
    <row r="17" spans="1:24" ht="12.75">
      <c r="A17" s="493">
        <v>13</v>
      </c>
      <c r="B17" s="99">
        <v>13</v>
      </c>
      <c r="C17" s="45" t="s">
        <v>102</v>
      </c>
      <c r="D17" s="45" t="s">
        <v>103</v>
      </c>
      <c r="E17" s="83"/>
      <c r="F17" s="51"/>
      <c r="G17" s="25">
        <v>47.82</v>
      </c>
      <c r="H17" s="25">
        <v>46.33</v>
      </c>
      <c r="I17" s="25">
        <v>45.09</v>
      </c>
      <c r="J17" s="25">
        <v>78.05</v>
      </c>
      <c r="K17" s="25">
        <v>55.1</v>
      </c>
      <c r="L17" s="25">
        <v>59.67</v>
      </c>
      <c r="M17" s="25">
        <v>57.215726434366736</v>
      </c>
      <c r="N17" s="52">
        <v>72.43</v>
      </c>
      <c r="O17" s="52"/>
      <c r="P17" s="84"/>
      <c r="Q17" s="25">
        <v>90.53</v>
      </c>
      <c r="R17" s="25"/>
      <c r="S17" s="25">
        <v>34.59</v>
      </c>
      <c r="T17" s="25">
        <v>34.77</v>
      </c>
      <c r="U17" s="31">
        <f t="shared" si="1"/>
        <v>621.5957264343668</v>
      </c>
      <c r="V17" s="32">
        <f t="shared" si="2"/>
        <v>11</v>
      </c>
      <c r="W17" s="33">
        <f t="shared" si="3"/>
        <v>-595.9442735656331</v>
      </c>
      <c r="X17" s="25">
        <f t="shared" si="4"/>
        <v>56.50870240312426</v>
      </c>
    </row>
    <row r="18" spans="1:24" ht="12.75">
      <c r="A18" s="493">
        <v>14</v>
      </c>
      <c r="B18" s="96">
        <v>14</v>
      </c>
      <c r="C18" s="47" t="s">
        <v>39</v>
      </c>
      <c r="D18" s="47" t="s">
        <v>122</v>
      </c>
      <c r="E18" s="25">
        <v>76.42</v>
      </c>
      <c r="F18" s="51">
        <v>64.92</v>
      </c>
      <c r="G18" s="25">
        <v>92.36</v>
      </c>
      <c r="H18" s="25">
        <v>60.65</v>
      </c>
      <c r="I18" s="25">
        <v>62.37</v>
      </c>
      <c r="J18" s="100"/>
      <c r="K18" s="25"/>
      <c r="L18" s="25">
        <v>64.58</v>
      </c>
      <c r="M18" s="25"/>
      <c r="N18" s="52"/>
      <c r="O18" s="52"/>
      <c r="P18" s="25"/>
      <c r="Q18" s="25"/>
      <c r="R18" s="25">
        <v>36.33</v>
      </c>
      <c r="S18" s="25">
        <v>60.85</v>
      </c>
      <c r="T18" s="25">
        <v>42.56</v>
      </c>
      <c r="U18" s="31">
        <f t="shared" si="1"/>
        <v>561.04</v>
      </c>
      <c r="V18" s="32">
        <f t="shared" si="2"/>
        <v>9</v>
      </c>
      <c r="W18" s="33">
        <f t="shared" si="3"/>
        <v>-656.5</v>
      </c>
      <c r="X18" s="25">
        <f t="shared" si="4"/>
        <v>62.337777777777774</v>
      </c>
    </row>
    <row r="19" spans="1:24" ht="12.75">
      <c r="A19" s="493">
        <v>15</v>
      </c>
      <c r="B19" s="96">
        <v>15</v>
      </c>
      <c r="C19" s="47" t="s">
        <v>132</v>
      </c>
      <c r="D19" s="47" t="s">
        <v>133</v>
      </c>
      <c r="E19" s="25"/>
      <c r="F19" s="51">
        <v>59.94</v>
      </c>
      <c r="G19" s="25">
        <v>46</v>
      </c>
      <c r="H19" s="25">
        <v>44.56</v>
      </c>
      <c r="I19" s="25"/>
      <c r="J19" s="25">
        <v>70.58</v>
      </c>
      <c r="K19" s="25">
        <v>58.92</v>
      </c>
      <c r="L19" s="25">
        <v>51.29</v>
      </c>
      <c r="M19" s="25"/>
      <c r="N19" s="52"/>
      <c r="O19" s="52"/>
      <c r="P19" s="25">
        <v>74.21</v>
      </c>
      <c r="Q19" s="25"/>
      <c r="R19" s="25">
        <v>11.33</v>
      </c>
      <c r="S19" s="25">
        <v>35.6</v>
      </c>
      <c r="T19" s="25">
        <v>54.9</v>
      </c>
      <c r="U19" s="31">
        <f t="shared" si="1"/>
        <v>507.33</v>
      </c>
      <c r="V19" s="32">
        <f t="shared" si="2"/>
        <v>10</v>
      </c>
      <c r="W19" s="33">
        <f t="shared" si="3"/>
        <v>-710.21</v>
      </c>
      <c r="X19" s="25">
        <f t="shared" si="4"/>
        <v>50.733</v>
      </c>
    </row>
    <row r="20" spans="1:24" ht="12.75">
      <c r="A20" s="493">
        <v>17</v>
      </c>
      <c r="B20" s="96">
        <v>17</v>
      </c>
      <c r="C20" s="47" t="s">
        <v>124</v>
      </c>
      <c r="D20" s="47" t="s">
        <v>125</v>
      </c>
      <c r="E20" s="25">
        <v>54.83</v>
      </c>
      <c r="F20" s="51"/>
      <c r="G20" s="25">
        <v>48.27</v>
      </c>
      <c r="H20" s="25">
        <v>45.19</v>
      </c>
      <c r="I20" s="25">
        <v>40.95</v>
      </c>
      <c r="J20" s="25">
        <v>77.72</v>
      </c>
      <c r="K20" s="25"/>
      <c r="L20" s="25">
        <v>48.64</v>
      </c>
      <c r="M20" s="25">
        <v>59.654701499994445</v>
      </c>
      <c r="N20" s="52"/>
      <c r="O20" s="52"/>
      <c r="P20" s="25">
        <v>68.98</v>
      </c>
      <c r="Q20" s="25"/>
      <c r="R20" s="25"/>
      <c r="S20" s="25"/>
      <c r="T20" s="25">
        <v>37.36</v>
      </c>
      <c r="U20" s="31">
        <f t="shared" si="1"/>
        <v>481.59470149999447</v>
      </c>
      <c r="V20" s="32">
        <f t="shared" si="2"/>
        <v>9</v>
      </c>
      <c r="W20" s="33">
        <f t="shared" si="3"/>
        <v>-735.9452985000055</v>
      </c>
      <c r="X20" s="25">
        <f t="shared" si="4"/>
        <v>53.510522388888276</v>
      </c>
    </row>
    <row r="21" spans="1:24" ht="12.75">
      <c r="A21" s="493">
        <v>16</v>
      </c>
      <c r="B21" s="96">
        <v>16</v>
      </c>
      <c r="C21" s="45" t="s">
        <v>134</v>
      </c>
      <c r="D21" s="45" t="s">
        <v>97</v>
      </c>
      <c r="E21" s="25"/>
      <c r="F21" s="51"/>
      <c r="G21" s="25"/>
      <c r="H21" s="25">
        <v>44.83</v>
      </c>
      <c r="I21" s="25">
        <v>84.26</v>
      </c>
      <c r="J21" s="25">
        <v>101.67</v>
      </c>
      <c r="K21" s="25"/>
      <c r="L21" s="25">
        <v>63</v>
      </c>
      <c r="M21" s="25"/>
      <c r="N21" s="52">
        <v>112.12</v>
      </c>
      <c r="O21" s="52"/>
      <c r="P21" s="25"/>
      <c r="Q21" s="25"/>
      <c r="R21" s="25"/>
      <c r="S21" s="25">
        <v>41.15</v>
      </c>
      <c r="T21" s="25"/>
      <c r="U21" s="31">
        <f t="shared" si="1"/>
        <v>447.03</v>
      </c>
      <c r="V21" s="32">
        <f t="shared" si="2"/>
        <v>6</v>
      </c>
      <c r="W21" s="33">
        <f t="shared" si="3"/>
        <v>-770.51</v>
      </c>
      <c r="X21" s="25">
        <f t="shared" si="4"/>
        <v>74.505</v>
      </c>
    </row>
    <row r="22" spans="1:24" ht="12.75">
      <c r="A22" s="493">
        <v>18</v>
      </c>
      <c r="B22" s="96">
        <v>18</v>
      </c>
      <c r="C22" s="46" t="s">
        <v>73</v>
      </c>
      <c r="D22" s="46" t="s">
        <v>140</v>
      </c>
      <c r="E22" s="25">
        <v>59.53</v>
      </c>
      <c r="F22" s="51"/>
      <c r="G22" s="25">
        <v>57.82</v>
      </c>
      <c r="H22" s="25">
        <v>49.84</v>
      </c>
      <c r="I22" s="25"/>
      <c r="J22" s="25"/>
      <c r="K22" s="25">
        <v>58.38</v>
      </c>
      <c r="L22" s="25">
        <v>62.87</v>
      </c>
      <c r="M22" s="25">
        <v>52.25980959580449</v>
      </c>
      <c r="N22" s="52"/>
      <c r="O22" s="52"/>
      <c r="P22" s="25"/>
      <c r="Q22" s="25"/>
      <c r="R22" s="25">
        <v>16.89</v>
      </c>
      <c r="S22" s="25">
        <v>26</v>
      </c>
      <c r="T22" s="25"/>
      <c r="U22" s="31">
        <f t="shared" si="1"/>
        <v>383.58980959580447</v>
      </c>
      <c r="V22" s="32">
        <f t="shared" si="2"/>
        <v>8</v>
      </c>
      <c r="W22" s="33">
        <f t="shared" si="3"/>
        <v>-833.9501904041955</v>
      </c>
      <c r="X22" s="25">
        <f t="shared" si="4"/>
        <v>47.94872619947556</v>
      </c>
    </row>
    <row r="23" spans="1:24" ht="12.75">
      <c r="A23" s="493">
        <v>19</v>
      </c>
      <c r="B23" s="96">
        <v>19</v>
      </c>
      <c r="C23" s="47" t="s">
        <v>160</v>
      </c>
      <c r="D23" s="47" t="s">
        <v>133</v>
      </c>
      <c r="E23" s="25">
        <v>65.64</v>
      </c>
      <c r="F23" s="51">
        <v>72.33</v>
      </c>
      <c r="G23" s="25">
        <v>71</v>
      </c>
      <c r="H23" s="25">
        <v>44.92</v>
      </c>
      <c r="I23" s="25"/>
      <c r="J23" s="25"/>
      <c r="K23" s="25"/>
      <c r="L23" s="25"/>
      <c r="M23" s="25"/>
      <c r="N23" s="52"/>
      <c r="O23" s="52"/>
      <c r="P23" s="25"/>
      <c r="Q23" s="25"/>
      <c r="R23" s="25"/>
      <c r="S23" s="25">
        <v>47.97</v>
      </c>
      <c r="T23" s="25"/>
      <c r="U23" s="31">
        <f t="shared" si="1"/>
        <v>301.86</v>
      </c>
      <c r="V23" s="32">
        <f t="shared" si="2"/>
        <v>5</v>
      </c>
      <c r="W23" s="33">
        <f t="shared" si="3"/>
        <v>-915.68</v>
      </c>
      <c r="X23" s="25">
        <f t="shared" si="4"/>
        <v>60.372</v>
      </c>
    </row>
    <row r="24" spans="1:24" ht="12.75">
      <c r="A24" s="493">
        <v>20</v>
      </c>
      <c r="B24" s="96">
        <v>20</v>
      </c>
      <c r="C24" s="47" t="s">
        <v>168</v>
      </c>
      <c r="D24" s="47" t="s">
        <v>169</v>
      </c>
      <c r="E24" s="25">
        <v>58.78</v>
      </c>
      <c r="F24" s="51"/>
      <c r="G24" s="25">
        <v>55.55</v>
      </c>
      <c r="H24" s="25">
        <v>46.91</v>
      </c>
      <c r="I24" s="25"/>
      <c r="J24" s="25">
        <v>76.24</v>
      </c>
      <c r="K24" s="25"/>
      <c r="L24" s="25"/>
      <c r="M24" s="25"/>
      <c r="N24" s="52"/>
      <c r="O24" s="52"/>
      <c r="P24" s="25"/>
      <c r="Q24" s="25"/>
      <c r="R24" s="25"/>
      <c r="S24" s="25">
        <v>64.38</v>
      </c>
      <c r="T24" s="25"/>
      <c r="U24" s="31">
        <f t="shared" si="1"/>
        <v>301.86</v>
      </c>
      <c r="V24" s="32">
        <f t="shared" si="2"/>
        <v>5</v>
      </c>
      <c r="W24" s="33">
        <f t="shared" si="3"/>
        <v>-915.68</v>
      </c>
      <c r="X24" s="25">
        <f t="shared" si="4"/>
        <v>60.372</v>
      </c>
    </row>
    <row r="25" spans="1:24" ht="12.75">
      <c r="A25" s="493">
        <v>21</v>
      </c>
      <c r="B25" s="96">
        <v>21</v>
      </c>
      <c r="C25" s="45" t="s">
        <v>156</v>
      </c>
      <c r="D25" s="45" t="s">
        <v>157</v>
      </c>
      <c r="E25" s="25"/>
      <c r="F25" s="51"/>
      <c r="G25" s="25"/>
      <c r="H25" s="25"/>
      <c r="I25" s="25">
        <v>59.57</v>
      </c>
      <c r="J25" s="25"/>
      <c r="K25" s="25">
        <v>64.94</v>
      </c>
      <c r="L25" s="25">
        <v>59.63</v>
      </c>
      <c r="M25" s="25"/>
      <c r="N25" s="52">
        <v>82.27</v>
      </c>
      <c r="O25" s="52"/>
      <c r="P25" s="25"/>
      <c r="Q25" s="25"/>
      <c r="R25" s="25"/>
      <c r="S25" s="25"/>
      <c r="T25" s="25"/>
      <c r="U25" s="31">
        <f t="shared" si="1"/>
        <v>266.40999999999997</v>
      </c>
      <c r="V25" s="32">
        <f t="shared" si="2"/>
        <v>4</v>
      </c>
      <c r="W25" s="33">
        <f t="shared" si="3"/>
        <v>-951.13</v>
      </c>
      <c r="X25" s="25">
        <f t="shared" si="4"/>
        <v>66.60249999999999</v>
      </c>
    </row>
    <row r="26" spans="1:24" ht="12.75">
      <c r="A26" s="493">
        <v>24</v>
      </c>
      <c r="B26" s="99">
        <v>24</v>
      </c>
      <c r="C26" s="45" t="s">
        <v>190</v>
      </c>
      <c r="D26" s="45" t="s">
        <v>133</v>
      </c>
      <c r="E26" s="25"/>
      <c r="F26" s="51"/>
      <c r="G26" s="25">
        <v>51</v>
      </c>
      <c r="H26" s="100"/>
      <c r="I26" s="25">
        <v>33.95</v>
      </c>
      <c r="J26" s="100"/>
      <c r="K26" s="25">
        <v>58.91</v>
      </c>
      <c r="L26" s="100"/>
      <c r="M26" s="25">
        <v>56.78232580520309</v>
      </c>
      <c r="N26" s="102"/>
      <c r="O26" s="100"/>
      <c r="P26" s="100"/>
      <c r="Q26" s="100"/>
      <c r="R26" s="100"/>
      <c r="S26" s="103">
        <v>36.61</v>
      </c>
      <c r="T26" s="103">
        <v>20.48</v>
      </c>
      <c r="U26" s="31">
        <f t="shared" si="1"/>
        <v>257.7323258052031</v>
      </c>
      <c r="V26" s="32">
        <f t="shared" si="2"/>
        <v>6</v>
      </c>
      <c r="W26" s="33">
        <f t="shared" si="3"/>
        <v>-959.8076741947968</v>
      </c>
      <c r="X26" s="25">
        <f t="shared" si="4"/>
        <v>42.95538763420052</v>
      </c>
    </row>
    <row r="27" spans="1:24" ht="12.75">
      <c r="A27" s="493">
        <v>22</v>
      </c>
      <c r="B27" s="99">
        <v>22</v>
      </c>
      <c r="C27" s="45" t="s">
        <v>163</v>
      </c>
      <c r="D27" s="45" t="s">
        <v>164</v>
      </c>
      <c r="E27" s="25"/>
      <c r="F27" s="51"/>
      <c r="G27" s="25"/>
      <c r="H27" s="25"/>
      <c r="I27" s="25"/>
      <c r="J27" s="25"/>
      <c r="K27" s="25"/>
      <c r="L27" s="101">
        <v>60.7</v>
      </c>
      <c r="M27" s="25">
        <v>63.03</v>
      </c>
      <c r="N27" s="52">
        <v>89.28</v>
      </c>
      <c r="O27" s="52"/>
      <c r="P27" s="25"/>
      <c r="Q27" s="25"/>
      <c r="R27" s="25">
        <v>39.11</v>
      </c>
      <c r="S27" s="25"/>
      <c r="T27" s="25"/>
      <c r="U27" s="31">
        <f t="shared" si="1"/>
        <v>252.12</v>
      </c>
      <c r="V27" s="32">
        <f t="shared" si="2"/>
        <v>4</v>
      </c>
      <c r="W27" s="33">
        <f t="shared" si="3"/>
        <v>-965.42</v>
      </c>
      <c r="X27" s="25">
        <f t="shared" si="4"/>
        <v>63.03</v>
      </c>
    </row>
    <row r="28" spans="1:24" ht="12.75">
      <c r="A28" s="493">
        <v>23</v>
      </c>
      <c r="B28" s="96">
        <v>23</v>
      </c>
      <c r="C28" s="47" t="s">
        <v>166</v>
      </c>
      <c r="D28" s="47" t="s">
        <v>167</v>
      </c>
      <c r="E28" s="25"/>
      <c r="F28" s="51">
        <v>76.63</v>
      </c>
      <c r="G28" s="25">
        <v>72.82</v>
      </c>
      <c r="H28" s="25"/>
      <c r="I28" s="25"/>
      <c r="J28" s="25"/>
      <c r="K28" s="25"/>
      <c r="L28" s="25"/>
      <c r="M28" s="25"/>
      <c r="N28" s="52"/>
      <c r="O28" s="52">
        <v>93.8</v>
      </c>
      <c r="P28" s="25"/>
      <c r="Q28" s="25"/>
      <c r="R28" s="25"/>
      <c r="S28" s="25"/>
      <c r="T28" s="25"/>
      <c r="U28" s="31">
        <f t="shared" si="1"/>
        <v>243.25</v>
      </c>
      <c r="V28" s="32">
        <f t="shared" si="2"/>
        <v>3</v>
      </c>
      <c r="W28" s="33">
        <f t="shared" si="3"/>
        <v>-974.29</v>
      </c>
      <c r="X28" s="25">
        <f t="shared" si="4"/>
        <v>81.08333333333333</v>
      </c>
    </row>
    <row r="29" spans="1:24" ht="12.75">
      <c r="A29" s="493">
        <v>33</v>
      </c>
      <c r="B29" s="96">
        <v>33</v>
      </c>
      <c r="C29" s="46" t="s">
        <v>237</v>
      </c>
      <c r="D29" s="46" t="s">
        <v>282</v>
      </c>
      <c r="E29" s="25"/>
      <c r="F29" s="51"/>
      <c r="G29" s="25">
        <v>56.45</v>
      </c>
      <c r="H29" s="25"/>
      <c r="I29" s="25">
        <v>41.84</v>
      </c>
      <c r="J29" s="25"/>
      <c r="K29" s="25"/>
      <c r="L29" s="25"/>
      <c r="M29" s="25"/>
      <c r="N29" s="52"/>
      <c r="O29" s="52"/>
      <c r="P29" s="25"/>
      <c r="Q29" s="25"/>
      <c r="R29" s="25"/>
      <c r="S29" s="25">
        <v>35.09</v>
      </c>
      <c r="T29" s="25">
        <v>78.27</v>
      </c>
      <c r="U29" s="31">
        <f t="shared" si="1"/>
        <v>211.64999999999998</v>
      </c>
      <c r="V29" s="32">
        <f t="shared" si="2"/>
        <v>4</v>
      </c>
      <c r="W29" s="33">
        <f t="shared" si="3"/>
        <v>-1005.89</v>
      </c>
      <c r="X29" s="25">
        <f t="shared" si="4"/>
        <v>52.912499999999994</v>
      </c>
    </row>
    <row r="30" spans="1:24" ht="12.75">
      <c r="A30" s="493">
        <v>25</v>
      </c>
      <c r="B30" s="96">
        <v>25</v>
      </c>
      <c r="C30" s="47" t="s">
        <v>195</v>
      </c>
      <c r="D30" s="47" t="s">
        <v>122</v>
      </c>
      <c r="E30" s="25"/>
      <c r="F30" s="51"/>
      <c r="G30" s="25"/>
      <c r="H30" s="25"/>
      <c r="I30" s="25"/>
      <c r="J30" s="25"/>
      <c r="K30" s="25"/>
      <c r="L30" s="25"/>
      <c r="M30" s="25"/>
      <c r="N30" s="52">
        <v>93.9</v>
      </c>
      <c r="O30" s="52">
        <v>97.28</v>
      </c>
      <c r="P30" s="25"/>
      <c r="Q30" s="25"/>
      <c r="R30" s="25"/>
      <c r="S30" s="25"/>
      <c r="T30" s="25"/>
      <c r="U30" s="31">
        <f t="shared" si="1"/>
        <v>191.18</v>
      </c>
      <c r="V30" s="32">
        <f t="shared" si="2"/>
        <v>2</v>
      </c>
      <c r="W30" s="33">
        <f t="shared" si="3"/>
        <v>-1026.36</v>
      </c>
      <c r="X30" s="25">
        <f t="shared" si="4"/>
        <v>95.59</v>
      </c>
    </row>
    <row r="31" spans="1:24" ht="12.75">
      <c r="A31" s="493">
        <v>35</v>
      </c>
      <c r="B31" s="96">
        <v>35</v>
      </c>
      <c r="C31" s="47" t="s">
        <v>421</v>
      </c>
      <c r="D31" s="47" t="s">
        <v>362</v>
      </c>
      <c r="E31" s="25"/>
      <c r="F31" s="51"/>
      <c r="G31" s="25">
        <v>71.91</v>
      </c>
      <c r="H31" s="25"/>
      <c r="I31" s="25"/>
      <c r="J31" s="25"/>
      <c r="K31" s="25"/>
      <c r="L31" s="25"/>
      <c r="M31" s="25"/>
      <c r="N31" s="52"/>
      <c r="O31" s="105"/>
      <c r="P31" s="25"/>
      <c r="Q31" s="25"/>
      <c r="R31" s="25"/>
      <c r="S31" s="25">
        <v>52.26</v>
      </c>
      <c r="T31" s="25">
        <v>50.35</v>
      </c>
      <c r="U31" s="31">
        <f t="shared" si="1"/>
        <v>174.51999999999998</v>
      </c>
      <c r="V31" s="32">
        <f t="shared" si="2"/>
        <v>3</v>
      </c>
      <c r="W31" s="33">
        <f t="shared" si="3"/>
        <v>-1043.02</v>
      </c>
      <c r="X31" s="25">
        <f t="shared" si="4"/>
        <v>58.173333333333325</v>
      </c>
    </row>
    <row r="32" spans="1:24" ht="12.75">
      <c r="A32" s="493">
        <v>29</v>
      </c>
      <c r="B32" s="104">
        <v>29</v>
      </c>
      <c r="C32" s="47" t="s">
        <v>100</v>
      </c>
      <c r="D32" s="47" t="s">
        <v>307</v>
      </c>
      <c r="E32" s="25"/>
      <c r="F32" s="51"/>
      <c r="G32" s="25">
        <v>59.64</v>
      </c>
      <c r="H32" s="25">
        <v>32.19</v>
      </c>
      <c r="I32" s="25"/>
      <c r="J32" s="25"/>
      <c r="K32" s="25"/>
      <c r="L32" s="25"/>
      <c r="M32" s="25"/>
      <c r="N32" s="52"/>
      <c r="O32" s="52"/>
      <c r="P32" s="25"/>
      <c r="Q32" s="25"/>
      <c r="R32" s="25"/>
      <c r="S32" s="25">
        <v>55.04</v>
      </c>
      <c r="T32" s="25">
        <v>26.97</v>
      </c>
      <c r="U32" s="31">
        <f t="shared" si="1"/>
        <v>173.84</v>
      </c>
      <c r="V32" s="32">
        <f t="shared" si="2"/>
        <v>4</v>
      </c>
      <c r="W32" s="33">
        <f t="shared" si="3"/>
        <v>-1043.7</v>
      </c>
      <c r="X32" s="25">
        <f t="shared" si="4"/>
        <v>43.46</v>
      </c>
    </row>
    <row r="33" spans="1:24" ht="12.75">
      <c r="A33" s="493">
        <v>40</v>
      </c>
      <c r="B33" s="99">
        <v>40</v>
      </c>
      <c r="C33" s="45" t="s">
        <v>394</v>
      </c>
      <c r="D33" s="45" t="s">
        <v>395</v>
      </c>
      <c r="E33" s="25"/>
      <c r="F33" s="51"/>
      <c r="G33" s="25">
        <v>54.64</v>
      </c>
      <c r="H33" s="100"/>
      <c r="I33" s="103"/>
      <c r="J33" s="100"/>
      <c r="K33" s="100"/>
      <c r="L33" s="100"/>
      <c r="M33" s="100"/>
      <c r="N33" s="102"/>
      <c r="O33" s="100"/>
      <c r="P33" s="100"/>
      <c r="Q33" s="100"/>
      <c r="R33" s="100"/>
      <c r="S33" s="103">
        <v>54.79</v>
      </c>
      <c r="T33" s="103">
        <v>60.74</v>
      </c>
      <c r="U33" s="31">
        <f t="shared" si="1"/>
        <v>170.17000000000002</v>
      </c>
      <c r="V33" s="32">
        <f t="shared" si="2"/>
        <v>3</v>
      </c>
      <c r="W33" s="33">
        <f t="shared" si="3"/>
        <v>-1047.37</v>
      </c>
      <c r="X33" s="25">
        <f t="shared" si="4"/>
        <v>56.723333333333336</v>
      </c>
    </row>
    <row r="34" spans="1:24" ht="12.75">
      <c r="A34" s="493">
        <v>26</v>
      </c>
      <c r="B34" s="104">
        <v>26</v>
      </c>
      <c r="C34" s="45" t="s">
        <v>203</v>
      </c>
      <c r="D34" s="45" t="s">
        <v>204</v>
      </c>
      <c r="E34" s="25"/>
      <c r="F34" s="51"/>
      <c r="G34" s="25"/>
      <c r="H34" s="25">
        <v>58.95</v>
      </c>
      <c r="I34" s="25">
        <v>52.11</v>
      </c>
      <c r="J34" s="25"/>
      <c r="K34" s="25"/>
      <c r="L34" s="25"/>
      <c r="M34" s="25">
        <v>57.4957785070252</v>
      </c>
      <c r="N34" s="52"/>
      <c r="O34" s="52"/>
      <c r="P34" s="25"/>
      <c r="Q34" s="25"/>
      <c r="R34" s="25"/>
      <c r="S34" s="25"/>
      <c r="T34" s="25"/>
      <c r="U34" s="31">
        <f t="shared" si="1"/>
        <v>168.5557785070252</v>
      </c>
      <c r="V34" s="32">
        <f t="shared" si="2"/>
        <v>3</v>
      </c>
      <c r="W34" s="33">
        <f t="shared" si="3"/>
        <v>-1048.9842214929747</v>
      </c>
      <c r="X34" s="25">
        <f t="shared" si="4"/>
        <v>56.18525950234173</v>
      </c>
    </row>
    <row r="35" spans="1:24" ht="12.75">
      <c r="A35" s="493">
        <v>34</v>
      </c>
      <c r="B35" s="96">
        <v>34</v>
      </c>
      <c r="C35" s="47" t="s">
        <v>341</v>
      </c>
      <c r="D35" s="47" t="s">
        <v>167</v>
      </c>
      <c r="E35" s="25"/>
      <c r="F35" s="51"/>
      <c r="G35" s="25">
        <v>78.27</v>
      </c>
      <c r="H35" s="25"/>
      <c r="I35" s="25"/>
      <c r="J35" s="25"/>
      <c r="K35" s="25"/>
      <c r="L35" s="25"/>
      <c r="M35" s="25"/>
      <c r="N35" s="52"/>
      <c r="O35" s="105"/>
      <c r="P35" s="25"/>
      <c r="Q35" s="25"/>
      <c r="R35" s="25"/>
      <c r="S35" s="25">
        <v>47.97</v>
      </c>
      <c r="T35" s="25">
        <v>39.96</v>
      </c>
      <c r="U35" s="31">
        <f t="shared" si="1"/>
        <v>166.2</v>
      </c>
      <c r="V35" s="32">
        <f t="shared" si="2"/>
        <v>3</v>
      </c>
      <c r="W35" s="33">
        <f t="shared" si="3"/>
        <v>-1051.34</v>
      </c>
      <c r="X35" s="25">
        <f t="shared" si="4"/>
        <v>55.4</v>
      </c>
    </row>
    <row r="36" spans="1:24" ht="12.75">
      <c r="A36" s="493">
        <v>27</v>
      </c>
      <c r="B36" s="104">
        <v>27</v>
      </c>
      <c r="C36" s="47" t="s">
        <v>211</v>
      </c>
      <c r="D36" s="47" t="s">
        <v>212</v>
      </c>
      <c r="E36" s="25"/>
      <c r="F36" s="51">
        <v>64.73</v>
      </c>
      <c r="G36" s="25"/>
      <c r="H36" s="25"/>
      <c r="I36" s="25"/>
      <c r="J36" s="25"/>
      <c r="K36" s="25"/>
      <c r="L36" s="100"/>
      <c r="M36" s="25">
        <v>86.13</v>
      </c>
      <c r="N36" s="52"/>
      <c r="O36" s="52"/>
      <c r="P36" s="25"/>
      <c r="Q36" s="25"/>
      <c r="R36" s="25"/>
      <c r="S36" s="25"/>
      <c r="T36" s="25"/>
      <c r="U36" s="31">
        <f t="shared" si="1"/>
        <v>150.86</v>
      </c>
      <c r="V36" s="32">
        <f t="shared" si="2"/>
        <v>2</v>
      </c>
      <c r="W36" s="33">
        <f t="shared" si="3"/>
        <v>-1066.6799999999998</v>
      </c>
      <c r="X36" s="25">
        <f t="shared" si="4"/>
        <v>75.43</v>
      </c>
    </row>
    <row r="37" spans="1:24" ht="12.75">
      <c r="A37" s="493">
        <v>28</v>
      </c>
      <c r="B37" s="96">
        <v>28</v>
      </c>
      <c r="C37" s="46" t="s">
        <v>168</v>
      </c>
      <c r="D37" s="46" t="s">
        <v>220</v>
      </c>
      <c r="E37" s="25">
        <v>50.61</v>
      </c>
      <c r="F37" s="51"/>
      <c r="G37" s="25">
        <v>35.09</v>
      </c>
      <c r="H37" s="25">
        <v>48.66</v>
      </c>
      <c r="I37" s="25"/>
      <c r="J37" s="25"/>
      <c r="K37" s="25"/>
      <c r="L37" s="25"/>
      <c r="M37" s="25"/>
      <c r="N37" s="52"/>
      <c r="O37" s="52"/>
      <c r="P37" s="25"/>
      <c r="Q37" s="25"/>
      <c r="R37" s="25"/>
      <c r="S37" s="25">
        <v>14.89</v>
      </c>
      <c r="T37" s="25"/>
      <c r="U37" s="31">
        <f aca="true" t="shared" si="5" ref="U37:U68">SUM(E37:T37)</f>
        <v>149.25</v>
      </c>
      <c r="V37" s="32">
        <f aca="true" t="shared" si="6" ref="V37:V68">COUNTA(E37:T37)</f>
        <v>4</v>
      </c>
      <c r="W37" s="33">
        <f aca="true" t="shared" si="7" ref="W37:W68">U37-$U$5</f>
        <v>-1068.29</v>
      </c>
      <c r="X37" s="25">
        <f aca="true" t="shared" si="8" ref="X37:X68">AVERAGE(E37:T37)</f>
        <v>37.3125</v>
      </c>
    </row>
    <row r="38" spans="1:24" ht="12.75">
      <c r="A38" s="493">
        <v>30</v>
      </c>
      <c r="B38" s="96">
        <v>30</v>
      </c>
      <c r="C38" s="47" t="s">
        <v>214</v>
      </c>
      <c r="D38" s="47" t="s">
        <v>215</v>
      </c>
      <c r="E38" s="25"/>
      <c r="F38" s="51">
        <v>66.53</v>
      </c>
      <c r="G38" s="25"/>
      <c r="H38" s="25"/>
      <c r="I38" s="25">
        <v>78.78</v>
      </c>
      <c r="J38" s="25"/>
      <c r="K38" s="25"/>
      <c r="L38" s="25"/>
      <c r="M38" s="25"/>
      <c r="N38" s="52"/>
      <c r="O38" s="105"/>
      <c r="P38" s="25"/>
      <c r="Q38" s="25"/>
      <c r="R38" s="25"/>
      <c r="S38" s="25"/>
      <c r="T38" s="25"/>
      <c r="U38" s="31">
        <f t="shared" si="5"/>
        <v>145.31</v>
      </c>
      <c r="V38" s="32">
        <f t="shared" si="6"/>
        <v>2</v>
      </c>
      <c r="W38" s="33">
        <f t="shared" si="7"/>
        <v>-1072.23</v>
      </c>
      <c r="X38" s="25">
        <f t="shared" si="8"/>
        <v>72.655</v>
      </c>
    </row>
    <row r="39" spans="1:24" ht="12.75">
      <c r="A39" s="493">
        <v>31</v>
      </c>
      <c r="B39" s="104">
        <v>31</v>
      </c>
      <c r="C39" s="47" t="s">
        <v>211</v>
      </c>
      <c r="D39" s="47" t="s">
        <v>72</v>
      </c>
      <c r="E39" s="25"/>
      <c r="F39" s="51">
        <v>55.9</v>
      </c>
      <c r="G39" s="25"/>
      <c r="H39" s="25"/>
      <c r="I39" s="25"/>
      <c r="J39" s="25"/>
      <c r="K39" s="25"/>
      <c r="L39" s="25">
        <v>82.28</v>
      </c>
      <c r="M39" s="25"/>
      <c r="N39" s="52"/>
      <c r="O39" s="52"/>
      <c r="P39" s="25"/>
      <c r="Q39" s="25"/>
      <c r="R39" s="25"/>
      <c r="S39" s="25"/>
      <c r="T39" s="25"/>
      <c r="U39" s="31">
        <f t="shared" si="5"/>
        <v>138.18</v>
      </c>
      <c r="V39" s="32">
        <f t="shared" si="6"/>
        <v>2</v>
      </c>
      <c r="W39" s="33">
        <f t="shared" si="7"/>
        <v>-1079.36</v>
      </c>
      <c r="X39" s="25">
        <f t="shared" si="8"/>
        <v>69.09</v>
      </c>
    </row>
    <row r="40" spans="1:24" ht="12.75">
      <c r="A40" s="493">
        <v>77</v>
      </c>
      <c r="B40" s="96">
        <v>77</v>
      </c>
      <c r="C40" s="47" t="s">
        <v>594</v>
      </c>
      <c r="D40" s="47" t="s">
        <v>423</v>
      </c>
      <c r="E40" s="25"/>
      <c r="F40" s="51"/>
      <c r="G40" s="25"/>
      <c r="H40" s="25"/>
      <c r="I40" s="101"/>
      <c r="J40" s="25"/>
      <c r="K40" s="25"/>
      <c r="L40" s="25"/>
      <c r="M40" s="25"/>
      <c r="N40" s="52"/>
      <c r="O40" s="52"/>
      <c r="P40" s="25"/>
      <c r="Q40" s="25"/>
      <c r="R40" s="25"/>
      <c r="S40" s="25">
        <v>56.81</v>
      </c>
      <c r="T40" s="25">
        <v>80.87</v>
      </c>
      <c r="U40" s="31">
        <f t="shared" si="5"/>
        <v>137.68</v>
      </c>
      <c r="V40" s="32">
        <f t="shared" si="6"/>
        <v>2</v>
      </c>
      <c r="W40" s="33">
        <f t="shared" si="7"/>
        <v>-1079.86</v>
      </c>
      <c r="X40" s="25">
        <f t="shared" si="8"/>
        <v>68.84</v>
      </c>
    </row>
    <row r="41" spans="1:24" ht="12.75">
      <c r="A41" s="493">
        <v>32</v>
      </c>
      <c r="B41" s="96">
        <v>32</v>
      </c>
      <c r="C41" s="45" t="s">
        <v>219</v>
      </c>
      <c r="D41" s="45" t="s">
        <v>72</v>
      </c>
      <c r="E41" s="25"/>
      <c r="F41" s="51"/>
      <c r="G41" s="25"/>
      <c r="H41" s="25">
        <v>59.65</v>
      </c>
      <c r="I41" s="25"/>
      <c r="J41" s="25"/>
      <c r="K41" s="25">
        <v>77.78</v>
      </c>
      <c r="L41" s="25"/>
      <c r="M41" s="25"/>
      <c r="N41" s="52"/>
      <c r="O41" s="52"/>
      <c r="P41" s="25"/>
      <c r="Q41" s="25"/>
      <c r="R41" s="25"/>
      <c r="S41" s="25"/>
      <c r="T41" s="25"/>
      <c r="U41" s="31">
        <f t="shared" si="5"/>
        <v>137.43</v>
      </c>
      <c r="V41" s="32">
        <f t="shared" si="6"/>
        <v>2</v>
      </c>
      <c r="W41" s="33">
        <f t="shared" si="7"/>
        <v>-1080.11</v>
      </c>
      <c r="X41" s="25">
        <f t="shared" si="8"/>
        <v>68.715</v>
      </c>
    </row>
    <row r="42" spans="1:24" ht="12.75">
      <c r="A42" s="493">
        <v>43</v>
      </c>
      <c r="B42" s="99">
        <v>43</v>
      </c>
      <c r="C42" s="45" t="s">
        <v>237</v>
      </c>
      <c r="D42" s="45" t="s">
        <v>298</v>
      </c>
      <c r="E42" s="25"/>
      <c r="F42" s="51"/>
      <c r="G42" s="25">
        <v>65.09</v>
      </c>
      <c r="H42" s="100"/>
      <c r="I42" s="103"/>
      <c r="J42" s="100"/>
      <c r="K42" s="100"/>
      <c r="L42" s="100"/>
      <c r="M42" s="100"/>
      <c r="N42" s="102"/>
      <c r="O42" s="100"/>
      <c r="P42" s="100"/>
      <c r="Q42" s="100"/>
      <c r="R42" s="100"/>
      <c r="S42" s="103">
        <v>36.35</v>
      </c>
      <c r="T42" s="103">
        <v>34.77</v>
      </c>
      <c r="U42" s="31">
        <f t="shared" si="5"/>
        <v>136.21</v>
      </c>
      <c r="V42" s="32">
        <f t="shared" si="6"/>
        <v>3</v>
      </c>
      <c r="W42" s="33">
        <f t="shared" si="7"/>
        <v>-1081.33</v>
      </c>
      <c r="X42" s="25">
        <f t="shared" si="8"/>
        <v>45.403333333333336</v>
      </c>
    </row>
    <row r="43" spans="1:24" ht="12.75">
      <c r="A43" s="493">
        <v>37</v>
      </c>
      <c r="B43" s="96">
        <v>37</v>
      </c>
      <c r="C43" s="47" t="s">
        <v>343</v>
      </c>
      <c r="D43" s="47" t="s">
        <v>284</v>
      </c>
      <c r="E43" s="25"/>
      <c r="F43" s="51"/>
      <c r="G43" s="25">
        <v>77.36</v>
      </c>
      <c r="H43" s="25"/>
      <c r="I43" s="25"/>
      <c r="J43" s="25"/>
      <c r="K43" s="25"/>
      <c r="L43" s="25"/>
      <c r="M43" s="25"/>
      <c r="N43" s="52"/>
      <c r="O43" s="52"/>
      <c r="P43" s="25"/>
      <c r="Q43" s="25"/>
      <c r="R43" s="25"/>
      <c r="S43" s="25">
        <v>40.9</v>
      </c>
      <c r="T43" s="25">
        <v>5.55</v>
      </c>
      <c r="U43" s="31">
        <f t="shared" si="5"/>
        <v>123.80999999999999</v>
      </c>
      <c r="V43" s="32">
        <f t="shared" si="6"/>
        <v>3</v>
      </c>
      <c r="W43" s="33">
        <f t="shared" si="7"/>
        <v>-1093.73</v>
      </c>
      <c r="X43" s="25">
        <f t="shared" si="8"/>
        <v>41.269999999999996</v>
      </c>
    </row>
    <row r="44" spans="1:24" ht="12.75">
      <c r="A44" s="493">
        <v>36</v>
      </c>
      <c r="B44" s="104">
        <v>36</v>
      </c>
      <c r="C44" s="47" t="s">
        <v>382</v>
      </c>
      <c r="D44" s="47" t="s">
        <v>383</v>
      </c>
      <c r="E44" s="25"/>
      <c r="F44" s="51"/>
      <c r="G44" s="25">
        <v>60.09</v>
      </c>
      <c r="H44" s="25"/>
      <c r="I44" s="25"/>
      <c r="J44" s="25"/>
      <c r="K44" s="25"/>
      <c r="L44" s="25"/>
      <c r="M44" s="25"/>
      <c r="N44" s="52"/>
      <c r="O44" s="52"/>
      <c r="P44" s="25"/>
      <c r="Q44" s="25"/>
      <c r="R44" s="25"/>
      <c r="S44" s="25">
        <v>59.33</v>
      </c>
      <c r="T44" s="25"/>
      <c r="U44" s="31">
        <f t="shared" si="5"/>
        <v>119.42</v>
      </c>
      <c r="V44" s="32">
        <f t="shared" si="6"/>
        <v>2</v>
      </c>
      <c r="W44" s="33">
        <f t="shared" si="7"/>
        <v>-1098.12</v>
      </c>
      <c r="X44" s="25">
        <f t="shared" si="8"/>
        <v>59.71</v>
      </c>
    </row>
    <row r="45" spans="1:24" ht="12.75">
      <c r="A45" s="493">
        <v>70</v>
      </c>
      <c r="B45" s="96">
        <v>70</v>
      </c>
      <c r="C45" s="47" t="s">
        <v>367</v>
      </c>
      <c r="D45" s="47" t="s">
        <v>368</v>
      </c>
      <c r="E45" s="25"/>
      <c r="F45" s="51"/>
      <c r="G45" s="25"/>
      <c r="H45" s="25"/>
      <c r="I45" s="25"/>
      <c r="J45" s="25"/>
      <c r="K45" s="25"/>
      <c r="L45" s="25"/>
      <c r="M45" s="25"/>
      <c r="N45" s="52"/>
      <c r="O45" s="105"/>
      <c r="P45" s="25">
        <v>68.98</v>
      </c>
      <c r="Q45" s="25"/>
      <c r="R45" s="25"/>
      <c r="S45" s="25"/>
      <c r="T45" s="25">
        <v>49.7</v>
      </c>
      <c r="U45" s="31">
        <f t="shared" si="5"/>
        <v>118.68</v>
      </c>
      <c r="V45" s="32">
        <f t="shared" si="6"/>
        <v>2</v>
      </c>
      <c r="W45" s="33">
        <f t="shared" si="7"/>
        <v>-1098.86</v>
      </c>
      <c r="X45" s="25">
        <f t="shared" si="8"/>
        <v>59.34</v>
      </c>
    </row>
    <row r="46" spans="1:24" ht="12.75">
      <c r="A46" s="493">
        <v>52</v>
      </c>
      <c r="B46" s="104">
        <v>52</v>
      </c>
      <c r="C46" s="47" t="s">
        <v>301</v>
      </c>
      <c r="D46" s="47" t="s">
        <v>169</v>
      </c>
      <c r="E46" s="25"/>
      <c r="F46" s="51"/>
      <c r="G46" s="25">
        <v>61.45</v>
      </c>
      <c r="H46" s="25">
        <v>32.19</v>
      </c>
      <c r="I46" s="25"/>
      <c r="J46" s="25"/>
      <c r="K46" s="25"/>
      <c r="L46" s="25"/>
      <c r="M46" s="25"/>
      <c r="N46" s="52"/>
      <c r="O46" s="52"/>
      <c r="P46" s="25"/>
      <c r="Q46" s="25"/>
      <c r="R46" s="25"/>
      <c r="S46" s="25"/>
      <c r="T46" s="25">
        <v>23.08</v>
      </c>
      <c r="U46" s="31">
        <f t="shared" si="5"/>
        <v>116.72</v>
      </c>
      <c r="V46" s="32">
        <f t="shared" si="6"/>
        <v>3</v>
      </c>
      <c r="W46" s="33">
        <f t="shared" si="7"/>
        <v>-1100.82</v>
      </c>
      <c r="X46" s="25">
        <f t="shared" si="8"/>
        <v>38.906666666666666</v>
      </c>
    </row>
    <row r="47" spans="1:24" ht="12.75">
      <c r="A47" s="493">
        <v>38</v>
      </c>
      <c r="B47" s="99">
        <v>38</v>
      </c>
      <c r="C47" s="45" t="s">
        <v>237</v>
      </c>
      <c r="D47" s="45" t="s">
        <v>36</v>
      </c>
      <c r="E47" s="25"/>
      <c r="F47" s="51"/>
      <c r="G47" s="25">
        <v>52.82</v>
      </c>
      <c r="H47" s="100"/>
      <c r="I47" s="103"/>
      <c r="J47" s="100"/>
      <c r="K47" s="25">
        <v>63.71</v>
      </c>
      <c r="L47" s="100"/>
      <c r="M47" s="100"/>
      <c r="N47" s="102"/>
      <c r="O47" s="100"/>
      <c r="P47" s="100"/>
      <c r="Q47" s="100"/>
      <c r="R47" s="100"/>
      <c r="S47" s="103"/>
      <c r="T47" s="103"/>
      <c r="U47" s="31">
        <f t="shared" si="5"/>
        <v>116.53</v>
      </c>
      <c r="V47" s="32">
        <f t="shared" si="6"/>
        <v>2</v>
      </c>
      <c r="W47" s="33">
        <f t="shared" si="7"/>
        <v>-1101.01</v>
      </c>
      <c r="X47" s="25">
        <f t="shared" si="8"/>
        <v>58.265</v>
      </c>
    </row>
    <row r="48" spans="1:24" ht="12.75">
      <c r="A48" s="493">
        <v>92</v>
      </c>
      <c r="B48" s="104">
        <v>92</v>
      </c>
      <c r="C48" s="47" t="s">
        <v>39</v>
      </c>
      <c r="D48" s="47" t="s">
        <v>133</v>
      </c>
      <c r="E48" s="25"/>
      <c r="F48" s="51"/>
      <c r="G48" s="25"/>
      <c r="H48" s="25"/>
      <c r="I48" s="25"/>
      <c r="J48" s="25"/>
      <c r="K48" s="25"/>
      <c r="L48" s="25"/>
      <c r="M48" s="25"/>
      <c r="N48" s="52"/>
      <c r="O48" s="105"/>
      <c r="P48" s="25"/>
      <c r="Q48" s="25"/>
      <c r="R48" s="25">
        <v>28</v>
      </c>
      <c r="S48" s="25"/>
      <c r="T48" s="25">
        <v>87.36</v>
      </c>
      <c r="U48" s="31">
        <f t="shared" si="5"/>
        <v>115.36</v>
      </c>
      <c r="V48" s="32">
        <f t="shared" si="6"/>
        <v>2</v>
      </c>
      <c r="W48" s="33">
        <f t="shared" si="7"/>
        <v>-1102.18</v>
      </c>
      <c r="X48" s="25">
        <f t="shared" si="8"/>
        <v>57.68</v>
      </c>
    </row>
    <row r="49" spans="1:24" ht="12.75">
      <c r="A49" s="493">
        <v>39</v>
      </c>
      <c r="B49" s="104">
        <v>39</v>
      </c>
      <c r="C49" s="45" t="s">
        <v>256</v>
      </c>
      <c r="D49" s="45" t="s">
        <v>257</v>
      </c>
      <c r="E49" s="25"/>
      <c r="F49" s="51"/>
      <c r="G49" s="25"/>
      <c r="H49" s="25"/>
      <c r="I49" s="25"/>
      <c r="J49" s="25"/>
      <c r="K49" s="25">
        <v>110</v>
      </c>
      <c r="L49" s="25"/>
      <c r="M49" s="25"/>
      <c r="N49" s="52"/>
      <c r="O49" s="52"/>
      <c r="P49" s="25"/>
      <c r="Q49" s="25"/>
      <c r="R49" s="25"/>
      <c r="S49" s="25"/>
      <c r="T49" s="25"/>
      <c r="U49" s="31">
        <f t="shared" si="5"/>
        <v>110</v>
      </c>
      <c r="V49" s="32">
        <f t="shared" si="6"/>
        <v>1</v>
      </c>
      <c r="W49" s="33">
        <f t="shared" si="7"/>
        <v>-1107.54</v>
      </c>
      <c r="X49" s="25">
        <f t="shared" si="8"/>
        <v>110</v>
      </c>
    </row>
    <row r="50" spans="1:24" ht="12.75">
      <c r="A50" s="493">
        <v>41</v>
      </c>
      <c r="B50" s="104">
        <v>41</v>
      </c>
      <c r="C50" s="45" t="s">
        <v>266</v>
      </c>
      <c r="D50" s="45" t="s">
        <v>95</v>
      </c>
      <c r="E50" s="25"/>
      <c r="F50" s="51"/>
      <c r="G50" s="25" t="s">
        <v>1</v>
      </c>
      <c r="H50" s="25">
        <v>105</v>
      </c>
      <c r="I50" s="25"/>
      <c r="J50" s="25"/>
      <c r="K50" s="25"/>
      <c r="L50" s="25"/>
      <c r="M50" s="25"/>
      <c r="N50" s="52"/>
      <c r="O50" s="52"/>
      <c r="P50" s="25"/>
      <c r="Q50" s="25"/>
      <c r="R50" s="25"/>
      <c r="S50" s="25"/>
      <c r="T50" s="25"/>
      <c r="U50" s="31">
        <f t="shared" si="5"/>
        <v>105</v>
      </c>
      <c r="V50" s="32">
        <f t="shared" si="6"/>
        <v>2</v>
      </c>
      <c r="W50" s="33">
        <f t="shared" si="7"/>
        <v>-1112.54</v>
      </c>
      <c r="X50" s="25">
        <f t="shared" si="8"/>
        <v>105</v>
      </c>
    </row>
    <row r="51" spans="1:24" ht="12.75">
      <c r="A51" s="493">
        <v>42</v>
      </c>
      <c r="B51" s="99">
        <v>42</v>
      </c>
      <c r="C51" s="45" t="s">
        <v>373</v>
      </c>
      <c r="D51" s="45" t="s">
        <v>97</v>
      </c>
      <c r="E51" s="25"/>
      <c r="F51" s="51"/>
      <c r="G51" s="25">
        <v>48.73</v>
      </c>
      <c r="H51" s="100"/>
      <c r="I51" s="103"/>
      <c r="J51" s="100"/>
      <c r="K51" s="100"/>
      <c r="L51" s="100"/>
      <c r="M51" s="100"/>
      <c r="N51" s="102"/>
      <c r="O51" s="100"/>
      <c r="P51" s="100"/>
      <c r="Q51" s="100"/>
      <c r="R51" s="25">
        <v>16.89</v>
      </c>
      <c r="S51" s="103">
        <v>39.38</v>
      </c>
      <c r="T51" s="103"/>
      <c r="U51" s="31">
        <f t="shared" si="5"/>
        <v>105</v>
      </c>
      <c r="V51" s="32">
        <f t="shared" si="6"/>
        <v>3</v>
      </c>
      <c r="W51" s="33">
        <f t="shared" si="7"/>
        <v>-1112.54</v>
      </c>
      <c r="X51" s="25">
        <f t="shared" si="8"/>
        <v>35</v>
      </c>
    </row>
    <row r="52" spans="1:24" ht="12.75">
      <c r="A52" s="493">
        <v>44</v>
      </c>
      <c r="B52" s="96">
        <v>44</v>
      </c>
      <c r="C52" s="46" t="s">
        <v>272</v>
      </c>
      <c r="D52" s="46" t="s">
        <v>273</v>
      </c>
      <c r="E52" s="25"/>
      <c r="F52" s="51"/>
      <c r="G52" s="25"/>
      <c r="H52" s="25"/>
      <c r="I52" s="25"/>
      <c r="J52" s="25"/>
      <c r="K52" s="25"/>
      <c r="L52" s="25"/>
      <c r="M52" s="25"/>
      <c r="N52" s="52"/>
      <c r="O52" s="52"/>
      <c r="P52" s="25"/>
      <c r="Q52" s="25">
        <v>101.39</v>
      </c>
      <c r="R52" s="25"/>
      <c r="S52" s="25"/>
      <c r="T52" s="25"/>
      <c r="U52" s="31">
        <f t="shared" si="5"/>
        <v>101.39</v>
      </c>
      <c r="V52" s="32">
        <f t="shared" si="6"/>
        <v>1</v>
      </c>
      <c r="W52" s="33">
        <f t="shared" si="7"/>
        <v>-1116.1499999999999</v>
      </c>
      <c r="X52" s="25">
        <f t="shared" si="8"/>
        <v>101.39</v>
      </c>
    </row>
    <row r="53" spans="1:24" ht="12.75">
      <c r="A53" s="493">
        <v>45</v>
      </c>
      <c r="B53" s="96">
        <v>45</v>
      </c>
      <c r="C53" s="47" t="s">
        <v>274</v>
      </c>
      <c r="D53" s="47" t="s">
        <v>275</v>
      </c>
      <c r="E53" s="25"/>
      <c r="F53" s="51"/>
      <c r="G53" s="25">
        <v>101</v>
      </c>
      <c r="H53" s="25"/>
      <c r="I53" s="25"/>
      <c r="J53" s="25"/>
      <c r="K53" s="25"/>
      <c r="L53" s="25"/>
      <c r="M53" s="25"/>
      <c r="N53" s="52"/>
      <c r="O53" s="52"/>
      <c r="P53" s="25"/>
      <c r="Q53" s="25"/>
      <c r="R53" s="25"/>
      <c r="S53" s="25"/>
      <c r="T53" s="25"/>
      <c r="U53" s="31">
        <f t="shared" si="5"/>
        <v>101</v>
      </c>
      <c r="V53" s="32">
        <f t="shared" si="6"/>
        <v>1</v>
      </c>
      <c r="W53" s="33">
        <f t="shared" si="7"/>
        <v>-1116.54</v>
      </c>
      <c r="X53" s="25">
        <f t="shared" si="8"/>
        <v>101</v>
      </c>
    </row>
    <row r="54" spans="1:24" ht="12.75">
      <c r="A54" s="493">
        <v>46</v>
      </c>
      <c r="B54" s="104">
        <v>46</v>
      </c>
      <c r="C54" s="47" t="s">
        <v>276</v>
      </c>
      <c r="D54" s="47" t="s">
        <v>419</v>
      </c>
      <c r="E54" s="25"/>
      <c r="F54" s="51"/>
      <c r="G54" s="25">
        <v>99.18</v>
      </c>
      <c r="H54" s="25"/>
      <c r="I54" s="25"/>
      <c r="J54" s="25"/>
      <c r="K54" s="25"/>
      <c r="L54" s="25"/>
      <c r="M54" s="25"/>
      <c r="N54" s="52"/>
      <c r="O54" s="52"/>
      <c r="P54" s="25"/>
      <c r="Q54" s="25"/>
      <c r="R54" s="25"/>
      <c r="S54" s="25"/>
      <c r="T54" s="25"/>
      <c r="U54" s="31">
        <f t="shared" si="5"/>
        <v>99.18</v>
      </c>
      <c r="V54" s="32">
        <f t="shared" si="6"/>
        <v>1</v>
      </c>
      <c r="W54" s="33">
        <f t="shared" si="7"/>
        <v>-1118.36</v>
      </c>
      <c r="X54" s="25">
        <f t="shared" si="8"/>
        <v>99.18</v>
      </c>
    </row>
    <row r="55" spans="1:24" ht="12.75">
      <c r="A55" s="493">
        <v>47</v>
      </c>
      <c r="B55" s="104">
        <v>47</v>
      </c>
      <c r="C55" s="47" t="s">
        <v>94</v>
      </c>
      <c r="D55" s="47" t="s">
        <v>279</v>
      </c>
      <c r="E55" s="25">
        <v>58.78</v>
      </c>
      <c r="F55" s="51"/>
      <c r="G55" s="25"/>
      <c r="H55" s="25"/>
      <c r="I55" s="25"/>
      <c r="J55" s="25"/>
      <c r="K55" s="25">
        <v>40.12</v>
      </c>
      <c r="L55" s="25"/>
      <c r="M55" s="25"/>
      <c r="N55" s="52"/>
      <c r="O55" s="52"/>
      <c r="P55" s="25"/>
      <c r="Q55" s="25"/>
      <c r="R55" s="25"/>
      <c r="S55" s="25"/>
      <c r="T55" s="25"/>
      <c r="U55" s="31">
        <f t="shared" si="5"/>
        <v>98.9</v>
      </c>
      <c r="V55" s="32">
        <f t="shared" si="6"/>
        <v>2</v>
      </c>
      <c r="W55" s="33">
        <f t="shared" si="7"/>
        <v>-1118.6399999999999</v>
      </c>
      <c r="X55" s="25">
        <f t="shared" si="8"/>
        <v>49.45</v>
      </c>
    </row>
    <row r="56" spans="1:24" ht="12.75">
      <c r="A56" s="493">
        <v>48</v>
      </c>
      <c r="B56" s="99">
        <v>48</v>
      </c>
      <c r="C56" s="45" t="s">
        <v>283</v>
      </c>
      <c r="D56" s="45" t="s">
        <v>284</v>
      </c>
      <c r="E56" s="25"/>
      <c r="F56" s="51"/>
      <c r="G56" s="25">
        <v>43.73</v>
      </c>
      <c r="H56" s="25">
        <v>54.2</v>
      </c>
      <c r="I56" s="103"/>
      <c r="J56" s="100"/>
      <c r="K56" s="100"/>
      <c r="L56" s="100"/>
      <c r="M56" s="100"/>
      <c r="N56" s="102"/>
      <c r="O56" s="100"/>
      <c r="P56" s="100"/>
      <c r="Q56" s="100"/>
      <c r="R56" s="100"/>
      <c r="S56" s="103"/>
      <c r="T56" s="103"/>
      <c r="U56" s="31">
        <f t="shared" si="5"/>
        <v>97.93</v>
      </c>
      <c r="V56" s="32">
        <f t="shared" si="6"/>
        <v>2</v>
      </c>
      <c r="W56" s="33">
        <f t="shared" si="7"/>
        <v>-1119.61</v>
      </c>
      <c r="X56" s="25">
        <f t="shared" si="8"/>
        <v>48.965</v>
      </c>
    </row>
    <row r="57" spans="1:24" ht="14.25" customHeight="1">
      <c r="A57" s="493">
        <v>49</v>
      </c>
      <c r="B57" s="516">
        <v>49</v>
      </c>
      <c r="C57" s="110" t="s">
        <v>600</v>
      </c>
      <c r="D57" s="110" t="s">
        <v>399</v>
      </c>
      <c r="E57" s="100"/>
      <c r="F57" s="111"/>
      <c r="G57" s="25">
        <v>53.73</v>
      </c>
      <c r="H57" s="100"/>
      <c r="I57" s="103"/>
      <c r="J57" s="100"/>
      <c r="K57" s="100"/>
      <c r="L57" s="100"/>
      <c r="M57" s="100"/>
      <c r="N57" s="102"/>
      <c r="O57" s="100"/>
      <c r="P57" s="100"/>
      <c r="Q57" s="100"/>
      <c r="R57" s="100"/>
      <c r="S57" s="103">
        <v>41.66</v>
      </c>
      <c r="T57" s="103"/>
      <c r="U57" s="31">
        <f t="shared" si="5"/>
        <v>95.38999999999999</v>
      </c>
      <c r="V57" s="32">
        <f t="shared" si="6"/>
        <v>2</v>
      </c>
      <c r="W57" s="33">
        <f t="shared" si="7"/>
        <v>-1122.15</v>
      </c>
      <c r="X57" s="25">
        <f t="shared" si="8"/>
        <v>47.69499999999999</v>
      </c>
    </row>
    <row r="58" spans="1:24" ht="12.75">
      <c r="A58" s="493">
        <v>50</v>
      </c>
      <c r="B58" s="104">
        <v>50</v>
      </c>
      <c r="C58" s="45" t="s">
        <v>297</v>
      </c>
      <c r="D58" s="45" t="s">
        <v>298</v>
      </c>
      <c r="E58" s="25"/>
      <c r="F58" s="51"/>
      <c r="G58" s="25"/>
      <c r="H58" s="25"/>
      <c r="I58" s="25">
        <v>94.66</v>
      </c>
      <c r="J58" s="25"/>
      <c r="K58" s="25"/>
      <c r="L58" s="25"/>
      <c r="M58" s="25"/>
      <c r="N58" s="52"/>
      <c r="O58" s="52"/>
      <c r="P58" s="25"/>
      <c r="Q58" s="25"/>
      <c r="R58" s="25"/>
      <c r="S58" s="25"/>
      <c r="T58" s="25"/>
      <c r="U58" s="31">
        <f t="shared" si="5"/>
        <v>94.66</v>
      </c>
      <c r="V58" s="32">
        <f t="shared" si="6"/>
        <v>1</v>
      </c>
      <c r="W58" s="33">
        <f t="shared" si="7"/>
        <v>-1122.8799999999999</v>
      </c>
      <c r="X58" s="25">
        <f t="shared" si="8"/>
        <v>94.66</v>
      </c>
    </row>
    <row r="59" spans="1:24" ht="12.75">
      <c r="A59" s="493">
        <v>51</v>
      </c>
      <c r="B59" s="96">
        <v>51</v>
      </c>
      <c r="C59" s="47" t="s">
        <v>300</v>
      </c>
      <c r="D59" s="47" t="s">
        <v>169</v>
      </c>
      <c r="E59" s="25"/>
      <c r="F59" s="51">
        <v>93.87</v>
      </c>
      <c r="G59" s="25"/>
      <c r="H59" s="25"/>
      <c r="I59" s="25"/>
      <c r="J59" s="25"/>
      <c r="K59" s="25"/>
      <c r="L59" s="25"/>
      <c r="M59" s="25"/>
      <c r="N59" s="52"/>
      <c r="O59" s="52"/>
      <c r="P59" s="25"/>
      <c r="Q59" s="25"/>
      <c r="R59" s="25"/>
      <c r="S59" s="25"/>
      <c r="T59" s="25"/>
      <c r="U59" s="31">
        <f t="shared" si="5"/>
        <v>93.87</v>
      </c>
      <c r="V59" s="32">
        <f t="shared" si="6"/>
        <v>1</v>
      </c>
      <c r="W59" s="33">
        <f t="shared" si="7"/>
        <v>-1123.67</v>
      </c>
      <c r="X59" s="25">
        <f t="shared" si="8"/>
        <v>93.87</v>
      </c>
    </row>
    <row r="60" spans="1:24" ht="12.75">
      <c r="A60" s="493">
        <v>53</v>
      </c>
      <c r="B60" s="104">
        <v>53</v>
      </c>
      <c r="C60" s="45" t="s">
        <v>302</v>
      </c>
      <c r="D60" s="45" t="s">
        <v>303</v>
      </c>
      <c r="E60" s="25"/>
      <c r="F60" s="51"/>
      <c r="G60" s="25"/>
      <c r="H60" s="25">
        <v>92.71</v>
      </c>
      <c r="I60" s="25"/>
      <c r="J60" s="25"/>
      <c r="K60" s="25"/>
      <c r="L60" s="25"/>
      <c r="M60" s="25"/>
      <c r="N60" s="52"/>
      <c r="O60" s="52"/>
      <c r="P60" s="25"/>
      <c r="Q60" s="25"/>
      <c r="R60" s="25"/>
      <c r="S60" s="25"/>
      <c r="T60" s="25"/>
      <c r="U60" s="31">
        <f t="shared" si="5"/>
        <v>92.71</v>
      </c>
      <c r="V60" s="32">
        <f t="shared" si="6"/>
        <v>1</v>
      </c>
      <c r="W60" s="33">
        <f t="shared" si="7"/>
        <v>-1124.83</v>
      </c>
      <c r="X60" s="25">
        <f t="shared" si="8"/>
        <v>92.71</v>
      </c>
    </row>
    <row r="61" spans="1:24" ht="12.75">
      <c r="A61" s="493">
        <v>79</v>
      </c>
      <c r="B61" s="99">
        <v>79</v>
      </c>
      <c r="C61" s="45" t="s">
        <v>396</v>
      </c>
      <c r="D61" s="45" t="s">
        <v>397</v>
      </c>
      <c r="E61" s="25"/>
      <c r="F61" s="51"/>
      <c r="G61" s="25">
        <v>54.64</v>
      </c>
      <c r="H61" s="100"/>
      <c r="I61" s="103"/>
      <c r="J61" s="100"/>
      <c r="K61" s="100"/>
      <c r="L61" s="100"/>
      <c r="M61" s="100"/>
      <c r="N61" s="102"/>
      <c r="O61" s="100"/>
      <c r="P61" s="100"/>
      <c r="Q61" s="100"/>
      <c r="R61" s="100"/>
      <c r="S61" s="103"/>
      <c r="T61" s="103">
        <v>38.01</v>
      </c>
      <c r="U61" s="31">
        <f t="shared" si="5"/>
        <v>92.65</v>
      </c>
      <c r="V61" s="32">
        <f t="shared" si="6"/>
        <v>2</v>
      </c>
      <c r="W61" s="33">
        <f t="shared" si="7"/>
        <v>-1124.8899999999999</v>
      </c>
      <c r="X61" s="25">
        <f t="shared" si="8"/>
        <v>46.325</v>
      </c>
    </row>
    <row r="62" spans="1:24" ht="12.75">
      <c r="A62" s="493">
        <v>54</v>
      </c>
      <c r="B62" s="104">
        <v>54</v>
      </c>
      <c r="C62" s="45" t="s">
        <v>310</v>
      </c>
      <c r="D62" s="45" t="s">
        <v>56</v>
      </c>
      <c r="E62" s="25"/>
      <c r="F62" s="51"/>
      <c r="G62" s="25"/>
      <c r="H62" s="25">
        <v>90.74</v>
      </c>
      <c r="I62" s="25"/>
      <c r="J62" s="25"/>
      <c r="K62" s="25"/>
      <c r="L62" s="25"/>
      <c r="M62" s="25"/>
      <c r="N62" s="52"/>
      <c r="O62" s="52"/>
      <c r="P62" s="25"/>
      <c r="Q62" s="25"/>
      <c r="R62" s="25"/>
      <c r="S62" s="25"/>
      <c r="T62" s="25"/>
      <c r="U62" s="31">
        <f t="shared" si="5"/>
        <v>90.74</v>
      </c>
      <c r="V62" s="32">
        <f t="shared" si="6"/>
        <v>1</v>
      </c>
      <c r="W62" s="33">
        <f t="shared" si="7"/>
        <v>-1126.8</v>
      </c>
      <c r="X62" s="25">
        <f t="shared" si="8"/>
        <v>90.74</v>
      </c>
    </row>
    <row r="63" spans="1:24" ht="12.75">
      <c r="A63" s="493">
        <v>55</v>
      </c>
      <c r="B63" s="106">
        <v>55</v>
      </c>
      <c r="C63" s="45" t="s">
        <v>407</v>
      </c>
      <c r="D63" s="45" t="s">
        <v>307</v>
      </c>
      <c r="E63" s="25"/>
      <c r="F63" s="51"/>
      <c r="G63" s="25">
        <v>50.55</v>
      </c>
      <c r="H63" s="100"/>
      <c r="I63" s="103"/>
      <c r="J63" s="100"/>
      <c r="K63" s="100"/>
      <c r="L63" s="100"/>
      <c r="M63" s="100"/>
      <c r="N63" s="102"/>
      <c r="O63" s="100"/>
      <c r="P63" s="100"/>
      <c r="Q63" s="100"/>
      <c r="R63" s="100"/>
      <c r="S63" s="103">
        <v>39.64</v>
      </c>
      <c r="T63" s="103"/>
      <c r="U63" s="31">
        <f t="shared" si="5"/>
        <v>90.19</v>
      </c>
      <c r="V63" s="32">
        <f t="shared" si="6"/>
        <v>2</v>
      </c>
      <c r="W63" s="33">
        <f t="shared" si="7"/>
        <v>-1127.35</v>
      </c>
      <c r="X63" s="25">
        <f t="shared" si="8"/>
        <v>45.095</v>
      </c>
    </row>
    <row r="64" spans="1:24" ht="12.75">
      <c r="A64" s="493">
        <v>56</v>
      </c>
      <c r="B64" s="96">
        <v>56</v>
      </c>
      <c r="C64" s="47" t="s">
        <v>276</v>
      </c>
      <c r="D64" s="47" t="s">
        <v>312</v>
      </c>
      <c r="E64" s="25"/>
      <c r="F64" s="51"/>
      <c r="G64" s="25">
        <v>90.09</v>
      </c>
      <c r="H64" s="25"/>
      <c r="I64" s="25"/>
      <c r="J64" s="25"/>
      <c r="K64" s="25"/>
      <c r="L64" s="25"/>
      <c r="M64" s="25"/>
      <c r="N64" s="52"/>
      <c r="O64" s="52"/>
      <c r="P64" s="25"/>
      <c r="Q64" s="25"/>
      <c r="R64" s="25"/>
      <c r="S64" s="25"/>
      <c r="T64" s="25"/>
      <c r="U64" s="31">
        <f t="shared" si="5"/>
        <v>90.09</v>
      </c>
      <c r="V64" s="32">
        <f t="shared" si="6"/>
        <v>1</v>
      </c>
      <c r="W64" s="33">
        <f t="shared" si="7"/>
        <v>-1127.45</v>
      </c>
      <c r="X64" s="25">
        <f t="shared" si="8"/>
        <v>90.09</v>
      </c>
    </row>
    <row r="65" spans="1:24" ht="12.75">
      <c r="A65" s="493">
        <v>57</v>
      </c>
      <c r="B65" s="104">
        <v>57</v>
      </c>
      <c r="C65" s="45" t="s">
        <v>316</v>
      </c>
      <c r="D65" s="45" t="s">
        <v>317</v>
      </c>
      <c r="E65" s="25"/>
      <c r="F65" s="51"/>
      <c r="G65" s="25"/>
      <c r="H65" s="25"/>
      <c r="I65" s="25">
        <v>87.84</v>
      </c>
      <c r="J65" s="25"/>
      <c r="K65" s="25"/>
      <c r="L65" s="25"/>
      <c r="M65" s="25"/>
      <c r="N65" s="52"/>
      <c r="O65" s="52"/>
      <c r="P65" s="25"/>
      <c r="Q65" s="25"/>
      <c r="R65" s="25"/>
      <c r="S65" s="25"/>
      <c r="T65" s="25"/>
      <c r="U65" s="31">
        <f t="shared" si="5"/>
        <v>87.84</v>
      </c>
      <c r="V65" s="32">
        <f t="shared" si="6"/>
        <v>1</v>
      </c>
      <c r="W65" s="33">
        <f t="shared" si="7"/>
        <v>-1129.7</v>
      </c>
      <c r="X65" s="25">
        <f t="shared" si="8"/>
        <v>87.84</v>
      </c>
    </row>
    <row r="66" spans="1:24" ht="12.75">
      <c r="A66" s="493">
        <v>58</v>
      </c>
      <c r="B66" s="96">
        <v>58</v>
      </c>
      <c r="C66" s="45" t="s">
        <v>320</v>
      </c>
      <c r="D66" s="45" t="s">
        <v>122</v>
      </c>
      <c r="E66" s="25"/>
      <c r="F66" s="51"/>
      <c r="G66" s="25"/>
      <c r="H66" s="25"/>
      <c r="I66" s="25"/>
      <c r="J66" s="25"/>
      <c r="K66" s="25">
        <v>86.86</v>
      </c>
      <c r="L66" s="25"/>
      <c r="M66" s="25"/>
      <c r="N66" s="52"/>
      <c r="O66" s="52"/>
      <c r="P66" s="25"/>
      <c r="Q66" s="25"/>
      <c r="R66" s="25"/>
      <c r="S66" s="25"/>
      <c r="T66" s="25"/>
      <c r="U66" s="31">
        <f t="shared" si="5"/>
        <v>86.86</v>
      </c>
      <c r="V66" s="32">
        <f t="shared" si="6"/>
        <v>1</v>
      </c>
      <c r="W66" s="33">
        <f t="shared" si="7"/>
        <v>-1130.68</v>
      </c>
      <c r="X66" s="25">
        <f t="shared" si="8"/>
        <v>86.86</v>
      </c>
    </row>
    <row r="67" spans="1:24" ht="12.75">
      <c r="A67" s="493">
        <v>62</v>
      </c>
      <c r="B67" s="99">
        <v>62</v>
      </c>
      <c r="C67" s="45" t="s">
        <v>411</v>
      </c>
      <c r="D67" s="45" t="s">
        <v>307</v>
      </c>
      <c r="E67" s="25"/>
      <c r="F67" s="51"/>
      <c r="G67" s="25">
        <v>45.55</v>
      </c>
      <c r="H67" s="100"/>
      <c r="I67" s="103"/>
      <c r="J67" s="100"/>
      <c r="K67" s="100"/>
      <c r="L67" s="100"/>
      <c r="M67" s="100"/>
      <c r="N67" s="102"/>
      <c r="O67" s="100"/>
      <c r="P67" s="100"/>
      <c r="Q67" s="100"/>
      <c r="R67" s="100"/>
      <c r="S67" s="103">
        <v>33.83</v>
      </c>
      <c r="T67" s="103">
        <v>4.25</v>
      </c>
      <c r="U67" s="31">
        <f t="shared" si="5"/>
        <v>83.63</v>
      </c>
      <c r="V67" s="32">
        <f t="shared" si="6"/>
        <v>3</v>
      </c>
      <c r="W67" s="33">
        <f t="shared" si="7"/>
        <v>-1133.9099999999999</v>
      </c>
      <c r="X67" s="25">
        <f t="shared" si="8"/>
        <v>27.876666666666665</v>
      </c>
    </row>
    <row r="68" spans="1:24" ht="12.75">
      <c r="A68" s="493">
        <v>108</v>
      </c>
      <c r="B68" s="104">
        <v>108</v>
      </c>
      <c r="C68" s="46" t="s">
        <v>610</v>
      </c>
      <c r="D68" s="46" t="s">
        <v>257</v>
      </c>
      <c r="E68" s="25"/>
      <c r="F68" s="51"/>
      <c r="G68" s="25"/>
      <c r="H68" s="25"/>
      <c r="I68" s="25"/>
      <c r="J68" s="25"/>
      <c r="K68" s="25"/>
      <c r="L68" s="25"/>
      <c r="M68" s="25"/>
      <c r="N68" s="52"/>
      <c r="O68" s="52"/>
      <c r="P68" s="25"/>
      <c r="Q68" s="25"/>
      <c r="R68" s="25"/>
      <c r="S68" s="25"/>
      <c r="T68" s="25">
        <v>81.52</v>
      </c>
      <c r="U68" s="31">
        <f t="shared" si="5"/>
        <v>81.52</v>
      </c>
      <c r="V68" s="32">
        <f t="shared" si="6"/>
        <v>1</v>
      </c>
      <c r="W68" s="33">
        <f t="shared" si="7"/>
        <v>-1136.02</v>
      </c>
      <c r="X68" s="25">
        <f t="shared" si="8"/>
        <v>81.52</v>
      </c>
    </row>
    <row r="69" spans="1:24" ht="12.75">
      <c r="A69" s="493">
        <v>59</v>
      </c>
      <c r="B69" s="96">
        <v>59</v>
      </c>
      <c r="C69" s="45" t="s">
        <v>330</v>
      </c>
      <c r="D69" s="45" t="s">
        <v>331</v>
      </c>
      <c r="E69" s="25"/>
      <c r="F69" s="51"/>
      <c r="G69" s="25"/>
      <c r="H69" s="25"/>
      <c r="I69" s="25">
        <v>80.86</v>
      </c>
      <c r="J69" s="25"/>
      <c r="K69" s="25"/>
      <c r="L69" s="25"/>
      <c r="M69" s="25"/>
      <c r="N69" s="52"/>
      <c r="O69" s="52"/>
      <c r="P69" s="25"/>
      <c r="Q69" s="25"/>
      <c r="R69" s="25"/>
      <c r="S69" s="25"/>
      <c r="T69" s="25"/>
      <c r="U69" s="31">
        <f aca="true" t="shared" si="9" ref="U69:U100">SUM(E69:T69)</f>
        <v>80.86</v>
      </c>
      <c r="V69" s="32">
        <f aca="true" t="shared" si="10" ref="V69:V103">COUNTA(E69:T69)</f>
        <v>1</v>
      </c>
      <c r="W69" s="33">
        <f aca="true" t="shared" si="11" ref="W69:W103">U69-$U$5</f>
        <v>-1136.68</v>
      </c>
      <c r="X69" s="25">
        <f aca="true" t="shared" si="12" ref="X69:X103">AVERAGE(E69:T69)</f>
        <v>80.86</v>
      </c>
    </row>
    <row r="70" spans="1:24" ht="12.75">
      <c r="A70" s="493">
        <v>60</v>
      </c>
      <c r="B70" s="99">
        <v>60</v>
      </c>
      <c r="C70" s="45" t="s">
        <v>335</v>
      </c>
      <c r="D70" s="45" t="s">
        <v>336</v>
      </c>
      <c r="E70" s="25"/>
      <c r="F70" s="51"/>
      <c r="G70" s="25"/>
      <c r="H70" s="25"/>
      <c r="I70" s="25"/>
      <c r="J70" s="25"/>
      <c r="K70" s="25"/>
      <c r="L70" s="25">
        <v>80.19</v>
      </c>
      <c r="M70" s="25"/>
      <c r="N70" s="52"/>
      <c r="O70" s="52"/>
      <c r="P70" s="25"/>
      <c r="Q70" s="25"/>
      <c r="R70" s="25"/>
      <c r="S70" s="25"/>
      <c r="T70" s="25"/>
      <c r="U70" s="31">
        <f t="shared" si="9"/>
        <v>80.19</v>
      </c>
      <c r="V70" s="32">
        <f t="shared" si="10"/>
        <v>1</v>
      </c>
      <c r="W70" s="33">
        <f t="shared" si="11"/>
        <v>-1137.35</v>
      </c>
      <c r="X70" s="25">
        <f t="shared" si="12"/>
        <v>80.19</v>
      </c>
    </row>
    <row r="71" spans="1:24" ht="12.75">
      <c r="A71" s="493">
        <v>61</v>
      </c>
      <c r="B71" s="104">
        <v>61</v>
      </c>
      <c r="C71" s="45" t="s">
        <v>337</v>
      </c>
      <c r="D71" s="45" t="s">
        <v>95</v>
      </c>
      <c r="E71" s="25"/>
      <c r="F71" s="51"/>
      <c r="G71" s="25"/>
      <c r="H71" s="25"/>
      <c r="I71" s="25"/>
      <c r="J71" s="25"/>
      <c r="K71" s="25">
        <v>80.14</v>
      </c>
      <c r="L71" s="25"/>
      <c r="M71" s="25"/>
      <c r="N71" s="52"/>
      <c r="O71" s="52"/>
      <c r="P71" s="25"/>
      <c r="Q71" s="25"/>
      <c r="R71" s="25"/>
      <c r="S71" s="25"/>
      <c r="T71" s="25"/>
      <c r="U71" s="31">
        <f t="shared" si="9"/>
        <v>80.14</v>
      </c>
      <c r="V71" s="32">
        <f t="shared" si="10"/>
        <v>1</v>
      </c>
      <c r="W71" s="33">
        <f t="shared" si="11"/>
        <v>-1137.3999999999999</v>
      </c>
      <c r="X71" s="25">
        <f t="shared" si="12"/>
        <v>80.14</v>
      </c>
    </row>
    <row r="72" spans="1:24" ht="12.75">
      <c r="A72" s="493">
        <v>63</v>
      </c>
      <c r="B72" s="104">
        <v>63</v>
      </c>
      <c r="C72" s="47" t="s">
        <v>340</v>
      </c>
      <c r="D72" s="47" t="s">
        <v>331</v>
      </c>
      <c r="E72" s="25"/>
      <c r="F72" s="51"/>
      <c r="G72" s="25">
        <v>78.27</v>
      </c>
      <c r="H72" s="25"/>
      <c r="I72" s="25"/>
      <c r="J72" s="25"/>
      <c r="K72" s="25"/>
      <c r="L72" s="25"/>
      <c r="M72" s="25"/>
      <c r="N72" s="52"/>
      <c r="O72" s="52"/>
      <c r="P72" s="25"/>
      <c r="Q72" s="25"/>
      <c r="R72" s="25"/>
      <c r="S72" s="25"/>
      <c r="T72" s="25"/>
      <c r="U72" s="31">
        <f t="shared" si="9"/>
        <v>78.27</v>
      </c>
      <c r="V72" s="32">
        <f t="shared" si="10"/>
        <v>1</v>
      </c>
      <c r="W72" s="33">
        <f t="shared" si="11"/>
        <v>-1139.27</v>
      </c>
      <c r="X72" s="25">
        <f t="shared" si="12"/>
        <v>78.27</v>
      </c>
    </row>
    <row r="73" spans="1:24" ht="12.75">
      <c r="A73" s="493">
        <v>64</v>
      </c>
      <c r="B73" s="96">
        <v>64</v>
      </c>
      <c r="C73" s="47" t="s">
        <v>420</v>
      </c>
      <c r="D73" s="47" t="s">
        <v>350</v>
      </c>
      <c r="E73" s="25">
        <v>74.77</v>
      </c>
      <c r="F73" s="51"/>
      <c r="G73" s="25"/>
      <c r="H73" s="25"/>
      <c r="I73" s="25"/>
      <c r="J73" s="25"/>
      <c r="K73" s="25"/>
      <c r="L73" s="25"/>
      <c r="M73" s="25"/>
      <c r="N73" s="52"/>
      <c r="O73" s="52"/>
      <c r="P73" s="25"/>
      <c r="Q73" s="25"/>
      <c r="R73" s="25"/>
      <c r="S73" s="25"/>
      <c r="T73" s="25"/>
      <c r="U73" s="31">
        <f t="shared" si="9"/>
        <v>74.77</v>
      </c>
      <c r="V73" s="32">
        <f t="shared" si="10"/>
        <v>1</v>
      </c>
      <c r="W73" s="33">
        <f t="shared" si="11"/>
        <v>-1142.77</v>
      </c>
      <c r="X73" s="25">
        <f t="shared" si="12"/>
        <v>74.77</v>
      </c>
    </row>
    <row r="74" spans="1:24" ht="12.75">
      <c r="A74" s="493">
        <v>65</v>
      </c>
      <c r="B74" s="96">
        <v>65</v>
      </c>
      <c r="C74" s="47" t="s">
        <v>352</v>
      </c>
      <c r="D74" s="47" t="s">
        <v>353</v>
      </c>
      <c r="E74" s="25"/>
      <c r="F74" s="51"/>
      <c r="G74" s="25"/>
      <c r="H74" s="25"/>
      <c r="I74" s="25"/>
      <c r="J74" s="25"/>
      <c r="K74" s="25"/>
      <c r="L74" s="25"/>
      <c r="M74" s="25"/>
      <c r="N74" s="52">
        <v>74.69</v>
      </c>
      <c r="O74" s="52"/>
      <c r="P74" s="25"/>
      <c r="Q74" s="25"/>
      <c r="R74" s="25"/>
      <c r="S74" s="25"/>
      <c r="T74" s="25"/>
      <c r="U74" s="31">
        <f t="shared" si="9"/>
        <v>74.69</v>
      </c>
      <c r="V74" s="32">
        <f t="shared" si="10"/>
        <v>1</v>
      </c>
      <c r="W74" s="33">
        <f t="shared" si="11"/>
        <v>-1142.85</v>
      </c>
      <c r="X74" s="25">
        <f t="shared" si="12"/>
        <v>74.69</v>
      </c>
    </row>
    <row r="75" spans="1:24" ht="12.75">
      <c r="A75" s="493">
        <v>66</v>
      </c>
      <c r="B75" s="96">
        <v>66</v>
      </c>
      <c r="C75" s="45" t="s">
        <v>356</v>
      </c>
      <c r="D75" s="45" t="s">
        <v>357</v>
      </c>
      <c r="E75" s="25"/>
      <c r="F75" s="51"/>
      <c r="G75" s="25"/>
      <c r="H75" s="25"/>
      <c r="I75" s="25"/>
      <c r="J75" s="25"/>
      <c r="K75" s="25">
        <v>73.92</v>
      </c>
      <c r="L75" s="25"/>
      <c r="M75" s="25"/>
      <c r="N75" s="52"/>
      <c r="O75" s="52"/>
      <c r="P75" s="25"/>
      <c r="Q75" s="25"/>
      <c r="R75" s="25"/>
      <c r="S75" s="25"/>
      <c r="T75" s="25"/>
      <c r="U75" s="31">
        <f t="shared" si="9"/>
        <v>73.92</v>
      </c>
      <c r="V75" s="32">
        <f t="shared" si="10"/>
        <v>1</v>
      </c>
      <c r="W75" s="33">
        <f t="shared" si="11"/>
        <v>-1143.62</v>
      </c>
      <c r="X75" s="25">
        <f t="shared" si="12"/>
        <v>73.92</v>
      </c>
    </row>
    <row r="76" spans="1:24" ht="12.75">
      <c r="A76" s="493">
        <v>67</v>
      </c>
      <c r="B76" s="96">
        <v>67</v>
      </c>
      <c r="C76" s="45" t="s">
        <v>359</v>
      </c>
      <c r="D76" s="45" t="s">
        <v>360</v>
      </c>
      <c r="E76" s="25"/>
      <c r="F76" s="51"/>
      <c r="G76" s="25"/>
      <c r="H76" s="25"/>
      <c r="I76" s="25">
        <v>71.98</v>
      </c>
      <c r="J76" s="25"/>
      <c r="K76" s="25"/>
      <c r="L76" s="25"/>
      <c r="M76" s="25"/>
      <c r="N76" s="52"/>
      <c r="O76" s="52"/>
      <c r="P76" s="25"/>
      <c r="Q76" s="25"/>
      <c r="R76" s="25"/>
      <c r="S76" s="25"/>
      <c r="T76" s="25"/>
      <c r="U76" s="31">
        <f t="shared" si="9"/>
        <v>71.98</v>
      </c>
      <c r="V76" s="32">
        <f t="shared" si="10"/>
        <v>1</v>
      </c>
      <c r="W76" s="33">
        <f t="shared" si="11"/>
        <v>-1145.56</v>
      </c>
      <c r="X76" s="25">
        <f t="shared" si="12"/>
        <v>71.98</v>
      </c>
    </row>
    <row r="77" spans="1:24" ht="12.75">
      <c r="A77" s="493">
        <v>68</v>
      </c>
      <c r="B77" s="104">
        <v>68</v>
      </c>
      <c r="C77" s="47" t="s">
        <v>363</v>
      </c>
      <c r="D77" s="47" t="s">
        <v>282</v>
      </c>
      <c r="E77" s="25">
        <v>71.37</v>
      </c>
      <c r="F77" s="51"/>
      <c r="G77" s="25"/>
      <c r="H77" s="25"/>
      <c r="I77" s="25"/>
      <c r="J77" s="25"/>
      <c r="K77" s="25"/>
      <c r="L77" s="25"/>
      <c r="M77" s="25"/>
      <c r="N77" s="52"/>
      <c r="O77" s="52"/>
      <c r="P77" s="25"/>
      <c r="Q77" s="25"/>
      <c r="R77" s="25"/>
      <c r="S77" s="25"/>
      <c r="T77" s="25"/>
      <c r="U77" s="31">
        <f t="shared" si="9"/>
        <v>71.37</v>
      </c>
      <c r="V77" s="32">
        <f t="shared" si="10"/>
        <v>1</v>
      </c>
      <c r="W77" s="33">
        <f t="shared" si="11"/>
        <v>-1146.17</v>
      </c>
      <c r="X77" s="25">
        <f t="shared" si="12"/>
        <v>71.37</v>
      </c>
    </row>
    <row r="78" spans="1:24" ht="12.75">
      <c r="A78" s="493">
        <v>69</v>
      </c>
      <c r="B78" s="99">
        <v>69</v>
      </c>
      <c r="C78" s="45" t="s">
        <v>364</v>
      </c>
      <c r="D78" s="45" t="s">
        <v>303</v>
      </c>
      <c r="E78" s="25"/>
      <c r="F78" s="51"/>
      <c r="G78" s="25"/>
      <c r="H78" s="25"/>
      <c r="I78" s="25"/>
      <c r="J78" s="25"/>
      <c r="K78" s="25"/>
      <c r="L78" s="25">
        <v>71.16</v>
      </c>
      <c r="M78" s="25"/>
      <c r="N78" s="52"/>
      <c r="O78" s="52"/>
      <c r="P78" s="25"/>
      <c r="Q78" s="25"/>
      <c r="R78" s="25"/>
      <c r="S78" s="25"/>
      <c r="T78" s="25"/>
      <c r="U78" s="31">
        <f t="shared" si="9"/>
        <v>71.16</v>
      </c>
      <c r="V78" s="32">
        <f t="shared" si="10"/>
        <v>1</v>
      </c>
      <c r="W78" s="33">
        <f t="shared" si="11"/>
        <v>-1146.3799999999999</v>
      </c>
      <c r="X78" s="25">
        <f t="shared" si="12"/>
        <v>71.16</v>
      </c>
    </row>
    <row r="79" spans="1:24" ht="12.75">
      <c r="A79" s="493">
        <v>71</v>
      </c>
      <c r="B79" s="108">
        <v>71</v>
      </c>
      <c r="C79" s="45" t="s">
        <v>369</v>
      </c>
      <c r="D79" s="57" t="s">
        <v>284</v>
      </c>
      <c r="E79" s="25"/>
      <c r="F79" s="51"/>
      <c r="G79" s="25"/>
      <c r="H79" s="25"/>
      <c r="I79" s="25">
        <v>67.76</v>
      </c>
      <c r="J79" s="25"/>
      <c r="K79" s="25"/>
      <c r="L79" s="25"/>
      <c r="M79" s="25"/>
      <c r="N79" s="52"/>
      <c r="O79" s="52"/>
      <c r="P79" s="25"/>
      <c r="Q79" s="25"/>
      <c r="R79" s="25"/>
      <c r="S79" s="25"/>
      <c r="T79" s="25"/>
      <c r="U79" s="31">
        <f t="shared" si="9"/>
        <v>67.76</v>
      </c>
      <c r="V79" s="32">
        <f t="shared" si="10"/>
        <v>1</v>
      </c>
      <c r="W79" s="33">
        <f t="shared" si="11"/>
        <v>-1149.78</v>
      </c>
      <c r="X79" s="25">
        <f t="shared" si="12"/>
        <v>67.76</v>
      </c>
    </row>
    <row r="80" spans="1:24" ht="12.75">
      <c r="A80" s="493">
        <v>72</v>
      </c>
      <c r="B80" s="108">
        <v>72</v>
      </c>
      <c r="C80" s="47" t="s">
        <v>377</v>
      </c>
      <c r="D80" s="58" t="s">
        <v>422</v>
      </c>
      <c r="E80" s="25">
        <v>64.62</v>
      </c>
      <c r="F80" s="51"/>
      <c r="G80" s="25"/>
      <c r="H80" s="25"/>
      <c r="I80" s="25"/>
      <c r="J80" s="25"/>
      <c r="K80" s="25"/>
      <c r="L80" s="25"/>
      <c r="M80" s="25"/>
      <c r="N80" s="52"/>
      <c r="O80" s="52"/>
      <c r="P80" s="25"/>
      <c r="Q80" s="25"/>
      <c r="R80" s="25"/>
      <c r="S80" s="25"/>
      <c r="T80" s="25"/>
      <c r="U80" s="31">
        <f t="shared" si="9"/>
        <v>64.62</v>
      </c>
      <c r="V80" s="32">
        <f t="shared" si="10"/>
        <v>1</v>
      </c>
      <c r="W80" s="33">
        <f t="shared" si="11"/>
        <v>-1152.92</v>
      </c>
      <c r="X80" s="25">
        <f t="shared" si="12"/>
        <v>64.62</v>
      </c>
    </row>
    <row r="81" spans="1:24" ht="12.75">
      <c r="A81" s="493">
        <v>109</v>
      </c>
      <c r="B81" s="108">
        <v>109</v>
      </c>
      <c r="C81" s="46" t="s">
        <v>614</v>
      </c>
      <c r="D81" s="59" t="s">
        <v>167</v>
      </c>
      <c r="E81" s="25"/>
      <c r="F81" s="51"/>
      <c r="G81" s="25"/>
      <c r="H81" s="25"/>
      <c r="I81" s="25"/>
      <c r="J81" s="25"/>
      <c r="K81" s="25"/>
      <c r="L81" s="25"/>
      <c r="M81" s="25"/>
      <c r="N81" s="52"/>
      <c r="O81" s="105"/>
      <c r="P81" s="25"/>
      <c r="Q81" s="25"/>
      <c r="R81" s="25"/>
      <c r="S81" s="25"/>
      <c r="T81" s="25">
        <v>62.69</v>
      </c>
      <c r="U81" s="31">
        <f t="shared" si="9"/>
        <v>62.69</v>
      </c>
      <c r="V81" s="32">
        <f t="shared" si="10"/>
        <v>1</v>
      </c>
      <c r="W81" s="33">
        <f t="shared" si="11"/>
        <v>-1154.85</v>
      </c>
      <c r="X81" s="25">
        <f t="shared" si="12"/>
        <v>62.69</v>
      </c>
    </row>
    <row r="82" spans="1:24" ht="12.75">
      <c r="A82" s="493">
        <v>73</v>
      </c>
      <c r="B82" s="108">
        <v>73</v>
      </c>
      <c r="C82" s="45" t="s">
        <v>380</v>
      </c>
      <c r="D82" s="57" t="s">
        <v>381</v>
      </c>
      <c r="E82" s="25"/>
      <c r="F82" s="51"/>
      <c r="G82" s="25"/>
      <c r="H82" s="25"/>
      <c r="I82" s="25"/>
      <c r="J82" s="25"/>
      <c r="K82" s="25">
        <v>62.68</v>
      </c>
      <c r="L82" s="25"/>
      <c r="M82" s="25"/>
      <c r="N82" s="52"/>
      <c r="O82" s="52"/>
      <c r="P82" s="25"/>
      <c r="Q82" s="25"/>
      <c r="R82" s="25"/>
      <c r="S82" s="25"/>
      <c r="T82" s="25"/>
      <c r="U82" s="31">
        <f t="shared" si="9"/>
        <v>62.68</v>
      </c>
      <c r="V82" s="32">
        <f t="shared" si="10"/>
        <v>1</v>
      </c>
      <c r="W82" s="33">
        <f t="shared" si="11"/>
        <v>-1154.86</v>
      </c>
      <c r="X82" s="25">
        <f t="shared" si="12"/>
        <v>62.68</v>
      </c>
    </row>
    <row r="83" spans="1:24" ht="12.75">
      <c r="A83" s="493">
        <v>74</v>
      </c>
      <c r="B83" s="108">
        <v>74</v>
      </c>
      <c r="C83" s="47" t="s">
        <v>102</v>
      </c>
      <c r="D83" s="58" t="s">
        <v>399</v>
      </c>
      <c r="E83" s="25"/>
      <c r="F83" s="51"/>
      <c r="G83" s="25"/>
      <c r="H83" s="25"/>
      <c r="I83" s="25"/>
      <c r="J83" s="25"/>
      <c r="K83" s="25"/>
      <c r="L83" s="25"/>
      <c r="M83" s="25"/>
      <c r="N83" s="52"/>
      <c r="O83" s="52"/>
      <c r="P83" s="25"/>
      <c r="Q83" s="25"/>
      <c r="R83" s="25"/>
      <c r="S83" s="25">
        <v>62.62</v>
      </c>
      <c r="T83" s="25"/>
      <c r="U83" s="31">
        <f t="shared" si="9"/>
        <v>62.62</v>
      </c>
      <c r="V83" s="32">
        <f t="shared" si="10"/>
        <v>1</v>
      </c>
      <c r="W83" s="33">
        <f t="shared" si="11"/>
        <v>-1154.92</v>
      </c>
      <c r="X83" s="25">
        <f t="shared" si="12"/>
        <v>62.62</v>
      </c>
    </row>
    <row r="84" spans="1:24" ht="12.75">
      <c r="A84" s="493">
        <v>75</v>
      </c>
      <c r="B84" s="108">
        <v>75</v>
      </c>
      <c r="C84" s="45" t="s">
        <v>386</v>
      </c>
      <c r="D84" s="57" t="s">
        <v>36</v>
      </c>
      <c r="E84" s="25"/>
      <c r="F84" s="51"/>
      <c r="G84" s="25"/>
      <c r="H84" s="25"/>
      <c r="I84" s="25">
        <v>59.24</v>
      </c>
      <c r="J84" s="25"/>
      <c r="K84" s="25"/>
      <c r="L84" s="25"/>
      <c r="M84" s="25"/>
      <c r="N84" s="52"/>
      <c r="O84" s="52"/>
      <c r="P84" s="25"/>
      <c r="Q84" s="25"/>
      <c r="R84" s="25"/>
      <c r="S84" s="25"/>
      <c r="T84" s="25"/>
      <c r="U84" s="31">
        <f t="shared" si="9"/>
        <v>59.24</v>
      </c>
      <c r="V84" s="32">
        <f t="shared" si="10"/>
        <v>1</v>
      </c>
      <c r="W84" s="33">
        <f t="shared" si="11"/>
        <v>-1158.3</v>
      </c>
      <c r="X84" s="25">
        <f t="shared" si="12"/>
        <v>59.24</v>
      </c>
    </row>
    <row r="85" spans="1:24" ht="12.75">
      <c r="A85" s="493">
        <v>76</v>
      </c>
      <c r="B85" s="108">
        <v>76</v>
      </c>
      <c r="C85" s="45" t="s">
        <v>388</v>
      </c>
      <c r="D85" s="57" t="s">
        <v>389</v>
      </c>
      <c r="E85" s="25"/>
      <c r="F85" s="51"/>
      <c r="G85" s="25"/>
      <c r="H85" s="25"/>
      <c r="I85" s="25"/>
      <c r="J85" s="25"/>
      <c r="K85" s="25">
        <v>57.87</v>
      </c>
      <c r="L85" s="25"/>
      <c r="M85" s="25"/>
      <c r="N85" s="52"/>
      <c r="O85" s="52"/>
      <c r="P85" s="25"/>
      <c r="Q85" s="25"/>
      <c r="R85" s="25"/>
      <c r="S85" s="25"/>
      <c r="T85" s="25"/>
      <c r="U85" s="31">
        <f t="shared" si="9"/>
        <v>57.87</v>
      </c>
      <c r="V85" s="32">
        <f t="shared" si="10"/>
        <v>1</v>
      </c>
      <c r="W85" s="33">
        <f t="shared" si="11"/>
        <v>-1159.67</v>
      </c>
      <c r="X85" s="25">
        <f t="shared" si="12"/>
        <v>57.87</v>
      </c>
    </row>
    <row r="86" spans="1:24" ht="12.75">
      <c r="A86" s="493">
        <v>78</v>
      </c>
      <c r="B86" s="108">
        <v>78</v>
      </c>
      <c r="C86" s="46" t="s">
        <v>391</v>
      </c>
      <c r="D86" s="59" t="s">
        <v>392</v>
      </c>
      <c r="E86" s="25"/>
      <c r="F86" s="51"/>
      <c r="G86" s="25">
        <v>56</v>
      </c>
      <c r="H86" s="25"/>
      <c r="I86" s="25"/>
      <c r="J86" s="25"/>
      <c r="K86" s="25"/>
      <c r="L86" s="25"/>
      <c r="M86" s="25"/>
      <c r="N86" s="52"/>
      <c r="O86" s="105"/>
      <c r="P86" s="25"/>
      <c r="Q86" s="25"/>
      <c r="R86" s="25"/>
      <c r="S86" s="25"/>
      <c r="T86" s="25"/>
      <c r="U86" s="31">
        <f t="shared" si="9"/>
        <v>56</v>
      </c>
      <c r="V86" s="32">
        <f t="shared" si="10"/>
        <v>1</v>
      </c>
      <c r="W86" s="33">
        <f t="shared" si="11"/>
        <v>-1161.54</v>
      </c>
      <c r="X86" s="25">
        <f t="shared" si="12"/>
        <v>56</v>
      </c>
    </row>
    <row r="87" spans="1:24" ht="12.75">
      <c r="A87" s="493">
        <v>82</v>
      </c>
      <c r="B87" s="108">
        <v>82</v>
      </c>
      <c r="C87" s="47" t="s">
        <v>361</v>
      </c>
      <c r="D87" s="58" t="s">
        <v>581</v>
      </c>
      <c r="E87" s="25"/>
      <c r="F87" s="51"/>
      <c r="G87" s="25"/>
      <c r="H87" s="25"/>
      <c r="I87" s="25"/>
      <c r="J87" s="25"/>
      <c r="K87" s="25"/>
      <c r="L87" s="25"/>
      <c r="M87" s="25"/>
      <c r="N87" s="52"/>
      <c r="O87" s="52"/>
      <c r="P87" s="25"/>
      <c r="Q87" s="25"/>
      <c r="R87" s="25"/>
      <c r="S87" s="25">
        <v>52.77</v>
      </c>
      <c r="T87" s="25">
        <v>1</v>
      </c>
      <c r="U87" s="31">
        <f t="shared" si="9"/>
        <v>53.77</v>
      </c>
      <c r="V87" s="32">
        <f t="shared" si="10"/>
        <v>2</v>
      </c>
      <c r="W87" s="33">
        <f t="shared" si="11"/>
        <v>-1163.77</v>
      </c>
      <c r="X87" s="25">
        <f t="shared" si="12"/>
        <v>26.885</v>
      </c>
    </row>
    <row r="88" spans="1:24" ht="12.75">
      <c r="A88" s="493">
        <v>80</v>
      </c>
      <c r="B88" s="107">
        <v>80</v>
      </c>
      <c r="C88" s="45" t="s">
        <v>404</v>
      </c>
      <c r="D88" s="57" t="s">
        <v>72</v>
      </c>
      <c r="E88" s="25"/>
      <c r="F88" s="51"/>
      <c r="G88" s="25">
        <v>53.27</v>
      </c>
      <c r="H88" s="100"/>
      <c r="I88" s="103"/>
      <c r="J88" s="100"/>
      <c r="K88" s="100"/>
      <c r="L88" s="100"/>
      <c r="M88" s="100"/>
      <c r="N88" s="102"/>
      <c r="O88" s="100"/>
      <c r="P88" s="100"/>
      <c r="Q88" s="100"/>
      <c r="R88" s="100"/>
      <c r="S88" s="103"/>
      <c r="T88" s="103"/>
      <c r="U88" s="31">
        <f t="shared" si="9"/>
        <v>53.27</v>
      </c>
      <c r="V88" s="32">
        <f t="shared" si="10"/>
        <v>1</v>
      </c>
      <c r="W88" s="33">
        <f t="shared" si="11"/>
        <v>-1164.27</v>
      </c>
      <c r="X88" s="25">
        <f t="shared" si="12"/>
        <v>53.27</v>
      </c>
    </row>
    <row r="89" spans="1:24" ht="12.75">
      <c r="A89" s="493">
        <v>81</v>
      </c>
      <c r="B89" s="107">
        <v>81</v>
      </c>
      <c r="C89" s="45" t="s">
        <v>402</v>
      </c>
      <c r="D89" s="57" t="s">
        <v>403</v>
      </c>
      <c r="E89" s="25"/>
      <c r="F89" s="51"/>
      <c r="G89" s="25">
        <v>53.27</v>
      </c>
      <c r="H89" s="100"/>
      <c r="I89" s="103"/>
      <c r="J89" s="100"/>
      <c r="K89" s="100"/>
      <c r="L89" s="100"/>
      <c r="M89" s="100"/>
      <c r="N89" s="102"/>
      <c r="O89" s="100"/>
      <c r="P89" s="100"/>
      <c r="Q89" s="100"/>
      <c r="R89" s="100"/>
      <c r="S89" s="103"/>
      <c r="T89" s="103"/>
      <c r="U89" s="31">
        <f t="shared" si="9"/>
        <v>53.27</v>
      </c>
      <c r="V89" s="32">
        <f t="shared" si="10"/>
        <v>1</v>
      </c>
      <c r="W89" s="33">
        <f t="shared" si="11"/>
        <v>-1164.27</v>
      </c>
      <c r="X89" s="25">
        <f t="shared" si="12"/>
        <v>53.27</v>
      </c>
    </row>
    <row r="90" spans="1:24" ht="12.75">
      <c r="A90" s="493">
        <v>110</v>
      </c>
      <c r="B90" s="108">
        <v>110</v>
      </c>
      <c r="C90" s="47" t="s">
        <v>615</v>
      </c>
      <c r="D90" s="58" t="s">
        <v>167</v>
      </c>
      <c r="E90" s="25"/>
      <c r="F90" s="51"/>
      <c r="G90" s="25"/>
      <c r="H90" s="25"/>
      <c r="I90" s="25"/>
      <c r="J90" s="25"/>
      <c r="K90" s="25"/>
      <c r="L90" s="25"/>
      <c r="M90" s="25"/>
      <c r="N90" s="52"/>
      <c r="O90" s="52"/>
      <c r="P90" s="25"/>
      <c r="Q90" s="25"/>
      <c r="R90" s="25"/>
      <c r="S90" s="25"/>
      <c r="T90" s="25">
        <v>51.65</v>
      </c>
      <c r="U90" s="31">
        <f t="shared" si="9"/>
        <v>51.65</v>
      </c>
      <c r="V90" s="32">
        <f t="shared" si="10"/>
        <v>1</v>
      </c>
      <c r="W90" s="33">
        <f t="shared" si="11"/>
        <v>-1165.8899999999999</v>
      </c>
      <c r="X90" s="25">
        <f t="shared" si="12"/>
        <v>51.65</v>
      </c>
    </row>
    <row r="91" spans="1:24" ht="12.75">
      <c r="A91" s="493">
        <v>83</v>
      </c>
      <c r="B91" s="107">
        <v>83</v>
      </c>
      <c r="C91" s="45" t="s">
        <v>373</v>
      </c>
      <c r="D91" s="57" t="s">
        <v>157</v>
      </c>
      <c r="E91" s="25"/>
      <c r="F91" s="51"/>
      <c r="G91" s="25">
        <v>51.45</v>
      </c>
      <c r="H91" s="100"/>
      <c r="I91" s="103"/>
      <c r="J91" s="100"/>
      <c r="K91" s="100"/>
      <c r="L91" s="100"/>
      <c r="M91" s="100"/>
      <c r="N91" s="102"/>
      <c r="O91" s="100"/>
      <c r="P91" s="100"/>
      <c r="Q91" s="100"/>
      <c r="R91" s="100"/>
      <c r="S91" s="103"/>
      <c r="T91" s="103"/>
      <c r="U91" s="31">
        <f t="shared" si="9"/>
        <v>51.45</v>
      </c>
      <c r="V91" s="32">
        <f t="shared" si="10"/>
        <v>1</v>
      </c>
      <c r="W91" s="33">
        <f t="shared" si="11"/>
        <v>-1166.09</v>
      </c>
      <c r="X91" s="25">
        <f t="shared" si="12"/>
        <v>51.45</v>
      </c>
    </row>
    <row r="92" spans="1:24" ht="12.75">
      <c r="A92" s="493">
        <v>84</v>
      </c>
      <c r="B92" s="108">
        <v>84</v>
      </c>
      <c r="C92" s="47" t="s">
        <v>408</v>
      </c>
      <c r="D92" s="58" t="s">
        <v>125</v>
      </c>
      <c r="E92" s="25"/>
      <c r="F92" s="51"/>
      <c r="G92" s="25"/>
      <c r="H92" s="25"/>
      <c r="I92" s="25"/>
      <c r="J92" s="25"/>
      <c r="K92" s="25"/>
      <c r="L92" s="25"/>
      <c r="M92" s="25"/>
      <c r="N92" s="52"/>
      <c r="O92" s="52"/>
      <c r="P92" s="25"/>
      <c r="Q92" s="25"/>
      <c r="R92" s="25">
        <v>50.22</v>
      </c>
      <c r="S92" s="25"/>
      <c r="T92" s="25"/>
      <c r="U92" s="31">
        <f t="shared" si="9"/>
        <v>50.22</v>
      </c>
      <c r="V92" s="32">
        <f t="shared" si="10"/>
        <v>1</v>
      </c>
      <c r="W92" s="33">
        <f t="shared" si="11"/>
        <v>-1167.32</v>
      </c>
      <c r="X92" s="25">
        <f t="shared" si="12"/>
        <v>50.22</v>
      </c>
    </row>
    <row r="93" spans="1:24" ht="12.75">
      <c r="A93" s="493">
        <v>111</v>
      </c>
      <c r="B93" s="108">
        <v>111</v>
      </c>
      <c r="C93" s="46" t="s">
        <v>616</v>
      </c>
      <c r="D93" s="59" t="s">
        <v>413</v>
      </c>
      <c r="E93" s="25"/>
      <c r="F93" s="51"/>
      <c r="G93" s="25"/>
      <c r="H93" s="25"/>
      <c r="I93" s="25"/>
      <c r="J93" s="25"/>
      <c r="K93" s="25"/>
      <c r="L93" s="25"/>
      <c r="M93" s="25"/>
      <c r="N93" s="105"/>
      <c r="O93" s="52"/>
      <c r="P93" s="25"/>
      <c r="Q93" s="25"/>
      <c r="R93" s="25"/>
      <c r="S93" s="25"/>
      <c r="T93" s="25">
        <v>49.05</v>
      </c>
      <c r="U93" s="31">
        <f t="shared" si="9"/>
        <v>49.05</v>
      </c>
      <c r="V93" s="32">
        <f t="shared" si="10"/>
        <v>1</v>
      </c>
      <c r="W93" s="33">
        <f t="shared" si="11"/>
        <v>-1168.49</v>
      </c>
      <c r="X93" s="25">
        <f t="shared" si="12"/>
        <v>49.05</v>
      </c>
    </row>
    <row r="94" spans="1:24" ht="12.75">
      <c r="A94" s="493">
        <v>85</v>
      </c>
      <c r="B94" s="107">
        <v>85</v>
      </c>
      <c r="C94" s="45" t="s">
        <v>96</v>
      </c>
      <c r="D94" s="57" t="s">
        <v>72</v>
      </c>
      <c r="E94" s="25"/>
      <c r="F94" s="51"/>
      <c r="G94" s="25">
        <v>48.73</v>
      </c>
      <c r="H94" s="100"/>
      <c r="I94" s="103"/>
      <c r="J94" s="100"/>
      <c r="K94" s="100"/>
      <c r="L94" s="100"/>
      <c r="M94" s="100"/>
      <c r="N94" s="102"/>
      <c r="O94" s="100"/>
      <c r="P94" s="100"/>
      <c r="Q94" s="100"/>
      <c r="R94" s="100"/>
      <c r="S94" s="103"/>
      <c r="T94" s="103"/>
      <c r="U94" s="31">
        <f t="shared" si="9"/>
        <v>48.73</v>
      </c>
      <c r="V94" s="32">
        <f t="shared" si="10"/>
        <v>1</v>
      </c>
      <c r="W94" s="33">
        <f t="shared" si="11"/>
        <v>-1168.81</v>
      </c>
      <c r="X94" s="25">
        <f t="shared" si="12"/>
        <v>48.73</v>
      </c>
    </row>
    <row r="95" spans="1:24" ht="12.75">
      <c r="A95" s="493">
        <v>86</v>
      </c>
      <c r="B95" s="107">
        <v>86</v>
      </c>
      <c r="C95" s="45" t="s">
        <v>412</v>
      </c>
      <c r="D95" s="57" t="s">
        <v>413</v>
      </c>
      <c r="E95" s="25"/>
      <c r="F95" s="51"/>
      <c r="G95" s="25">
        <v>41.91</v>
      </c>
      <c r="H95" s="100"/>
      <c r="I95" s="103"/>
      <c r="J95" s="100"/>
      <c r="K95" s="100"/>
      <c r="L95" s="100"/>
      <c r="M95" s="100"/>
      <c r="N95" s="102"/>
      <c r="O95" s="100"/>
      <c r="P95" s="100"/>
      <c r="Q95" s="100"/>
      <c r="R95" s="100"/>
      <c r="S95" s="103"/>
      <c r="T95" s="103"/>
      <c r="U95" s="31">
        <f t="shared" si="9"/>
        <v>41.91</v>
      </c>
      <c r="V95" s="32">
        <f t="shared" si="10"/>
        <v>1</v>
      </c>
      <c r="W95" s="33">
        <f t="shared" si="11"/>
        <v>-1175.6299999999999</v>
      </c>
      <c r="X95" s="25">
        <f t="shared" si="12"/>
        <v>41.91</v>
      </c>
    </row>
    <row r="96" spans="1:24" ht="12.75">
      <c r="A96" s="493">
        <v>87</v>
      </c>
      <c r="B96" s="108">
        <v>87</v>
      </c>
      <c r="C96" s="47" t="s">
        <v>166</v>
      </c>
      <c r="D96" s="58" t="s">
        <v>284</v>
      </c>
      <c r="E96" s="25"/>
      <c r="F96" s="51"/>
      <c r="G96" s="25"/>
      <c r="H96" s="25"/>
      <c r="I96" s="25"/>
      <c r="J96" s="25"/>
      <c r="K96" s="25"/>
      <c r="L96" s="25"/>
      <c r="M96" s="25"/>
      <c r="N96" s="52"/>
      <c r="O96" s="52"/>
      <c r="P96" s="25"/>
      <c r="Q96" s="25"/>
      <c r="R96" s="25"/>
      <c r="S96" s="25">
        <v>41.91</v>
      </c>
      <c r="T96" s="25"/>
      <c r="U96" s="31">
        <f t="shared" si="9"/>
        <v>41.91</v>
      </c>
      <c r="V96" s="32">
        <f t="shared" si="10"/>
        <v>1</v>
      </c>
      <c r="W96" s="33">
        <f t="shared" si="11"/>
        <v>-1175.6299999999999</v>
      </c>
      <c r="X96" s="25">
        <f t="shared" si="12"/>
        <v>41.91</v>
      </c>
    </row>
    <row r="97" spans="1:24" ht="12.75">
      <c r="A97" s="493">
        <v>88</v>
      </c>
      <c r="B97" s="107">
        <v>88</v>
      </c>
      <c r="C97" s="45" t="s">
        <v>414</v>
      </c>
      <c r="D97" s="57" t="s">
        <v>167</v>
      </c>
      <c r="E97" s="25"/>
      <c r="F97" s="51"/>
      <c r="G97" s="25">
        <v>39.18</v>
      </c>
      <c r="H97" s="100"/>
      <c r="I97" s="103"/>
      <c r="J97" s="100"/>
      <c r="K97" s="100"/>
      <c r="L97" s="100"/>
      <c r="M97" s="100"/>
      <c r="N97" s="102"/>
      <c r="O97" s="100"/>
      <c r="P97" s="100"/>
      <c r="Q97" s="100"/>
      <c r="R97" s="100"/>
      <c r="S97" s="103"/>
      <c r="T97" s="103"/>
      <c r="U97" s="31">
        <f t="shared" si="9"/>
        <v>39.18</v>
      </c>
      <c r="V97" s="32">
        <f t="shared" si="10"/>
        <v>1</v>
      </c>
      <c r="W97" s="33">
        <f t="shared" si="11"/>
        <v>-1178.36</v>
      </c>
      <c r="X97" s="25">
        <f t="shared" si="12"/>
        <v>39.18</v>
      </c>
    </row>
    <row r="98" spans="1:24" ht="12.75">
      <c r="A98" s="20">
        <v>89</v>
      </c>
      <c r="B98" s="109">
        <v>89</v>
      </c>
      <c r="C98" s="46" t="s">
        <v>100</v>
      </c>
      <c r="D98" s="59" t="s">
        <v>97</v>
      </c>
      <c r="E98" s="25"/>
      <c r="F98" s="51"/>
      <c r="G98" s="25"/>
      <c r="H98" s="25"/>
      <c r="I98" s="25"/>
      <c r="J98" s="25"/>
      <c r="K98" s="25"/>
      <c r="L98" s="25"/>
      <c r="M98" s="25"/>
      <c r="N98" s="52"/>
      <c r="O98" s="52"/>
      <c r="P98" s="25"/>
      <c r="Q98" s="25"/>
      <c r="R98" s="25"/>
      <c r="S98" s="25">
        <v>38.37</v>
      </c>
      <c r="T98" s="25"/>
      <c r="U98" s="31">
        <f t="shared" si="9"/>
        <v>38.37</v>
      </c>
      <c r="V98" s="32">
        <f t="shared" si="10"/>
        <v>1</v>
      </c>
      <c r="W98" s="33">
        <f t="shared" si="11"/>
        <v>-1179.17</v>
      </c>
      <c r="X98" s="25">
        <f t="shared" si="12"/>
        <v>38.37</v>
      </c>
    </row>
    <row r="99" spans="1:24" ht="12.75">
      <c r="A99" s="20">
        <v>90</v>
      </c>
      <c r="B99" s="515">
        <v>90</v>
      </c>
      <c r="C99" s="47" t="s">
        <v>605</v>
      </c>
      <c r="D99" s="58" t="s">
        <v>97</v>
      </c>
      <c r="E99" s="25"/>
      <c r="F99" s="51"/>
      <c r="G99" s="25"/>
      <c r="H99" s="25"/>
      <c r="I99" s="25"/>
      <c r="J99" s="25"/>
      <c r="K99" s="25"/>
      <c r="L99" s="25"/>
      <c r="M99" s="25"/>
      <c r="N99" s="52"/>
      <c r="O99" s="52"/>
      <c r="P99" s="25"/>
      <c r="Q99" s="25"/>
      <c r="R99" s="25"/>
      <c r="S99" s="25">
        <v>37.36</v>
      </c>
      <c r="T99" s="25"/>
      <c r="U99" s="31">
        <f t="shared" si="9"/>
        <v>37.36</v>
      </c>
      <c r="V99" s="32">
        <f t="shared" si="10"/>
        <v>1</v>
      </c>
      <c r="W99" s="33">
        <f t="shared" si="11"/>
        <v>-1180.18</v>
      </c>
      <c r="X99" s="25">
        <f t="shared" si="12"/>
        <v>37.36</v>
      </c>
    </row>
    <row r="100" spans="1:24" ht="12.75">
      <c r="A100" s="20">
        <v>91</v>
      </c>
      <c r="B100" s="109">
        <v>91</v>
      </c>
      <c r="C100" s="45" t="s">
        <v>380</v>
      </c>
      <c r="D100" s="57" t="s">
        <v>416</v>
      </c>
      <c r="E100" s="25"/>
      <c r="F100" s="51"/>
      <c r="G100" s="25"/>
      <c r="H100" s="25"/>
      <c r="I100" s="25"/>
      <c r="J100" s="25"/>
      <c r="K100" s="25">
        <v>29.16</v>
      </c>
      <c r="L100" s="25"/>
      <c r="M100" s="25"/>
      <c r="N100" s="52"/>
      <c r="O100" s="52"/>
      <c r="P100" s="25"/>
      <c r="Q100" s="25"/>
      <c r="R100" s="25"/>
      <c r="S100" s="25"/>
      <c r="T100" s="25"/>
      <c r="U100" s="31">
        <f t="shared" si="9"/>
        <v>29.16</v>
      </c>
      <c r="V100" s="32">
        <f t="shared" si="10"/>
        <v>1</v>
      </c>
      <c r="W100" s="33">
        <f t="shared" si="11"/>
        <v>-1188.3799999999999</v>
      </c>
      <c r="X100" s="25">
        <f t="shared" si="12"/>
        <v>29.16</v>
      </c>
    </row>
    <row r="101" spans="1:24" ht="12.75">
      <c r="A101" s="20">
        <v>112</v>
      </c>
      <c r="B101" s="109">
        <v>112</v>
      </c>
      <c r="C101" s="47" t="s">
        <v>620</v>
      </c>
      <c r="D101" s="58" t="s">
        <v>86</v>
      </c>
      <c r="E101" s="25"/>
      <c r="F101" s="51"/>
      <c r="G101" s="25"/>
      <c r="H101" s="25"/>
      <c r="I101" s="25"/>
      <c r="J101" s="25"/>
      <c r="K101" s="25"/>
      <c r="L101" s="25"/>
      <c r="M101" s="25"/>
      <c r="N101" s="52"/>
      <c r="O101" s="52"/>
      <c r="P101" s="25"/>
      <c r="Q101" s="25"/>
      <c r="R101" s="25"/>
      <c r="S101" s="25"/>
      <c r="T101" s="25">
        <v>26.32</v>
      </c>
      <c r="U101" s="31">
        <f>SUM(E101:T101)</f>
        <v>26.32</v>
      </c>
      <c r="V101" s="32">
        <f t="shared" si="10"/>
        <v>1</v>
      </c>
      <c r="W101" s="33">
        <f t="shared" si="11"/>
        <v>-1191.22</v>
      </c>
      <c r="X101" s="25">
        <f t="shared" si="12"/>
        <v>26.32</v>
      </c>
    </row>
    <row r="102" spans="1:24" ht="12.75">
      <c r="A102" s="20">
        <v>93</v>
      </c>
      <c r="B102" s="109">
        <v>93</v>
      </c>
      <c r="C102" s="46" t="s">
        <v>382</v>
      </c>
      <c r="D102" s="59" t="s">
        <v>593</v>
      </c>
      <c r="E102" s="25"/>
      <c r="F102" s="51"/>
      <c r="G102" s="25"/>
      <c r="H102" s="25"/>
      <c r="I102" s="25"/>
      <c r="J102" s="25"/>
      <c r="K102" s="25"/>
      <c r="L102" s="25"/>
      <c r="M102" s="25"/>
      <c r="N102" s="105"/>
      <c r="O102" s="52"/>
      <c r="P102" s="25"/>
      <c r="Q102" s="25"/>
      <c r="R102" s="25"/>
      <c r="S102" s="25">
        <v>25.24</v>
      </c>
      <c r="T102" s="25"/>
      <c r="U102" s="31">
        <f>SUM(E102:T102)</f>
        <v>25.24</v>
      </c>
      <c r="V102" s="32">
        <f t="shared" si="10"/>
        <v>1</v>
      </c>
      <c r="W102" s="33">
        <f t="shared" si="11"/>
        <v>-1192.3</v>
      </c>
      <c r="X102" s="25">
        <f t="shared" si="12"/>
        <v>25.24</v>
      </c>
    </row>
    <row r="103" spans="1:24" s="1" customFormat="1" ht="12.75">
      <c r="A103" s="20">
        <v>113</v>
      </c>
      <c r="B103" s="109">
        <v>113</v>
      </c>
      <c r="C103" s="47" t="s">
        <v>621</v>
      </c>
      <c r="D103" s="58" t="s">
        <v>307</v>
      </c>
      <c r="E103" s="25"/>
      <c r="F103" s="51"/>
      <c r="G103" s="25"/>
      <c r="H103" s="25"/>
      <c r="I103" s="25"/>
      <c r="J103" s="25"/>
      <c r="K103" s="25"/>
      <c r="L103" s="25"/>
      <c r="M103" s="25"/>
      <c r="N103" s="52"/>
      <c r="O103" s="52"/>
      <c r="P103" s="25"/>
      <c r="Q103" s="25"/>
      <c r="R103" s="25"/>
      <c r="S103" s="25"/>
      <c r="T103" s="25">
        <v>1</v>
      </c>
      <c r="U103" s="31">
        <f>SUM(E103:T103)</f>
        <v>1</v>
      </c>
      <c r="V103" s="32">
        <f t="shared" si="10"/>
        <v>1</v>
      </c>
      <c r="W103" s="33">
        <f t="shared" si="11"/>
        <v>-1216.54</v>
      </c>
      <c r="X103" s="25">
        <f t="shared" si="12"/>
        <v>1</v>
      </c>
    </row>
  </sheetData>
  <sheetProtection selectLockedCells="1" selectUnlockedCells="1"/>
  <mergeCells count="6">
    <mergeCell ref="A1:V1"/>
    <mergeCell ref="U2:U4"/>
    <mergeCell ref="V2:V4"/>
    <mergeCell ref="W2:W4"/>
    <mergeCell ref="X2:X4"/>
    <mergeCell ref="A3:D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/>
  <headerFooter alignWithMargins="0">
    <oddFooter>&amp;L&amp;"Arial CE,Tučné"&amp;8http://zrliga.zrnet.cz&amp;C&amp;"Arial CE,Tučné"&amp;8 10. ročník ŽĎÁRSKÉ LIGY MISTRŮ&amp;R&amp;"Arial CE,Tučné"&amp;8&amp;D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K10" sqref="K10"/>
    </sheetView>
  </sheetViews>
  <sheetFormatPr defaultColWidth="9.00390625" defaultRowHeight="12.75"/>
  <cols>
    <col min="2" max="2" width="13.625" style="0" customWidth="1"/>
    <col min="3" max="3" width="12.00390625" style="0" customWidth="1"/>
  </cols>
  <sheetData>
    <row r="1" spans="1:7" ht="27">
      <c r="A1" s="535" t="s">
        <v>424</v>
      </c>
      <c r="B1" s="535"/>
      <c r="C1" s="535"/>
      <c r="D1" s="535"/>
      <c r="E1" s="535"/>
      <c r="F1" s="535"/>
      <c r="G1" s="535"/>
    </row>
    <row r="3" spans="1:5" ht="12.75" customHeight="1">
      <c r="A3" s="536"/>
      <c r="B3" s="536"/>
      <c r="C3" s="112"/>
      <c r="E3" s="113" t="s">
        <v>425</v>
      </c>
    </row>
    <row r="4" spans="1:5" ht="12.75" customHeight="1">
      <c r="A4" s="534" t="s">
        <v>426</v>
      </c>
      <c r="B4" s="534"/>
      <c r="C4" s="114" t="s">
        <v>427</v>
      </c>
      <c r="E4" s="113">
        <v>5</v>
      </c>
    </row>
    <row r="5" spans="1:3" ht="12.75">
      <c r="A5" s="534" t="s">
        <v>428</v>
      </c>
      <c r="B5" s="534"/>
      <c r="C5" s="115">
        <v>40200</v>
      </c>
    </row>
    <row r="6" spans="1:7" ht="12.75">
      <c r="A6" s="534" t="s">
        <v>429</v>
      </c>
      <c r="B6" s="534"/>
      <c r="C6" s="537" t="s">
        <v>430</v>
      </c>
      <c r="D6" s="537"/>
      <c r="E6" s="537"/>
      <c r="F6" s="537"/>
      <c r="G6" s="537"/>
    </row>
    <row r="7" spans="1:3" ht="12.75">
      <c r="A7" s="534" t="s">
        <v>431</v>
      </c>
      <c r="B7" s="534"/>
      <c r="C7" s="117">
        <f>COUNTA(B9:B95)</f>
        <v>87</v>
      </c>
    </row>
    <row r="8" spans="1:7" ht="12.75">
      <c r="A8" s="118" t="s">
        <v>432</v>
      </c>
      <c r="B8" s="119" t="s">
        <v>433</v>
      </c>
      <c r="C8" s="119" t="s">
        <v>434</v>
      </c>
      <c r="D8" s="120" t="s">
        <v>435</v>
      </c>
      <c r="E8" s="121" t="s">
        <v>436</v>
      </c>
      <c r="F8" s="122" t="s">
        <v>437</v>
      </c>
      <c r="G8" s="123" t="s">
        <v>4</v>
      </c>
    </row>
    <row r="9" spans="1:7" ht="12.75">
      <c r="A9" s="124">
        <v>1</v>
      </c>
      <c r="B9" s="125" t="s">
        <v>267</v>
      </c>
      <c r="C9" s="125" t="s">
        <v>70</v>
      </c>
      <c r="D9" s="126">
        <v>26.47</v>
      </c>
      <c r="E9" s="127">
        <f aca="true" t="shared" si="0" ref="E9:E40">(D$9/D9)*100</f>
        <v>100</v>
      </c>
      <c r="F9" s="128">
        <f aca="true" t="shared" si="1" ref="F9:F40">E9+E$4</f>
        <v>105</v>
      </c>
      <c r="G9" s="129">
        <f aca="true" t="shared" si="2" ref="G9:G40">D9-D$9</f>
        <v>0</v>
      </c>
    </row>
    <row r="10" spans="1:7" ht="12.75">
      <c r="A10" s="124">
        <v>2</v>
      </c>
      <c r="B10" s="130" t="s">
        <v>278</v>
      </c>
      <c r="C10" s="130" t="s">
        <v>117</v>
      </c>
      <c r="D10" s="131">
        <v>28.18</v>
      </c>
      <c r="E10" s="132">
        <f t="shared" si="0"/>
        <v>93.93186657203691</v>
      </c>
      <c r="F10" s="133">
        <f t="shared" si="1"/>
        <v>98.93186657203691</v>
      </c>
      <c r="G10" s="129">
        <f t="shared" si="2"/>
        <v>1.7100000000000009</v>
      </c>
    </row>
    <row r="11" spans="1:7" ht="12.75">
      <c r="A11" s="124">
        <v>3</v>
      </c>
      <c r="B11" s="130" t="s">
        <v>280</v>
      </c>
      <c r="C11" s="130" t="s">
        <v>240</v>
      </c>
      <c r="D11" s="131">
        <v>28.22</v>
      </c>
      <c r="E11" s="132">
        <f t="shared" si="0"/>
        <v>93.79872430900072</v>
      </c>
      <c r="F11" s="133">
        <f t="shared" si="1"/>
        <v>98.79872430900072</v>
      </c>
      <c r="G11" s="129">
        <f t="shared" si="2"/>
        <v>1.75</v>
      </c>
    </row>
    <row r="12" spans="1:7" ht="12.75">
      <c r="A12" s="124">
        <v>4</v>
      </c>
      <c r="B12" s="130" t="s">
        <v>438</v>
      </c>
      <c r="C12" s="130" t="s">
        <v>439</v>
      </c>
      <c r="D12" s="131">
        <v>28.96</v>
      </c>
      <c r="E12" s="132">
        <f t="shared" si="0"/>
        <v>91.40193370165746</v>
      </c>
      <c r="F12" s="133">
        <f t="shared" si="1"/>
        <v>96.40193370165746</v>
      </c>
      <c r="G12" s="129">
        <f t="shared" si="2"/>
        <v>2.490000000000002</v>
      </c>
    </row>
    <row r="13" spans="1:7" ht="12.75">
      <c r="A13" s="124">
        <v>5</v>
      </c>
      <c r="B13" s="130" t="s">
        <v>289</v>
      </c>
      <c r="C13" s="130" t="s">
        <v>290</v>
      </c>
      <c r="D13" s="131">
        <v>29.03</v>
      </c>
      <c r="E13" s="132">
        <f t="shared" si="0"/>
        <v>91.18153634171546</v>
      </c>
      <c r="F13" s="133">
        <f t="shared" si="1"/>
        <v>96.18153634171546</v>
      </c>
      <c r="G13" s="129">
        <f t="shared" si="2"/>
        <v>2.5600000000000023</v>
      </c>
    </row>
    <row r="14" spans="1:7" ht="12.75">
      <c r="A14" s="124">
        <v>6</v>
      </c>
      <c r="B14" s="130" t="s">
        <v>83</v>
      </c>
      <c r="C14" s="130" t="s">
        <v>84</v>
      </c>
      <c r="D14" s="131">
        <v>29.25</v>
      </c>
      <c r="E14" s="132">
        <f t="shared" si="0"/>
        <v>90.49572649572649</v>
      </c>
      <c r="F14" s="133">
        <f t="shared" si="1"/>
        <v>95.49572649572649</v>
      </c>
      <c r="G14" s="129">
        <f t="shared" si="2"/>
        <v>2.780000000000001</v>
      </c>
    </row>
    <row r="15" spans="1:7" ht="12.75">
      <c r="A15" s="124">
        <v>7</v>
      </c>
      <c r="B15" s="130" t="s">
        <v>306</v>
      </c>
      <c r="C15" s="130" t="s">
        <v>32</v>
      </c>
      <c r="D15" s="131">
        <v>30.44</v>
      </c>
      <c r="E15" s="132">
        <f t="shared" si="0"/>
        <v>86.95795006570302</v>
      </c>
      <c r="F15" s="133">
        <f t="shared" si="1"/>
        <v>91.95795006570302</v>
      </c>
      <c r="G15" s="129">
        <f t="shared" si="2"/>
        <v>3.9700000000000024</v>
      </c>
    </row>
    <row r="16" spans="1:7" ht="12.75">
      <c r="A16" s="124">
        <v>8</v>
      </c>
      <c r="B16" s="130" t="s">
        <v>49</v>
      </c>
      <c r="C16" s="130" t="s">
        <v>50</v>
      </c>
      <c r="D16" s="131">
        <v>30.47</v>
      </c>
      <c r="E16" s="132">
        <f t="shared" si="0"/>
        <v>86.87233344273055</v>
      </c>
      <c r="F16" s="133">
        <f t="shared" si="1"/>
        <v>91.87233344273055</v>
      </c>
      <c r="G16" s="129">
        <f t="shared" si="2"/>
        <v>4</v>
      </c>
    </row>
    <row r="17" spans="1:7" ht="12.75">
      <c r="A17" s="124">
        <v>9</v>
      </c>
      <c r="B17" s="130" t="s">
        <v>80</v>
      </c>
      <c r="C17" s="130" t="s">
        <v>48</v>
      </c>
      <c r="D17" s="131">
        <v>30.66</v>
      </c>
      <c r="E17" s="132">
        <f t="shared" si="0"/>
        <v>86.33398564905413</v>
      </c>
      <c r="F17" s="133">
        <f t="shared" si="1"/>
        <v>91.33398564905413</v>
      </c>
      <c r="G17" s="129">
        <f t="shared" si="2"/>
        <v>4.190000000000001</v>
      </c>
    </row>
    <row r="18" spans="1:7" ht="12.75">
      <c r="A18" s="124">
        <v>10</v>
      </c>
      <c r="B18" s="130" t="s">
        <v>278</v>
      </c>
      <c r="C18" s="130" t="s">
        <v>30</v>
      </c>
      <c r="D18" s="131">
        <v>31.53</v>
      </c>
      <c r="E18" s="132">
        <f t="shared" si="0"/>
        <v>83.95179194418014</v>
      </c>
      <c r="F18" s="133">
        <f t="shared" si="1"/>
        <v>88.95179194418014</v>
      </c>
      <c r="G18" s="129">
        <f t="shared" si="2"/>
        <v>5.060000000000002</v>
      </c>
    </row>
    <row r="19" spans="1:7" ht="12.75">
      <c r="A19" s="124">
        <v>11</v>
      </c>
      <c r="B19" s="130" t="s">
        <v>315</v>
      </c>
      <c r="C19" s="130" t="s">
        <v>159</v>
      </c>
      <c r="D19" s="131">
        <v>31.59</v>
      </c>
      <c r="E19" s="132">
        <f t="shared" si="0"/>
        <v>83.7923393478949</v>
      </c>
      <c r="F19" s="133">
        <f t="shared" si="1"/>
        <v>88.7923393478949</v>
      </c>
      <c r="G19" s="129">
        <f t="shared" si="2"/>
        <v>5.120000000000001</v>
      </c>
    </row>
    <row r="20" spans="1:7" ht="12.75">
      <c r="A20" s="134">
        <v>12</v>
      </c>
      <c r="B20" s="135" t="s">
        <v>21</v>
      </c>
      <c r="C20" s="135" t="s">
        <v>22</v>
      </c>
      <c r="D20" s="136">
        <v>32.04</v>
      </c>
      <c r="E20" s="137">
        <f t="shared" si="0"/>
        <v>82.61548064918851</v>
      </c>
      <c r="F20" s="138">
        <f t="shared" si="1"/>
        <v>87.61548064918851</v>
      </c>
      <c r="G20" s="139">
        <f t="shared" si="2"/>
        <v>5.57</v>
      </c>
    </row>
    <row r="21" spans="1:7" ht="12.75">
      <c r="A21" s="124">
        <v>13</v>
      </c>
      <c r="B21" s="140" t="s">
        <v>161</v>
      </c>
      <c r="C21" s="140" t="s">
        <v>162</v>
      </c>
      <c r="D21" s="126">
        <v>32.12</v>
      </c>
      <c r="E21" s="127">
        <f t="shared" si="0"/>
        <v>82.40971357409714</v>
      </c>
      <c r="F21" s="128">
        <f t="shared" si="1"/>
        <v>87.40971357409714</v>
      </c>
      <c r="G21" s="129">
        <f t="shared" si="2"/>
        <v>5.649999999999999</v>
      </c>
    </row>
    <row r="22" spans="1:7" ht="12.75">
      <c r="A22" s="124">
        <v>14</v>
      </c>
      <c r="B22" s="100" t="s">
        <v>319</v>
      </c>
      <c r="C22" s="100" t="s">
        <v>70</v>
      </c>
      <c r="D22" s="131">
        <v>32.31</v>
      </c>
      <c r="E22" s="132">
        <f t="shared" si="0"/>
        <v>81.92510058805323</v>
      </c>
      <c r="F22" s="133">
        <f t="shared" si="1"/>
        <v>86.92510058805323</v>
      </c>
      <c r="G22" s="129">
        <f t="shared" si="2"/>
        <v>5.840000000000003</v>
      </c>
    </row>
    <row r="23" spans="1:7" ht="12.75">
      <c r="A23" s="124">
        <v>15</v>
      </c>
      <c r="B23" s="100" t="s">
        <v>176</v>
      </c>
      <c r="C23" s="100" t="s">
        <v>34</v>
      </c>
      <c r="D23" s="131">
        <v>32.47</v>
      </c>
      <c r="E23" s="132">
        <f t="shared" si="0"/>
        <v>81.52140437326764</v>
      </c>
      <c r="F23" s="133">
        <f t="shared" si="1"/>
        <v>86.52140437326764</v>
      </c>
      <c r="G23" s="129">
        <f t="shared" si="2"/>
        <v>6</v>
      </c>
    </row>
    <row r="24" spans="1:7" ht="12.75">
      <c r="A24" s="124">
        <v>16</v>
      </c>
      <c r="B24" s="100" t="s">
        <v>87</v>
      </c>
      <c r="C24" s="100" t="s">
        <v>70</v>
      </c>
      <c r="D24" s="141">
        <v>33</v>
      </c>
      <c r="E24" s="132">
        <f t="shared" si="0"/>
        <v>80.21212121212122</v>
      </c>
      <c r="F24" s="133">
        <f t="shared" si="1"/>
        <v>85.21212121212122</v>
      </c>
      <c r="G24" s="129">
        <f t="shared" si="2"/>
        <v>6.530000000000001</v>
      </c>
    </row>
    <row r="25" spans="1:7" ht="12.75">
      <c r="A25" s="124">
        <v>17</v>
      </c>
      <c r="B25" s="100" t="s">
        <v>29</v>
      </c>
      <c r="C25" s="100" t="s">
        <v>30</v>
      </c>
      <c r="D25" s="131">
        <v>33.16</v>
      </c>
      <c r="E25" s="132">
        <f t="shared" si="0"/>
        <v>79.82509047044633</v>
      </c>
      <c r="F25" s="133">
        <f t="shared" si="1"/>
        <v>84.82509047044633</v>
      </c>
      <c r="G25" s="129">
        <f t="shared" si="2"/>
        <v>6.689999999999998</v>
      </c>
    </row>
    <row r="26" spans="1:7" ht="12.75">
      <c r="A26" s="124">
        <v>18</v>
      </c>
      <c r="B26" s="100" t="s">
        <v>51</v>
      </c>
      <c r="C26" s="100" t="s">
        <v>52</v>
      </c>
      <c r="D26" s="131">
        <v>33.65</v>
      </c>
      <c r="E26" s="132">
        <f t="shared" si="0"/>
        <v>78.6627043090639</v>
      </c>
      <c r="F26" s="133">
        <f t="shared" si="1"/>
        <v>83.6627043090639</v>
      </c>
      <c r="G26" s="129">
        <f t="shared" si="2"/>
        <v>7.18</v>
      </c>
    </row>
    <row r="27" spans="1:7" ht="12.75">
      <c r="A27" s="124">
        <v>19</v>
      </c>
      <c r="B27" s="100" t="s">
        <v>65</v>
      </c>
      <c r="C27" s="100" t="s">
        <v>48</v>
      </c>
      <c r="D27" s="141">
        <v>34</v>
      </c>
      <c r="E27" s="132">
        <f t="shared" si="0"/>
        <v>77.85294117647058</v>
      </c>
      <c r="F27" s="133">
        <f t="shared" si="1"/>
        <v>82.85294117647058</v>
      </c>
      <c r="G27" s="129">
        <f t="shared" si="2"/>
        <v>7.530000000000001</v>
      </c>
    </row>
    <row r="28" spans="1:7" ht="409.5">
      <c r="A28" s="124">
        <v>20</v>
      </c>
      <c r="B28" s="100" t="s">
        <v>155</v>
      </c>
      <c r="C28" s="100" t="s">
        <v>52</v>
      </c>
      <c r="D28" s="131">
        <v>34.03</v>
      </c>
      <c r="E28" s="132">
        <f t="shared" si="0"/>
        <v>77.78430796356156</v>
      </c>
      <c r="F28" s="133">
        <f t="shared" si="1"/>
        <v>82.78430796356156</v>
      </c>
      <c r="G28" s="129">
        <f t="shared" si="2"/>
        <v>7.560000000000002</v>
      </c>
    </row>
    <row r="29" spans="1:7" ht="409.5">
      <c r="A29" s="124">
        <v>21</v>
      </c>
      <c r="B29" s="100" t="s">
        <v>27</v>
      </c>
      <c r="C29" s="100" t="s">
        <v>28</v>
      </c>
      <c r="D29" s="131">
        <v>34.28</v>
      </c>
      <c r="E29" s="132">
        <f t="shared" si="0"/>
        <v>77.21703617269544</v>
      </c>
      <c r="F29" s="133">
        <f t="shared" si="1"/>
        <v>82.21703617269544</v>
      </c>
      <c r="G29" s="129">
        <f t="shared" si="2"/>
        <v>7.810000000000002</v>
      </c>
    </row>
    <row r="30" spans="1:7" ht="409.5">
      <c r="A30" s="124">
        <v>22</v>
      </c>
      <c r="B30" s="100" t="s">
        <v>31</v>
      </c>
      <c r="C30" s="100" t="s">
        <v>32</v>
      </c>
      <c r="D30" s="131">
        <v>34.37</v>
      </c>
      <c r="E30" s="132">
        <f t="shared" si="0"/>
        <v>77.01483852196684</v>
      </c>
      <c r="F30" s="133">
        <f t="shared" si="1"/>
        <v>82.01483852196684</v>
      </c>
      <c r="G30" s="129">
        <f t="shared" si="2"/>
        <v>7.899999999999999</v>
      </c>
    </row>
    <row r="31" spans="1:7" ht="409.5">
      <c r="A31" s="124">
        <v>23</v>
      </c>
      <c r="B31" s="100" t="s">
        <v>25</v>
      </c>
      <c r="C31" s="100" t="s">
        <v>26</v>
      </c>
      <c r="D31" s="131">
        <v>34.38</v>
      </c>
      <c r="E31" s="132">
        <f t="shared" si="0"/>
        <v>76.99243746364164</v>
      </c>
      <c r="F31" s="133">
        <f t="shared" si="1"/>
        <v>81.99243746364164</v>
      </c>
      <c r="G31" s="129">
        <f t="shared" si="2"/>
        <v>7.910000000000004</v>
      </c>
    </row>
    <row r="32" spans="1:7" ht="409.5">
      <c r="A32" s="124">
        <v>24</v>
      </c>
      <c r="B32" s="100" t="s">
        <v>45</v>
      </c>
      <c r="C32" s="100" t="s">
        <v>46</v>
      </c>
      <c r="D32" s="141">
        <v>34.4</v>
      </c>
      <c r="E32" s="132">
        <f t="shared" si="0"/>
        <v>76.94767441860465</v>
      </c>
      <c r="F32" s="133">
        <f t="shared" si="1"/>
        <v>81.94767441860465</v>
      </c>
      <c r="G32" s="129">
        <f t="shared" si="2"/>
        <v>7.93</v>
      </c>
    </row>
    <row r="33" spans="1:7" ht="409.5">
      <c r="A33" s="124">
        <v>25</v>
      </c>
      <c r="B33" s="100" t="s">
        <v>47</v>
      </c>
      <c r="C33" s="100" t="s">
        <v>48</v>
      </c>
      <c r="D33" s="131">
        <v>34.47</v>
      </c>
      <c r="E33" s="132">
        <f t="shared" si="0"/>
        <v>76.7914128227444</v>
      </c>
      <c r="F33" s="133">
        <f t="shared" si="1"/>
        <v>81.7914128227444</v>
      </c>
      <c r="G33" s="129">
        <f t="shared" si="2"/>
        <v>8</v>
      </c>
    </row>
    <row r="34" spans="1:7" ht="409.5">
      <c r="A34" s="124">
        <v>26</v>
      </c>
      <c r="B34" s="100" t="s">
        <v>75</v>
      </c>
      <c r="C34" s="100" t="s">
        <v>76</v>
      </c>
      <c r="D34" s="131">
        <v>34.84</v>
      </c>
      <c r="E34" s="132">
        <f t="shared" si="0"/>
        <v>75.97588978185992</v>
      </c>
      <c r="F34" s="133">
        <f t="shared" si="1"/>
        <v>80.97588978185992</v>
      </c>
      <c r="G34" s="129">
        <f t="shared" si="2"/>
        <v>8.370000000000005</v>
      </c>
    </row>
    <row r="35" spans="1:7" ht="409.5">
      <c r="A35" s="124">
        <v>27</v>
      </c>
      <c r="B35" s="100" t="s">
        <v>332</v>
      </c>
      <c r="C35" s="100" t="s">
        <v>32</v>
      </c>
      <c r="D35" s="131">
        <v>34.94</v>
      </c>
      <c r="E35" s="132">
        <f t="shared" si="0"/>
        <v>75.75844304522037</v>
      </c>
      <c r="F35" s="133">
        <f t="shared" si="1"/>
        <v>80.75844304522037</v>
      </c>
      <c r="G35" s="129">
        <f t="shared" si="2"/>
        <v>8.469999999999999</v>
      </c>
    </row>
    <row r="36" spans="1:7" ht="409.5">
      <c r="A36" s="124">
        <v>28</v>
      </c>
      <c r="B36" s="100" t="s">
        <v>155</v>
      </c>
      <c r="C36" s="100" t="s">
        <v>136</v>
      </c>
      <c r="D36" s="131">
        <v>35.03</v>
      </c>
      <c r="E36" s="132">
        <f t="shared" si="0"/>
        <v>75.56380245503853</v>
      </c>
      <c r="F36" s="133">
        <f t="shared" si="1"/>
        <v>80.56380245503853</v>
      </c>
      <c r="G36" s="129">
        <f t="shared" si="2"/>
        <v>8.560000000000002</v>
      </c>
    </row>
    <row r="37" spans="1:7" ht="409.5">
      <c r="A37" s="124">
        <v>29</v>
      </c>
      <c r="B37" s="100" t="s">
        <v>334</v>
      </c>
      <c r="C37" s="100" t="s">
        <v>182</v>
      </c>
      <c r="D37" s="131">
        <v>35.06</v>
      </c>
      <c r="E37" s="132">
        <f t="shared" si="0"/>
        <v>75.49914432401596</v>
      </c>
      <c r="F37" s="133">
        <f t="shared" si="1"/>
        <v>80.49914432401596</v>
      </c>
      <c r="G37" s="129">
        <f t="shared" si="2"/>
        <v>8.590000000000003</v>
      </c>
    </row>
    <row r="38" spans="1:7" ht="409.5">
      <c r="A38" s="124">
        <v>30</v>
      </c>
      <c r="B38" s="100" t="s">
        <v>23</v>
      </c>
      <c r="C38" s="100" t="s">
        <v>24</v>
      </c>
      <c r="D38" s="131">
        <v>35.06</v>
      </c>
      <c r="E38" s="132">
        <f t="shared" si="0"/>
        <v>75.49914432401596</v>
      </c>
      <c r="F38" s="133">
        <f t="shared" si="1"/>
        <v>80.49914432401596</v>
      </c>
      <c r="G38" s="129">
        <f t="shared" si="2"/>
        <v>8.590000000000003</v>
      </c>
    </row>
    <row r="39" spans="1:7" ht="409.5">
      <c r="A39" s="124">
        <v>31</v>
      </c>
      <c r="B39" s="100" t="s">
        <v>111</v>
      </c>
      <c r="C39" s="100" t="s">
        <v>117</v>
      </c>
      <c r="D39" s="131">
        <v>35.15</v>
      </c>
      <c r="E39" s="132">
        <f t="shared" si="0"/>
        <v>75.30583214793741</v>
      </c>
      <c r="F39" s="133">
        <f t="shared" si="1"/>
        <v>80.30583214793741</v>
      </c>
      <c r="G39" s="129">
        <f t="shared" si="2"/>
        <v>8.68</v>
      </c>
    </row>
    <row r="40" spans="1:7" ht="409.5">
      <c r="A40" s="124">
        <v>32</v>
      </c>
      <c r="B40" s="100" t="s">
        <v>35</v>
      </c>
      <c r="C40" s="100" t="s">
        <v>36</v>
      </c>
      <c r="D40" s="131">
        <v>35.16</v>
      </c>
      <c r="E40" s="132">
        <f t="shared" si="0"/>
        <v>75.2844141069397</v>
      </c>
      <c r="F40" s="133">
        <f t="shared" si="1"/>
        <v>80.2844141069397</v>
      </c>
      <c r="G40" s="129">
        <f t="shared" si="2"/>
        <v>8.689999999999998</v>
      </c>
    </row>
    <row r="41" spans="1:7" ht="409.5">
      <c r="A41" s="124">
        <v>33</v>
      </c>
      <c r="B41" s="100" t="s">
        <v>63</v>
      </c>
      <c r="C41" s="100" t="s">
        <v>24</v>
      </c>
      <c r="D41" s="131">
        <v>35.28</v>
      </c>
      <c r="E41" s="132">
        <f aca="true" t="shared" si="3" ref="E41:E72">(D$9/D41)*100</f>
        <v>75.02834467120181</v>
      </c>
      <c r="F41" s="133">
        <f aca="true" t="shared" si="4" ref="F41:F72">E41+E$4</f>
        <v>80.02834467120181</v>
      </c>
      <c r="G41" s="129">
        <f aca="true" t="shared" si="5" ref="G41:G72">D41-D$9</f>
        <v>8.810000000000002</v>
      </c>
    </row>
    <row r="42" spans="1:7" ht="409.5">
      <c r="A42" s="124">
        <v>34</v>
      </c>
      <c r="B42" s="100" t="s">
        <v>138</v>
      </c>
      <c r="C42" s="100" t="s">
        <v>59</v>
      </c>
      <c r="D42" s="131">
        <v>35.34</v>
      </c>
      <c r="E42" s="132">
        <f t="shared" si="3"/>
        <v>74.90096208262591</v>
      </c>
      <c r="F42" s="133">
        <f t="shared" si="4"/>
        <v>79.90096208262591</v>
      </c>
      <c r="G42" s="129">
        <f t="shared" si="5"/>
        <v>8.870000000000005</v>
      </c>
    </row>
    <row r="43" spans="1:7" ht="409.5">
      <c r="A43" s="124">
        <v>35</v>
      </c>
      <c r="B43" s="100" t="s">
        <v>39</v>
      </c>
      <c r="C43" s="100" t="s">
        <v>40</v>
      </c>
      <c r="D43" s="131">
        <v>35.39</v>
      </c>
      <c r="E43" s="132">
        <f t="shared" si="3"/>
        <v>74.79513987001978</v>
      </c>
      <c r="F43" s="133">
        <f t="shared" si="4"/>
        <v>79.79513987001978</v>
      </c>
      <c r="G43" s="129">
        <f t="shared" si="5"/>
        <v>8.920000000000002</v>
      </c>
    </row>
    <row r="44" spans="1:7" ht="409.5">
      <c r="A44" s="124">
        <v>36</v>
      </c>
      <c r="B44" s="100" t="s">
        <v>37</v>
      </c>
      <c r="C44" s="100" t="s">
        <v>38</v>
      </c>
      <c r="D44" s="131">
        <v>35.47</v>
      </c>
      <c r="E44" s="132">
        <f t="shared" si="3"/>
        <v>74.62644488299972</v>
      </c>
      <c r="F44" s="133">
        <f t="shared" si="4"/>
        <v>79.62644488299972</v>
      </c>
      <c r="G44" s="129">
        <f t="shared" si="5"/>
        <v>9</v>
      </c>
    </row>
    <row r="45" spans="1:7" ht="409.5">
      <c r="A45" s="124">
        <v>37</v>
      </c>
      <c r="B45" s="100" t="s">
        <v>440</v>
      </c>
      <c r="C45" s="100" t="s">
        <v>33</v>
      </c>
      <c r="D45" s="131">
        <v>35.53</v>
      </c>
      <c r="E45" s="132">
        <f t="shared" si="3"/>
        <v>74.50042217844074</v>
      </c>
      <c r="F45" s="133">
        <f t="shared" si="4"/>
        <v>79.50042217844074</v>
      </c>
      <c r="G45" s="129">
        <f t="shared" si="5"/>
        <v>9.060000000000002</v>
      </c>
    </row>
    <row r="46" spans="1:7" ht="409.5">
      <c r="A46" s="124">
        <v>38</v>
      </c>
      <c r="B46" s="100" t="s">
        <v>55</v>
      </c>
      <c r="C46" s="100" t="s">
        <v>56</v>
      </c>
      <c r="D46" s="131">
        <v>35.63</v>
      </c>
      <c r="E46" s="132">
        <f t="shared" si="3"/>
        <v>74.29132753297782</v>
      </c>
      <c r="F46" s="133">
        <f t="shared" si="4"/>
        <v>79.29132753297782</v>
      </c>
      <c r="G46" s="129">
        <f t="shared" si="5"/>
        <v>9.160000000000004</v>
      </c>
    </row>
    <row r="47" spans="1:7" ht="409.5">
      <c r="A47" s="124">
        <v>39</v>
      </c>
      <c r="B47" s="100" t="s">
        <v>108</v>
      </c>
      <c r="C47" s="100" t="s">
        <v>54</v>
      </c>
      <c r="D47" s="131">
        <v>35.69</v>
      </c>
      <c r="E47" s="132">
        <f t="shared" si="3"/>
        <v>74.1664331745587</v>
      </c>
      <c r="F47" s="133">
        <f t="shared" si="4"/>
        <v>79.1664331745587</v>
      </c>
      <c r="G47" s="129">
        <f t="shared" si="5"/>
        <v>9.219999999999999</v>
      </c>
    </row>
    <row r="48" spans="1:7" ht="409.5">
      <c r="A48" s="124">
        <v>40</v>
      </c>
      <c r="B48" s="100" t="s">
        <v>116</v>
      </c>
      <c r="C48" s="100" t="s">
        <v>81</v>
      </c>
      <c r="D48" s="131">
        <v>35.72</v>
      </c>
      <c r="E48" s="132">
        <f t="shared" si="3"/>
        <v>74.10414333706606</v>
      </c>
      <c r="F48" s="133">
        <f t="shared" si="4"/>
        <v>79.10414333706606</v>
      </c>
      <c r="G48" s="129">
        <f t="shared" si="5"/>
        <v>9.25</v>
      </c>
    </row>
    <row r="49" spans="1:7" ht="409.5">
      <c r="A49" s="124">
        <v>41</v>
      </c>
      <c r="B49" s="100" t="s">
        <v>49</v>
      </c>
      <c r="C49" s="100" t="s">
        <v>48</v>
      </c>
      <c r="D49" s="131">
        <v>35.79</v>
      </c>
      <c r="E49" s="132">
        <f t="shared" si="3"/>
        <v>73.95920648225761</v>
      </c>
      <c r="F49" s="133">
        <f t="shared" si="4"/>
        <v>78.95920648225761</v>
      </c>
      <c r="G49" s="129">
        <f t="shared" si="5"/>
        <v>9.32</v>
      </c>
    </row>
    <row r="50" spans="1:7" ht="409.5">
      <c r="A50" s="124">
        <v>42</v>
      </c>
      <c r="B50" s="100" t="s">
        <v>100</v>
      </c>
      <c r="C50" s="100" t="s">
        <v>72</v>
      </c>
      <c r="D50" s="131">
        <v>35.96</v>
      </c>
      <c r="E50" s="132">
        <f t="shared" si="3"/>
        <v>73.60956618464961</v>
      </c>
      <c r="F50" s="133">
        <f t="shared" si="4"/>
        <v>78.60956618464961</v>
      </c>
      <c r="G50" s="129">
        <f t="shared" si="5"/>
        <v>9.490000000000002</v>
      </c>
    </row>
    <row r="51" spans="1:7" ht="409.5">
      <c r="A51" s="124">
        <v>43</v>
      </c>
      <c r="B51" s="100" t="s">
        <v>142</v>
      </c>
      <c r="C51" s="100" t="s">
        <v>32</v>
      </c>
      <c r="D51" s="131">
        <v>36.38</v>
      </c>
      <c r="E51" s="132">
        <f t="shared" si="3"/>
        <v>72.75975810885102</v>
      </c>
      <c r="F51" s="133">
        <f t="shared" si="4"/>
        <v>77.75975810885102</v>
      </c>
      <c r="G51" s="129">
        <f t="shared" si="5"/>
        <v>9.910000000000004</v>
      </c>
    </row>
    <row r="52" spans="1:7" ht="409.5">
      <c r="A52" s="124">
        <v>44</v>
      </c>
      <c r="B52" s="100" t="s">
        <v>121</v>
      </c>
      <c r="C52" s="100" t="s">
        <v>48</v>
      </c>
      <c r="D52" s="131">
        <v>36.53</v>
      </c>
      <c r="E52" s="132">
        <f t="shared" si="3"/>
        <v>72.46099096632904</v>
      </c>
      <c r="F52" s="133">
        <f t="shared" si="4"/>
        <v>77.46099096632904</v>
      </c>
      <c r="G52" s="129">
        <f t="shared" si="5"/>
        <v>10.060000000000002</v>
      </c>
    </row>
    <row r="53" spans="1:7" ht="409.5">
      <c r="A53" s="124">
        <v>45</v>
      </c>
      <c r="B53" s="100" t="s">
        <v>22</v>
      </c>
      <c r="C53" s="100" t="s">
        <v>34</v>
      </c>
      <c r="D53" s="131">
        <v>36.62</v>
      </c>
      <c r="E53" s="132">
        <f t="shared" si="3"/>
        <v>72.28290551611141</v>
      </c>
      <c r="F53" s="133">
        <f t="shared" si="4"/>
        <v>77.28290551611141</v>
      </c>
      <c r="G53" s="129">
        <f t="shared" si="5"/>
        <v>10.149999999999999</v>
      </c>
    </row>
    <row r="54" spans="1:7" ht="409.5">
      <c r="A54" s="124">
        <v>46</v>
      </c>
      <c r="B54" s="100" t="s">
        <v>39</v>
      </c>
      <c r="C54" s="100" t="s">
        <v>122</v>
      </c>
      <c r="D54" s="131">
        <v>37.06</v>
      </c>
      <c r="E54" s="132">
        <f t="shared" si="3"/>
        <v>71.42471667566109</v>
      </c>
      <c r="F54" s="133">
        <f t="shared" si="4"/>
        <v>76.42471667566109</v>
      </c>
      <c r="G54" s="129">
        <f t="shared" si="5"/>
        <v>10.590000000000003</v>
      </c>
    </row>
    <row r="55" spans="1:7" ht="409.5">
      <c r="A55" s="124">
        <v>47</v>
      </c>
      <c r="B55" s="100" t="s">
        <v>346</v>
      </c>
      <c r="C55" s="100" t="s">
        <v>81</v>
      </c>
      <c r="D55" s="131">
        <v>37.19</v>
      </c>
      <c r="E55" s="132">
        <f t="shared" si="3"/>
        <v>71.17504705566013</v>
      </c>
      <c r="F55" s="133">
        <f t="shared" si="4"/>
        <v>76.17504705566013</v>
      </c>
      <c r="G55" s="129">
        <f t="shared" si="5"/>
        <v>10.719999999999999</v>
      </c>
    </row>
    <row r="56" spans="1:7" ht="409.5">
      <c r="A56" s="124">
        <v>48</v>
      </c>
      <c r="B56" s="100" t="s">
        <v>137</v>
      </c>
      <c r="C56" s="100" t="s">
        <v>48</v>
      </c>
      <c r="D56" s="131">
        <v>37.31</v>
      </c>
      <c r="E56" s="132">
        <f t="shared" si="3"/>
        <v>70.94612704368801</v>
      </c>
      <c r="F56" s="133">
        <f t="shared" si="4"/>
        <v>75.94612704368801</v>
      </c>
      <c r="G56" s="129">
        <f t="shared" si="5"/>
        <v>10.840000000000003</v>
      </c>
    </row>
    <row r="57" spans="1:7" ht="409.5">
      <c r="A57" s="124">
        <v>49</v>
      </c>
      <c r="B57" s="100" t="s">
        <v>210</v>
      </c>
      <c r="C57" s="100" t="s">
        <v>38</v>
      </c>
      <c r="D57" s="131">
        <v>37.56</v>
      </c>
      <c r="E57" s="132">
        <f t="shared" si="3"/>
        <v>70.47390841320554</v>
      </c>
      <c r="F57" s="133">
        <f t="shared" si="4"/>
        <v>75.47390841320554</v>
      </c>
      <c r="G57" s="129">
        <f t="shared" si="5"/>
        <v>11.090000000000003</v>
      </c>
    </row>
    <row r="58" spans="1:7" ht="409.5">
      <c r="A58" s="124">
        <v>50</v>
      </c>
      <c r="B58" s="100" t="s">
        <v>53</v>
      </c>
      <c r="C58" s="100" t="s">
        <v>54</v>
      </c>
      <c r="D58" s="131">
        <v>37.66</v>
      </c>
      <c r="E58" s="132">
        <f t="shared" si="3"/>
        <v>70.28677642060542</v>
      </c>
      <c r="F58" s="133">
        <f t="shared" si="4"/>
        <v>75.28677642060542</v>
      </c>
      <c r="G58" s="129">
        <f t="shared" si="5"/>
        <v>11.189999999999998</v>
      </c>
    </row>
    <row r="59" spans="1:7" ht="409.5">
      <c r="A59" s="124">
        <v>51</v>
      </c>
      <c r="B59" s="100" t="s">
        <v>96</v>
      </c>
      <c r="C59" s="100" t="s">
        <v>97</v>
      </c>
      <c r="D59" s="141">
        <v>37.9</v>
      </c>
      <c r="E59" s="132">
        <f t="shared" si="3"/>
        <v>69.84168865435356</v>
      </c>
      <c r="F59" s="133">
        <f t="shared" si="4"/>
        <v>74.84168865435356</v>
      </c>
      <c r="G59" s="129">
        <f t="shared" si="5"/>
        <v>11.43</v>
      </c>
    </row>
    <row r="60" spans="1:7" ht="409.5">
      <c r="A60" s="124">
        <v>52</v>
      </c>
      <c r="B60" s="100" t="s">
        <v>349</v>
      </c>
      <c r="C60" s="100" t="s">
        <v>350</v>
      </c>
      <c r="D60" s="131">
        <v>37.94</v>
      </c>
      <c r="E60" s="132">
        <f t="shared" si="3"/>
        <v>69.76805482340538</v>
      </c>
      <c r="F60" s="133">
        <f t="shared" si="4"/>
        <v>74.76805482340538</v>
      </c>
      <c r="G60" s="129">
        <f t="shared" si="5"/>
        <v>11.469999999999999</v>
      </c>
    </row>
    <row r="61" spans="1:7" ht="409.5">
      <c r="A61" s="124">
        <v>53</v>
      </c>
      <c r="B61" s="100" t="s">
        <v>354</v>
      </c>
      <c r="C61" s="100" t="s">
        <v>32</v>
      </c>
      <c r="D61" s="141">
        <v>38</v>
      </c>
      <c r="E61" s="132">
        <f t="shared" si="3"/>
        <v>69.65789473684211</v>
      </c>
      <c r="F61" s="133">
        <f t="shared" si="4"/>
        <v>74.65789473684211</v>
      </c>
      <c r="G61" s="129">
        <f t="shared" si="5"/>
        <v>11.530000000000001</v>
      </c>
    </row>
    <row r="62" spans="1:7" ht="409.5">
      <c r="A62" s="124">
        <v>54</v>
      </c>
      <c r="B62" s="100" t="s">
        <v>144</v>
      </c>
      <c r="C62" s="100" t="s">
        <v>145</v>
      </c>
      <c r="D62" s="141">
        <v>38.2</v>
      </c>
      <c r="E62" s="132">
        <f t="shared" si="3"/>
        <v>69.29319371727748</v>
      </c>
      <c r="F62" s="133">
        <f t="shared" si="4"/>
        <v>74.29319371727748</v>
      </c>
      <c r="G62" s="129">
        <f t="shared" si="5"/>
        <v>11.730000000000004</v>
      </c>
    </row>
    <row r="63" spans="1:7" ht="409.5">
      <c r="A63" s="124">
        <v>55</v>
      </c>
      <c r="B63" s="100" t="s">
        <v>358</v>
      </c>
      <c r="C63" s="100" t="s">
        <v>81</v>
      </c>
      <c r="D63" s="131">
        <v>38.53</v>
      </c>
      <c r="E63" s="132">
        <f t="shared" si="3"/>
        <v>68.69971450817545</v>
      </c>
      <c r="F63" s="133">
        <f t="shared" si="4"/>
        <v>73.69971450817545</v>
      </c>
      <c r="G63" s="129">
        <f t="shared" si="5"/>
        <v>12.060000000000002</v>
      </c>
    </row>
    <row r="64" spans="1:7" ht="409.5">
      <c r="A64" s="124">
        <v>56</v>
      </c>
      <c r="B64" s="100" t="s">
        <v>165</v>
      </c>
      <c r="C64" s="100" t="s">
        <v>52</v>
      </c>
      <c r="D64" s="131">
        <v>38.69</v>
      </c>
      <c r="E64" s="132">
        <f t="shared" si="3"/>
        <v>68.41561126906177</v>
      </c>
      <c r="F64" s="133">
        <f t="shared" si="4"/>
        <v>73.41561126906177</v>
      </c>
      <c r="G64" s="129">
        <f t="shared" si="5"/>
        <v>12.219999999999999</v>
      </c>
    </row>
    <row r="65" spans="1:7" ht="409.5">
      <c r="A65" s="124">
        <v>57</v>
      </c>
      <c r="B65" s="100" t="s">
        <v>104</v>
      </c>
      <c r="C65" s="100" t="s">
        <v>76</v>
      </c>
      <c r="D65" s="131">
        <v>38.76</v>
      </c>
      <c r="E65" s="132">
        <f t="shared" si="3"/>
        <v>68.2920536635707</v>
      </c>
      <c r="F65" s="133">
        <f t="shared" si="4"/>
        <v>73.2920536635707</v>
      </c>
      <c r="G65" s="129">
        <f t="shared" si="5"/>
        <v>12.29</v>
      </c>
    </row>
    <row r="66" spans="1:7" ht="409.5">
      <c r="A66" s="124">
        <v>58</v>
      </c>
      <c r="B66" s="100" t="s">
        <v>88</v>
      </c>
      <c r="C66" s="100" t="s">
        <v>89</v>
      </c>
      <c r="D66" s="131">
        <v>38.88</v>
      </c>
      <c r="E66" s="132">
        <f t="shared" si="3"/>
        <v>68.0812757201646</v>
      </c>
      <c r="F66" s="133">
        <f t="shared" si="4"/>
        <v>73.0812757201646</v>
      </c>
      <c r="G66" s="129">
        <f t="shared" si="5"/>
        <v>12.410000000000004</v>
      </c>
    </row>
    <row r="67" spans="1:7" ht="409.5">
      <c r="A67" s="124">
        <v>59</v>
      </c>
      <c r="B67" s="100" t="s">
        <v>73</v>
      </c>
      <c r="C67" s="100" t="s">
        <v>74</v>
      </c>
      <c r="D67" s="131">
        <v>38.94</v>
      </c>
      <c r="E67" s="132">
        <f t="shared" si="3"/>
        <v>67.9763739085773</v>
      </c>
      <c r="F67" s="133">
        <f t="shared" si="4"/>
        <v>72.9763739085773</v>
      </c>
      <c r="G67" s="129">
        <f t="shared" si="5"/>
        <v>12.469999999999999</v>
      </c>
    </row>
    <row r="68" spans="1:7" ht="409.5">
      <c r="A68" s="124">
        <v>60</v>
      </c>
      <c r="B68" s="100" t="s">
        <v>321</v>
      </c>
      <c r="C68" s="100" t="s">
        <v>59</v>
      </c>
      <c r="D68" s="131">
        <v>39.13</v>
      </c>
      <c r="E68" s="132">
        <f t="shared" si="3"/>
        <v>67.64630718119089</v>
      </c>
      <c r="F68" s="133">
        <f t="shared" si="4"/>
        <v>72.64630718119089</v>
      </c>
      <c r="G68" s="129">
        <f t="shared" si="5"/>
        <v>12.660000000000004</v>
      </c>
    </row>
    <row r="69" spans="1:7" ht="409.5">
      <c r="A69" s="124">
        <v>61</v>
      </c>
      <c r="B69" s="100" t="s">
        <v>363</v>
      </c>
      <c r="C69" s="100" t="s">
        <v>282</v>
      </c>
      <c r="D69" s="131">
        <v>39.88</v>
      </c>
      <c r="E69" s="132">
        <f t="shared" si="3"/>
        <v>66.3741223671013</v>
      </c>
      <c r="F69" s="133">
        <f t="shared" si="4"/>
        <v>71.3741223671013</v>
      </c>
      <c r="G69" s="129">
        <f t="shared" si="5"/>
        <v>13.410000000000004</v>
      </c>
    </row>
    <row r="70" spans="1:7" ht="409.5">
      <c r="A70" s="124">
        <v>62</v>
      </c>
      <c r="B70" s="100" t="s">
        <v>66</v>
      </c>
      <c r="C70" s="100" t="s">
        <v>52</v>
      </c>
      <c r="D70" s="131">
        <v>39.91</v>
      </c>
      <c r="E70" s="132">
        <f t="shared" si="3"/>
        <v>66.32422951641192</v>
      </c>
      <c r="F70" s="133">
        <f t="shared" si="4"/>
        <v>71.32422951641192</v>
      </c>
      <c r="G70" s="129">
        <f t="shared" si="5"/>
        <v>13.439999999999998</v>
      </c>
    </row>
    <row r="71" spans="1:7" ht="409.5">
      <c r="A71" s="124">
        <v>63</v>
      </c>
      <c r="B71" s="100" t="s">
        <v>78</v>
      </c>
      <c r="C71" s="100" t="s">
        <v>79</v>
      </c>
      <c r="D71" s="131">
        <v>40.41</v>
      </c>
      <c r="E71" s="132">
        <f t="shared" si="3"/>
        <v>65.50358822073744</v>
      </c>
      <c r="F71" s="133">
        <f t="shared" si="4"/>
        <v>70.50358822073744</v>
      </c>
      <c r="G71" s="129">
        <f t="shared" si="5"/>
        <v>13.939999999999998</v>
      </c>
    </row>
    <row r="72" spans="1:7" ht="409.5">
      <c r="A72" s="124">
        <v>64</v>
      </c>
      <c r="B72" s="100" t="s">
        <v>58</v>
      </c>
      <c r="C72" s="100" t="s">
        <v>59</v>
      </c>
      <c r="D72" s="141">
        <v>40.6</v>
      </c>
      <c r="E72" s="132">
        <f t="shared" si="3"/>
        <v>65.19704433497536</v>
      </c>
      <c r="F72" s="133">
        <f t="shared" si="4"/>
        <v>70.19704433497536</v>
      </c>
      <c r="G72" s="129">
        <f t="shared" si="5"/>
        <v>14.130000000000003</v>
      </c>
    </row>
    <row r="73" spans="1:7" ht="409.5">
      <c r="A73" s="124">
        <v>65</v>
      </c>
      <c r="B73" s="100" t="s">
        <v>366</v>
      </c>
      <c r="C73" s="100" t="s">
        <v>70</v>
      </c>
      <c r="D73" s="131">
        <v>40.89</v>
      </c>
      <c r="E73" s="132">
        <f aca="true" t="shared" si="6" ref="E73:E95">(D$9/D73)*100</f>
        <v>64.73465394962093</v>
      </c>
      <c r="F73" s="133">
        <f aca="true" t="shared" si="7" ref="F73:F95">E73+E$4</f>
        <v>69.73465394962093</v>
      </c>
      <c r="G73" s="129">
        <f aca="true" t="shared" si="8" ref="G73:G95">D73-D$9</f>
        <v>14.420000000000002</v>
      </c>
    </row>
    <row r="74" spans="1:7" ht="409.5">
      <c r="A74" s="124">
        <v>66</v>
      </c>
      <c r="B74" s="100" t="s">
        <v>65</v>
      </c>
      <c r="C74" s="100" t="s">
        <v>33</v>
      </c>
      <c r="D74" s="131">
        <v>41.12</v>
      </c>
      <c r="E74" s="132">
        <f t="shared" si="6"/>
        <v>64.37256809338521</v>
      </c>
      <c r="F74" s="133">
        <f t="shared" si="7"/>
        <v>69.37256809338521</v>
      </c>
      <c r="G74" s="129">
        <f t="shared" si="8"/>
        <v>14.649999999999999</v>
      </c>
    </row>
    <row r="75" spans="1:7" ht="409.5">
      <c r="A75" s="124">
        <v>67</v>
      </c>
      <c r="B75" s="100" t="s">
        <v>441</v>
      </c>
      <c r="C75" s="100" t="s">
        <v>33</v>
      </c>
      <c r="D75" s="131">
        <v>41.47</v>
      </c>
      <c r="E75" s="132">
        <f t="shared" si="6"/>
        <v>63.829274174101755</v>
      </c>
      <c r="F75" s="133">
        <f t="shared" si="7"/>
        <v>68.82927417410176</v>
      </c>
      <c r="G75" s="129">
        <f t="shared" si="8"/>
        <v>15</v>
      </c>
    </row>
    <row r="76" spans="1:7" ht="409.5">
      <c r="A76" s="124">
        <v>68</v>
      </c>
      <c r="B76" s="100" t="s">
        <v>131</v>
      </c>
      <c r="C76" s="100" t="s">
        <v>70</v>
      </c>
      <c r="D76" s="131">
        <v>42.31</v>
      </c>
      <c r="E76" s="132">
        <f t="shared" si="6"/>
        <v>62.56204207043251</v>
      </c>
      <c r="F76" s="133">
        <f t="shared" si="7"/>
        <v>67.56204207043251</v>
      </c>
      <c r="G76" s="129">
        <f t="shared" si="8"/>
        <v>15.840000000000003</v>
      </c>
    </row>
    <row r="77" spans="1:7" ht="409.5">
      <c r="A77" s="124">
        <v>69</v>
      </c>
      <c r="B77" s="100" t="s">
        <v>91</v>
      </c>
      <c r="C77" s="100" t="s">
        <v>52</v>
      </c>
      <c r="D77" s="131">
        <v>43.28</v>
      </c>
      <c r="E77" s="132">
        <f t="shared" si="6"/>
        <v>61.15988909426987</v>
      </c>
      <c r="F77" s="133">
        <f t="shared" si="7"/>
        <v>66.15988909426987</v>
      </c>
      <c r="G77" s="129">
        <f t="shared" si="8"/>
        <v>16.810000000000002</v>
      </c>
    </row>
    <row r="78" spans="1:7" ht="409.5">
      <c r="A78" s="124">
        <v>70</v>
      </c>
      <c r="B78" s="100" t="s">
        <v>160</v>
      </c>
      <c r="C78" s="100" t="s">
        <v>133</v>
      </c>
      <c r="D78" s="131">
        <v>43.65</v>
      </c>
      <c r="E78" s="132">
        <f t="shared" si="6"/>
        <v>60.641466208476515</v>
      </c>
      <c r="F78" s="133">
        <f t="shared" si="7"/>
        <v>65.64146620847652</v>
      </c>
      <c r="G78" s="129">
        <f t="shared" si="8"/>
        <v>17.18</v>
      </c>
    </row>
    <row r="79" spans="1:7" ht="409.5">
      <c r="A79" s="124">
        <v>71</v>
      </c>
      <c r="B79" s="100" t="s">
        <v>66</v>
      </c>
      <c r="C79" s="100" t="s">
        <v>67</v>
      </c>
      <c r="D79" s="131">
        <v>44.09</v>
      </c>
      <c r="E79" s="132">
        <f t="shared" si="6"/>
        <v>60.03628940802902</v>
      </c>
      <c r="F79" s="133">
        <f t="shared" si="7"/>
        <v>65.03628940802902</v>
      </c>
      <c r="G79" s="129">
        <f t="shared" si="8"/>
        <v>17.620000000000005</v>
      </c>
    </row>
    <row r="80" spans="1:7" ht="409.5">
      <c r="A80" s="124">
        <v>72</v>
      </c>
      <c r="B80" s="100" t="s">
        <v>377</v>
      </c>
      <c r="C80" s="100" t="s">
        <v>378</v>
      </c>
      <c r="D80" s="141">
        <v>44.4</v>
      </c>
      <c r="E80" s="132">
        <f t="shared" si="6"/>
        <v>59.61711711711711</v>
      </c>
      <c r="F80" s="133">
        <f t="shared" si="7"/>
        <v>64.61711711711712</v>
      </c>
      <c r="G80" s="129">
        <f t="shared" si="8"/>
        <v>17.93</v>
      </c>
    </row>
    <row r="81" spans="1:7" ht="409.5">
      <c r="A81" s="124">
        <v>73</v>
      </c>
      <c r="B81" s="100" t="s">
        <v>168</v>
      </c>
      <c r="C81" s="100" t="s">
        <v>169</v>
      </c>
      <c r="D81" s="131">
        <v>46.04</v>
      </c>
      <c r="E81" s="132">
        <f t="shared" si="6"/>
        <v>57.49348392701998</v>
      </c>
      <c r="F81" s="133">
        <f t="shared" si="7"/>
        <v>62.49348392701998</v>
      </c>
      <c r="G81" s="129">
        <f t="shared" si="8"/>
        <v>19.57</v>
      </c>
    </row>
    <row r="82" spans="1:7" ht="409.5">
      <c r="A82" s="124">
        <v>74</v>
      </c>
      <c r="B82" s="100" t="s">
        <v>25</v>
      </c>
      <c r="C82" s="100" t="s">
        <v>33</v>
      </c>
      <c r="D82" s="131">
        <v>47.22</v>
      </c>
      <c r="E82" s="132">
        <f t="shared" si="6"/>
        <v>56.056755612028795</v>
      </c>
      <c r="F82" s="133">
        <f t="shared" si="7"/>
        <v>61.056755612028795</v>
      </c>
      <c r="G82" s="129">
        <f t="shared" si="8"/>
        <v>20.75</v>
      </c>
    </row>
    <row r="83" spans="1:7" ht="409.5">
      <c r="A83" s="124">
        <v>75</v>
      </c>
      <c r="B83" s="100" t="s">
        <v>205</v>
      </c>
      <c r="C83" s="100" t="s">
        <v>206</v>
      </c>
      <c r="D83" s="131">
        <v>47.37</v>
      </c>
      <c r="E83" s="132">
        <f t="shared" si="6"/>
        <v>55.87924846949546</v>
      </c>
      <c r="F83" s="133">
        <f t="shared" si="7"/>
        <v>60.87924846949546</v>
      </c>
      <c r="G83" s="129">
        <f t="shared" si="8"/>
        <v>20.9</v>
      </c>
    </row>
    <row r="84" spans="1:7" ht="409.5">
      <c r="A84" s="124">
        <v>76</v>
      </c>
      <c r="B84" s="100" t="s">
        <v>94</v>
      </c>
      <c r="C84" s="100" t="s">
        <v>95</v>
      </c>
      <c r="D84" s="131">
        <v>47.62</v>
      </c>
      <c r="E84" s="132">
        <f t="shared" si="6"/>
        <v>55.58588828223435</v>
      </c>
      <c r="F84" s="133">
        <f t="shared" si="7"/>
        <v>60.58588828223435</v>
      </c>
      <c r="G84" s="129">
        <f t="shared" si="8"/>
        <v>21.15</v>
      </c>
    </row>
    <row r="85" spans="1:7" ht="409.5">
      <c r="A85" s="124">
        <v>77</v>
      </c>
      <c r="B85" s="100" t="s">
        <v>142</v>
      </c>
      <c r="C85" s="100" t="s">
        <v>262</v>
      </c>
      <c r="D85" s="131">
        <v>47.63</v>
      </c>
      <c r="E85" s="132">
        <f t="shared" si="6"/>
        <v>55.57421792987613</v>
      </c>
      <c r="F85" s="133">
        <f t="shared" si="7"/>
        <v>60.57421792987613</v>
      </c>
      <c r="G85" s="129">
        <f t="shared" si="8"/>
        <v>21.160000000000004</v>
      </c>
    </row>
    <row r="86" spans="1:7" ht="409.5">
      <c r="A86" s="124">
        <v>78</v>
      </c>
      <c r="B86" s="100" t="s">
        <v>53</v>
      </c>
      <c r="C86" s="100" t="s">
        <v>136</v>
      </c>
      <c r="D86" s="131">
        <v>47.84</v>
      </c>
      <c r="E86" s="132">
        <f t="shared" si="6"/>
        <v>55.330267558528426</v>
      </c>
      <c r="F86" s="133">
        <f t="shared" si="7"/>
        <v>60.330267558528426</v>
      </c>
      <c r="G86" s="129">
        <f t="shared" si="8"/>
        <v>21.370000000000005</v>
      </c>
    </row>
    <row r="87" spans="1:7" ht="409.5">
      <c r="A87" s="124">
        <v>79</v>
      </c>
      <c r="B87" s="100" t="s">
        <v>73</v>
      </c>
      <c r="C87" s="100" t="s">
        <v>140</v>
      </c>
      <c r="D87" s="131">
        <v>48.54</v>
      </c>
      <c r="E87" s="132">
        <f t="shared" si="6"/>
        <v>54.53234445817882</v>
      </c>
      <c r="F87" s="133">
        <f t="shared" si="7"/>
        <v>59.53234445817882</v>
      </c>
      <c r="G87" s="129">
        <f t="shared" si="8"/>
        <v>22.07</v>
      </c>
    </row>
    <row r="88" spans="1:7" ht="409.5">
      <c r="A88" s="124">
        <v>80</v>
      </c>
      <c r="B88" s="100" t="s">
        <v>94</v>
      </c>
      <c r="C88" s="100" t="s">
        <v>279</v>
      </c>
      <c r="D88" s="131">
        <v>49.22</v>
      </c>
      <c r="E88" s="132">
        <f t="shared" si="6"/>
        <v>53.77895164567249</v>
      </c>
      <c r="F88" s="133">
        <f t="shared" si="7"/>
        <v>58.77895164567249</v>
      </c>
      <c r="G88" s="129">
        <f t="shared" si="8"/>
        <v>22.75</v>
      </c>
    </row>
    <row r="89" spans="1:7" ht="409.5">
      <c r="A89" s="124">
        <v>81</v>
      </c>
      <c r="B89" s="100" t="s">
        <v>207</v>
      </c>
      <c r="C89" s="100" t="s">
        <v>52</v>
      </c>
      <c r="D89" s="131">
        <v>50.53</v>
      </c>
      <c r="E89" s="132">
        <f t="shared" si="6"/>
        <v>52.384721947358</v>
      </c>
      <c r="F89" s="133">
        <f t="shared" si="7"/>
        <v>57.384721947358</v>
      </c>
      <c r="G89" s="129">
        <f t="shared" si="8"/>
        <v>24.060000000000002</v>
      </c>
    </row>
    <row r="90" spans="1:7" ht="409.5">
      <c r="A90" s="124">
        <v>82</v>
      </c>
      <c r="B90" s="100" t="s">
        <v>158</v>
      </c>
      <c r="C90" s="100" t="s">
        <v>159</v>
      </c>
      <c r="D90" s="131">
        <v>51.62</v>
      </c>
      <c r="E90" s="132">
        <f t="shared" si="6"/>
        <v>51.27857419604804</v>
      </c>
      <c r="F90" s="133">
        <f t="shared" si="7"/>
        <v>56.27857419604804</v>
      </c>
      <c r="G90" s="129">
        <f t="shared" si="8"/>
        <v>25.15</v>
      </c>
    </row>
    <row r="91" spans="1:7" ht="409.5">
      <c r="A91" s="124">
        <v>83</v>
      </c>
      <c r="B91" s="100" t="s">
        <v>124</v>
      </c>
      <c r="C91" s="100" t="s">
        <v>125</v>
      </c>
      <c r="D91" s="131">
        <v>53.12</v>
      </c>
      <c r="E91" s="132">
        <f t="shared" si="6"/>
        <v>49.83057228915663</v>
      </c>
      <c r="F91" s="133">
        <f t="shared" si="7"/>
        <v>54.83057228915663</v>
      </c>
      <c r="G91" s="129">
        <f t="shared" si="8"/>
        <v>26.65</v>
      </c>
    </row>
    <row r="92" spans="1:7" ht="409.5">
      <c r="A92" s="124">
        <v>84</v>
      </c>
      <c r="B92" s="100" t="s">
        <v>62</v>
      </c>
      <c r="C92" s="100" t="s">
        <v>33</v>
      </c>
      <c r="D92" s="131">
        <v>56.62</v>
      </c>
      <c r="E92" s="132">
        <f t="shared" si="6"/>
        <v>46.7502649240551</v>
      </c>
      <c r="F92" s="133">
        <f t="shared" si="7"/>
        <v>51.7502649240551</v>
      </c>
      <c r="G92" s="129">
        <f t="shared" si="8"/>
        <v>30.15</v>
      </c>
    </row>
    <row r="93" spans="1:7" ht="409.5">
      <c r="A93" s="124">
        <v>85</v>
      </c>
      <c r="B93" s="100" t="s">
        <v>442</v>
      </c>
      <c r="C93" s="100" t="s">
        <v>410</v>
      </c>
      <c r="D93" s="131">
        <v>56.84</v>
      </c>
      <c r="E93" s="132">
        <f t="shared" si="6"/>
        <v>46.569317382125256</v>
      </c>
      <c r="F93" s="133">
        <f t="shared" si="7"/>
        <v>51.569317382125256</v>
      </c>
      <c r="G93" s="129">
        <f t="shared" si="8"/>
        <v>30.370000000000005</v>
      </c>
    </row>
    <row r="94" spans="1:7" ht="409.5">
      <c r="A94" s="124">
        <v>86</v>
      </c>
      <c r="B94" s="100" t="s">
        <v>168</v>
      </c>
      <c r="C94" s="100" t="s">
        <v>220</v>
      </c>
      <c r="D94" s="131">
        <v>58.03</v>
      </c>
      <c r="E94" s="132">
        <f t="shared" si="6"/>
        <v>45.61433741168361</v>
      </c>
      <c r="F94" s="133">
        <f t="shared" si="7"/>
        <v>50.61433741168361</v>
      </c>
      <c r="G94" s="129">
        <f t="shared" si="8"/>
        <v>31.560000000000002</v>
      </c>
    </row>
    <row r="95" spans="1:7" ht="409.5">
      <c r="A95" s="124">
        <v>87</v>
      </c>
      <c r="B95" s="100" t="s">
        <v>443</v>
      </c>
      <c r="C95" s="100" t="s">
        <v>44</v>
      </c>
      <c r="D95" s="131">
        <v>76.75</v>
      </c>
      <c r="E95" s="132">
        <f t="shared" si="6"/>
        <v>34.4885993485342</v>
      </c>
      <c r="F95" s="133">
        <f t="shared" si="7"/>
        <v>39.4885993485342</v>
      </c>
      <c r="G95" s="129">
        <f t="shared" si="8"/>
        <v>50.28</v>
      </c>
    </row>
  </sheetData>
  <sheetProtection selectLockedCells="1" selectUnlockedCells="1"/>
  <mergeCells count="7">
    <mergeCell ref="A7:B7"/>
    <mergeCell ref="A1:G1"/>
    <mergeCell ref="A3:B3"/>
    <mergeCell ref="A4:B4"/>
    <mergeCell ref="A5:B5"/>
    <mergeCell ref="A6:B6"/>
    <mergeCell ref="C6:G6"/>
  </mergeCells>
  <printOptions/>
  <pageMargins left="0.7" right="0.7" top="0.7875" bottom="0.7875" header="0.5118055555555555" footer="0.5118055555555555"/>
  <pageSetup horizontalDpi="300" verticalDpi="3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4"/>
  <sheetViews>
    <sheetView zoomScale="130" zoomScaleNormal="130" zoomScalePageLayoutView="0" workbookViewId="0" topLeftCell="A1">
      <selection activeCell="A111" sqref="A111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0.875" style="0" customWidth="1"/>
    <col min="4" max="4" width="8.25390625" style="0" customWidth="1"/>
    <col min="5" max="5" width="7.75390625" style="0" customWidth="1"/>
    <col min="6" max="6" width="9.75390625" style="0" customWidth="1"/>
    <col min="7" max="7" width="6.75390625" style="0" customWidth="1"/>
  </cols>
  <sheetData>
    <row r="1" spans="1:7" ht="27">
      <c r="A1" s="535" t="s">
        <v>444</v>
      </c>
      <c r="B1" s="535"/>
      <c r="C1" s="535"/>
      <c r="D1" s="535"/>
      <c r="E1" s="535"/>
      <c r="F1" s="535"/>
      <c r="G1" s="535"/>
    </row>
    <row r="3" spans="1:5" ht="12.75" customHeight="1">
      <c r="A3" s="536"/>
      <c r="B3" s="536"/>
      <c r="C3" s="112"/>
      <c r="E3" s="113" t="s">
        <v>425</v>
      </c>
    </row>
    <row r="4" spans="1:5" ht="12.75" customHeight="1">
      <c r="A4" s="534" t="s">
        <v>426</v>
      </c>
      <c r="B4" s="534"/>
      <c r="C4" s="114" t="s">
        <v>445</v>
      </c>
      <c r="E4" s="113">
        <v>15</v>
      </c>
    </row>
    <row r="5" spans="1:3" ht="12.75">
      <c r="A5" s="534" t="s">
        <v>428</v>
      </c>
      <c r="B5" s="534"/>
      <c r="C5" s="115" t="s">
        <v>446</v>
      </c>
    </row>
    <row r="6" spans="1:7" ht="12.75">
      <c r="A6" s="534" t="s">
        <v>429</v>
      </c>
      <c r="B6" s="534"/>
      <c r="C6" s="537" t="s">
        <v>447</v>
      </c>
      <c r="D6" s="537"/>
      <c r="E6" s="537"/>
      <c r="F6" s="537"/>
      <c r="G6" s="537"/>
    </row>
    <row r="7" spans="1:3" ht="12.75">
      <c r="A7" s="534" t="s">
        <v>431</v>
      </c>
      <c r="B7" s="534"/>
      <c r="C7" s="117">
        <f>COUNTA(B9:B98)</f>
        <v>90</v>
      </c>
    </row>
    <row r="8" spans="1:7" ht="12.75">
      <c r="A8" s="118" t="s">
        <v>432</v>
      </c>
      <c r="B8" s="119" t="s">
        <v>433</v>
      </c>
      <c r="C8" s="119" t="s">
        <v>434</v>
      </c>
      <c r="D8" s="120" t="s">
        <v>435</v>
      </c>
      <c r="E8" s="121" t="s">
        <v>436</v>
      </c>
      <c r="F8" s="122" t="s">
        <v>437</v>
      </c>
      <c r="G8" s="123" t="s">
        <v>4</v>
      </c>
    </row>
    <row r="9" spans="1:7" ht="12.75">
      <c r="A9" s="124">
        <v>1</v>
      </c>
      <c r="B9" s="125" t="s">
        <v>170</v>
      </c>
      <c r="C9" s="125" t="s">
        <v>171</v>
      </c>
      <c r="D9" s="142">
        <v>0.01859398148148148</v>
      </c>
      <c r="E9" s="127">
        <f aca="true" t="shared" si="0" ref="E9:E40">(D$9/D9)*100</f>
        <v>100</v>
      </c>
      <c r="F9" s="128">
        <f aca="true" t="shared" si="1" ref="F9:F40">E9+E$4</f>
        <v>115</v>
      </c>
      <c r="G9" s="143">
        <f aca="true" t="shared" si="2" ref="G9:G40">D9-D$9</f>
        <v>0</v>
      </c>
    </row>
    <row r="10" spans="1:10" ht="12.75">
      <c r="A10" s="124">
        <v>2</v>
      </c>
      <c r="B10" s="130" t="s">
        <v>62</v>
      </c>
      <c r="C10" s="130" t="s">
        <v>33</v>
      </c>
      <c r="D10" s="144">
        <v>0.01942685185185185</v>
      </c>
      <c r="E10" s="132">
        <f t="shared" si="0"/>
        <v>95.71278776035459</v>
      </c>
      <c r="F10" s="133">
        <f t="shared" si="1"/>
        <v>110.71278776035459</v>
      </c>
      <c r="G10" s="145">
        <f t="shared" si="2"/>
        <v>0.0008328703703703727</v>
      </c>
      <c r="J10" s="146"/>
    </row>
    <row r="11" spans="1:7" ht="12.75">
      <c r="A11" s="124">
        <v>3</v>
      </c>
      <c r="B11" s="130" t="s">
        <v>69</v>
      </c>
      <c r="C11" s="130" t="s">
        <v>70</v>
      </c>
      <c r="D11" s="144">
        <v>0.019437037037037037</v>
      </c>
      <c r="E11" s="132">
        <f t="shared" si="0"/>
        <v>95.66263338414632</v>
      </c>
      <c r="F11" s="133">
        <f t="shared" si="1"/>
        <v>110.66263338414632</v>
      </c>
      <c r="G11" s="145">
        <f t="shared" si="2"/>
        <v>0.0008430555555555587</v>
      </c>
    </row>
    <row r="12" spans="1:7" ht="12.75">
      <c r="A12" s="124">
        <v>4</v>
      </c>
      <c r="B12" s="130" t="s">
        <v>155</v>
      </c>
      <c r="C12" s="130" t="s">
        <v>136</v>
      </c>
      <c r="D12" s="144">
        <v>0.01955925925925926</v>
      </c>
      <c r="E12" s="132">
        <f t="shared" si="0"/>
        <v>95.06485514107176</v>
      </c>
      <c r="F12" s="133">
        <f t="shared" si="1"/>
        <v>110.06485514107176</v>
      </c>
      <c r="G12" s="145">
        <f t="shared" si="2"/>
        <v>0.0009652777777777802</v>
      </c>
    </row>
    <row r="13" spans="1:7" ht="12.75">
      <c r="A13" s="124">
        <v>5</v>
      </c>
      <c r="B13" s="130" t="s">
        <v>111</v>
      </c>
      <c r="C13" s="130" t="s">
        <v>136</v>
      </c>
      <c r="D13" s="144">
        <v>0.019829282407407407</v>
      </c>
      <c r="E13" s="132">
        <f t="shared" si="0"/>
        <v>93.77031956807237</v>
      </c>
      <c r="F13" s="133">
        <f t="shared" si="1"/>
        <v>108.77031956807237</v>
      </c>
      <c r="G13" s="145">
        <f t="shared" si="2"/>
        <v>0.0012353009259259279</v>
      </c>
    </row>
    <row r="14" spans="1:7" ht="12.75">
      <c r="A14" s="124">
        <v>6</v>
      </c>
      <c r="B14" s="130" t="s">
        <v>267</v>
      </c>
      <c r="C14" s="130" t="s">
        <v>261</v>
      </c>
      <c r="D14" s="144">
        <v>0.02029074074074074</v>
      </c>
      <c r="E14" s="132">
        <f t="shared" si="0"/>
        <v>91.63776581180979</v>
      </c>
      <c r="F14" s="133">
        <f t="shared" si="1"/>
        <v>106.63776581180979</v>
      </c>
      <c r="G14" s="145">
        <f t="shared" si="2"/>
        <v>0.0016967592592592624</v>
      </c>
    </row>
    <row r="15" spans="1:7" ht="12.75">
      <c r="A15" s="124">
        <v>7</v>
      </c>
      <c r="B15" s="130" t="s">
        <v>98</v>
      </c>
      <c r="C15" s="130" t="s">
        <v>99</v>
      </c>
      <c r="D15" s="144">
        <v>0.0203125</v>
      </c>
      <c r="E15" s="132">
        <f t="shared" si="0"/>
        <v>91.53960113960112</v>
      </c>
      <c r="F15" s="133">
        <f t="shared" si="1"/>
        <v>106.53960113960112</v>
      </c>
      <c r="G15" s="145">
        <f t="shared" si="2"/>
        <v>0.001718518518518522</v>
      </c>
    </row>
    <row r="16" spans="1:7" ht="12.75">
      <c r="A16" s="124">
        <v>8</v>
      </c>
      <c r="B16" s="130" t="s">
        <v>201</v>
      </c>
      <c r="C16" s="130" t="s">
        <v>38</v>
      </c>
      <c r="D16" s="144">
        <v>0.020371180555555556</v>
      </c>
      <c r="E16" s="132">
        <f t="shared" si="0"/>
        <v>91.27591516246511</v>
      </c>
      <c r="F16" s="133">
        <f t="shared" si="1"/>
        <v>106.27591516246511</v>
      </c>
      <c r="G16" s="145">
        <f t="shared" si="2"/>
        <v>0.0017771990740740769</v>
      </c>
    </row>
    <row r="17" spans="1:7" ht="12.75">
      <c r="A17" s="124">
        <v>9</v>
      </c>
      <c r="B17" s="130" t="s">
        <v>138</v>
      </c>
      <c r="C17" s="130" t="s">
        <v>59</v>
      </c>
      <c r="D17" s="144">
        <v>0.020631944444444446</v>
      </c>
      <c r="E17" s="132">
        <f t="shared" si="0"/>
        <v>90.1222932794794</v>
      </c>
      <c r="F17" s="133">
        <f t="shared" si="1"/>
        <v>105.1222932794794</v>
      </c>
      <c r="G17" s="145">
        <f t="shared" si="2"/>
        <v>0.002037962962962967</v>
      </c>
    </row>
    <row r="18" spans="1:7" ht="12.75">
      <c r="A18" s="124">
        <v>10</v>
      </c>
      <c r="B18" s="130" t="s">
        <v>49</v>
      </c>
      <c r="C18" s="130" t="s">
        <v>50</v>
      </c>
      <c r="D18" s="144">
        <v>0.020676157407407407</v>
      </c>
      <c r="E18" s="132">
        <f t="shared" si="0"/>
        <v>89.92957983005115</v>
      </c>
      <c r="F18" s="133">
        <f t="shared" si="1"/>
        <v>104.92957983005115</v>
      </c>
      <c r="G18" s="145">
        <f t="shared" si="2"/>
        <v>0.0020821759259259283</v>
      </c>
    </row>
    <row r="19" spans="1:7" ht="12.75">
      <c r="A19" s="147">
        <v>11</v>
      </c>
      <c r="B19" s="148" t="s">
        <v>151</v>
      </c>
      <c r="C19" s="148" t="s">
        <v>81</v>
      </c>
      <c r="D19" s="149">
        <v>0.020934722222222226</v>
      </c>
      <c r="E19" s="150">
        <f t="shared" si="0"/>
        <v>88.81885932904308</v>
      </c>
      <c r="F19" s="151">
        <f t="shared" si="1"/>
        <v>103.81885932904308</v>
      </c>
      <c r="G19" s="152">
        <f t="shared" si="2"/>
        <v>0.0023407407407407474</v>
      </c>
    </row>
    <row r="20" spans="1:7" ht="12.75">
      <c r="A20" s="134">
        <v>12</v>
      </c>
      <c r="B20" s="135" t="s">
        <v>21</v>
      </c>
      <c r="C20" s="135" t="s">
        <v>22</v>
      </c>
      <c r="D20" s="153">
        <v>0.021006944444444443</v>
      </c>
      <c r="E20" s="137">
        <f t="shared" si="0"/>
        <v>88.51349862258952</v>
      </c>
      <c r="F20" s="138">
        <f t="shared" si="1"/>
        <v>103.51349862258952</v>
      </c>
      <c r="G20" s="154">
        <f t="shared" si="2"/>
        <v>0.002412962962962964</v>
      </c>
    </row>
    <row r="21" spans="1:7" ht="12.75">
      <c r="A21" s="124">
        <v>13</v>
      </c>
      <c r="B21" s="140" t="s">
        <v>51</v>
      </c>
      <c r="C21" s="140" t="s">
        <v>52</v>
      </c>
      <c r="D21" s="142">
        <v>0.02105011574074074</v>
      </c>
      <c r="E21" s="127">
        <f t="shared" si="0"/>
        <v>88.33196791167461</v>
      </c>
      <c r="F21" s="128">
        <f t="shared" si="1"/>
        <v>103.33196791167461</v>
      </c>
      <c r="G21" s="143">
        <f t="shared" si="2"/>
        <v>0.002456134259259262</v>
      </c>
    </row>
    <row r="22" spans="1:7" ht="409.5">
      <c r="A22" s="124">
        <v>14</v>
      </c>
      <c r="B22" s="100" t="s">
        <v>185</v>
      </c>
      <c r="C22" s="100" t="s">
        <v>32</v>
      </c>
      <c r="D22" s="144">
        <v>0.021194675925925926</v>
      </c>
      <c r="E22" s="132">
        <f t="shared" si="0"/>
        <v>87.72949181420036</v>
      </c>
      <c r="F22" s="133">
        <f t="shared" si="1"/>
        <v>102.72949181420036</v>
      </c>
      <c r="G22" s="145">
        <f t="shared" si="2"/>
        <v>0.002600694444444447</v>
      </c>
    </row>
    <row r="23" spans="1:7" ht="409.5">
      <c r="A23" s="124">
        <v>15</v>
      </c>
      <c r="B23" s="100" t="s">
        <v>270</v>
      </c>
      <c r="C23" s="100" t="s">
        <v>59</v>
      </c>
      <c r="D23" s="144">
        <v>0.021213425925925927</v>
      </c>
      <c r="E23" s="132">
        <f t="shared" si="0"/>
        <v>87.65194997926713</v>
      </c>
      <c r="F23" s="133">
        <f t="shared" si="1"/>
        <v>102.65194997926713</v>
      </c>
      <c r="G23" s="145">
        <f t="shared" si="2"/>
        <v>0.0026194444444444485</v>
      </c>
    </row>
    <row r="24" spans="1:7" ht="409.5">
      <c r="A24" s="124">
        <v>16</v>
      </c>
      <c r="B24" s="100" t="s">
        <v>178</v>
      </c>
      <c r="C24" s="100" t="s">
        <v>33</v>
      </c>
      <c r="D24" s="144">
        <v>0.02128449074074074</v>
      </c>
      <c r="E24" s="132">
        <f t="shared" si="0"/>
        <v>87.3592970015987</v>
      </c>
      <c r="F24" s="133">
        <f t="shared" si="1"/>
        <v>102.3592970015987</v>
      </c>
      <c r="G24" s="145">
        <f t="shared" si="2"/>
        <v>0.0026905092592592605</v>
      </c>
    </row>
    <row r="25" spans="1:7" ht="409.5">
      <c r="A25" s="124">
        <v>17</v>
      </c>
      <c r="B25" s="100" t="s">
        <v>126</v>
      </c>
      <c r="C25" s="100" t="s">
        <v>70</v>
      </c>
      <c r="D25" s="144">
        <v>0.021711342592592595</v>
      </c>
      <c r="E25" s="132">
        <f t="shared" si="0"/>
        <v>85.64178563432236</v>
      </c>
      <c r="F25" s="133">
        <f t="shared" si="1"/>
        <v>100.64178563432236</v>
      </c>
      <c r="G25" s="145">
        <f t="shared" si="2"/>
        <v>0.003117361111111116</v>
      </c>
    </row>
    <row r="26" spans="1:7" ht="409.5">
      <c r="A26" s="124">
        <v>18</v>
      </c>
      <c r="B26" s="100" t="s">
        <v>185</v>
      </c>
      <c r="C26" s="100" t="s">
        <v>76</v>
      </c>
      <c r="D26" s="144">
        <v>0.021872685185185186</v>
      </c>
      <c r="E26" s="132">
        <f t="shared" si="0"/>
        <v>85.01005397396548</v>
      </c>
      <c r="F26" s="133">
        <f t="shared" si="1"/>
        <v>100.01005397396548</v>
      </c>
      <c r="G26" s="145">
        <f t="shared" si="2"/>
        <v>0.0032787037037037073</v>
      </c>
    </row>
    <row r="27" spans="1:7" ht="409.5">
      <c r="A27" s="124">
        <v>19</v>
      </c>
      <c r="B27" s="100" t="s">
        <v>31</v>
      </c>
      <c r="C27" s="100" t="s">
        <v>32</v>
      </c>
      <c r="D27" s="144">
        <v>0.021888194444444443</v>
      </c>
      <c r="E27" s="132">
        <f t="shared" si="0"/>
        <v>84.94981862791755</v>
      </c>
      <c r="F27" s="133">
        <f t="shared" si="1"/>
        <v>99.94981862791755</v>
      </c>
      <c r="G27" s="145">
        <f t="shared" si="2"/>
        <v>0.003294212962962964</v>
      </c>
    </row>
    <row r="28" spans="1:7" ht="409.5">
      <c r="A28" s="124">
        <v>20</v>
      </c>
      <c r="B28" s="100" t="s">
        <v>63</v>
      </c>
      <c r="C28" s="100" t="s">
        <v>24</v>
      </c>
      <c r="D28" s="144">
        <v>0.02193310185185185</v>
      </c>
      <c r="E28" s="132">
        <f t="shared" si="0"/>
        <v>84.7758862703296</v>
      </c>
      <c r="F28" s="133">
        <f t="shared" si="1"/>
        <v>99.7758862703296</v>
      </c>
      <c r="G28" s="145">
        <f t="shared" si="2"/>
        <v>0.0033391203703703708</v>
      </c>
    </row>
    <row r="29" spans="1:7" ht="409.5">
      <c r="A29" s="124">
        <v>21</v>
      </c>
      <c r="B29" s="100" t="s">
        <v>111</v>
      </c>
      <c r="C29" s="100" t="s">
        <v>117</v>
      </c>
      <c r="D29" s="144">
        <v>0.02265787037037037</v>
      </c>
      <c r="E29" s="132">
        <f t="shared" si="0"/>
        <v>82.0641180196563</v>
      </c>
      <c r="F29" s="133">
        <f t="shared" si="1"/>
        <v>97.0641180196563</v>
      </c>
      <c r="G29" s="145">
        <f t="shared" si="2"/>
        <v>0.004063888888888891</v>
      </c>
    </row>
    <row r="30" spans="1:7" ht="409.5">
      <c r="A30" s="124">
        <v>22</v>
      </c>
      <c r="B30" s="100" t="s">
        <v>63</v>
      </c>
      <c r="C30" s="100" t="s">
        <v>81</v>
      </c>
      <c r="D30" s="144">
        <v>0.022710648148148146</v>
      </c>
      <c r="E30" s="132">
        <f t="shared" si="0"/>
        <v>81.8734073998573</v>
      </c>
      <c r="F30" s="133">
        <f t="shared" si="1"/>
        <v>96.8734073998573</v>
      </c>
      <c r="G30" s="145">
        <f t="shared" si="2"/>
        <v>0.004116666666666668</v>
      </c>
    </row>
    <row r="31" spans="1:7" ht="409.5">
      <c r="A31" s="124">
        <v>23</v>
      </c>
      <c r="B31" s="100" t="s">
        <v>291</v>
      </c>
      <c r="C31" s="100" t="s">
        <v>182</v>
      </c>
      <c r="D31" s="144">
        <v>0.022935185185185183</v>
      </c>
      <c r="E31" s="132">
        <f t="shared" si="0"/>
        <v>81.07186112232539</v>
      </c>
      <c r="F31" s="133">
        <f t="shared" si="1"/>
        <v>96.07186112232539</v>
      </c>
      <c r="G31" s="145">
        <f t="shared" si="2"/>
        <v>0.004341203703703705</v>
      </c>
    </row>
    <row r="32" spans="1:7" ht="409.5">
      <c r="A32" s="124">
        <v>24</v>
      </c>
      <c r="B32" s="100" t="s">
        <v>41</v>
      </c>
      <c r="C32" s="100" t="s">
        <v>42</v>
      </c>
      <c r="D32" s="144">
        <v>0.023013425925925927</v>
      </c>
      <c r="E32" s="132">
        <f t="shared" si="0"/>
        <v>80.79623408235932</v>
      </c>
      <c r="F32" s="133">
        <f t="shared" si="1"/>
        <v>95.79623408235932</v>
      </c>
      <c r="G32" s="145">
        <f t="shared" si="2"/>
        <v>0.004419444444444448</v>
      </c>
    </row>
    <row r="33" spans="1:7" ht="409.5">
      <c r="A33" s="124">
        <v>25</v>
      </c>
      <c r="B33" s="100" t="s">
        <v>300</v>
      </c>
      <c r="C33" s="100" t="s">
        <v>169</v>
      </c>
      <c r="D33" s="144">
        <v>0.023574768518518516</v>
      </c>
      <c r="E33" s="132">
        <f t="shared" si="0"/>
        <v>78.8723819997447</v>
      </c>
      <c r="F33" s="133">
        <f t="shared" si="1"/>
        <v>93.8723819997447</v>
      </c>
      <c r="G33" s="145">
        <f t="shared" si="2"/>
        <v>0.004980787037037037</v>
      </c>
    </row>
    <row r="34" spans="1:7" ht="409.5">
      <c r="A34" s="124">
        <v>26</v>
      </c>
      <c r="B34" s="100" t="s">
        <v>346</v>
      </c>
      <c r="C34" s="100" t="s">
        <v>114</v>
      </c>
      <c r="D34" s="144">
        <v>0.023690509259259262</v>
      </c>
      <c r="E34" s="132">
        <f t="shared" si="0"/>
        <v>78.48704845470621</v>
      </c>
      <c r="F34" s="133">
        <f t="shared" si="1"/>
        <v>93.48704845470621</v>
      </c>
      <c r="G34" s="145">
        <f t="shared" si="2"/>
        <v>0.005096527777777783</v>
      </c>
    </row>
    <row r="35" spans="1:7" ht="409.5">
      <c r="A35" s="124">
        <v>27</v>
      </c>
      <c r="B35" s="100" t="s">
        <v>80</v>
      </c>
      <c r="C35" s="100" t="s">
        <v>48</v>
      </c>
      <c r="D35" s="144">
        <v>0.023770370370370372</v>
      </c>
      <c r="E35" s="132">
        <f t="shared" si="0"/>
        <v>78.22335618572762</v>
      </c>
      <c r="F35" s="133">
        <f t="shared" si="1"/>
        <v>93.22335618572762</v>
      </c>
      <c r="G35" s="145">
        <f t="shared" si="2"/>
        <v>0.0051763888888888936</v>
      </c>
    </row>
    <row r="36" spans="1:7" ht="409.5">
      <c r="A36" s="124">
        <v>28</v>
      </c>
      <c r="B36" s="100" t="s">
        <v>27</v>
      </c>
      <c r="C36" s="100" t="s">
        <v>28</v>
      </c>
      <c r="D36" s="144">
        <v>0.023869444444444443</v>
      </c>
      <c r="E36" s="132">
        <f t="shared" si="0"/>
        <v>77.89867721789052</v>
      </c>
      <c r="F36" s="133">
        <f t="shared" si="1"/>
        <v>92.89867721789052</v>
      </c>
      <c r="G36" s="145">
        <f t="shared" si="2"/>
        <v>0.0052754629629629644</v>
      </c>
    </row>
    <row r="37" spans="1:7" ht="409.5">
      <c r="A37" s="124">
        <v>29</v>
      </c>
      <c r="B37" s="100" t="s">
        <v>110</v>
      </c>
      <c r="C37" s="100" t="s">
        <v>22</v>
      </c>
      <c r="D37" s="144">
        <v>0.024002777777777776</v>
      </c>
      <c r="E37" s="132">
        <f t="shared" si="0"/>
        <v>77.46595687227557</v>
      </c>
      <c r="F37" s="133">
        <f t="shared" si="1"/>
        <v>92.46595687227557</v>
      </c>
      <c r="G37" s="145">
        <f t="shared" si="2"/>
        <v>0.005408796296296297</v>
      </c>
    </row>
    <row r="38" spans="1:7" ht="409.5">
      <c r="A38" s="124">
        <v>30</v>
      </c>
      <c r="B38" s="100" t="s">
        <v>305</v>
      </c>
      <c r="C38" s="100" t="s">
        <v>52</v>
      </c>
      <c r="D38" s="144">
        <v>0.024028819444444446</v>
      </c>
      <c r="E38" s="132">
        <f t="shared" si="0"/>
        <v>77.38200174366234</v>
      </c>
      <c r="F38" s="133">
        <f t="shared" si="1"/>
        <v>92.38200174366234</v>
      </c>
      <c r="G38" s="145">
        <f t="shared" si="2"/>
        <v>0.005434837962962968</v>
      </c>
    </row>
    <row r="39" spans="1:7" ht="409.5">
      <c r="A39" s="124">
        <v>31</v>
      </c>
      <c r="B39" s="100" t="s">
        <v>58</v>
      </c>
      <c r="C39" s="100" t="s">
        <v>59</v>
      </c>
      <c r="D39" s="144">
        <v>0.02407662037037037</v>
      </c>
      <c r="E39" s="132">
        <f t="shared" si="0"/>
        <v>77.22837007624193</v>
      </c>
      <c r="F39" s="133">
        <f t="shared" si="1"/>
        <v>92.22837007624193</v>
      </c>
      <c r="G39" s="145">
        <f t="shared" si="2"/>
        <v>0.005482638888888891</v>
      </c>
    </row>
    <row r="40" spans="1:7" ht="409.5">
      <c r="A40" s="124">
        <v>32</v>
      </c>
      <c r="B40" s="100" t="s">
        <v>27</v>
      </c>
      <c r="C40" s="100" t="s">
        <v>107</v>
      </c>
      <c r="D40" s="144">
        <v>0.02410497685185185</v>
      </c>
      <c r="E40" s="132">
        <f t="shared" si="0"/>
        <v>77.13752058655476</v>
      </c>
      <c r="F40" s="133">
        <f t="shared" si="1"/>
        <v>92.13752058655476</v>
      </c>
      <c r="G40" s="145">
        <f t="shared" si="2"/>
        <v>0.005510995370370371</v>
      </c>
    </row>
    <row r="41" spans="1:7" ht="409.5">
      <c r="A41" s="124">
        <v>33</v>
      </c>
      <c r="B41" s="100" t="s">
        <v>121</v>
      </c>
      <c r="C41" s="100" t="s">
        <v>48</v>
      </c>
      <c r="D41" s="144">
        <v>0.02451099537037037</v>
      </c>
      <c r="E41" s="132">
        <f aca="true" t="shared" si="3" ref="E41:E72">(D$9/D41)*100</f>
        <v>75.85975681737692</v>
      </c>
      <c r="F41" s="133">
        <f aca="true" t="shared" si="4" ref="F41:F72">E41+E$4</f>
        <v>90.85975681737692</v>
      </c>
      <c r="G41" s="145">
        <f aca="true" t="shared" si="5" ref="G41:G72">D41-D$9</f>
        <v>0.005917013888888892</v>
      </c>
    </row>
    <row r="42" spans="1:7" ht="409.5">
      <c r="A42" s="124">
        <v>34</v>
      </c>
      <c r="B42" s="100" t="s">
        <v>83</v>
      </c>
      <c r="C42" s="100" t="s">
        <v>84</v>
      </c>
      <c r="D42" s="144">
        <v>0.024560416666666664</v>
      </c>
      <c r="E42" s="132">
        <f t="shared" si="3"/>
        <v>75.70710926381466</v>
      </c>
      <c r="F42" s="133">
        <f t="shared" si="4"/>
        <v>90.70710926381466</v>
      </c>
      <c r="G42" s="145">
        <f t="shared" si="5"/>
        <v>0.005966435185185186</v>
      </c>
    </row>
    <row r="43" spans="1:7" ht="409.5">
      <c r="A43" s="124">
        <v>35</v>
      </c>
      <c r="B43" s="100" t="s">
        <v>142</v>
      </c>
      <c r="C43" s="100" t="s">
        <v>32</v>
      </c>
      <c r="D43" s="144">
        <v>0.024670949074074074</v>
      </c>
      <c r="E43" s="132">
        <f t="shared" si="3"/>
        <v>75.36792129744741</v>
      </c>
      <c r="F43" s="133">
        <f t="shared" si="4"/>
        <v>90.36792129744741</v>
      </c>
      <c r="G43" s="145">
        <f t="shared" si="5"/>
        <v>0.006076967592592596</v>
      </c>
    </row>
    <row r="44" spans="1:7" ht="409.5">
      <c r="A44" s="124">
        <v>36</v>
      </c>
      <c r="B44" s="100" t="s">
        <v>43</v>
      </c>
      <c r="C44" s="100" t="s">
        <v>44</v>
      </c>
      <c r="D44" s="144">
        <v>0.02491689814814815</v>
      </c>
      <c r="E44" s="132">
        <f t="shared" si="3"/>
        <v>74.62398156836149</v>
      </c>
      <c r="F44" s="133">
        <f t="shared" si="4"/>
        <v>89.62398156836149</v>
      </c>
      <c r="G44" s="145">
        <f t="shared" si="5"/>
        <v>0.006322916666666671</v>
      </c>
    </row>
    <row r="45" spans="1:7" ht="409.5">
      <c r="A45" s="124">
        <v>37</v>
      </c>
      <c r="B45" s="100" t="s">
        <v>37</v>
      </c>
      <c r="C45" s="100" t="s">
        <v>38</v>
      </c>
      <c r="D45" s="144">
        <v>0.02497337962962963</v>
      </c>
      <c r="E45" s="132">
        <f t="shared" si="3"/>
        <v>74.4552069333086</v>
      </c>
      <c r="F45" s="133">
        <f t="shared" si="4"/>
        <v>89.4552069333086</v>
      </c>
      <c r="G45" s="145">
        <f t="shared" si="5"/>
        <v>0.006379398148148151</v>
      </c>
    </row>
    <row r="46" spans="1:7" ht="409.5">
      <c r="A46" s="124">
        <v>38</v>
      </c>
      <c r="B46" s="100" t="s">
        <v>35</v>
      </c>
      <c r="C46" s="100" t="s">
        <v>36</v>
      </c>
      <c r="D46" s="144">
        <v>0.025009490740740742</v>
      </c>
      <c r="E46" s="132">
        <f t="shared" si="3"/>
        <v>74.34770133560407</v>
      </c>
      <c r="F46" s="133">
        <f t="shared" si="4"/>
        <v>89.34770133560407</v>
      </c>
      <c r="G46" s="145">
        <f t="shared" si="5"/>
        <v>0.006415509259259263</v>
      </c>
    </row>
    <row r="47" spans="1:7" ht="409.5">
      <c r="A47" s="124">
        <v>39</v>
      </c>
      <c r="B47" s="100" t="s">
        <v>82</v>
      </c>
      <c r="C47" s="100" t="s">
        <v>32</v>
      </c>
      <c r="D47" s="144">
        <v>0.025168287037037038</v>
      </c>
      <c r="E47" s="132">
        <f t="shared" si="3"/>
        <v>73.87861340789314</v>
      </c>
      <c r="F47" s="133">
        <f t="shared" si="4"/>
        <v>88.87861340789314</v>
      </c>
      <c r="G47" s="145">
        <f t="shared" si="5"/>
        <v>0.006574305555555559</v>
      </c>
    </row>
    <row r="48" spans="1:7" ht="409.5">
      <c r="A48" s="124">
        <v>40</v>
      </c>
      <c r="B48" s="100" t="s">
        <v>60</v>
      </c>
      <c r="C48" s="100" t="s">
        <v>61</v>
      </c>
      <c r="D48" s="144">
        <v>0.025285648148148144</v>
      </c>
      <c r="E48" s="132">
        <f t="shared" si="3"/>
        <v>73.5357123240017</v>
      </c>
      <c r="F48" s="133">
        <f t="shared" si="4"/>
        <v>88.5357123240017</v>
      </c>
      <c r="G48" s="145">
        <f t="shared" si="5"/>
        <v>0.006691666666666665</v>
      </c>
    </row>
    <row r="49" spans="1:7" ht="409.5">
      <c r="A49" s="124">
        <v>41</v>
      </c>
      <c r="B49" s="100" t="s">
        <v>53</v>
      </c>
      <c r="C49" s="100" t="s">
        <v>54</v>
      </c>
      <c r="D49" s="144">
        <v>0.025952083333333334</v>
      </c>
      <c r="E49" s="132">
        <f t="shared" si="3"/>
        <v>71.64735579281616</v>
      </c>
      <c r="F49" s="133">
        <f t="shared" si="4"/>
        <v>86.64735579281616</v>
      </c>
      <c r="G49" s="145">
        <f t="shared" si="5"/>
        <v>0.007358101851851855</v>
      </c>
    </row>
    <row r="50" spans="1:7" ht="409.5">
      <c r="A50" s="124">
        <v>42</v>
      </c>
      <c r="B50" s="100" t="s">
        <v>25</v>
      </c>
      <c r="C50" s="100" t="s">
        <v>33</v>
      </c>
      <c r="D50" s="144">
        <v>0.026061342592592598</v>
      </c>
      <c r="E50" s="132">
        <f t="shared" si="3"/>
        <v>71.34698228005504</v>
      </c>
      <c r="F50" s="133">
        <f t="shared" si="4"/>
        <v>86.34698228005504</v>
      </c>
      <c r="G50" s="145">
        <f t="shared" si="5"/>
        <v>0.007467361111111119</v>
      </c>
    </row>
    <row r="51" spans="1:7" ht="409.5">
      <c r="A51" s="124">
        <v>43</v>
      </c>
      <c r="B51" s="100" t="s">
        <v>108</v>
      </c>
      <c r="C51" s="100" t="s">
        <v>54</v>
      </c>
      <c r="D51" s="144">
        <v>0.026084490740740738</v>
      </c>
      <c r="E51" s="132">
        <f t="shared" si="3"/>
        <v>71.28366685894308</v>
      </c>
      <c r="F51" s="133">
        <f t="shared" si="4"/>
        <v>86.28366685894308</v>
      </c>
      <c r="G51" s="145">
        <f t="shared" si="5"/>
        <v>0.007490509259259259</v>
      </c>
    </row>
    <row r="52" spans="1:7" ht="409.5">
      <c r="A52" s="124">
        <v>44</v>
      </c>
      <c r="B52" s="100" t="s">
        <v>321</v>
      </c>
      <c r="C52" s="100" t="s">
        <v>34</v>
      </c>
      <c r="D52" s="144">
        <v>0.026184722222222224</v>
      </c>
      <c r="E52" s="132">
        <f t="shared" si="3"/>
        <v>71.01080287841015</v>
      </c>
      <c r="F52" s="133">
        <f t="shared" si="4"/>
        <v>86.01080287841015</v>
      </c>
      <c r="G52" s="145">
        <f t="shared" si="5"/>
        <v>0.007590740740740745</v>
      </c>
    </row>
    <row r="53" spans="1:7" ht="409.5">
      <c r="A53" s="124">
        <v>45</v>
      </c>
      <c r="B53" s="100" t="s">
        <v>207</v>
      </c>
      <c r="C53" s="100" t="s">
        <v>81</v>
      </c>
      <c r="D53" s="144">
        <v>0.02632141203703704</v>
      </c>
      <c r="E53" s="132">
        <f t="shared" si="3"/>
        <v>70.64203643527087</v>
      </c>
      <c r="F53" s="133">
        <f t="shared" si="4"/>
        <v>85.64203643527087</v>
      </c>
      <c r="G53" s="145">
        <f t="shared" si="5"/>
        <v>0.00772743055555556</v>
      </c>
    </row>
    <row r="54" spans="1:7" ht="409.5">
      <c r="A54" s="124">
        <v>46</v>
      </c>
      <c r="B54" s="100" t="s">
        <v>165</v>
      </c>
      <c r="C54" s="100" t="s">
        <v>52</v>
      </c>
      <c r="D54" s="144">
        <v>0.026729745370370372</v>
      </c>
      <c r="E54" s="132">
        <f t="shared" si="3"/>
        <v>69.56288293749593</v>
      </c>
      <c r="F54" s="133">
        <f t="shared" si="4"/>
        <v>84.56288293749593</v>
      </c>
      <c r="G54" s="145">
        <f t="shared" si="5"/>
        <v>0.008135763888888894</v>
      </c>
    </row>
    <row r="55" spans="1:7" ht="409.5">
      <c r="A55" s="124">
        <v>47</v>
      </c>
      <c r="B55" s="100" t="s">
        <v>217</v>
      </c>
      <c r="C55" s="100" t="s">
        <v>218</v>
      </c>
      <c r="D55" s="144">
        <v>0.026737037037037035</v>
      </c>
      <c r="E55" s="132">
        <f t="shared" si="3"/>
        <v>69.54391189915499</v>
      </c>
      <c r="F55" s="133">
        <f t="shared" si="4"/>
        <v>84.54391189915499</v>
      </c>
      <c r="G55" s="145">
        <f t="shared" si="5"/>
        <v>0.008143055555555556</v>
      </c>
    </row>
    <row r="56" spans="1:7" ht="409.5">
      <c r="A56" s="124">
        <v>48</v>
      </c>
      <c r="B56" s="100" t="s">
        <v>29</v>
      </c>
      <c r="C56" s="100" t="s">
        <v>30</v>
      </c>
      <c r="D56" s="144">
        <v>0.02701585648148148</v>
      </c>
      <c r="E56" s="132">
        <f t="shared" si="3"/>
        <v>68.82617804187355</v>
      </c>
      <c r="F56" s="133">
        <f t="shared" si="4"/>
        <v>83.82617804187355</v>
      </c>
      <c r="G56" s="145">
        <f t="shared" si="5"/>
        <v>0.008421875000000002</v>
      </c>
    </row>
    <row r="57" spans="1:7" ht="409.5">
      <c r="A57" s="124">
        <v>49</v>
      </c>
      <c r="B57" s="100" t="s">
        <v>326</v>
      </c>
      <c r="C57" s="100" t="s">
        <v>24</v>
      </c>
      <c r="D57" s="144">
        <v>0.02712511574074074</v>
      </c>
      <c r="E57" s="132">
        <f t="shared" si="3"/>
        <v>68.54894799049329</v>
      </c>
      <c r="F57" s="133">
        <f t="shared" si="4"/>
        <v>83.54894799049329</v>
      </c>
      <c r="G57" s="145">
        <f t="shared" si="5"/>
        <v>0.008531134259259263</v>
      </c>
    </row>
    <row r="58" spans="1:7" ht="409.5">
      <c r="A58" s="124">
        <v>50</v>
      </c>
      <c r="B58" s="100" t="s">
        <v>25</v>
      </c>
      <c r="C58" s="100" t="s">
        <v>26</v>
      </c>
      <c r="D58" s="144">
        <v>0.02720763888888889</v>
      </c>
      <c r="E58" s="132">
        <f t="shared" si="3"/>
        <v>68.34103303640555</v>
      </c>
      <c r="F58" s="133">
        <f t="shared" si="4"/>
        <v>83.34103303640555</v>
      </c>
      <c r="G58" s="145">
        <f t="shared" si="5"/>
        <v>0.00861365740740741</v>
      </c>
    </row>
    <row r="59" spans="1:7" ht="409.5">
      <c r="A59" s="124">
        <v>51</v>
      </c>
      <c r="B59" s="100" t="s">
        <v>65</v>
      </c>
      <c r="C59" s="100" t="s">
        <v>48</v>
      </c>
      <c r="D59" s="144">
        <v>0.027218055555555554</v>
      </c>
      <c r="E59" s="132">
        <f t="shared" si="3"/>
        <v>68.31487812760456</v>
      </c>
      <c r="F59" s="133">
        <f t="shared" si="4"/>
        <v>83.31487812760456</v>
      </c>
      <c r="G59" s="145">
        <f t="shared" si="5"/>
        <v>0.008624074074074076</v>
      </c>
    </row>
    <row r="60" spans="1:7" ht="409.5">
      <c r="A60" s="124">
        <v>52</v>
      </c>
      <c r="B60" s="100" t="s">
        <v>75</v>
      </c>
      <c r="C60" s="100" t="s">
        <v>76</v>
      </c>
      <c r="D60" s="144">
        <v>0.027403240740740742</v>
      </c>
      <c r="E60" s="132">
        <f t="shared" si="3"/>
        <v>67.85322092885741</v>
      </c>
      <c r="F60" s="133">
        <f t="shared" si="4"/>
        <v>82.85322092885741</v>
      </c>
      <c r="G60" s="145">
        <f t="shared" si="5"/>
        <v>0.008809259259259263</v>
      </c>
    </row>
    <row r="61" spans="1:7" ht="409.5">
      <c r="A61" s="124">
        <v>53</v>
      </c>
      <c r="B61" s="100" t="s">
        <v>87</v>
      </c>
      <c r="C61" s="100" t="s">
        <v>70</v>
      </c>
      <c r="D61" s="144">
        <v>0.02758460648148148</v>
      </c>
      <c r="E61" s="132">
        <f t="shared" si="3"/>
        <v>67.40709349602024</v>
      </c>
      <c r="F61" s="133">
        <f t="shared" si="4"/>
        <v>82.40709349602024</v>
      </c>
      <c r="G61" s="145">
        <f t="shared" si="5"/>
        <v>0.008990625000000002</v>
      </c>
    </row>
    <row r="62" spans="1:7" ht="409.5">
      <c r="A62" s="124">
        <v>54</v>
      </c>
      <c r="B62" s="100" t="s">
        <v>23</v>
      </c>
      <c r="C62" s="100" t="s">
        <v>24</v>
      </c>
      <c r="D62" s="144">
        <v>0.027625</v>
      </c>
      <c r="E62" s="132">
        <f t="shared" si="3"/>
        <v>67.3085302497067</v>
      </c>
      <c r="F62" s="133">
        <f t="shared" si="4"/>
        <v>82.3085302497067</v>
      </c>
      <c r="G62" s="145">
        <f t="shared" si="5"/>
        <v>0.009031018518518522</v>
      </c>
    </row>
    <row r="63" spans="1:7" ht="409.5">
      <c r="A63" s="124">
        <v>55</v>
      </c>
      <c r="B63" s="100" t="s">
        <v>210</v>
      </c>
      <c r="C63" s="100" t="s">
        <v>38</v>
      </c>
      <c r="D63" s="144">
        <v>0.027771527777777777</v>
      </c>
      <c r="E63" s="132">
        <f t="shared" si="3"/>
        <v>66.95339784784909</v>
      </c>
      <c r="F63" s="133">
        <f t="shared" si="4"/>
        <v>81.95339784784909</v>
      </c>
      <c r="G63" s="145">
        <f t="shared" si="5"/>
        <v>0.009177546296296298</v>
      </c>
    </row>
    <row r="64" spans="1:7" ht="409.5">
      <c r="A64" s="124">
        <v>56</v>
      </c>
      <c r="B64" s="100" t="s">
        <v>329</v>
      </c>
      <c r="C64" s="100" t="s">
        <v>159</v>
      </c>
      <c r="D64" s="144">
        <v>0.027986921296296294</v>
      </c>
      <c r="E64" s="132">
        <f t="shared" si="3"/>
        <v>66.43810973214175</v>
      </c>
      <c r="F64" s="133">
        <f t="shared" si="4"/>
        <v>81.43810973214175</v>
      </c>
      <c r="G64" s="145">
        <f t="shared" si="5"/>
        <v>0.009392939814814816</v>
      </c>
    </row>
    <row r="65" spans="1:7" ht="409.5">
      <c r="A65" s="124">
        <v>57</v>
      </c>
      <c r="B65" s="100" t="s">
        <v>91</v>
      </c>
      <c r="C65" s="100" t="s">
        <v>52</v>
      </c>
      <c r="D65" s="144">
        <v>0.028155555555555555</v>
      </c>
      <c r="E65" s="132">
        <f t="shared" si="3"/>
        <v>66.04018679294921</v>
      </c>
      <c r="F65" s="133">
        <f t="shared" si="4"/>
        <v>81.04018679294921</v>
      </c>
      <c r="G65" s="145">
        <f t="shared" si="5"/>
        <v>0.009561574074074077</v>
      </c>
    </row>
    <row r="66" spans="1:7" ht="409.5">
      <c r="A66" s="124">
        <v>58</v>
      </c>
      <c r="B66" s="100" t="s">
        <v>55</v>
      </c>
      <c r="C66" s="100" t="s">
        <v>56</v>
      </c>
      <c r="D66" s="144">
        <v>0.028270833333333332</v>
      </c>
      <c r="E66" s="132">
        <f t="shared" si="3"/>
        <v>65.77089986080405</v>
      </c>
      <c r="F66" s="133">
        <f t="shared" si="4"/>
        <v>80.77089986080405</v>
      </c>
      <c r="G66" s="145">
        <f t="shared" si="5"/>
        <v>0.009676851851851853</v>
      </c>
    </row>
    <row r="67" spans="1:7" ht="409.5">
      <c r="A67" s="124">
        <v>59</v>
      </c>
      <c r="B67" s="100" t="s">
        <v>41</v>
      </c>
      <c r="C67" s="100" t="s">
        <v>57</v>
      </c>
      <c r="D67" s="144">
        <v>0.02827511574074074</v>
      </c>
      <c r="E67" s="132">
        <f t="shared" si="3"/>
        <v>65.76093852974043</v>
      </c>
      <c r="F67" s="133">
        <f t="shared" si="4"/>
        <v>80.76093852974043</v>
      </c>
      <c r="G67" s="145">
        <f t="shared" si="5"/>
        <v>0.00968113425925926</v>
      </c>
    </row>
    <row r="68" spans="1:7" ht="409.5">
      <c r="A68" s="124">
        <v>60</v>
      </c>
      <c r="B68" s="100" t="s">
        <v>60</v>
      </c>
      <c r="C68" s="100" t="s">
        <v>338</v>
      </c>
      <c r="D68" s="144">
        <v>0.02901284722222222</v>
      </c>
      <c r="E68" s="132">
        <f t="shared" si="3"/>
        <v>64.08878569918338</v>
      </c>
      <c r="F68" s="133">
        <f t="shared" si="4"/>
        <v>79.08878569918338</v>
      </c>
      <c r="G68" s="145">
        <f t="shared" si="5"/>
        <v>0.010418865740740742</v>
      </c>
    </row>
    <row r="69" spans="1:7" ht="409.5">
      <c r="A69" s="124">
        <v>61</v>
      </c>
      <c r="B69" s="100" t="s">
        <v>339</v>
      </c>
      <c r="C69" s="100" t="s">
        <v>52</v>
      </c>
      <c r="D69" s="144">
        <v>0.029078935185185183</v>
      </c>
      <c r="E69" s="132">
        <f t="shared" si="3"/>
        <v>63.94313052753918</v>
      </c>
      <c r="F69" s="133">
        <f t="shared" si="4"/>
        <v>78.94313052753918</v>
      </c>
      <c r="G69" s="145">
        <f t="shared" si="5"/>
        <v>0.010484953703703705</v>
      </c>
    </row>
    <row r="70" spans="1:7" ht="409.5">
      <c r="A70" s="124">
        <v>62</v>
      </c>
      <c r="B70" s="100" t="s">
        <v>144</v>
      </c>
      <c r="C70" s="100" t="s">
        <v>145</v>
      </c>
      <c r="D70" s="144">
        <v>0.029235532407407408</v>
      </c>
      <c r="E70" s="132">
        <f t="shared" si="3"/>
        <v>63.60062550723489</v>
      </c>
      <c r="F70" s="133">
        <f t="shared" si="4"/>
        <v>78.6006255072349</v>
      </c>
      <c r="G70" s="145">
        <f t="shared" si="5"/>
        <v>0.01064155092592593</v>
      </c>
    </row>
    <row r="71" spans="1:7" ht="409.5">
      <c r="A71" s="124">
        <v>63</v>
      </c>
      <c r="B71" s="100" t="s">
        <v>23</v>
      </c>
      <c r="C71" s="100" t="s">
        <v>68</v>
      </c>
      <c r="D71" s="144">
        <v>0.029235763888888888</v>
      </c>
      <c r="E71" s="132">
        <f t="shared" si="3"/>
        <v>63.60012193335629</v>
      </c>
      <c r="F71" s="133">
        <f t="shared" si="4"/>
        <v>78.60012193335629</v>
      </c>
      <c r="G71" s="145">
        <f t="shared" si="5"/>
        <v>0.010641782407407409</v>
      </c>
    </row>
    <row r="72" spans="1:7" ht="409.5">
      <c r="A72" s="124">
        <v>64</v>
      </c>
      <c r="B72" s="100" t="s">
        <v>209</v>
      </c>
      <c r="C72" s="100" t="s">
        <v>22</v>
      </c>
      <c r="D72" s="144">
        <v>0.029910069444444447</v>
      </c>
      <c r="E72" s="132">
        <f t="shared" si="3"/>
        <v>62.166293247892</v>
      </c>
      <c r="F72" s="133">
        <f t="shared" si="4"/>
        <v>77.166293247892</v>
      </c>
      <c r="G72" s="145">
        <f t="shared" si="5"/>
        <v>0.011316087962962969</v>
      </c>
    </row>
    <row r="73" spans="1:7" ht="409.5">
      <c r="A73" s="124">
        <v>65</v>
      </c>
      <c r="B73" s="100" t="s">
        <v>166</v>
      </c>
      <c r="C73" s="100" t="s">
        <v>167</v>
      </c>
      <c r="D73" s="144">
        <v>0.03017199074074074</v>
      </c>
      <c r="E73" s="132">
        <f aca="true" t="shared" si="6" ref="E73:E104">(D$9/D73)*100</f>
        <v>61.62663127287233</v>
      </c>
      <c r="F73" s="133">
        <f aca="true" t="shared" si="7" ref="F73:F104">E73+E$4</f>
        <v>76.62663127287233</v>
      </c>
      <c r="G73" s="145">
        <f aca="true" t="shared" si="8" ref="G73:G104">D73-D$9</f>
        <v>0.01157800925925926</v>
      </c>
    </row>
    <row r="74" spans="1:7" ht="409.5">
      <c r="A74" s="124">
        <v>66</v>
      </c>
      <c r="B74" s="100" t="s">
        <v>25</v>
      </c>
      <c r="C74" s="100" t="s">
        <v>64</v>
      </c>
      <c r="D74" s="144">
        <v>0.030443981481481485</v>
      </c>
      <c r="E74" s="132">
        <f t="shared" si="6"/>
        <v>61.07605042655756</v>
      </c>
      <c r="F74" s="133">
        <f t="shared" si="7"/>
        <v>76.07605042655756</v>
      </c>
      <c r="G74" s="145">
        <f t="shared" si="8"/>
        <v>0.011850000000000006</v>
      </c>
    </row>
    <row r="75" spans="1:7" ht="409.5">
      <c r="A75" s="124">
        <v>67</v>
      </c>
      <c r="B75" s="100" t="s">
        <v>29</v>
      </c>
      <c r="C75" s="100" t="s">
        <v>52</v>
      </c>
      <c r="D75" s="144">
        <v>0.030720601851851853</v>
      </c>
      <c r="E75" s="132">
        <f t="shared" si="6"/>
        <v>60.52609766940691</v>
      </c>
      <c r="F75" s="133">
        <f t="shared" si="7"/>
        <v>75.52609766940691</v>
      </c>
      <c r="G75" s="145">
        <f t="shared" si="8"/>
        <v>0.012126620370370374</v>
      </c>
    </row>
    <row r="76" spans="1:7" ht="409.5">
      <c r="A76" s="124">
        <v>68</v>
      </c>
      <c r="B76" s="100" t="s">
        <v>66</v>
      </c>
      <c r="C76" s="100" t="s">
        <v>67</v>
      </c>
      <c r="D76" s="144">
        <v>0.03087060185185185</v>
      </c>
      <c r="E76" s="132">
        <f t="shared" si="6"/>
        <v>60.23200185961413</v>
      </c>
      <c r="F76" s="133">
        <f t="shared" si="7"/>
        <v>75.23200185961413</v>
      </c>
      <c r="G76" s="145">
        <f t="shared" si="8"/>
        <v>0.012276620370370372</v>
      </c>
    </row>
    <row r="77" spans="1:7" ht="409.5">
      <c r="A77" s="124">
        <v>69</v>
      </c>
      <c r="B77" s="100" t="s">
        <v>22</v>
      </c>
      <c r="C77" s="100" t="s">
        <v>34</v>
      </c>
      <c r="D77" s="144">
        <v>0.030875</v>
      </c>
      <c r="E77" s="132">
        <f t="shared" si="6"/>
        <v>60.22342180236916</v>
      </c>
      <c r="F77" s="133">
        <f t="shared" si="7"/>
        <v>75.22342180236916</v>
      </c>
      <c r="G77" s="145">
        <f t="shared" si="8"/>
        <v>0.012281018518518521</v>
      </c>
    </row>
    <row r="78" spans="1:7" ht="409.5">
      <c r="A78" s="124">
        <v>70</v>
      </c>
      <c r="B78" s="100" t="s">
        <v>100</v>
      </c>
      <c r="C78" s="100" t="s">
        <v>72</v>
      </c>
      <c r="D78" s="144">
        <v>0.030964930555555558</v>
      </c>
      <c r="E78" s="132">
        <f t="shared" si="6"/>
        <v>60.048516653771244</v>
      </c>
      <c r="F78" s="133">
        <f t="shared" si="7"/>
        <v>75.04851665377124</v>
      </c>
      <c r="G78" s="145">
        <f t="shared" si="8"/>
        <v>0.01237094907407408</v>
      </c>
    </row>
    <row r="79" spans="1:7" ht="409.5">
      <c r="A79" s="124">
        <v>71</v>
      </c>
      <c r="B79" s="100" t="s">
        <v>66</v>
      </c>
      <c r="C79" s="100" t="s">
        <v>52</v>
      </c>
      <c r="D79" s="144">
        <v>0.031042013888888886</v>
      </c>
      <c r="E79" s="132">
        <f t="shared" si="6"/>
        <v>59.899404555504596</v>
      </c>
      <c r="F79" s="133">
        <f t="shared" si="7"/>
        <v>74.89940455550459</v>
      </c>
      <c r="G79" s="145">
        <f t="shared" si="8"/>
        <v>0.012448032407407408</v>
      </c>
    </row>
    <row r="80" spans="1:7" ht="409.5">
      <c r="A80" s="124">
        <v>72</v>
      </c>
      <c r="B80" s="100" t="s">
        <v>39</v>
      </c>
      <c r="C80" s="100" t="s">
        <v>40</v>
      </c>
      <c r="D80" s="144">
        <v>0.031234374999999998</v>
      </c>
      <c r="E80" s="132">
        <f t="shared" si="6"/>
        <v>59.530505993737606</v>
      </c>
      <c r="F80" s="133">
        <f t="shared" si="7"/>
        <v>74.5305059937376</v>
      </c>
      <c r="G80" s="145">
        <f t="shared" si="8"/>
        <v>0.01264039351851852</v>
      </c>
    </row>
    <row r="81" spans="1:7" ht="409.5">
      <c r="A81" s="124">
        <v>73</v>
      </c>
      <c r="B81" s="100" t="s">
        <v>73</v>
      </c>
      <c r="C81" s="100" t="s">
        <v>74</v>
      </c>
      <c r="D81" s="144">
        <v>0.03134953703703704</v>
      </c>
      <c r="E81" s="132">
        <f t="shared" si="6"/>
        <v>59.31182160525732</v>
      </c>
      <c r="F81" s="133">
        <f t="shared" si="7"/>
        <v>74.31182160525732</v>
      </c>
      <c r="G81" s="145">
        <f t="shared" si="8"/>
        <v>0.012755555555555558</v>
      </c>
    </row>
    <row r="82" spans="1:7" ht="409.5">
      <c r="A82" s="124">
        <v>74</v>
      </c>
      <c r="B82" s="100" t="s">
        <v>161</v>
      </c>
      <c r="C82" s="100" t="s">
        <v>162</v>
      </c>
      <c r="D82" s="144">
        <v>0.03149502314814815</v>
      </c>
      <c r="E82" s="132">
        <f t="shared" si="6"/>
        <v>59.03784034073577</v>
      </c>
      <c r="F82" s="133">
        <f t="shared" si="7"/>
        <v>74.03784034073577</v>
      </c>
      <c r="G82" s="145">
        <f t="shared" si="8"/>
        <v>0.012901041666666672</v>
      </c>
    </row>
    <row r="83" spans="1:7" ht="409.5">
      <c r="A83" s="124">
        <v>75</v>
      </c>
      <c r="B83" s="100" t="s">
        <v>60</v>
      </c>
      <c r="C83" s="100" t="s">
        <v>171</v>
      </c>
      <c r="D83" s="144">
        <v>0.031887847222222224</v>
      </c>
      <c r="E83" s="132">
        <f t="shared" si="6"/>
        <v>58.31055747320433</v>
      </c>
      <c r="F83" s="133">
        <f t="shared" si="7"/>
        <v>73.31055747320433</v>
      </c>
      <c r="G83" s="145">
        <f t="shared" si="8"/>
        <v>0.013293865740740745</v>
      </c>
    </row>
    <row r="84" spans="1:7" ht="409.5">
      <c r="A84" s="124">
        <v>76</v>
      </c>
      <c r="B84" s="100" t="s">
        <v>66</v>
      </c>
      <c r="C84" s="100" t="s">
        <v>136</v>
      </c>
      <c r="D84" s="144">
        <v>0.03190949074074074</v>
      </c>
      <c r="E84" s="132">
        <f t="shared" si="6"/>
        <v>58.27100668122366</v>
      </c>
      <c r="F84" s="133">
        <f t="shared" si="7"/>
        <v>73.27100668122367</v>
      </c>
      <c r="G84" s="145">
        <f t="shared" si="8"/>
        <v>0.01331550925925926</v>
      </c>
    </row>
    <row r="85" spans="1:7" ht="409.5">
      <c r="A85" s="124">
        <v>77</v>
      </c>
      <c r="B85" s="100" t="s">
        <v>60</v>
      </c>
      <c r="C85" s="100" t="s">
        <v>52</v>
      </c>
      <c r="D85" s="144">
        <v>0.032101851851851854</v>
      </c>
      <c r="E85" s="132">
        <f t="shared" si="6"/>
        <v>57.921834438996235</v>
      </c>
      <c r="F85" s="133">
        <f t="shared" si="7"/>
        <v>72.92183443899623</v>
      </c>
      <c r="G85" s="145">
        <f t="shared" si="8"/>
        <v>0.013507870370370375</v>
      </c>
    </row>
    <row r="86" spans="1:7" ht="409.5">
      <c r="A86" s="124">
        <v>78</v>
      </c>
      <c r="B86" s="100" t="s">
        <v>47</v>
      </c>
      <c r="C86" s="100" t="s">
        <v>48</v>
      </c>
      <c r="D86" s="144">
        <v>0.03216273148148148</v>
      </c>
      <c r="E86" s="132">
        <f t="shared" si="6"/>
        <v>57.81219636829491</v>
      </c>
      <c r="F86" s="133">
        <f t="shared" si="7"/>
        <v>72.8121963682949</v>
      </c>
      <c r="G86" s="145">
        <f t="shared" si="8"/>
        <v>0.013568750000000001</v>
      </c>
    </row>
    <row r="87" spans="1:7" ht="409.5">
      <c r="A87" s="124">
        <v>79</v>
      </c>
      <c r="B87" s="100" t="s">
        <v>96</v>
      </c>
      <c r="C87" s="100" t="s">
        <v>97</v>
      </c>
      <c r="D87" s="144">
        <v>0.03229016203703704</v>
      </c>
      <c r="E87" s="132">
        <f t="shared" si="6"/>
        <v>57.58404513471953</v>
      </c>
      <c r="F87" s="133">
        <f t="shared" si="7"/>
        <v>72.58404513471953</v>
      </c>
      <c r="G87" s="145">
        <f t="shared" si="8"/>
        <v>0.013696180555555559</v>
      </c>
    </row>
    <row r="88" spans="1:7" ht="409.5">
      <c r="A88" s="124">
        <v>80</v>
      </c>
      <c r="B88" s="100" t="s">
        <v>160</v>
      </c>
      <c r="C88" s="100" t="s">
        <v>133</v>
      </c>
      <c r="D88" s="144">
        <v>0.03243113425925926</v>
      </c>
      <c r="E88" s="132">
        <f t="shared" si="6"/>
        <v>57.33373779911135</v>
      </c>
      <c r="F88" s="133">
        <f t="shared" si="7"/>
        <v>72.33373779911135</v>
      </c>
      <c r="G88" s="145">
        <f t="shared" si="8"/>
        <v>0.013837152777777782</v>
      </c>
    </row>
    <row r="89" spans="1:7" ht="409.5">
      <c r="A89" s="124">
        <v>81</v>
      </c>
      <c r="B89" s="100" t="s">
        <v>85</v>
      </c>
      <c r="C89" s="100" t="s">
        <v>86</v>
      </c>
      <c r="D89" s="144">
        <v>0.03259409722222222</v>
      </c>
      <c r="E89" s="132">
        <f t="shared" si="6"/>
        <v>57.04708234349975</v>
      </c>
      <c r="F89" s="133">
        <f t="shared" si="7"/>
        <v>72.04708234349975</v>
      </c>
      <c r="G89" s="145">
        <f t="shared" si="8"/>
        <v>0.014000115740740744</v>
      </c>
    </row>
    <row r="90" spans="1:7" ht="409.5">
      <c r="A90" s="124">
        <v>82</v>
      </c>
      <c r="B90" s="100" t="s">
        <v>90</v>
      </c>
      <c r="C90" s="100" t="s">
        <v>38</v>
      </c>
      <c r="D90" s="144">
        <v>0.03264699074074074</v>
      </c>
      <c r="E90" s="132">
        <f t="shared" si="6"/>
        <v>56.95465664551351</v>
      </c>
      <c r="F90" s="133">
        <f t="shared" si="7"/>
        <v>71.95465664551351</v>
      </c>
      <c r="G90" s="145">
        <f t="shared" si="8"/>
        <v>0.014053009259259262</v>
      </c>
    </row>
    <row r="91" spans="1:7" ht="409.5">
      <c r="A91" s="124">
        <v>83</v>
      </c>
      <c r="B91" s="100" t="s">
        <v>71</v>
      </c>
      <c r="C91" s="100" t="s">
        <v>72</v>
      </c>
      <c r="D91" s="144">
        <v>0.03282743055555556</v>
      </c>
      <c r="E91" s="132">
        <f t="shared" si="6"/>
        <v>56.64159870817158</v>
      </c>
      <c r="F91" s="133">
        <f t="shared" si="7"/>
        <v>71.64159870817159</v>
      </c>
      <c r="G91" s="145">
        <f t="shared" si="8"/>
        <v>0.014233449074074079</v>
      </c>
    </row>
    <row r="92" spans="1:7" ht="409.5">
      <c r="A92" s="124">
        <v>84</v>
      </c>
      <c r="B92" s="100" t="s">
        <v>118</v>
      </c>
      <c r="C92" s="100" t="s">
        <v>119</v>
      </c>
      <c r="D92" s="144">
        <v>0.033165509259259256</v>
      </c>
      <c r="E92" s="132">
        <f t="shared" si="6"/>
        <v>56.064212179375325</v>
      </c>
      <c r="F92" s="133">
        <f t="shared" si="7"/>
        <v>71.06421217937532</v>
      </c>
      <c r="G92" s="145">
        <f t="shared" si="8"/>
        <v>0.014571527777777777</v>
      </c>
    </row>
    <row r="93" spans="1:7" ht="409.5">
      <c r="A93" s="124">
        <v>85</v>
      </c>
      <c r="B93" s="100" t="s">
        <v>115</v>
      </c>
      <c r="C93" s="100" t="s">
        <v>38</v>
      </c>
      <c r="D93" s="144">
        <v>0.033751967592592594</v>
      </c>
      <c r="E93" s="132">
        <f t="shared" si="6"/>
        <v>55.090066765654946</v>
      </c>
      <c r="F93" s="133">
        <f t="shared" si="7"/>
        <v>70.09006676565494</v>
      </c>
      <c r="G93" s="145">
        <f t="shared" si="8"/>
        <v>0.015157986111111115</v>
      </c>
    </row>
    <row r="94" spans="1:7" ht="409.5">
      <c r="A94" s="124">
        <v>86</v>
      </c>
      <c r="B94" s="100" t="s">
        <v>116</v>
      </c>
      <c r="C94" s="100" t="s">
        <v>81</v>
      </c>
      <c r="D94" s="144">
        <v>0.035515162037037036</v>
      </c>
      <c r="E94" s="132">
        <f t="shared" si="6"/>
        <v>52.3550518003852</v>
      </c>
      <c r="F94" s="133">
        <f t="shared" si="7"/>
        <v>67.3550518003852</v>
      </c>
      <c r="G94" s="145">
        <f t="shared" si="8"/>
        <v>0.016921180555555557</v>
      </c>
    </row>
    <row r="95" spans="1:7" ht="409.5">
      <c r="A95" s="124">
        <v>87</v>
      </c>
      <c r="B95" s="100" t="s">
        <v>214</v>
      </c>
      <c r="C95" s="100" t="s">
        <v>215</v>
      </c>
      <c r="D95" s="144">
        <v>0.036085648148148144</v>
      </c>
      <c r="E95" s="132">
        <f t="shared" si="6"/>
        <v>51.52735903521714</v>
      </c>
      <c r="F95" s="133">
        <f t="shared" si="7"/>
        <v>66.52735903521713</v>
      </c>
      <c r="G95" s="145">
        <f t="shared" si="8"/>
        <v>0.017491666666666666</v>
      </c>
    </row>
    <row r="96" spans="1:7" ht="409.5">
      <c r="A96" s="124">
        <v>88</v>
      </c>
      <c r="B96" s="100" t="s">
        <v>123</v>
      </c>
      <c r="C96" s="100" t="s">
        <v>22</v>
      </c>
      <c r="D96" s="144">
        <v>0.03608888888888889</v>
      </c>
      <c r="E96" s="132">
        <f t="shared" si="6"/>
        <v>51.522731937602614</v>
      </c>
      <c r="F96" s="133">
        <f t="shared" si="7"/>
        <v>66.52273193760261</v>
      </c>
      <c r="G96" s="145">
        <f t="shared" si="8"/>
        <v>0.017494907407407414</v>
      </c>
    </row>
    <row r="97" spans="1:7" ht="409.5">
      <c r="A97" s="124">
        <v>89</v>
      </c>
      <c r="B97" s="100" t="s">
        <v>39</v>
      </c>
      <c r="C97" s="100" t="s">
        <v>122</v>
      </c>
      <c r="D97" s="144">
        <v>0.037245601851851856</v>
      </c>
      <c r="E97" s="132">
        <f t="shared" si="6"/>
        <v>49.922623227947604</v>
      </c>
      <c r="F97" s="133">
        <f t="shared" si="7"/>
        <v>64.92262322794761</v>
      </c>
      <c r="G97" s="145">
        <f t="shared" si="8"/>
        <v>0.018651620370370377</v>
      </c>
    </row>
    <row r="98" spans="1:7" ht="409.5">
      <c r="A98" s="124">
        <v>90</v>
      </c>
      <c r="B98" s="100" t="s">
        <v>211</v>
      </c>
      <c r="C98" s="100" t="s">
        <v>212</v>
      </c>
      <c r="D98" s="144">
        <v>0.037386689814814814</v>
      </c>
      <c r="E98" s="132">
        <f t="shared" si="6"/>
        <v>49.73422780562254</v>
      </c>
      <c r="F98" s="133">
        <f t="shared" si="7"/>
        <v>64.73422780562254</v>
      </c>
      <c r="G98" s="145">
        <f t="shared" si="8"/>
        <v>0.018792708333333335</v>
      </c>
    </row>
    <row r="99" spans="1:7" ht="409.5">
      <c r="A99" s="124">
        <v>91</v>
      </c>
      <c r="B99" s="100" t="s">
        <v>111</v>
      </c>
      <c r="C99" s="100" t="s">
        <v>52</v>
      </c>
      <c r="D99" s="144">
        <v>0.03745671296296296</v>
      </c>
      <c r="E99" s="132">
        <f t="shared" si="6"/>
        <v>49.64125255696389</v>
      </c>
      <c r="F99" s="133">
        <f t="shared" si="7"/>
        <v>64.64125255696389</v>
      </c>
      <c r="G99" s="145">
        <f t="shared" si="8"/>
        <v>0.018862731481481484</v>
      </c>
    </row>
    <row r="100" spans="1:7" ht="409.5">
      <c r="A100" s="124">
        <v>92</v>
      </c>
      <c r="B100" s="100" t="s">
        <v>179</v>
      </c>
      <c r="C100" s="100" t="s">
        <v>180</v>
      </c>
      <c r="D100" s="144">
        <v>0.037674652777777776</v>
      </c>
      <c r="E100" s="132">
        <f t="shared" si="6"/>
        <v>49.354088519825865</v>
      </c>
      <c r="F100" s="133">
        <f t="shared" si="7"/>
        <v>64.35408851982586</v>
      </c>
      <c r="G100" s="145">
        <f t="shared" si="8"/>
        <v>0.019080671296296297</v>
      </c>
    </row>
    <row r="101" spans="1:7" ht="409.5">
      <c r="A101" s="124">
        <v>93</v>
      </c>
      <c r="B101" s="100" t="s">
        <v>60</v>
      </c>
      <c r="C101" s="100" t="s">
        <v>379</v>
      </c>
      <c r="D101" s="144">
        <v>0.038565625</v>
      </c>
      <c r="E101" s="132">
        <f t="shared" si="6"/>
        <v>48.21387305788893</v>
      </c>
      <c r="F101" s="133">
        <f t="shared" si="7"/>
        <v>63.21387305788893</v>
      </c>
      <c r="G101" s="145">
        <f t="shared" si="8"/>
        <v>0.01997164351851852</v>
      </c>
    </row>
    <row r="102" spans="1:7" ht="409.5">
      <c r="A102" s="124">
        <v>94</v>
      </c>
      <c r="B102" s="100" t="s">
        <v>94</v>
      </c>
      <c r="C102" s="100" t="s">
        <v>95</v>
      </c>
      <c r="D102" s="144">
        <v>0.038739583333333334</v>
      </c>
      <c r="E102" s="132">
        <f t="shared" si="6"/>
        <v>47.99737085835499</v>
      </c>
      <c r="F102" s="133">
        <f t="shared" si="7"/>
        <v>62.99737085835499</v>
      </c>
      <c r="G102" s="145">
        <f t="shared" si="8"/>
        <v>0.020145601851851856</v>
      </c>
    </row>
    <row r="103" spans="1:7" ht="409.5">
      <c r="A103" s="124">
        <v>95</v>
      </c>
      <c r="B103" s="100" t="s">
        <v>78</v>
      </c>
      <c r="C103" s="100" t="s">
        <v>79</v>
      </c>
      <c r="D103" s="144">
        <v>0.039305902777777776</v>
      </c>
      <c r="E103" s="132">
        <f t="shared" si="6"/>
        <v>47.30582474241982</v>
      </c>
      <c r="F103" s="133">
        <f t="shared" si="7"/>
        <v>62.30582474241982</v>
      </c>
      <c r="G103" s="145">
        <f t="shared" si="8"/>
        <v>0.020711921296296298</v>
      </c>
    </row>
    <row r="104" spans="1:7" ht="409.5">
      <c r="A104" s="124">
        <v>96</v>
      </c>
      <c r="B104" s="100" t="s">
        <v>188</v>
      </c>
      <c r="C104" s="100" t="s">
        <v>242</v>
      </c>
      <c r="D104" s="144">
        <v>0.04045162037037037</v>
      </c>
      <c r="E104" s="132">
        <f t="shared" si="6"/>
        <v>45.965974443636945</v>
      </c>
      <c r="F104" s="133">
        <f t="shared" si="7"/>
        <v>60.965974443636945</v>
      </c>
      <c r="G104" s="145">
        <f t="shared" si="8"/>
        <v>0.021857638888888888</v>
      </c>
    </row>
    <row r="105" spans="1:7" ht="409.5">
      <c r="A105" s="124">
        <v>97</v>
      </c>
      <c r="B105" s="100" t="s">
        <v>132</v>
      </c>
      <c r="C105" s="100" t="s">
        <v>133</v>
      </c>
      <c r="D105" s="144">
        <v>0.041377546296296294</v>
      </c>
      <c r="E105" s="132">
        <f aca="true" t="shared" si="9" ref="E105:E110">(D$9/D105)*100</f>
        <v>44.93737097974277</v>
      </c>
      <c r="F105" s="133">
        <f aca="true" t="shared" si="10" ref="F105:F110">E105+E$4</f>
        <v>59.93737097974277</v>
      </c>
      <c r="G105" s="145">
        <f aca="true" t="shared" si="11" ref="G105:G110">D105-D$9</f>
        <v>0.022783564814814816</v>
      </c>
    </row>
    <row r="106" spans="1:7" ht="409.5">
      <c r="A106" s="124">
        <v>98</v>
      </c>
      <c r="B106" s="100" t="s">
        <v>88</v>
      </c>
      <c r="C106" s="100" t="s">
        <v>89</v>
      </c>
      <c r="D106" s="155">
        <v>0.04186342592592593</v>
      </c>
      <c r="E106" s="132">
        <f t="shared" si="9"/>
        <v>44.41581421067182</v>
      </c>
      <c r="F106" s="133">
        <f t="shared" si="10"/>
        <v>59.41581421067182</v>
      </c>
      <c r="G106" s="145">
        <f t="shared" si="11"/>
        <v>0.02326944444444445</v>
      </c>
    </row>
    <row r="107" spans="1:7" ht="409.5">
      <c r="A107" s="124">
        <v>99</v>
      </c>
      <c r="B107" s="100" t="s">
        <v>188</v>
      </c>
      <c r="C107" s="100" t="s">
        <v>189</v>
      </c>
      <c r="D107" s="155">
        <v>0.04320601851851852</v>
      </c>
      <c r="E107" s="132">
        <f t="shared" si="9"/>
        <v>43.035628181087596</v>
      </c>
      <c r="F107" s="133">
        <f t="shared" si="10"/>
        <v>58.035628181087596</v>
      </c>
      <c r="G107" s="145">
        <f t="shared" si="11"/>
        <v>0.02461203703703704</v>
      </c>
    </row>
    <row r="108" spans="1:7" ht="409.5">
      <c r="A108" s="124">
        <v>100</v>
      </c>
      <c r="B108" s="100" t="s">
        <v>211</v>
      </c>
      <c r="C108" s="100" t="s">
        <v>72</v>
      </c>
      <c r="D108" s="155">
        <v>0.04546296296296296</v>
      </c>
      <c r="E108" s="132">
        <f t="shared" si="9"/>
        <v>40.89918533604887</v>
      </c>
      <c r="F108" s="133">
        <f t="shared" si="10"/>
        <v>55.89918533604887</v>
      </c>
      <c r="G108" s="145">
        <f t="shared" si="11"/>
        <v>0.026868981481481483</v>
      </c>
    </row>
    <row r="109" spans="1:7" ht="409.5">
      <c r="A109" s="124">
        <v>101</v>
      </c>
      <c r="B109" s="100" t="s">
        <v>92</v>
      </c>
      <c r="C109" s="100" t="s">
        <v>93</v>
      </c>
      <c r="D109" s="155">
        <v>0.04763888888888889</v>
      </c>
      <c r="E109" s="132">
        <f t="shared" si="9"/>
        <v>39.03109815354713</v>
      </c>
      <c r="F109" s="133">
        <f t="shared" si="10"/>
        <v>54.03109815354713</v>
      </c>
      <c r="G109" s="145">
        <f t="shared" si="11"/>
        <v>0.02904490740740741</v>
      </c>
    </row>
    <row r="110" spans="1:7" ht="409.5">
      <c r="A110" s="124">
        <v>102</v>
      </c>
      <c r="B110" s="100" t="s">
        <v>104</v>
      </c>
      <c r="C110" s="100" t="s">
        <v>76</v>
      </c>
      <c r="D110" s="155">
        <v>0.05071759259259259</v>
      </c>
      <c r="E110" s="132">
        <f t="shared" si="9"/>
        <v>36.66179826563213</v>
      </c>
      <c r="F110" s="133">
        <f t="shared" si="10"/>
        <v>51.66179826563213</v>
      </c>
      <c r="G110" s="145">
        <f t="shared" si="11"/>
        <v>0.03212361111111112</v>
      </c>
    </row>
    <row r="111" spans="1:7" ht="409.5">
      <c r="A111" s="124" t="s">
        <v>1</v>
      </c>
      <c r="F111" s="156"/>
      <c r="G111" s="157"/>
    </row>
    <row r="112" spans="6:7" ht="409.5">
      <c r="F112" s="156"/>
      <c r="G112" s="157"/>
    </row>
    <row r="113" spans="6:7" ht="409.5">
      <c r="F113" s="156"/>
      <c r="G113" s="157"/>
    </row>
    <row r="114" spans="6:7" ht="409.5">
      <c r="F114" s="156"/>
      <c r="G114" s="157"/>
    </row>
    <row r="115" spans="6:7" ht="409.5">
      <c r="F115" s="156"/>
      <c r="G115" s="157"/>
    </row>
    <row r="116" ht="409.5">
      <c r="G116" s="157"/>
    </row>
    <row r="117" ht="409.5">
      <c r="G117" s="157"/>
    </row>
    <row r="118" ht="409.5">
      <c r="G118" s="157"/>
    </row>
    <row r="119" ht="409.5">
      <c r="G119" s="157"/>
    </row>
    <row r="120" ht="409.5">
      <c r="G120" s="157"/>
    </row>
    <row r="121" ht="409.5">
      <c r="G121" s="157"/>
    </row>
    <row r="122" ht="409.5">
      <c r="G122" s="157"/>
    </row>
    <row r="123" ht="409.5">
      <c r="G123" s="157"/>
    </row>
    <row r="124" ht="409.5">
      <c r="G124" s="157"/>
    </row>
    <row r="125" ht="409.5">
      <c r="G125" s="157"/>
    </row>
    <row r="126" ht="409.5">
      <c r="G126" s="157"/>
    </row>
    <row r="127" ht="409.5">
      <c r="G127" s="157"/>
    </row>
    <row r="128" ht="409.5">
      <c r="G128" s="157"/>
    </row>
    <row r="129" ht="409.5">
      <c r="G129" s="157"/>
    </row>
    <row r="130" ht="409.5">
      <c r="G130" s="157"/>
    </row>
    <row r="131" ht="409.5">
      <c r="G131" s="157"/>
    </row>
    <row r="132" ht="409.5">
      <c r="G132" s="157"/>
    </row>
    <row r="133" ht="409.5">
      <c r="G133" s="157"/>
    </row>
    <row r="134" ht="409.5">
      <c r="G134" s="157"/>
    </row>
    <row r="135" ht="409.5">
      <c r="G135" s="157"/>
    </row>
    <row r="136" ht="409.5">
      <c r="G136" s="157"/>
    </row>
    <row r="137" ht="409.5">
      <c r="G137" s="157"/>
    </row>
    <row r="138" ht="409.5">
      <c r="G138" s="157"/>
    </row>
    <row r="139" ht="409.5">
      <c r="G139" s="157"/>
    </row>
    <row r="140" ht="409.5">
      <c r="G140" s="157"/>
    </row>
    <row r="141" ht="409.5">
      <c r="G141" s="157"/>
    </row>
    <row r="142" ht="409.5">
      <c r="G142" s="157"/>
    </row>
    <row r="143" ht="409.5">
      <c r="G143" s="157"/>
    </row>
    <row r="144" ht="409.5">
      <c r="G144" s="157"/>
    </row>
    <row r="145" ht="409.5">
      <c r="G145" s="157"/>
    </row>
    <row r="146" ht="409.5">
      <c r="G146" s="157"/>
    </row>
    <row r="147" ht="409.5">
      <c r="G147" s="157"/>
    </row>
    <row r="148" ht="409.5">
      <c r="G148" s="157"/>
    </row>
    <row r="149" ht="409.5">
      <c r="G149" s="157"/>
    </row>
    <row r="150" ht="409.5">
      <c r="G150" s="157"/>
    </row>
    <row r="151" ht="409.5">
      <c r="G151" s="157"/>
    </row>
    <row r="152" ht="409.5">
      <c r="G152" s="157"/>
    </row>
    <row r="153" ht="409.5">
      <c r="G153" s="157"/>
    </row>
    <row r="154" ht="409.5">
      <c r="G154" s="157"/>
    </row>
    <row r="155" ht="409.5">
      <c r="G155" s="157"/>
    </row>
    <row r="156" ht="409.5">
      <c r="G156" s="157"/>
    </row>
    <row r="157" ht="409.5">
      <c r="G157" s="157"/>
    </row>
    <row r="158" ht="409.5">
      <c r="G158" s="157"/>
    </row>
    <row r="159" ht="409.5">
      <c r="G159" s="157"/>
    </row>
    <row r="160" ht="409.5">
      <c r="G160" s="157"/>
    </row>
    <row r="161" ht="409.5">
      <c r="G161" s="157"/>
    </row>
    <row r="162" ht="409.5">
      <c r="G162" s="157"/>
    </row>
    <row r="163" ht="409.5">
      <c r="G163" s="157"/>
    </row>
    <row r="164" ht="409.5">
      <c r="G164" s="157"/>
    </row>
    <row r="165" ht="409.5">
      <c r="G165" s="157"/>
    </row>
    <row r="166" ht="409.5">
      <c r="G166" s="157"/>
    </row>
    <row r="167" ht="409.5">
      <c r="G167" s="157"/>
    </row>
    <row r="168" ht="409.5">
      <c r="G168" s="157"/>
    </row>
    <row r="169" ht="409.5">
      <c r="G169" s="157"/>
    </row>
    <row r="170" ht="409.5">
      <c r="G170" s="157"/>
    </row>
    <row r="171" ht="409.5">
      <c r="G171" s="157"/>
    </row>
    <row r="172" ht="409.5">
      <c r="G172" s="157"/>
    </row>
    <row r="173" ht="409.5">
      <c r="G173" s="157"/>
    </row>
    <row r="174" ht="409.5">
      <c r="G174" s="157"/>
    </row>
    <row r="175" ht="409.5">
      <c r="G175" s="157"/>
    </row>
    <row r="176" ht="409.5">
      <c r="G176" s="157"/>
    </row>
    <row r="177" ht="409.5">
      <c r="G177" s="157"/>
    </row>
    <row r="178" ht="409.5">
      <c r="G178" s="157"/>
    </row>
    <row r="179" ht="409.5">
      <c r="G179" s="157"/>
    </row>
    <row r="180" ht="409.5">
      <c r="G180" s="157"/>
    </row>
    <row r="181" ht="409.5">
      <c r="G181" s="157"/>
    </row>
    <row r="182" ht="409.5">
      <c r="G182" s="157"/>
    </row>
    <row r="183" ht="409.5">
      <c r="G183" s="157"/>
    </row>
    <row r="184" ht="409.5">
      <c r="G184" s="157"/>
    </row>
  </sheetData>
  <sheetProtection selectLockedCells="1" selectUnlockedCells="1"/>
  <mergeCells count="7">
    <mergeCell ref="A7:B7"/>
    <mergeCell ref="A1:G1"/>
    <mergeCell ref="A3:B3"/>
    <mergeCell ref="A4:B4"/>
    <mergeCell ref="A5:B5"/>
    <mergeCell ref="A6:B6"/>
    <mergeCell ref="C6:G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.625" style="0" customWidth="1"/>
    <col min="2" max="2" width="12.75390625" style="0" customWidth="1"/>
    <col min="3" max="3" width="17.375" style="0" customWidth="1"/>
    <col min="4" max="4" width="11.125" style="0" customWidth="1"/>
    <col min="5" max="5" width="7.375" style="0" customWidth="1"/>
    <col min="6" max="6" width="9.75390625" style="0" customWidth="1"/>
  </cols>
  <sheetData>
    <row r="1" spans="1:6" ht="27">
      <c r="A1" s="535" t="s">
        <v>448</v>
      </c>
      <c r="B1" s="535"/>
      <c r="C1" s="535"/>
      <c r="D1" s="535"/>
      <c r="E1" s="535"/>
      <c r="F1" s="535"/>
    </row>
    <row r="2" spans="1:6" ht="12.75">
      <c r="A2" s="537"/>
      <c r="B2" s="537"/>
      <c r="C2" s="537"/>
      <c r="D2" s="539"/>
      <c r="E2" s="113" t="s">
        <v>425</v>
      </c>
      <c r="F2" s="540"/>
    </row>
    <row r="3" spans="1:6" ht="12.75" customHeight="1">
      <c r="A3" s="534" t="s">
        <v>426</v>
      </c>
      <c r="B3" s="534"/>
      <c r="C3" s="158" t="s">
        <v>449</v>
      </c>
      <c r="D3" s="539"/>
      <c r="E3" s="113">
        <v>1</v>
      </c>
      <c r="F3" s="540"/>
    </row>
    <row r="4" spans="1:6" ht="12.75" customHeight="1">
      <c r="A4" s="534" t="s">
        <v>428</v>
      </c>
      <c r="B4" s="534"/>
      <c r="C4" s="115" t="s">
        <v>450</v>
      </c>
      <c r="D4" s="539"/>
      <c r="E4" s="159"/>
      <c r="F4" s="159"/>
    </row>
    <row r="5" spans="1:6" ht="12.75">
      <c r="A5" s="534" t="s">
        <v>429</v>
      </c>
      <c r="B5" s="534"/>
      <c r="C5" s="160" t="s">
        <v>451</v>
      </c>
      <c r="D5" s="160"/>
      <c r="E5" s="159"/>
      <c r="F5" s="159"/>
    </row>
    <row r="6" spans="1:6" ht="12.75">
      <c r="A6" s="534" t="s">
        <v>431</v>
      </c>
      <c r="B6" s="534"/>
      <c r="C6" s="117">
        <f>COUNTA(B8:B153)</f>
        <v>146</v>
      </c>
      <c r="D6" s="538"/>
      <c r="E6" s="538"/>
      <c r="F6" s="538"/>
    </row>
    <row r="7" spans="1:6" ht="12.75">
      <c r="A7" s="118" t="s">
        <v>432</v>
      </c>
      <c r="B7" s="119" t="s">
        <v>433</v>
      </c>
      <c r="C7" s="119" t="s">
        <v>434</v>
      </c>
      <c r="D7" s="120" t="s">
        <v>452</v>
      </c>
      <c r="E7" s="121" t="s">
        <v>436</v>
      </c>
      <c r="F7" s="161" t="s">
        <v>437</v>
      </c>
    </row>
    <row r="8" spans="1:6" ht="12.75">
      <c r="A8" s="162">
        <v>1</v>
      </c>
      <c r="B8" s="125" t="s">
        <v>263</v>
      </c>
      <c r="C8" s="125" t="s">
        <v>70</v>
      </c>
      <c r="D8" s="163">
        <v>232</v>
      </c>
      <c r="E8" s="164">
        <f aca="true" t="shared" si="0" ref="E8:E39">(D8/D$9)*100</f>
        <v>105.45454545454544</v>
      </c>
      <c r="F8" s="165">
        <f aca="true" t="shared" si="1" ref="F8:F39">E8+E$3</f>
        <v>106.45454545454544</v>
      </c>
    </row>
    <row r="9" spans="1:6" ht="12.75">
      <c r="A9" s="166">
        <v>2</v>
      </c>
      <c r="B9" s="130" t="s">
        <v>274</v>
      </c>
      <c r="C9" s="130" t="s">
        <v>275</v>
      </c>
      <c r="D9" s="100">
        <v>220</v>
      </c>
      <c r="E9" s="132">
        <f t="shared" si="0"/>
        <v>100</v>
      </c>
      <c r="F9" s="167">
        <f t="shared" si="1"/>
        <v>101</v>
      </c>
    </row>
    <row r="10" spans="1:6" ht="12.75">
      <c r="A10" s="162">
        <v>3</v>
      </c>
      <c r="B10" s="130" t="s">
        <v>276</v>
      </c>
      <c r="C10" s="130" t="s">
        <v>419</v>
      </c>
      <c r="D10" s="100">
        <v>216</v>
      </c>
      <c r="E10" s="127">
        <f t="shared" si="0"/>
        <v>98.18181818181819</v>
      </c>
      <c r="F10" s="168">
        <f t="shared" si="1"/>
        <v>99.18181818181819</v>
      </c>
    </row>
    <row r="11" spans="1:6" ht="12.75">
      <c r="A11" s="166">
        <v>4</v>
      </c>
      <c r="B11" s="130" t="s">
        <v>285</v>
      </c>
      <c r="C11" s="130" t="s">
        <v>99</v>
      </c>
      <c r="D11" s="100">
        <v>212</v>
      </c>
      <c r="E11" s="132">
        <f t="shared" si="0"/>
        <v>96.36363636363636</v>
      </c>
      <c r="F11" s="167">
        <f t="shared" si="1"/>
        <v>97.36363636363636</v>
      </c>
    </row>
    <row r="12" spans="1:6" ht="12.75">
      <c r="A12" s="162">
        <v>5</v>
      </c>
      <c r="B12" s="130" t="s">
        <v>41</v>
      </c>
      <c r="C12" s="130" t="s">
        <v>42</v>
      </c>
      <c r="D12" s="100">
        <v>209</v>
      </c>
      <c r="E12" s="132">
        <f t="shared" si="0"/>
        <v>95</v>
      </c>
      <c r="F12" s="167">
        <f t="shared" si="1"/>
        <v>96</v>
      </c>
    </row>
    <row r="13" spans="1:6" ht="12.75">
      <c r="A13" s="166">
        <v>6</v>
      </c>
      <c r="B13" s="130" t="s">
        <v>29</v>
      </c>
      <c r="C13" s="130" t="s">
        <v>52</v>
      </c>
      <c r="D13" s="100">
        <v>209</v>
      </c>
      <c r="E13" s="132">
        <f t="shared" si="0"/>
        <v>95</v>
      </c>
      <c r="F13" s="167">
        <f t="shared" si="1"/>
        <v>96</v>
      </c>
    </row>
    <row r="14" spans="1:6" ht="12.75">
      <c r="A14" s="162">
        <v>7</v>
      </c>
      <c r="B14" s="130" t="s">
        <v>299</v>
      </c>
      <c r="C14" s="130" t="s">
        <v>46</v>
      </c>
      <c r="D14" s="100">
        <v>206</v>
      </c>
      <c r="E14" s="132">
        <f t="shared" si="0"/>
        <v>93.63636363636364</v>
      </c>
      <c r="F14" s="167">
        <f t="shared" si="1"/>
        <v>94.63636363636364</v>
      </c>
    </row>
    <row r="15" spans="1:6" ht="12.75">
      <c r="A15" s="166">
        <v>8</v>
      </c>
      <c r="B15" s="130" t="s">
        <v>62</v>
      </c>
      <c r="C15" s="130" t="s">
        <v>33</v>
      </c>
      <c r="D15" s="100">
        <v>204</v>
      </c>
      <c r="E15" s="132">
        <f t="shared" si="0"/>
        <v>92.72727272727272</v>
      </c>
      <c r="F15" s="167">
        <f t="shared" si="1"/>
        <v>93.72727272727272</v>
      </c>
    </row>
    <row r="16" spans="1:6" ht="12.75">
      <c r="A16" s="162">
        <v>9</v>
      </c>
      <c r="B16" s="130" t="s">
        <v>39</v>
      </c>
      <c r="C16" s="130" t="s">
        <v>122</v>
      </c>
      <c r="D16" s="100">
        <v>201</v>
      </c>
      <c r="E16" s="132">
        <f t="shared" si="0"/>
        <v>91.36363636363637</v>
      </c>
      <c r="F16" s="167">
        <f t="shared" si="1"/>
        <v>92.36363636363637</v>
      </c>
    </row>
    <row r="17" spans="1:6" ht="12.75">
      <c r="A17" s="166">
        <v>10</v>
      </c>
      <c r="B17" s="130" t="s">
        <v>161</v>
      </c>
      <c r="C17" s="130" t="s">
        <v>162</v>
      </c>
      <c r="D17" s="100">
        <v>198</v>
      </c>
      <c r="E17" s="132">
        <f t="shared" si="0"/>
        <v>90</v>
      </c>
      <c r="F17" s="167">
        <f t="shared" si="1"/>
        <v>91</v>
      </c>
    </row>
    <row r="18" spans="1:6" ht="12.75">
      <c r="A18" s="162">
        <v>11</v>
      </c>
      <c r="B18" s="148" t="s">
        <v>82</v>
      </c>
      <c r="C18" s="148" t="s">
        <v>32</v>
      </c>
      <c r="D18" s="169">
        <v>198</v>
      </c>
      <c r="E18" s="150">
        <f t="shared" si="0"/>
        <v>90</v>
      </c>
      <c r="F18" s="170">
        <f t="shared" si="1"/>
        <v>91</v>
      </c>
    </row>
    <row r="19" spans="1:6" ht="12.75">
      <c r="A19" s="171">
        <v>12</v>
      </c>
      <c r="B19" s="135" t="s">
        <v>311</v>
      </c>
      <c r="C19" s="135" t="s">
        <v>34</v>
      </c>
      <c r="D19" s="172">
        <v>197</v>
      </c>
      <c r="E19" s="137">
        <f t="shared" si="0"/>
        <v>89.54545454545455</v>
      </c>
      <c r="F19" s="173">
        <f t="shared" si="1"/>
        <v>90.54545454545455</v>
      </c>
    </row>
    <row r="20" spans="1:6" ht="12.75">
      <c r="A20" s="174">
        <v>13</v>
      </c>
      <c r="B20" s="163" t="s">
        <v>141</v>
      </c>
      <c r="C20" s="163" t="s">
        <v>81</v>
      </c>
      <c r="D20" s="163">
        <v>197</v>
      </c>
      <c r="E20" s="127">
        <f t="shared" si="0"/>
        <v>89.54545454545455</v>
      </c>
      <c r="F20" s="168">
        <f t="shared" si="1"/>
        <v>90.54545454545455</v>
      </c>
    </row>
    <row r="21" spans="1:6" ht="12.75">
      <c r="A21" s="174">
        <v>14</v>
      </c>
      <c r="B21" s="100" t="s">
        <v>276</v>
      </c>
      <c r="C21" s="100" t="s">
        <v>312</v>
      </c>
      <c r="D21" s="100">
        <v>196</v>
      </c>
      <c r="E21" s="127">
        <f t="shared" si="0"/>
        <v>89.0909090909091</v>
      </c>
      <c r="F21" s="168">
        <f t="shared" si="1"/>
        <v>90.0909090909091</v>
      </c>
    </row>
    <row r="22" spans="1:6" ht="12.75">
      <c r="A22" s="174">
        <v>15</v>
      </c>
      <c r="B22" s="100" t="s">
        <v>75</v>
      </c>
      <c r="C22" s="100" t="s">
        <v>105</v>
      </c>
      <c r="D22" s="100">
        <v>191</v>
      </c>
      <c r="E22" s="127">
        <f t="shared" si="0"/>
        <v>86.81818181818181</v>
      </c>
      <c r="F22" s="168">
        <f t="shared" si="1"/>
        <v>87.81818181818181</v>
      </c>
    </row>
    <row r="23" spans="1:6" ht="12.75">
      <c r="A23" s="174">
        <v>16</v>
      </c>
      <c r="B23" s="100" t="s">
        <v>23</v>
      </c>
      <c r="C23" s="100" t="s">
        <v>24</v>
      </c>
      <c r="D23" s="100">
        <v>189</v>
      </c>
      <c r="E23" s="132">
        <f t="shared" si="0"/>
        <v>85.9090909090909</v>
      </c>
      <c r="F23" s="167">
        <f t="shared" si="1"/>
        <v>86.9090909090909</v>
      </c>
    </row>
    <row r="24" spans="1:6" ht="12.75">
      <c r="A24" s="174">
        <v>17</v>
      </c>
      <c r="B24" s="100" t="s">
        <v>39</v>
      </c>
      <c r="C24" s="100" t="s">
        <v>40</v>
      </c>
      <c r="D24" s="100">
        <v>182</v>
      </c>
      <c r="E24" s="132">
        <f t="shared" si="0"/>
        <v>82.72727272727273</v>
      </c>
      <c r="F24" s="167">
        <f t="shared" si="1"/>
        <v>83.72727272727273</v>
      </c>
    </row>
    <row r="25" spans="1:6" ht="12.75">
      <c r="A25" s="174">
        <v>18</v>
      </c>
      <c r="B25" s="100" t="s">
        <v>193</v>
      </c>
      <c r="C25" s="100" t="s">
        <v>38</v>
      </c>
      <c r="D25" s="100">
        <v>182</v>
      </c>
      <c r="E25" s="132">
        <f t="shared" si="0"/>
        <v>82.72727272727273</v>
      </c>
      <c r="F25" s="167">
        <f t="shared" si="1"/>
        <v>83.72727272727273</v>
      </c>
    </row>
    <row r="26" spans="1:6" ht="12.75">
      <c r="A26" s="174">
        <v>19</v>
      </c>
      <c r="B26" s="100" t="s">
        <v>78</v>
      </c>
      <c r="C26" s="100" t="s">
        <v>79</v>
      </c>
      <c r="D26" s="100">
        <v>182</v>
      </c>
      <c r="E26" s="132">
        <f t="shared" si="0"/>
        <v>82.72727272727273</v>
      </c>
      <c r="F26" s="167">
        <f t="shared" si="1"/>
        <v>83.72727272727273</v>
      </c>
    </row>
    <row r="27" spans="1:6" ht="12.75">
      <c r="A27" s="174">
        <v>20</v>
      </c>
      <c r="B27" s="100" t="s">
        <v>23</v>
      </c>
      <c r="C27" s="100" t="s">
        <v>68</v>
      </c>
      <c r="D27" s="100">
        <v>179</v>
      </c>
      <c r="E27" s="132">
        <f t="shared" si="0"/>
        <v>81.36363636363636</v>
      </c>
      <c r="F27" s="167">
        <f t="shared" si="1"/>
        <v>82.36363636363636</v>
      </c>
    </row>
    <row r="28" spans="1:6" ht="409.5">
      <c r="A28" s="174">
        <v>21</v>
      </c>
      <c r="B28" s="100" t="s">
        <v>94</v>
      </c>
      <c r="C28" s="100" t="s">
        <v>95</v>
      </c>
      <c r="D28" s="100">
        <v>179</v>
      </c>
      <c r="E28" s="132">
        <f t="shared" si="0"/>
        <v>81.36363636363636</v>
      </c>
      <c r="F28" s="167">
        <f t="shared" si="1"/>
        <v>82.36363636363636</v>
      </c>
    </row>
    <row r="29" spans="1:6" ht="409.5">
      <c r="A29" s="174">
        <v>22</v>
      </c>
      <c r="B29" s="100" t="s">
        <v>98</v>
      </c>
      <c r="C29" s="100" t="s">
        <v>81</v>
      </c>
      <c r="D29" s="100">
        <v>178</v>
      </c>
      <c r="E29" s="132">
        <f t="shared" si="0"/>
        <v>80.9090909090909</v>
      </c>
      <c r="F29" s="167">
        <f t="shared" si="1"/>
        <v>81.9090909090909</v>
      </c>
    </row>
    <row r="30" spans="1:6" ht="409.5">
      <c r="A30" s="174">
        <v>23</v>
      </c>
      <c r="B30" s="100" t="s">
        <v>25</v>
      </c>
      <c r="C30" s="100" t="s">
        <v>33</v>
      </c>
      <c r="D30" s="100">
        <v>178</v>
      </c>
      <c r="E30" s="132">
        <f t="shared" si="0"/>
        <v>80.9090909090909</v>
      </c>
      <c r="F30" s="167">
        <f t="shared" si="1"/>
        <v>81.9090909090909</v>
      </c>
    </row>
    <row r="31" spans="1:6" ht="409.5">
      <c r="A31" s="174">
        <v>24</v>
      </c>
      <c r="B31" s="100" t="s">
        <v>115</v>
      </c>
      <c r="C31" s="100" t="s">
        <v>38</v>
      </c>
      <c r="D31" s="100">
        <v>177</v>
      </c>
      <c r="E31" s="132">
        <f t="shared" si="0"/>
        <v>80.45454545454545</v>
      </c>
      <c r="F31" s="167">
        <f t="shared" si="1"/>
        <v>81.45454545454545</v>
      </c>
    </row>
    <row r="32" spans="1:6" ht="409.5">
      <c r="A32" s="174">
        <v>25</v>
      </c>
      <c r="B32" s="100" t="s">
        <v>21</v>
      </c>
      <c r="C32" s="100" t="s">
        <v>22</v>
      </c>
      <c r="D32" s="100">
        <v>176</v>
      </c>
      <c r="E32" s="132">
        <f t="shared" si="0"/>
        <v>80</v>
      </c>
      <c r="F32" s="167">
        <f t="shared" si="1"/>
        <v>81</v>
      </c>
    </row>
    <row r="33" spans="1:6" ht="409.5">
      <c r="A33" s="174">
        <v>26</v>
      </c>
      <c r="B33" s="100" t="s">
        <v>209</v>
      </c>
      <c r="C33" s="100" t="s">
        <v>22</v>
      </c>
      <c r="D33" s="100">
        <v>175</v>
      </c>
      <c r="E33" s="132">
        <f t="shared" si="0"/>
        <v>79.54545454545455</v>
      </c>
      <c r="F33" s="167">
        <f t="shared" si="1"/>
        <v>80.54545454545455</v>
      </c>
    </row>
    <row r="34" spans="1:6" ht="409.5">
      <c r="A34" s="174">
        <v>27</v>
      </c>
      <c r="B34" s="100" t="s">
        <v>66</v>
      </c>
      <c r="C34" s="100" t="s">
        <v>48</v>
      </c>
      <c r="D34" s="100">
        <v>175</v>
      </c>
      <c r="E34" s="132">
        <f t="shared" si="0"/>
        <v>79.54545454545455</v>
      </c>
      <c r="F34" s="167">
        <f t="shared" si="1"/>
        <v>80.54545454545455</v>
      </c>
    </row>
    <row r="35" spans="1:6" ht="409.5">
      <c r="A35" s="174">
        <v>28</v>
      </c>
      <c r="B35" s="100" t="s">
        <v>98</v>
      </c>
      <c r="C35" s="100" t="s">
        <v>99</v>
      </c>
      <c r="D35" s="100">
        <v>173</v>
      </c>
      <c r="E35" s="132">
        <f t="shared" si="0"/>
        <v>78.63636363636364</v>
      </c>
      <c r="F35" s="167">
        <f t="shared" si="1"/>
        <v>79.63636363636364</v>
      </c>
    </row>
    <row r="36" spans="1:6" ht="409.5">
      <c r="A36" s="174">
        <v>29</v>
      </c>
      <c r="B36" s="100" t="s">
        <v>53</v>
      </c>
      <c r="C36" s="100" t="s">
        <v>54</v>
      </c>
      <c r="D36" s="100">
        <v>173</v>
      </c>
      <c r="E36" s="132">
        <f t="shared" si="0"/>
        <v>78.63636363636364</v>
      </c>
      <c r="F36" s="167">
        <f t="shared" si="1"/>
        <v>79.63636363636364</v>
      </c>
    </row>
    <row r="37" spans="1:6" ht="409.5">
      <c r="A37" s="174">
        <v>30</v>
      </c>
      <c r="B37" s="100" t="s">
        <v>179</v>
      </c>
      <c r="C37" s="100" t="s">
        <v>180</v>
      </c>
      <c r="D37" s="100">
        <v>172</v>
      </c>
      <c r="E37" s="132">
        <f t="shared" si="0"/>
        <v>78.18181818181819</v>
      </c>
      <c r="F37" s="167">
        <f t="shared" si="1"/>
        <v>79.18181818181819</v>
      </c>
    </row>
    <row r="38" spans="1:6" ht="409.5">
      <c r="A38" s="174">
        <v>31</v>
      </c>
      <c r="B38" s="100" t="s">
        <v>73</v>
      </c>
      <c r="C38" s="100" t="s">
        <v>74</v>
      </c>
      <c r="D38" s="100">
        <v>171</v>
      </c>
      <c r="E38" s="132">
        <f t="shared" si="0"/>
        <v>77.72727272727272</v>
      </c>
      <c r="F38" s="167">
        <f t="shared" si="1"/>
        <v>78.72727272727272</v>
      </c>
    </row>
    <row r="39" spans="1:6" ht="409.5">
      <c r="A39" s="174">
        <v>32</v>
      </c>
      <c r="B39" s="100" t="s">
        <v>341</v>
      </c>
      <c r="C39" s="100" t="s">
        <v>167</v>
      </c>
      <c r="D39" s="100">
        <v>170</v>
      </c>
      <c r="E39" s="132">
        <f t="shared" si="0"/>
        <v>77.27272727272727</v>
      </c>
      <c r="F39" s="167">
        <f t="shared" si="1"/>
        <v>78.27272727272727</v>
      </c>
    </row>
    <row r="40" spans="1:6" ht="409.5">
      <c r="A40" s="174">
        <v>33</v>
      </c>
      <c r="B40" s="100" t="s">
        <v>340</v>
      </c>
      <c r="C40" s="100" t="s">
        <v>331</v>
      </c>
      <c r="D40" s="100">
        <v>170</v>
      </c>
      <c r="E40" s="132">
        <f aca="true" t="shared" si="2" ref="E40:E71">(D40/D$9)*100</f>
        <v>77.27272727272727</v>
      </c>
      <c r="F40" s="167">
        <f aca="true" t="shared" si="3" ref="F40:F71">E40+E$3</f>
        <v>78.27272727272727</v>
      </c>
    </row>
    <row r="41" spans="1:6" ht="409.5">
      <c r="A41" s="174">
        <v>34</v>
      </c>
      <c r="B41" s="100" t="s">
        <v>58</v>
      </c>
      <c r="C41" s="100" t="s">
        <v>59</v>
      </c>
      <c r="D41" s="100">
        <v>169</v>
      </c>
      <c r="E41" s="132">
        <f t="shared" si="2"/>
        <v>76.81818181818181</v>
      </c>
      <c r="F41" s="167">
        <f t="shared" si="3"/>
        <v>77.81818181818181</v>
      </c>
    </row>
    <row r="42" spans="1:6" ht="409.5">
      <c r="A42" s="174">
        <v>35</v>
      </c>
      <c r="B42" s="100" t="s">
        <v>66</v>
      </c>
      <c r="C42" s="100" t="s">
        <v>136</v>
      </c>
      <c r="D42" s="100">
        <v>168</v>
      </c>
      <c r="E42" s="132">
        <f t="shared" si="2"/>
        <v>76.36363636363637</v>
      </c>
      <c r="F42" s="167">
        <f t="shared" si="3"/>
        <v>77.36363636363637</v>
      </c>
    </row>
    <row r="43" spans="1:6" ht="409.5">
      <c r="A43" s="174">
        <v>36</v>
      </c>
      <c r="B43" s="100" t="s">
        <v>49</v>
      </c>
      <c r="C43" s="100" t="s">
        <v>50</v>
      </c>
      <c r="D43" s="100">
        <v>168</v>
      </c>
      <c r="E43" s="132">
        <f t="shared" si="2"/>
        <v>76.36363636363637</v>
      </c>
      <c r="F43" s="167">
        <f t="shared" si="3"/>
        <v>77.36363636363637</v>
      </c>
    </row>
    <row r="44" spans="1:6" ht="409.5">
      <c r="A44" s="174">
        <v>37</v>
      </c>
      <c r="B44" s="100" t="s">
        <v>343</v>
      </c>
      <c r="C44" s="100" t="s">
        <v>284</v>
      </c>
      <c r="D44" s="100">
        <v>168</v>
      </c>
      <c r="E44" s="132">
        <f t="shared" si="2"/>
        <v>76.36363636363637</v>
      </c>
      <c r="F44" s="167">
        <f t="shared" si="3"/>
        <v>77.36363636363637</v>
      </c>
    </row>
    <row r="45" spans="1:6" ht="409.5">
      <c r="A45" s="174">
        <v>38</v>
      </c>
      <c r="B45" s="100" t="s">
        <v>75</v>
      </c>
      <c r="C45" s="100" t="s">
        <v>76</v>
      </c>
      <c r="D45" s="100">
        <v>167</v>
      </c>
      <c r="E45" s="132">
        <f t="shared" si="2"/>
        <v>75.9090909090909</v>
      </c>
      <c r="F45" s="167">
        <f t="shared" si="3"/>
        <v>76.9090909090909</v>
      </c>
    </row>
    <row r="46" spans="1:6" ht="409.5">
      <c r="A46" s="174">
        <v>39</v>
      </c>
      <c r="B46" s="100" t="s">
        <v>92</v>
      </c>
      <c r="C46" s="100" t="s">
        <v>93</v>
      </c>
      <c r="D46" s="100">
        <v>166</v>
      </c>
      <c r="E46" s="132">
        <f t="shared" si="2"/>
        <v>75.45454545454545</v>
      </c>
      <c r="F46" s="167">
        <f t="shared" si="3"/>
        <v>76.45454545454545</v>
      </c>
    </row>
    <row r="47" spans="1:6" ht="409.5">
      <c r="A47" s="174">
        <v>40</v>
      </c>
      <c r="B47" s="100" t="s">
        <v>345</v>
      </c>
      <c r="C47" s="100" t="s">
        <v>59</v>
      </c>
      <c r="D47" s="100">
        <v>166</v>
      </c>
      <c r="E47" s="132">
        <f t="shared" si="2"/>
        <v>75.45454545454545</v>
      </c>
      <c r="F47" s="167">
        <f t="shared" si="3"/>
        <v>76.45454545454545</v>
      </c>
    </row>
    <row r="48" spans="1:6" ht="409.5">
      <c r="A48" s="174">
        <v>41</v>
      </c>
      <c r="B48" s="100" t="s">
        <v>69</v>
      </c>
      <c r="C48" s="100" t="s">
        <v>70</v>
      </c>
      <c r="D48" s="100">
        <v>166</v>
      </c>
      <c r="E48" s="132">
        <f t="shared" si="2"/>
        <v>75.45454545454545</v>
      </c>
      <c r="F48" s="167">
        <f t="shared" si="3"/>
        <v>76.45454545454545</v>
      </c>
    </row>
    <row r="49" spans="1:6" ht="409.5">
      <c r="A49" s="174">
        <v>42</v>
      </c>
      <c r="B49" s="100" t="s">
        <v>66</v>
      </c>
      <c r="C49" s="100" t="s">
        <v>67</v>
      </c>
      <c r="D49" s="100">
        <v>166</v>
      </c>
      <c r="E49" s="132">
        <f t="shared" si="2"/>
        <v>75.45454545454545</v>
      </c>
      <c r="F49" s="167">
        <f t="shared" si="3"/>
        <v>76.45454545454545</v>
      </c>
    </row>
    <row r="50" spans="1:6" ht="409.5">
      <c r="A50" s="174">
        <v>43</v>
      </c>
      <c r="B50" s="100" t="s">
        <v>170</v>
      </c>
      <c r="C50" s="100" t="s">
        <v>348</v>
      </c>
      <c r="D50" s="100">
        <v>165</v>
      </c>
      <c r="E50" s="132">
        <f t="shared" si="2"/>
        <v>75</v>
      </c>
      <c r="F50" s="167">
        <f t="shared" si="3"/>
        <v>76</v>
      </c>
    </row>
    <row r="51" spans="1:6" ht="409.5">
      <c r="A51" s="174">
        <v>44</v>
      </c>
      <c r="B51" s="100" t="s">
        <v>347</v>
      </c>
      <c r="C51" s="100" t="s">
        <v>81</v>
      </c>
      <c r="D51" s="100">
        <v>165</v>
      </c>
      <c r="E51" s="132">
        <f t="shared" si="2"/>
        <v>75</v>
      </c>
      <c r="F51" s="167">
        <f t="shared" si="3"/>
        <v>76</v>
      </c>
    </row>
    <row r="52" spans="1:6" ht="409.5">
      <c r="A52" s="174">
        <v>45</v>
      </c>
      <c r="B52" s="100" t="s">
        <v>25</v>
      </c>
      <c r="C52" s="100" t="s">
        <v>26</v>
      </c>
      <c r="D52" s="100">
        <v>165</v>
      </c>
      <c r="E52" s="132">
        <f t="shared" si="2"/>
        <v>75</v>
      </c>
      <c r="F52" s="167">
        <f t="shared" si="3"/>
        <v>76</v>
      </c>
    </row>
    <row r="53" spans="1:6" ht="409.5">
      <c r="A53" s="174">
        <v>46</v>
      </c>
      <c r="B53" s="100" t="s">
        <v>453</v>
      </c>
      <c r="C53" s="100" t="s">
        <v>52</v>
      </c>
      <c r="D53" s="100">
        <v>165</v>
      </c>
      <c r="E53" s="132">
        <f t="shared" si="2"/>
        <v>75</v>
      </c>
      <c r="F53" s="167">
        <f t="shared" si="3"/>
        <v>76</v>
      </c>
    </row>
    <row r="54" spans="1:6" ht="409.5">
      <c r="A54" s="174">
        <v>47</v>
      </c>
      <c r="B54" s="100" t="s">
        <v>47</v>
      </c>
      <c r="C54" s="100" t="s">
        <v>48</v>
      </c>
      <c r="D54" s="100">
        <v>164</v>
      </c>
      <c r="E54" s="132">
        <f t="shared" si="2"/>
        <v>74.54545454545455</v>
      </c>
      <c r="F54" s="167">
        <f t="shared" si="3"/>
        <v>75.54545454545455</v>
      </c>
    </row>
    <row r="55" spans="1:6" ht="409.5">
      <c r="A55" s="174">
        <v>48</v>
      </c>
      <c r="B55" s="100" t="s">
        <v>75</v>
      </c>
      <c r="C55" s="100" t="s">
        <v>81</v>
      </c>
      <c r="D55" s="100">
        <v>164</v>
      </c>
      <c r="E55" s="132">
        <f t="shared" si="2"/>
        <v>74.54545454545455</v>
      </c>
      <c r="F55" s="167">
        <f t="shared" si="3"/>
        <v>75.54545454545455</v>
      </c>
    </row>
    <row r="56" spans="1:6" ht="409.5">
      <c r="A56" s="174">
        <v>49</v>
      </c>
      <c r="B56" s="100" t="s">
        <v>66</v>
      </c>
      <c r="C56" s="100" t="s">
        <v>52</v>
      </c>
      <c r="D56" s="100">
        <v>163</v>
      </c>
      <c r="E56" s="132">
        <f t="shared" si="2"/>
        <v>74.0909090909091</v>
      </c>
      <c r="F56" s="167">
        <f t="shared" si="3"/>
        <v>75.0909090909091</v>
      </c>
    </row>
    <row r="57" spans="1:6" ht="409.5">
      <c r="A57" s="174">
        <v>50</v>
      </c>
      <c r="B57" s="100" t="s">
        <v>65</v>
      </c>
      <c r="C57" s="100" t="s">
        <v>48</v>
      </c>
      <c r="D57" s="100">
        <v>163</v>
      </c>
      <c r="E57" s="132">
        <f t="shared" si="2"/>
        <v>74.0909090909091</v>
      </c>
      <c r="F57" s="167">
        <f t="shared" si="3"/>
        <v>75.0909090909091</v>
      </c>
    </row>
    <row r="58" spans="1:6" ht="409.5">
      <c r="A58" s="174">
        <v>51</v>
      </c>
      <c r="B58" s="100" t="s">
        <v>83</v>
      </c>
      <c r="C58" s="100" t="s">
        <v>84</v>
      </c>
      <c r="D58" s="100">
        <v>160</v>
      </c>
      <c r="E58" s="132">
        <f t="shared" si="2"/>
        <v>72.72727272727273</v>
      </c>
      <c r="F58" s="167">
        <f t="shared" si="3"/>
        <v>73.72727272727273</v>
      </c>
    </row>
    <row r="59" spans="1:6" ht="409.5">
      <c r="A59" s="174">
        <v>52</v>
      </c>
      <c r="B59" s="100" t="s">
        <v>153</v>
      </c>
      <c r="C59" s="100" t="s">
        <v>81</v>
      </c>
      <c r="D59" s="100">
        <v>160</v>
      </c>
      <c r="E59" s="132">
        <f t="shared" si="2"/>
        <v>72.72727272727273</v>
      </c>
      <c r="F59" s="167">
        <f t="shared" si="3"/>
        <v>73.72727272727273</v>
      </c>
    </row>
    <row r="60" spans="1:6" ht="409.5">
      <c r="A60" s="174">
        <v>53</v>
      </c>
      <c r="B60" s="100" t="s">
        <v>216</v>
      </c>
      <c r="C60" s="100" t="s">
        <v>182</v>
      </c>
      <c r="D60" s="100">
        <v>158</v>
      </c>
      <c r="E60" s="132">
        <f t="shared" si="2"/>
        <v>71.81818181818181</v>
      </c>
      <c r="F60" s="167">
        <f t="shared" si="3"/>
        <v>72.81818181818181</v>
      </c>
    </row>
    <row r="61" spans="1:6" ht="409.5">
      <c r="A61" s="174">
        <v>54</v>
      </c>
      <c r="B61" s="100" t="s">
        <v>88</v>
      </c>
      <c r="C61" s="100" t="s">
        <v>89</v>
      </c>
      <c r="D61" s="100">
        <v>158</v>
      </c>
      <c r="E61" s="132">
        <f t="shared" si="2"/>
        <v>71.81818181818181</v>
      </c>
      <c r="F61" s="167">
        <f t="shared" si="3"/>
        <v>72.81818181818181</v>
      </c>
    </row>
    <row r="62" spans="1:6" ht="409.5">
      <c r="A62" s="174">
        <v>55</v>
      </c>
      <c r="B62" s="100" t="s">
        <v>121</v>
      </c>
      <c r="C62" s="100" t="s">
        <v>48</v>
      </c>
      <c r="D62" s="100">
        <v>158</v>
      </c>
      <c r="E62" s="132">
        <f t="shared" si="2"/>
        <v>71.81818181818181</v>
      </c>
      <c r="F62" s="167">
        <f t="shared" si="3"/>
        <v>72.81818181818181</v>
      </c>
    </row>
    <row r="63" spans="1:6" ht="409.5">
      <c r="A63" s="174">
        <v>56</v>
      </c>
      <c r="B63" s="100" t="s">
        <v>166</v>
      </c>
      <c r="C63" s="100" t="s">
        <v>167</v>
      </c>
      <c r="D63" s="100">
        <v>158</v>
      </c>
      <c r="E63" s="132">
        <f t="shared" si="2"/>
        <v>71.81818181818181</v>
      </c>
      <c r="F63" s="167">
        <f t="shared" si="3"/>
        <v>72.81818181818181</v>
      </c>
    </row>
    <row r="64" spans="1:6" ht="409.5">
      <c r="A64" s="174">
        <v>57</v>
      </c>
      <c r="B64" s="100" t="s">
        <v>91</v>
      </c>
      <c r="C64" s="100" t="s">
        <v>52</v>
      </c>
      <c r="D64" s="100">
        <v>157</v>
      </c>
      <c r="E64" s="132">
        <f t="shared" si="2"/>
        <v>71.36363636363636</v>
      </c>
      <c r="F64" s="167">
        <f t="shared" si="3"/>
        <v>72.36363636363636</v>
      </c>
    </row>
    <row r="65" spans="1:6" ht="409.5">
      <c r="A65" s="174">
        <v>58</v>
      </c>
      <c r="B65" s="100" t="s">
        <v>342</v>
      </c>
      <c r="C65" s="100" t="s">
        <v>182</v>
      </c>
      <c r="D65" s="100">
        <v>157</v>
      </c>
      <c r="E65" s="132">
        <f t="shared" si="2"/>
        <v>71.36363636363636</v>
      </c>
      <c r="F65" s="167">
        <f t="shared" si="3"/>
        <v>72.36363636363636</v>
      </c>
    </row>
    <row r="66" spans="1:6" ht="409.5">
      <c r="A66" s="174">
        <v>59</v>
      </c>
      <c r="B66" s="100" t="s">
        <v>51</v>
      </c>
      <c r="C66" s="100" t="s">
        <v>52</v>
      </c>
      <c r="D66" s="100">
        <v>156</v>
      </c>
      <c r="E66" s="132">
        <f t="shared" si="2"/>
        <v>70.9090909090909</v>
      </c>
      <c r="F66" s="167">
        <f t="shared" si="3"/>
        <v>71.9090909090909</v>
      </c>
    </row>
    <row r="67" spans="1:6" ht="409.5">
      <c r="A67" s="174">
        <v>60</v>
      </c>
      <c r="B67" s="100" t="s">
        <v>361</v>
      </c>
      <c r="C67" s="100" t="s">
        <v>362</v>
      </c>
      <c r="D67" s="100">
        <v>156</v>
      </c>
      <c r="E67" s="132">
        <f t="shared" si="2"/>
        <v>70.9090909090909</v>
      </c>
      <c r="F67" s="167">
        <f t="shared" si="3"/>
        <v>71.9090909090909</v>
      </c>
    </row>
    <row r="68" spans="1:6" ht="409.5">
      <c r="A68" s="174">
        <v>61</v>
      </c>
      <c r="B68" s="100" t="s">
        <v>160</v>
      </c>
      <c r="C68" s="100" t="s">
        <v>133</v>
      </c>
      <c r="D68" s="100">
        <v>154</v>
      </c>
      <c r="E68" s="132">
        <f t="shared" si="2"/>
        <v>70</v>
      </c>
      <c r="F68" s="167">
        <f t="shared" si="3"/>
        <v>71</v>
      </c>
    </row>
    <row r="69" spans="1:6" ht="409.5">
      <c r="A69" s="174">
        <v>62</v>
      </c>
      <c r="B69" s="100" t="s">
        <v>37</v>
      </c>
      <c r="C69" s="100" t="s">
        <v>38</v>
      </c>
      <c r="D69" s="100">
        <v>153</v>
      </c>
      <c r="E69" s="132">
        <f t="shared" si="2"/>
        <v>69.54545454545455</v>
      </c>
      <c r="F69" s="167">
        <f t="shared" si="3"/>
        <v>70.54545454545455</v>
      </c>
    </row>
    <row r="70" spans="1:6" ht="409.5">
      <c r="A70" s="174">
        <v>63</v>
      </c>
      <c r="B70" s="100" t="s">
        <v>55</v>
      </c>
      <c r="C70" s="100" t="s">
        <v>56</v>
      </c>
      <c r="D70" s="100">
        <v>153</v>
      </c>
      <c r="E70" s="132">
        <f t="shared" si="2"/>
        <v>69.54545454545455</v>
      </c>
      <c r="F70" s="167">
        <f t="shared" si="3"/>
        <v>70.54545454545455</v>
      </c>
    </row>
    <row r="71" spans="1:6" ht="409.5">
      <c r="A71" s="174">
        <v>64</v>
      </c>
      <c r="B71" s="100" t="s">
        <v>179</v>
      </c>
      <c r="C71" s="100" t="s">
        <v>28</v>
      </c>
      <c r="D71" s="100">
        <v>152</v>
      </c>
      <c r="E71" s="132">
        <f t="shared" si="2"/>
        <v>69.0909090909091</v>
      </c>
      <c r="F71" s="167">
        <f t="shared" si="3"/>
        <v>70.0909090909091</v>
      </c>
    </row>
    <row r="72" spans="1:6" ht="409.5">
      <c r="A72" s="174">
        <v>65</v>
      </c>
      <c r="B72" s="100" t="s">
        <v>110</v>
      </c>
      <c r="C72" s="100" t="s">
        <v>22</v>
      </c>
      <c r="D72" s="100">
        <v>152</v>
      </c>
      <c r="E72" s="132">
        <f aca="true" t="shared" si="4" ref="E72:E103">(D72/D$9)*100</f>
        <v>69.0909090909091</v>
      </c>
      <c r="F72" s="167">
        <f aca="true" t="shared" si="5" ref="F72:F103">E72+E$3</f>
        <v>70.0909090909091</v>
      </c>
    </row>
    <row r="73" spans="1:6" ht="409.5">
      <c r="A73" s="174">
        <v>66</v>
      </c>
      <c r="B73" s="100" t="s">
        <v>31</v>
      </c>
      <c r="C73" s="100" t="s">
        <v>365</v>
      </c>
      <c r="D73" s="100">
        <v>152</v>
      </c>
      <c r="E73" s="132">
        <f t="shared" si="4"/>
        <v>69.0909090909091</v>
      </c>
      <c r="F73" s="167">
        <f t="shared" si="5"/>
        <v>70.0909090909091</v>
      </c>
    </row>
    <row r="74" spans="1:6" ht="409.5">
      <c r="A74" s="174">
        <v>67</v>
      </c>
      <c r="B74" s="100" t="s">
        <v>123</v>
      </c>
      <c r="C74" s="100" t="s">
        <v>22</v>
      </c>
      <c r="D74" s="100">
        <v>151</v>
      </c>
      <c r="E74" s="132">
        <f t="shared" si="4"/>
        <v>68.63636363636364</v>
      </c>
      <c r="F74" s="167">
        <f t="shared" si="5"/>
        <v>69.63636363636364</v>
      </c>
    </row>
    <row r="75" spans="1:6" ht="409.5">
      <c r="A75" s="174">
        <v>68</v>
      </c>
      <c r="B75" s="100" t="s">
        <v>90</v>
      </c>
      <c r="C75" s="100" t="s">
        <v>38</v>
      </c>
      <c r="D75" s="100">
        <v>150</v>
      </c>
      <c r="E75" s="132">
        <f t="shared" si="4"/>
        <v>68.18181818181817</v>
      </c>
      <c r="F75" s="167">
        <f t="shared" si="5"/>
        <v>69.18181818181817</v>
      </c>
    </row>
    <row r="76" spans="1:6" ht="409.5">
      <c r="A76" s="174">
        <v>69</v>
      </c>
      <c r="B76" s="100" t="s">
        <v>22</v>
      </c>
      <c r="C76" s="100" t="s">
        <v>34</v>
      </c>
      <c r="D76" s="100">
        <v>149</v>
      </c>
      <c r="E76" s="132">
        <f t="shared" si="4"/>
        <v>67.72727272727272</v>
      </c>
      <c r="F76" s="167">
        <f t="shared" si="5"/>
        <v>68.72727272727272</v>
      </c>
    </row>
    <row r="77" spans="1:6" ht="409.5">
      <c r="A77" s="174">
        <v>70</v>
      </c>
      <c r="B77" s="100" t="s">
        <v>116</v>
      </c>
      <c r="C77" s="100" t="s">
        <v>81</v>
      </c>
      <c r="D77" s="100">
        <v>148</v>
      </c>
      <c r="E77" s="132">
        <f t="shared" si="4"/>
        <v>67.27272727272727</v>
      </c>
      <c r="F77" s="167">
        <f t="shared" si="5"/>
        <v>68.27272727272727</v>
      </c>
    </row>
    <row r="78" spans="1:6" ht="409.5">
      <c r="A78" s="174">
        <v>71</v>
      </c>
      <c r="B78" s="100" t="s">
        <v>41</v>
      </c>
      <c r="C78" s="100" t="s">
        <v>57</v>
      </c>
      <c r="D78" s="100">
        <v>147</v>
      </c>
      <c r="E78" s="132">
        <f t="shared" si="4"/>
        <v>66.81818181818183</v>
      </c>
      <c r="F78" s="167">
        <f t="shared" si="5"/>
        <v>67.81818181818183</v>
      </c>
    </row>
    <row r="79" spans="1:6" ht="409.5">
      <c r="A79" s="174">
        <v>72</v>
      </c>
      <c r="B79" s="100" t="s">
        <v>158</v>
      </c>
      <c r="C79" s="100" t="s">
        <v>159</v>
      </c>
      <c r="D79" s="100">
        <v>147</v>
      </c>
      <c r="E79" s="132">
        <f t="shared" si="4"/>
        <v>66.81818181818183</v>
      </c>
      <c r="F79" s="167">
        <f t="shared" si="5"/>
        <v>67.81818181818183</v>
      </c>
    </row>
    <row r="80" spans="1:6" ht="409.5">
      <c r="A80" s="174">
        <v>73</v>
      </c>
      <c r="B80" s="100" t="s">
        <v>370</v>
      </c>
      <c r="C80" s="100" t="s">
        <v>22</v>
      </c>
      <c r="D80" s="100">
        <v>146</v>
      </c>
      <c r="E80" s="132">
        <f t="shared" si="4"/>
        <v>66.36363636363637</v>
      </c>
      <c r="F80" s="167">
        <f t="shared" si="5"/>
        <v>67.36363636363637</v>
      </c>
    </row>
    <row r="81" spans="1:6" ht="409.5">
      <c r="A81" s="174">
        <v>74</v>
      </c>
      <c r="B81" s="100" t="s">
        <v>63</v>
      </c>
      <c r="C81" s="100" t="s">
        <v>24</v>
      </c>
      <c r="D81" s="100">
        <v>145</v>
      </c>
      <c r="E81" s="132">
        <f t="shared" si="4"/>
        <v>65.9090909090909</v>
      </c>
      <c r="F81" s="167">
        <f t="shared" si="5"/>
        <v>66.9090909090909</v>
      </c>
    </row>
    <row r="82" spans="1:6" ht="409.5">
      <c r="A82" s="174">
        <v>75</v>
      </c>
      <c r="B82" s="100" t="s">
        <v>71</v>
      </c>
      <c r="C82" s="100" t="s">
        <v>72</v>
      </c>
      <c r="D82" s="100">
        <v>144</v>
      </c>
      <c r="E82" s="132">
        <f t="shared" si="4"/>
        <v>65.45454545454545</v>
      </c>
      <c r="F82" s="167">
        <f t="shared" si="5"/>
        <v>66.45454545454545</v>
      </c>
    </row>
    <row r="83" spans="1:6" ht="409.5">
      <c r="A83" s="174">
        <v>76</v>
      </c>
      <c r="B83" s="100" t="s">
        <v>104</v>
      </c>
      <c r="C83" s="100" t="s">
        <v>159</v>
      </c>
      <c r="D83" s="100">
        <v>142</v>
      </c>
      <c r="E83" s="132">
        <f t="shared" si="4"/>
        <v>64.54545454545455</v>
      </c>
      <c r="F83" s="167">
        <f t="shared" si="5"/>
        <v>65.54545454545455</v>
      </c>
    </row>
    <row r="84" spans="1:6" ht="409.5">
      <c r="A84" s="174">
        <v>77</v>
      </c>
      <c r="B84" s="100" t="s">
        <v>49</v>
      </c>
      <c r="C84" s="100" t="s">
        <v>48</v>
      </c>
      <c r="D84" s="100">
        <v>142</v>
      </c>
      <c r="E84" s="132">
        <f t="shared" si="4"/>
        <v>64.54545454545455</v>
      </c>
      <c r="F84" s="167">
        <f t="shared" si="5"/>
        <v>65.54545454545455</v>
      </c>
    </row>
    <row r="85" spans="1:6" ht="409.5">
      <c r="A85" s="174">
        <v>78</v>
      </c>
      <c r="B85" s="100" t="s">
        <v>115</v>
      </c>
      <c r="C85" s="100" t="s">
        <v>159</v>
      </c>
      <c r="D85" s="100">
        <v>142</v>
      </c>
      <c r="E85" s="132">
        <f t="shared" si="4"/>
        <v>64.54545454545455</v>
      </c>
      <c r="F85" s="167">
        <f t="shared" si="5"/>
        <v>65.54545454545455</v>
      </c>
    </row>
    <row r="86" spans="1:6" ht="409.5">
      <c r="A86" s="174">
        <v>79</v>
      </c>
      <c r="B86" s="100" t="s">
        <v>376</v>
      </c>
      <c r="C86" s="100" t="s">
        <v>81</v>
      </c>
      <c r="D86" s="100">
        <v>141</v>
      </c>
      <c r="E86" s="132">
        <f t="shared" si="4"/>
        <v>64.0909090909091</v>
      </c>
      <c r="F86" s="167">
        <f t="shared" si="5"/>
        <v>65.0909090909091</v>
      </c>
    </row>
    <row r="87" spans="1:6" ht="409.5">
      <c r="A87" s="174">
        <v>80</v>
      </c>
      <c r="B87" s="100" t="s">
        <v>237</v>
      </c>
      <c r="C87" s="100" t="s">
        <v>298</v>
      </c>
      <c r="D87" s="100">
        <v>141</v>
      </c>
      <c r="E87" s="132">
        <f t="shared" si="4"/>
        <v>64.0909090909091</v>
      </c>
      <c r="F87" s="167">
        <f t="shared" si="5"/>
        <v>65.0909090909091</v>
      </c>
    </row>
    <row r="88" spans="1:6" ht="409.5">
      <c r="A88" s="174">
        <v>81</v>
      </c>
      <c r="B88" s="100" t="s">
        <v>137</v>
      </c>
      <c r="C88" s="100" t="s">
        <v>48</v>
      </c>
      <c r="D88" s="100">
        <v>141</v>
      </c>
      <c r="E88" s="132">
        <f t="shared" si="4"/>
        <v>64.0909090909091</v>
      </c>
      <c r="F88" s="167">
        <f t="shared" si="5"/>
        <v>65.0909090909091</v>
      </c>
    </row>
    <row r="89" spans="1:6" ht="409.5">
      <c r="A89" s="174">
        <v>82</v>
      </c>
      <c r="B89" s="100" t="s">
        <v>374</v>
      </c>
      <c r="C89" s="100" t="s">
        <v>375</v>
      </c>
      <c r="D89" s="100">
        <v>141</v>
      </c>
      <c r="E89" s="132">
        <f t="shared" si="4"/>
        <v>64.0909090909091</v>
      </c>
      <c r="F89" s="167">
        <f t="shared" si="5"/>
        <v>65.0909090909091</v>
      </c>
    </row>
    <row r="90" spans="1:6" ht="409.5">
      <c r="A90" s="174">
        <v>83</v>
      </c>
      <c r="B90" s="100" t="s">
        <v>361</v>
      </c>
      <c r="C90" s="100" t="s">
        <v>54</v>
      </c>
      <c r="D90" s="100">
        <v>141</v>
      </c>
      <c r="E90" s="132">
        <f t="shared" si="4"/>
        <v>64.0909090909091</v>
      </c>
      <c r="F90" s="167">
        <f t="shared" si="5"/>
        <v>65.0909090909091</v>
      </c>
    </row>
    <row r="91" spans="1:6" ht="409.5">
      <c r="A91" s="174">
        <v>84</v>
      </c>
      <c r="B91" s="100" t="s">
        <v>60</v>
      </c>
      <c r="C91" s="100" t="s">
        <v>61</v>
      </c>
      <c r="D91" s="100">
        <v>140</v>
      </c>
      <c r="E91" s="132">
        <f t="shared" si="4"/>
        <v>63.63636363636363</v>
      </c>
      <c r="F91" s="167">
        <f t="shared" si="5"/>
        <v>64.63636363636363</v>
      </c>
    </row>
    <row r="92" spans="1:6" ht="409.5">
      <c r="A92" s="174">
        <v>85</v>
      </c>
      <c r="B92" s="100" t="s">
        <v>100</v>
      </c>
      <c r="C92" s="100" t="s">
        <v>72</v>
      </c>
      <c r="D92" s="100">
        <v>139</v>
      </c>
      <c r="E92" s="132">
        <f t="shared" si="4"/>
        <v>63.18181818181819</v>
      </c>
      <c r="F92" s="167">
        <f t="shared" si="5"/>
        <v>64.18181818181819</v>
      </c>
    </row>
    <row r="93" spans="1:6" ht="409.5">
      <c r="A93" s="174">
        <v>86</v>
      </c>
      <c r="B93" s="100" t="s">
        <v>197</v>
      </c>
      <c r="C93" s="100" t="s">
        <v>198</v>
      </c>
      <c r="D93" s="100">
        <v>138</v>
      </c>
      <c r="E93" s="132">
        <f t="shared" si="4"/>
        <v>62.727272727272734</v>
      </c>
      <c r="F93" s="167">
        <f t="shared" si="5"/>
        <v>63.727272727272734</v>
      </c>
    </row>
    <row r="94" spans="1:6" ht="409.5">
      <c r="A94" s="174">
        <v>87</v>
      </c>
      <c r="B94" s="100" t="s">
        <v>25</v>
      </c>
      <c r="C94" s="100" t="s">
        <v>64</v>
      </c>
      <c r="D94" s="100">
        <v>137</v>
      </c>
      <c r="E94" s="132">
        <f t="shared" si="4"/>
        <v>62.272727272727266</v>
      </c>
      <c r="F94" s="167">
        <f t="shared" si="5"/>
        <v>63.272727272727266</v>
      </c>
    </row>
    <row r="95" spans="1:6" ht="409.5">
      <c r="A95" s="174">
        <v>88</v>
      </c>
      <c r="B95" s="100" t="s">
        <v>346</v>
      </c>
      <c r="C95" s="100" t="s">
        <v>114</v>
      </c>
      <c r="D95" s="100">
        <v>135</v>
      </c>
      <c r="E95" s="132">
        <f t="shared" si="4"/>
        <v>61.36363636363637</v>
      </c>
      <c r="F95" s="167">
        <f t="shared" si="5"/>
        <v>62.36363636363637</v>
      </c>
    </row>
    <row r="96" spans="1:6" ht="409.5">
      <c r="A96" s="174">
        <v>89</v>
      </c>
      <c r="B96" s="100" t="s">
        <v>27</v>
      </c>
      <c r="C96" s="100" t="s">
        <v>28</v>
      </c>
      <c r="D96" s="100">
        <v>134</v>
      </c>
      <c r="E96" s="132">
        <f t="shared" si="4"/>
        <v>60.909090909090914</v>
      </c>
      <c r="F96" s="167">
        <f t="shared" si="5"/>
        <v>61.909090909090914</v>
      </c>
    </row>
    <row r="97" spans="1:6" ht="409.5">
      <c r="A97" s="174">
        <v>90</v>
      </c>
      <c r="B97" s="100" t="s">
        <v>301</v>
      </c>
      <c r="C97" s="100" t="s">
        <v>169</v>
      </c>
      <c r="D97" s="100">
        <v>133</v>
      </c>
      <c r="E97" s="132">
        <f t="shared" si="4"/>
        <v>60.45454545454545</v>
      </c>
      <c r="F97" s="167">
        <f t="shared" si="5"/>
        <v>61.45454545454545</v>
      </c>
    </row>
    <row r="98" spans="1:6" ht="409.5">
      <c r="A98" s="174">
        <v>91</v>
      </c>
      <c r="B98" s="100" t="s">
        <v>80</v>
      </c>
      <c r="C98" s="100" t="s">
        <v>48</v>
      </c>
      <c r="D98" s="100">
        <v>132</v>
      </c>
      <c r="E98" s="132">
        <f t="shared" si="4"/>
        <v>60</v>
      </c>
      <c r="F98" s="167">
        <f t="shared" si="5"/>
        <v>61</v>
      </c>
    </row>
    <row r="99" spans="1:6" ht="409.5">
      <c r="A99" s="174">
        <v>92</v>
      </c>
      <c r="B99" s="100" t="s">
        <v>96</v>
      </c>
      <c r="C99" s="100" t="s">
        <v>97</v>
      </c>
      <c r="D99" s="100">
        <v>131</v>
      </c>
      <c r="E99" s="132">
        <f t="shared" si="4"/>
        <v>59.54545454545455</v>
      </c>
      <c r="F99" s="167">
        <f t="shared" si="5"/>
        <v>60.54545454545455</v>
      </c>
    </row>
    <row r="100" spans="1:6" ht="409.5">
      <c r="A100" s="174">
        <v>93</v>
      </c>
      <c r="B100" s="100" t="s">
        <v>85</v>
      </c>
      <c r="C100" s="100" t="s">
        <v>86</v>
      </c>
      <c r="D100" s="100">
        <v>131</v>
      </c>
      <c r="E100" s="132">
        <f t="shared" si="4"/>
        <v>59.54545454545455</v>
      </c>
      <c r="F100" s="167">
        <f t="shared" si="5"/>
        <v>60.54545454545455</v>
      </c>
    </row>
    <row r="101" spans="1:6" ht="409.5">
      <c r="A101" s="174">
        <v>94</v>
      </c>
      <c r="B101" s="100" t="s">
        <v>45</v>
      </c>
      <c r="C101" s="100" t="s">
        <v>46</v>
      </c>
      <c r="D101" s="100">
        <v>130</v>
      </c>
      <c r="E101" s="132">
        <f t="shared" si="4"/>
        <v>59.09090909090909</v>
      </c>
      <c r="F101" s="167">
        <f t="shared" si="5"/>
        <v>60.09090909090909</v>
      </c>
    </row>
    <row r="102" spans="1:6" ht="409.5">
      <c r="A102" s="174">
        <v>95</v>
      </c>
      <c r="B102" s="100" t="s">
        <v>382</v>
      </c>
      <c r="C102" s="100" t="s">
        <v>383</v>
      </c>
      <c r="D102" s="100">
        <v>130</v>
      </c>
      <c r="E102" s="132">
        <f t="shared" si="4"/>
        <v>59.09090909090909</v>
      </c>
      <c r="F102" s="167">
        <f t="shared" si="5"/>
        <v>60.09090909090909</v>
      </c>
    </row>
    <row r="103" spans="1:6" ht="409.5">
      <c r="A103" s="174">
        <v>96</v>
      </c>
      <c r="B103" s="100" t="s">
        <v>308</v>
      </c>
      <c r="C103" s="100" t="s">
        <v>384</v>
      </c>
      <c r="D103" s="100">
        <v>129</v>
      </c>
      <c r="E103" s="132">
        <f t="shared" si="4"/>
        <v>58.63636363636363</v>
      </c>
      <c r="F103" s="167">
        <f t="shared" si="5"/>
        <v>59.63636363636363</v>
      </c>
    </row>
    <row r="104" spans="1:6" ht="409.5">
      <c r="A104" s="174">
        <v>97</v>
      </c>
      <c r="B104" s="100" t="s">
        <v>100</v>
      </c>
      <c r="C104" s="100" t="s">
        <v>307</v>
      </c>
      <c r="D104" s="100">
        <v>129</v>
      </c>
      <c r="E104" s="132">
        <f aca="true" t="shared" si="6" ref="E104:E135">(D104/D$9)*100</f>
        <v>58.63636363636363</v>
      </c>
      <c r="F104" s="167">
        <f aca="true" t="shared" si="7" ref="F104:F135">E104+E$3</f>
        <v>59.63636363636363</v>
      </c>
    </row>
    <row r="105" spans="1:6" ht="409.5">
      <c r="A105" s="174">
        <v>98</v>
      </c>
      <c r="B105" s="100" t="s">
        <v>217</v>
      </c>
      <c r="C105" s="100" t="s">
        <v>218</v>
      </c>
      <c r="D105" s="100">
        <v>127</v>
      </c>
      <c r="E105" s="132">
        <f t="shared" si="6"/>
        <v>57.72727272727273</v>
      </c>
      <c r="F105" s="167">
        <f t="shared" si="7"/>
        <v>58.72727272727273</v>
      </c>
    </row>
    <row r="106" spans="1:6" ht="409.5">
      <c r="A106" s="174">
        <v>99</v>
      </c>
      <c r="B106" s="100" t="s">
        <v>35</v>
      </c>
      <c r="C106" s="100" t="s">
        <v>36</v>
      </c>
      <c r="D106" s="100">
        <v>126</v>
      </c>
      <c r="E106" s="132">
        <f t="shared" si="6"/>
        <v>57.27272727272727</v>
      </c>
      <c r="F106" s="167">
        <f t="shared" si="7"/>
        <v>58.27272727272727</v>
      </c>
    </row>
    <row r="107" spans="1:6" ht="409.5">
      <c r="A107" s="174">
        <v>100</v>
      </c>
      <c r="B107" s="100" t="s">
        <v>73</v>
      </c>
      <c r="C107" s="100" t="s">
        <v>140</v>
      </c>
      <c r="D107" s="100">
        <v>125</v>
      </c>
      <c r="E107" s="132">
        <f t="shared" si="6"/>
        <v>56.81818181818182</v>
      </c>
      <c r="F107" s="167">
        <f t="shared" si="7"/>
        <v>57.81818181818182</v>
      </c>
    </row>
    <row r="108" spans="1:6" ht="409.5">
      <c r="A108" s="174">
        <v>101</v>
      </c>
      <c r="B108" s="100" t="s">
        <v>43</v>
      </c>
      <c r="C108" s="100" t="s">
        <v>44</v>
      </c>
      <c r="D108" s="100">
        <v>124</v>
      </c>
      <c r="E108" s="132">
        <f t="shared" si="6"/>
        <v>56.36363636363636</v>
      </c>
      <c r="F108" s="167">
        <f t="shared" si="7"/>
        <v>57.36363636363636</v>
      </c>
    </row>
    <row r="109" spans="1:6" ht="409.5">
      <c r="A109" s="174">
        <v>102</v>
      </c>
      <c r="B109" s="100" t="s">
        <v>237</v>
      </c>
      <c r="C109" s="100" t="s">
        <v>282</v>
      </c>
      <c r="D109" s="100">
        <v>122</v>
      </c>
      <c r="E109" s="132">
        <f t="shared" si="6"/>
        <v>55.45454545454545</v>
      </c>
      <c r="F109" s="167">
        <f t="shared" si="7"/>
        <v>56.45454545454545</v>
      </c>
    </row>
    <row r="110" spans="1:6" ht="409.5">
      <c r="A110" s="174">
        <v>103</v>
      </c>
      <c r="B110" s="100" t="s">
        <v>31</v>
      </c>
      <c r="C110" s="100" t="s">
        <v>32</v>
      </c>
      <c r="D110" s="100">
        <v>122</v>
      </c>
      <c r="E110" s="132">
        <f t="shared" si="6"/>
        <v>55.45454545454545</v>
      </c>
      <c r="F110" s="167">
        <f t="shared" si="7"/>
        <v>56.45454545454545</v>
      </c>
    </row>
    <row r="111" spans="1:6" ht="409.5">
      <c r="A111" s="174">
        <v>104</v>
      </c>
      <c r="B111" s="100" t="s">
        <v>152</v>
      </c>
      <c r="C111" s="100" t="s">
        <v>32</v>
      </c>
      <c r="D111" s="100">
        <v>121</v>
      </c>
      <c r="E111" s="132">
        <f t="shared" si="6"/>
        <v>55.00000000000001</v>
      </c>
      <c r="F111" s="167">
        <f t="shared" si="7"/>
        <v>56.00000000000001</v>
      </c>
    </row>
    <row r="112" spans="1:6" ht="409.5">
      <c r="A112" s="174">
        <v>105</v>
      </c>
      <c r="B112" s="100" t="s">
        <v>391</v>
      </c>
      <c r="C112" s="100" t="s">
        <v>392</v>
      </c>
      <c r="D112" s="100">
        <v>121</v>
      </c>
      <c r="E112" s="132">
        <f t="shared" si="6"/>
        <v>55.00000000000001</v>
      </c>
      <c r="F112" s="167">
        <f t="shared" si="7"/>
        <v>56.00000000000001</v>
      </c>
    </row>
    <row r="113" spans="1:6" ht="409.5">
      <c r="A113" s="174">
        <v>106</v>
      </c>
      <c r="B113" s="100" t="s">
        <v>393</v>
      </c>
      <c r="C113" s="100" t="s">
        <v>182</v>
      </c>
      <c r="D113" s="100">
        <v>120</v>
      </c>
      <c r="E113" s="132">
        <f t="shared" si="6"/>
        <v>54.54545454545454</v>
      </c>
      <c r="F113" s="167">
        <f t="shared" si="7"/>
        <v>55.54545454545454</v>
      </c>
    </row>
    <row r="114" spans="1:6" ht="409.5">
      <c r="A114" s="174">
        <v>107</v>
      </c>
      <c r="B114" s="100" t="s">
        <v>168</v>
      </c>
      <c r="C114" s="100" t="s">
        <v>169</v>
      </c>
      <c r="D114" s="100">
        <v>120</v>
      </c>
      <c r="E114" s="132">
        <f t="shared" si="6"/>
        <v>54.54545454545454</v>
      </c>
      <c r="F114" s="167">
        <f t="shared" si="7"/>
        <v>55.54545454545454</v>
      </c>
    </row>
    <row r="115" spans="1:6" ht="409.5">
      <c r="A115" s="174">
        <v>108</v>
      </c>
      <c r="B115" s="100" t="s">
        <v>396</v>
      </c>
      <c r="C115" s="100" t="s">
        <v>397</v>
      </c>
      <c r="D115" s="100">
        <v>118</v>
      </c>
      <c r="E115" s="132">
        <f t="shared" si="6"/>
        <v>53.63636363636364</v>
      </c>
      <c r="F115" s="167">
        <f t="shared" si="7"/>
        <v>54.63636363636364</v>
      </c>
    </row>
    <row r="116" spans="1:6" ht="409.5">
      <c r="A116" s="174">
        <v>109</v>
      </c>
      <c r="B116" s="100" t="s">
        <v>394</v>
      </c>
      <c r="C116" s="100" t="s">
        <v>395</v>
      </c>
      <c r="D116" s="100">
        <v>118</v>
      </c>
      <c r="E116" s="132">
        <f t="shared" si="6"/>
        <v>53.63636363636364</v>
      </c>
      <c r="F116" s="167">
        <f t="shared" si="7"/>
        <v>54.63636363636364</v>
      </c>
    </row>
    <row r="117" spans="1:6" ht="409.5">
      <c r="A117" s="174">
        <v>110</v>
      </c>
      <c r="B117" s="100" t="s">
        <v>29</v>
      </c>
      <c r="C117" s="100" t="s">
        <v>30</v>
      </c>
      <c r="D117" s="100">
        <v>117</v>
      </c>
      <c r="E117" s="132">
        <f t="shared" si="6"/>
        <v>53.18181818181819</v>
      </c>
      <c r="F117" s="167">
        <f t="shared" si="7"/>
        <v>54.18181818181819</v>
      </c>
    </row>
    <row r="118" spans="1:6" ht="409.5">
      <c r="A118" s="174">
        <v>111</v>
      </c>
      <c r="B118" s="100" t="s">
        <v>398</v>
      </c>
      <c r="C118" s="100" t="s">
        <v>399</v>
      </c>
      <c r="D118" s="100">
        <v>116</v>
      </c>
      <c r="E118" s="132">
        <f t="shared" si="6"/>
        <v>52.72727272727272</v>
      </c>
      <c r="F118" s="167">
        <f t="shared" si="7"/>
        <v>53.72727272727272</v>
      </c>
    </row>
    <row r="119" spans="1:6" ht="409.5">
      <c r="A119" s="174">
        <v>112</v>
      </c>
      <c r="B119" s="100" t="s">
        <v>111</v>
      </c>
      <c r="C119" s="100" t="s">
        <v>52</v>
      </c>
      <c r="D119" s="100">
        <v>115</v>
      </c>
      <c r="E119" s="132">
        <f t="shared" si="6"/>
        <v>52.27272727272727</v>
      </c>
      <c r="F119" s="167">
        <f t="shared" si="7"/>
        <v>53.27272727272727</v>
      </c>
    </row>
    <row r="120" spans="1:6" ht="409.5">
      <c r="A120" s="174">
        <v>113</v>
      </c>
      <c r="B120" s="100" t="s">
        <v>454</v>
      </c>
      <c r="C120" s="100" t="s">
        <v>72</v>
      </c>
      <c r="D120" s="100">
        <v>115</v>
      </c>
      <c r="E120" s="132">
        <f t="shared" si="6"/>
        <v>52.27272727272727</v>
      </c>
      <c r="F120" s="167">
        <f t="shared" si="7"/>
        <v>53.27272727272727</v>
      </c>
    </row>
    <row r="121" spans="1:6" ht="409.5">
      <c r="A121" s="174">
        <v>114</v>
      </c>
      <c r="B121" s="100" t="s">
        <v>455</v>
      </c>
      <c r="C121" s="100" t="s">
        <v>403</v>
      </c>
      <c r="D121" s="100">
        <v>115</v>
      </c>
      <c r="E121" s="132">
        <f t="shared" si="6"/>
        <v>52.27272727272727</v>
      </c>
      <c r="F121" s="167">
        <f t="shared" si="7"/>
        <v>53.27272727272727</v>
      </c>
    </row>
    <row r="122" spans="1:6" ht="409.5">
      <c r="A122" s="174">
        <v>115</v>
      </c>
      <c r="B122" s="100" t="s">
        <v>400</v>
      </c>
      <c r="C122" s="100" t="s">
        <v>145</v>
      </c>
      <c r="D122" s="100">
        <v>115</v>
      </c>
      <c r="E122" s="132">
        <f t="shared" si="6"/>
        <v>52.27272727272727</v>
      </c>
      <c r="F122" s="167">
        <f t="shared" si="7"/>
        <v>53.27272727272727</v>
      </c>
    </row>
    <row r="123" spans="1:6" ht="409.5">
      <c r="A123" s="174">
        <v>116</v>
      </c>
      <c r="B123" s="100" t="s">
        <v>237</v>
      </c>
      <c r="C123" s="100" t="s">
        <v>36</v>
      </c>
      <c r="D123" s="100">
        <v>114</v>
      </c>
      <c r="E123" s="132">
        <f t="shared" si="6"/>
        <v>51.81818181818182</v>
      </c>
      <c r="F123" s="167">
        <f t="shared" si="7"/>
        <v>52.81818181818182</v>
      </c>
    </row>
    <row r="124" spans="1:6" ht="409.5">
      <c r="A124" s="174">
        <v>117</v>
      </c>
      <c r="B124" s="100" t="s">
        <v>172</v>
      </c>
      <c r="C124" s="100" t="s">
        <v>33</v>
      </c>
      <c r="D124" s="100">
        <v>112</v>
      </c>
      <c r="E124" s="132">
        <f t="shared" si="6"/>
        <v>50.90909090909091</v>
      </c>
      <c r="F124" s="167">
        <f t="shared" si="7"/>
        <v>51.90909090909091</v>
      </c>
    </row>
    <row r="125" spans="1:6" ht="409.5">
      <c r="A125" s="174">
        <v>118</v>
      </c>
      <c r="B125" s="100" t="s">
        <v>53</v>
      </c>
      <c r="C125" s="100" t="s">
        <v>406</v>
      </c>
      <c r="D125" s="100">
        <v>112</v>
      </c>
      <c r="E125" s="132">
        <f t="shared" si="6"/>
        <v>50.90909090909091</v>
      </c>
      <c r="F125" s="167">
        <f t="shared" si="7"/>
        <v>51.90909090909091</v>
      </c>
    </row>
    <row r="126" spans="1:6" ht="409.5">
      <c r="A126" s="174">
        <v>119</v>
      </c>
      <c r="B126" s="100" t="s">
        <v>131</v>
      </c>
      <c r="C126" s="100" t="s">
        <v>70</v>
      </c>
      <c r="D126" s="100">
        <v>112</v>
      </c>
      <c r="E126" s="132">
        <f t="shared" si="6"/>
        <v>50.90909090909091</v>
      </c>
      <c r="F126" s="167">
        <f t="shared" si="7"/>
        <v>51.90909090909091</v>
      </c>
    </row>
    <row r="127" spans="1:6" ht="409.5">
      <c r="A127" s="174">
        <v>120</v>
      </c>
      <c r="B127" s="100" t="s">
        <v>373</v>
      </c>
      <c r="C127" s="100" t="s">
        <v>157</v>
      </c>
      <c r="D127" s="100">
        <v>111</v>
      </c>
      <c r="E127" s="132">
        <f t="shared" si="6"/>
        <v>50.45454545454545</v>
      </c>
      <c r="F127" s="167">
        <f t="shared" si="7"/>
        <v>51.45454545454545</v>
      </c>
    </row>
    <row r="128" spans="1:6" ht="409.5">
      <c r="A128" s="174">
        <v>121</v>
      </c>
      <c r="B128" s="100" t="s">
        <v>65</v>
      </c>
      <c r="C128" s="100" t="s">
        <v>33</v>
      </c>
      <c r="D128" s="100">
        <v>111</v>
      </c>
      <c r="E128" s="132">
        <f t="shared" si="6"/>
        <v>50.45454545454545</v>
      </c>
      <c r="F128" s="167">
        <f t="shared" si="7"/>
        <v>51.45454545454545</v>
      </c>
    </row>
    <row r="129" spans="1:6" ht="409.5">
      <c r="A129" s="174">
        <v>122</v>
      </c>
      <c r="B129" s="100" t="s">
        <v>190</v>
      </c>
      <c r="C129" s="100" t="s">
        <v>133</v>
      </c>
      <c r="D129" s="100">
        <v>110</v>
      </c>
      <c r="E129" s="132">
        <f t="shared" si="6"/>
        <v>50</v>
      </c>
      <c r="F129" s="167">
        <f t="shared" si="7"/>
        <v>51</v>
      </c>
    </row>
    <row r="130" spans="1:6" ht="409.5">
      <c r="A130" s="174">
        <v>123</v>
      </c>
      <c r="B130" s="100" t="s">
        <v>407</v>
      </c>
      <c r="C130" s="100" t="s">
        <v>307</v>
      </c>
      <c r="D130" s="100">
        <v>109</v>
      </c>
      <c r="E130" s="132">
        <f t="shared" si="6"/>
        <v>49.54545454545455</v>
      </c>
      <c r="F130" s="167">
        <f t="shared" si="7"/>
        <v>50.54545454545455</v>
      </c>
    </row>
    <row r="131" spans="1:6" ht="409.5">
      <c r="A131" s="174">
        <v>124</v>
      </c>
      <c r="B131" s="100" t="s">
        <v>176</v>
      </c>
      <c r="C131" s="100" t="s">
        <v>34</v>
      </c>
      <c r="D131" s="100">
        <v>109</v>
      </c>
      <c r="E131" s="132">
        <f t="shared" si="6"/>
        <v>49.54545454545455</v>
      </c>
      <c r="F131" s="167">
        <f t="shared" si="7"/>
        <v>50.54545454545455</v>
      </c>
    </row>
    <row r="132" spans="1:6" ht="409.5">
      <c r="A132" s="174">
        <v>125</v>
      </c>
      <c r="B132" s="100" t="s">
        <v>158</v>
      </c>
      <c r="C132" s="100" t="s">
        <v>117</v>
      </c>
      <c r="D132" s="100">
        <v>107</v>
      </c>
      <c r="E132" s="132">
        <f t="shared" si="6"/>
        <v>48.63636363636364</v>
      </c>
      <c r="F132" s="167">
        <f t="shared" si="7"/>
        <v>49.63636363636364</v>
      </c>
    </row>
    <row r="133" spans="1:6" ht="409.5">
      <c r="A133" s="174">
        <v>126</v>
      </c>
      <c r="B133" s="100" t="s">
        <v>373</v>
      </c>
      <c r="C133" s="100" t="s">
        <v>97</v>
      </c>
      <c r="D133" s="100">
        <v>105</v>
      </c>
      <c r="E133" s="132">
        <f t="shared" si="6"/>
        <v>47.72727272727273</v>
      </c>
      <c r="F133" s="167">
        <f t="shared" si="7"/>
        <v>48.72727272727273</v>
      </c>
    </row>
    <row r="134" spans="1:6" ht="409.5">
      <c r="A134" s="174">
        <v>127</v>
      </c>
      <c r="B134" s="100" t="s">
        <v>96</v>
      </c>
      <c r="C134" s="100" t="s">
        <v>72</v>
      </c>
      <c r="D134" s="100">
        <v>105</v>
      </c>
      <c r="E134" s="132">
        <f t="shared" si="6"/>
        <v>47.72727272727273</v>
      </c>
      <c r="F134" s="167">
        <f t="shared" si="7"/>
        <v>48.72727272727273</v>
      </c>
    </row>
    <row r="135" spans="1:6" ht="409.5">
      <c r="A135" s="174">
        <v>128</v>
      </c>
      <c r="B135" s="100" t="s">
        <v>124</v>
      </c>
      <c r="C135" s="100" t="s">
        <v>125</v>
      </c>
      <c r="D135" s="100">
        <v>104</v>
      </c>
      <c r="E135" s="132">
        <f t="shared" si="6"/>
        <v>47.27272727272727</v>
      </c>
      <c r="F135" s="167">
        <f t="shared" si="7"/>
        <v>48.27272727272727</v>
      </c>
    </row>
    <row r="136" spans="1:6" ht="409.5">
      <c r="A136" s="174">
        <v>129</v>
      </c>
      <c r="B136" s="100" t="s">
        <v>102</v>
      </c>
      <c r="C136" s="100" t="s">
        <v>103</v>
      </c>
      <c r="D136" s="100">
        <v>103</v>
      </c>
      <c r="E136" s="132">
        <f aca="true" t="shared" si="8" ref="E136:E153">(D136/D$9)*100</f>
        <v>46.81818181818182</v>
      </c>
      <c r="F136" s="167">
        <f aca="true" t="shared" si="9" ref="F136:F153">E136+E$3</f>
        <v>47.81818181818182</v>
      </c>
    </row>
    <row r="137" spans="1:6" ht="409.5">
      <c r="A137" s="174">
        <v>130</v>
      </c>
      <c r="B137" s="100" t="s">
        <v>111</v>
      </c>
      <c r="C137" s="100" t="s">
        <v>117</v>
      </c>
      <c r="D137" s="100">
        <v>102</v>
      </c>
      <c r="E137" s="132">
        <f t="shared" si="8"/>
        <v>46.36363636363636</v>
      </c>
      <c r="F137" s="167">
        <f t="shared" si="9"/>
        <v>47.36363636363636</v>
      </c>
    </row>
    <row r="138" spans="1:6" ht="409.5">
      <c r="A138" s="174">
        <v>131</v>
      </c>
      <c r="B138" s="100" t="s">
        <v>118</v>
      </c>
      <c r="C138" s="100" t="s">
        <v>119</v>
      </c>
      <c r="D138" s="100">
        <v>102</v>
      </c>
      <c r="E138" s="132">
        <f t="shared" si="8"/>
        <v>46.36363636363636</v>
      </c>
      <c r="F138" s="167">
        <f t="shared" si="9"/>
        <v>47.36363636363636</v>
      </c>
    </row>
    <row r="139" spans="1:6" ht="409.5">
      <c r="A139" s="174">
        <v>132</v>
      </c>
      <c r="B139" s="100" t="s">
        <v>132</v>
      </c>
      <c r="C139" s="100" t="s">
        <v>133</v>
      </c>
      <c r="D139" s="100">
        <v>99</v>
      </c>
      <c r="E139" s="132">
        <f t="shared" si="8"/>
        <v>45</v>
      </c>
      <c r="F139" s="167">
        <f t="shared" si="9"/>
        <v>46</v>
      </c>
    </row>
    <row r="140" spans="1:6" ht="409.5">
      <c r="A140" s="174">
        <v>133</v>
      </c>
      <c r="B140" s="100" t="s">
        <v>411</v>
      </c>
      <c r="C140" s="100" t="s">
        <v>307</v>
      </c>
      <c r="D140" s="100">
        <v>98</v>
      </c>
      <c r="E140" s="132">
        <f t="shared" si="8"/>
        <v>44.54545454545455</v>
      </c>
      <c r="F140" s="167">
        <f t="shared" si="9"/>
        <v>45.54545454545455</v>
      </c>
    </row>
    <row r="141" spans="1:6" ht="409.5">
      <c r="A141" s="174">
        <v>134</v>
      </c>
      <c r="B141" s="100" t="s">
        <v>104</v>
      </c>
      <c r="C141" s="100" t="s">
        <v>76</v>
      </c>
      <c r="D141" s="100">
        <v>95</v>
      </c>
      <c r="E141" s="132">
        <f t="shared" si="8"/>
        <v>43.18181818181818</v>
      </c>
      <c r="F141" s="167">
        <f t="shared" si="9"/>
        <v>44.18181818181818</v>
      </c>
    </row>
    <row r="142" spans="1:6" ht="409.5">
      <c r="A142" s="174">
        <v>135</v>
      </c>
      <c r="B142" s="100" t="s">
        <v>53</v>
      </c>
      <c r="C142" s="100" t="s">
        <v>136</v>
      </c>
      <c r="D142" s="100">
        <v>95</v>
      </c>
      <c r="E142" s="132">
        <f t="shared" si="8"/>
        <v>43.18181818181818</v>
      </c>
      <c r="F142" s="167">
        <f t="shared" si="9"/>
        <v>44.18181818181818</v>
      </c>
    </row>
    <row r="143" spans="1:6" ht="409.5">
      <c r="A143" s="174">
        <v>136</v>
      </c>
      <c r="B143" s="100" t="s">
        <v>111</v>
      </c>
      <c r="C143" s="100" t="s">
        <v>32</v>
      </c>
      <c r="D143" s="100">
        <v>94</v>
      </c>
      <c r="E143" s="132">
        <f t="shared" si="8"/>
        <v>42.72727272727273</v>
      </c>
      <c r="F143" s="167">
        <f t="shared" si="9"/>
        <v>43.72727272727273</v>
      </c>
    </row>
    <row r="144" spans="1:6" ht="409.5">
      <c r="A144" s="174">
        <v>137</v>
      </c>
      <c r="B144" s="100" t="s">
        <v>283</v>
      </c>
      <c r="C144" s="100" t="s">
        <v>284</v>
      </c>
      <c r="D144" s="100">
        <v>94</v>
      </c>
      <c r="E144" s="132">
        <f t="shared" si="8"/>
        <v>42.72727272727273</v>
      </c>
      <c r="F144" s="167">
        <f t="shared" si="9"/>
        <v>43.72727272727273</v>
      </c>
    </row>
    <row r="145" spans="1:6" ht="409.5">
      <c r="A145" s="174">
        <v>138</v>
      </c>
      <c r="B145" s="100" t="s">
        <v>63</v>
      </c>
      <c r="C145" s="100" t="s">
        <v>81</v>
      </c>
      <c r="D145" s="100">
        <v>92</v>
      </c>
      <c r="E145" s="132">
        <f t="shared" si="8"/>
        <v>41.81818181818181</v>
      </c>
      <c r="F145" s="167">
        <f t="shared" si="9"/>
        <v>42.81818181818181</v>
      </c>
    </row>
    <row r="146" spans="1:6" ht="409.5">
      <c r="A146" s="174">
        <v>139</v>
      </c>
      <c r="B146" s="100" t="s">
        <v>412</v>
      </c>
      <c r="C146" s="100" t="s">
        <v>413</v>
      </c>
      <c r="D146" s="100">
        <v>90</v>
      </c>
      <c r="E146" s="132">
        <f t="shared" si="8"/>
        <v>40.909090909090914</v>
      </c>
      <c r="F146" s="167">
        <f t="shared" si="9"/>
        <v>41.909090909090914</v>
      </c>
    </row>
    <row r="147" spans="1:6" ht="409.5">
      <c r="A147" s="174">
        <v>140</v>
      </c>
      <c r="B147" s="100" t="s">
        <v>179</v>
      </c>
      <c r="C147" s="100" t="s">
        <v>34</v>
      </c>
      <c r="D147" s="100">
        <v>89</v>
      </c>
      <c r="E147" s="132">
        <f t="shared" si="8"/>
        <v>40.45454545454545</v>
      </c>
      <c r="F147" s="167">
        <f t="shared" si="9"/>
        <v>41.45454545454545</v>
      </c>
    </row>
    <row r="148" spans="1:6" ht="409.5">
      <c r="A148" s="174">
        <v>141</v>
      </c>
      <c r="B148" s="100" t="s">
        <v>111</v>
      </c>
      <c r="C148" s="100" t="s">
        <v>202</v>
      </c>
      <c r="D148" s="100">
        <v>87</v>
      </c>
      <c r="E148" s="132">
        <f t="shared" si="8"/>
        <v>39.54545454545455</v>
      </c>
      <c r="F148" s="167">
        <f t="shared" si="9"/>
        <v>40.54545454545455</v>
      </c>
    </row>
    <row r="149" spans="1:6" ht="409.5">
      <c r="A149" s="174">
        <v>142</v>
      </c>
      <c r="B149" s="100" t="s">
        <v>414</v>
      </c>
      <c r="C149" s="100" t="s">
        <v>167</v>
      </c>
      <c r="D149" s="100">
        <v>84</v>
      </c>
      <c r="E149" s="132">
        <f t="shared" si="8"/>
        <v>38.18181818181819</v>
      </c>
      <c r="F149" s="167">
        <f t="shared" si="9"/>
        <v>39.18181818181819</v>
      </c>
    </row>
    <row r="150" spans="1:6" ht="409.5">
      <c r="A150" s="174">
        <v>143</v>
      </c>
      <c r="B150" s="100" t="s">
        <v>168</v>
      </c>
      <c r="C150" s="100" t="s">
        <v>220</v>
      </c>
      <c r="D150" s="100">
        <v>75</v>
      </c>
      <c r="E150" s="132">
        <f t="shared" si="8"/>
        <v>34.090909090909086</v>
      </c>
      <c r="F150" s="167">
        <f t="shared" si="9"/>
        <v>35.090909090909086</v>
      </c>
    </row>
    <row r="151" spans="1:6" ht="409.5">
      <c r="A151" s="174">
        <v>144</v>
      </c>
      <c r="B151" s="100" t="s">
        <v>27</v>
      </c>
      <c r="C151" s="100" t="s">
        <v>107</v>
      </c>
      <c r="D151" s="100">
        <v>73</v>
      </c>
      <c r="E151" s="150">
        <f t="shared" si="8"/>
        <v>33.18181818181819</v>
      </c>
      <c r="F151" s="170">
        <f t="shared" si="9"/>
        <v>34.18181818181819</v>
      </c>
    </row>
    <row r="152" spans="1:6" ht="409.5">
      <c r="A152" s="162">
        <v>145</v>
      </c>
      <c r="B152" s="169" t="s">
        <v>207</v>
      </c>
      <c r="C152" s="169" t="s">
        <v>52</v>
      </c>
      <c r="D152" s="169">
        <v>73</v>
      </c>
      <c r="E152" s="175">
        <f t="shared" si="8"/>
        <v>33.18181818181819</v>
      </c>
      <c r="F152" s="170">
        <f t="shared" si="9"/>
        <v>34.18181818181819</v>
      </c>
    </row>
    <row r="153" spans="1:6" ht="409.5">
      <c r="A153" s="171">
        <v>146</v>
      </c>
      <c r="B153" s="172" t="s">
        <v>92</v>
      </c>
      <c r="C153" s="172" t="s">
        <v>240</v>
      </c>
      <c r="D153" s="172">
        <v>37</v>
      </c>
      <c r="E153" s="137">
        <f t="shared" si="8"/>
        <v>16.818181818181817</v>
      </c>
      <c r="F153" s="173">
        <f t="shared" si="9"/>
        <v>17.818181818181817</v>
      </c>
    </row>
  </sheetData>
  <sheetProtection selectLockedCells="1" selectUnlockedCells="1"/>
  <mergeCells count="9">
    <mergeCell ref="A5:B5"/>
    <mergeCell ref="A6:B6"/>
    <mergeCell ref="D6:F6"/>
    <mergeCell ref="A1:F1"/>
    <mergeCell ref="A2:C2"/>
    <mergeCell ref="D2:D4"/>
    <mergeCell ref="F2:F3"/>
    <mergeCell ref="A3:B3"/>
    <mergeCell ref="A4:B4"/>
  </mergeCells>
  <printOptions horizontalCentered="1"/>
  <pageMargins left="0.5902777777777778" right="0.5902777777777778" top="0.5902777777777778" bottom="0.7083333333333333" header="0.5118055555555555" footer="0.5118055555555555"/>
  <pageSetup horizontalDpi="300" verticalDpi="300" orientation="portrait" paperSize="9" scale="74"/>
  <headerFooter alignWithMargins="0">
    <oddFooter>&amp;L&amp;"Arial CE,Tučné"&amp;8http://zrliga.zrnet.cz&amp;C&amp;"Arial CE,Tučné"&amp;8 9. ročník ŽĎÁRSKÉ LIGY MISTRŮ&amp;R&amp;"Arial CE,Tučné"&amp;8&amp;D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130" zoomScaleNormal="130" zoomScalePageLayoutView="0" workbookViewId="0" topLeftCell="A1">
      <selection activeCell="D10" sqref="D10"/>
    </sheetView>
  </sheetViews>
  <sheetFormatPr defaultColWidth="9.00390625" defaultRowHeight="12.75"/>
  <cols>
    <col min="1" max="1" width="3.625" style="0" customWidth="1"/>
    <col min="2" max="2" width="13.875" style="0" customWidth="1"/>
    <col min="3" max="3" width="11.875" style="0" customWidth="1"/>
    <col min="4" max="4" width="10.75390625" style="0" customWidth="1"/>
    <col min="5" max="5" width="11.125" style="0" customWidth="1"/>
    <col min="6" max="6" width="14.25390625" style="0" customWidth="1"/>
    <col min="7" max="7" width="9.625" style="0" customWidth="1"/>
    <col min="8" max="8" width="11.625" style="0" customWidth="1"/>
  </cols>
  <sheetData>
    <row r="1" spans="1:7" ht="27">
      <c r="A1" s="535" t="s">
        <v>456</v>
      </c>
      <c r="B1" s="535"/>
      <c r="C1" s="535"/>
      <c r="D1" s="535"/>
      <c r="E1" s="535"/>
      <c r="F1" s="535"/>
      <c r="G1" s="535"/>
    </row>
    <row r="2" spans="1:7" ht="12.75">
      <c r="A2" s="176"/>
      <c r="B2" s="177"/>
      <c r="C2" s="177"/>
      <c r="D2" s="178"/>
      <c r="E2" s="179"/>
      <c r="F2" s="180"/>
      <c r="G2" s="181"/>
    </row>
    <row r="3" spans="1:7" ht="12.75">
      <c r="A3" s="176"/>
      <c r="B3" s="182"/>
      <c r="C3" s="182"/>
      <c r="D3" s="178"/>
      <c r="E3" s="183" t="s">
        <v>425</v>
      </c>
      <c r="F3" s="180"/>
      <c r="G3" s="181"/>
    </row>
    <row r="4" spans="1:7" ht="12.75" customHeight="1">
      <c r="A4" s="534" t="s">
        <v>426</v>
      </c>
      <c r="B4" s="534"/>
      <c r="C4" s="116" t="s">
        <v>445</v>
      </c>
      <c r="D4" s="178"/>
      <c r="E4" s="184">
        <v>5</v>
      </c>
      <c r="F4" s="180"/>
      <c r="G4" s="181"/>
    </row>
    <row r="5" spans="1:7" ht="12.75">
      <c r="A5" s="534" t="s">
        <v>428</v>
      </c>
      <c r="B5" s="534"/>
      <c r="C5" s="185">
        <v>40251</v>
      </c>
      <c r="D5" s="178"/>
      <c r="E5" s="179"/>
      <c r="F5" s="180"/>
      <c r="G5" s="181"/>
    </row>
    <row r="6" spans="1:7" ht="12.75">
      <c r="A6" s="534" t="s">
        <v>429</v>
      </c>
      <c r="B6" s="534"/>
      <c r="C6" s="537" t="s">
        <v>457</v>
      </c>
      <c r="D6" s="537"/>
      <c r="E6" s="537"/>
      <c r="F6" s="537"/>
      <c r="G6" s="537"/>
    </row>
    <row r="7" spans="1:7" ht="12.75">
      <c r="A7" s="534" t="s">
        <v>431</v>
      </c>
      <c r="B7" s="534"/>
      <c r="C7" s="116">
        <f>COUNTA(B9:B100)</f>
        <v>92</v>
      </c>
      <c r="D7" s="178"/>
      <c r="E7" s="179"/>
      <c r="F7" s="180"/>
      <c r="G7" s="181"/>
    </row>
    <row r="8" spans="1:7" ht="12.75">
      <c r="A8" s="118" t="s">
        <v>432</v>
      </c>
      <c r="B8" s="186" t="s">
        <v>433</v>
      </c>
      <c r="C8" s="187" t="s">
        <v>434</v>
      </c>
      <c r="D8" s="188" t="s">
        <v>435</v>
      </c>
      <c r="E8" s="189" t="s">
        <v>436</v>
      </c>
      <c r="F8" s="190" t="s">
        <v>437</v>
      </c>
      <c r="G8" s="191" t="s">
        <v>4</v>
      </c>
    </row>
    <row r="9" spans="1:10" ht="12.75">
      <c r="A9" s="174">
        <v>1</v>
      </c>
      <c r="B9" s="125" t="s">
        <v>266</v>
      </c>
      <c r="C9" s="125" t="s">
        <v>95</v>
      </c>
      <c r="D9" s="192">
        <v>0.0004070601851851852</v>
      </c>
      <c r="E9" s="193">
        <f aca="true" t="shared" si="0" ref="E9:E40">(D$9/D9)*100</f>
        <v>100</v>
      </c>
      <c r="F9" s="194">
        <f aca="true" t="shared" si="1" ref="F9:F40">E9+$E$4</f>
        <v>105</v>
      </c>
      <c r="G9" s="195">
        <f aca="true" t="shared" si="2" ref="G9:G40">D9-D$9</f>
        <v>0</v>
      </c>
      <c r="J9" s="196"/>
    </row>
    <row r="10" spans="1:10" ht="12.75">
      <c r="A10" s="166">
        <v>2</v>
      </c>
      <c r="B10" s="130" t="s">
        <v>49</v>
      </c>
      <c r="C10" s="130" t="s">
        <v>50</v>
      </c>
      <c r="D10" s="197">
        <v>0.00041377314814814814</v>
      </c>
      <c r="E10" s="198">
        <f t="shared" si="0"/>
        <v>98.37762237762239</v>
      </c>
      <c r="F10" s="199">
        <f t="shared" si="1"/>
        <v>103.37762237762239</v>
      </c>
      <c r="G10" s="195">
        <f t="shared" si="2"/>
        <v>6.712962962962922E-06</v>
      </c>
      <c r="J10" s="196"/>
    </row>
    <row r="11" spans="1:10" ht="12.75">
      <c r="A11" s="174">
        <v>3</v>
      </c>
      <c r="B11" s="130" t="s">
        <v>302</v>
      </c>
      <c r="C11" s="130" t="s">
        <v>303</v>
      </c>
      <c r="D11" s="197">
        <v>0.0004641203703703704</v>
      </c>
      <c r="E11" s="198">
        <f t="shared" si="0"/>
        <v>87.70573566084788</v>
      </c>
      <c r="F11" s="199">
        <f t="shared" si="1"/>
        <v>92.70573566084788</v>
      </c>
      <c r="G11" s="195">
        <f t="shared" si="2"/>
        <v>5.7060185185185165E-05</v>
      </c>
      <c r="J11" s="196"/>
    </row>
    <row r="12" spans="1:10" ht="12.75">
      <c r="A12" s="166">
        <v>4</v>
      </c>
      <c r="B12" s="130" t="s">
        <v>310</v>
      </c>
      <c r="C12" s="130" t="s">
        <v>56</v>
      </c>
      <c r="D12" s="197">
        <v>0.00047476851851851863</v>
      </c>
      <c r="E12" s="198">
        <f t="shared" si="0"/>
        <v>85.7386640663091</v>
      </c>
      <c r="F12" s="199">
        <f t="shared" si="1"/>
        <v>90.7386640663091</v>
      </c>
      <c r="G12" s="195">
        <f t="shared" si="2"/>
        <v>6.770833333333341E-05</v>
      </c>
      <c r="J12" s="196"/>
    </row>
    <row r="13" spans="1:10" ht="12.75">
      <c r="A13" s="174">
        <v>5</v>
      </c>
      <c r="B13" s="130" t="s">
        <v>53</v>
      </c>
      <c r="C13" s="130" t="s">
        <v>54</v>
      </c>
      <c r="D13" s="197">
        <v>0.00047743055555555554</v>
      </c>
      <c r="E13" s="198">
        <f t="shared" si="0"/>
        <v>85.26060606060607</v>
      </c>
      <c r="F13" s="199">
        <f t="shared" si="1"/>
        <v>90.26060606060607</v>
      </c>
      <c r="G13" s="195">
        <f t="shared" si="2"/>
        <v>7.037037037037032E-05</v>
      </c>
      <c r="J13" s="196"/>
    </row>
    <row r="14" spans="1:10" ht="12.75">
      <c r="A14" s="166">
        <v>6</v>
      </c>
      <c r="B14" s="130" t="s">
        <v>47</v>
      </c>
      <c r="C14" s="130" t="s">
        <v>48</v>
      </c>
      <c r="D14" s="197">
        <v>0.000503587962962963</v>
      </c>
      <c r="E14" s="198">
        <f t="shared" si="0"/>
        <v>80.83199264536889</v>
      </c>
      <c r="F14" s="199">
        <f t="shared" si="1"/>
        <v>85.83199264536889</v>
      </c>
      <c r="G14" s="195">
        <f t="shared" si="2"/>
        <v>9.652777777777774E-05</v>
      </c>
      <c r="J14" s="196"/>
    </row>
    <row r="15" spans="1:10" ht="12.75">
      <c r="A15" s="174">
        <v>7</v>
      </c>
      <c r="B15" s="130" t="s">
        <v>87</v>
      </c>
      <c r="C15" s="130" t="s">
        <v>70</v>
      </c>
      <c r="D15" s="197">
        <v>0.0005167824074074074</v>
      </c>
      <c r="E15" s="198">
        <f t="shared" si="0"/>
        <v>78.76819708846585</v>
      </c>
      <c r="F15" s="199">
        <f t="shared" si="1"/>
        <v>83.76819708846585</v>
      </c>
      <c r="G15" s="195">
        <f t="shared" si="2"/>
        <v>0.00010972222222222221</v>
      </c>
      <c r="J15" s="196"/>
    </row>
    <row r="16" spans="1:10" ht="12.75">
      <c r="A16" s="166">
        <v>8</v>
      </c>
      <c r="B16" s="130" t="s">
        <v>29</v>
      </c>
      <c r="C16" s="130" t="s">
        <v>30</v>
      </c>
      <c r="D16" s="197">
        <v>0.0005175925925925926</v>
      </c>
      <c r="E16" s="198">
        <f t="shared" si="0"/>
        <v>78.6449016100179</v>
      </c>
      <c r="F16" s="199">
        <f t="shared" si="1"/>
        <v>83.6449016100179</v>
      </c>
      <c r="G16" s="195">
        <f t="shared" si="2"/>
        <v>0.00011053240740740739</v>
      </c>
      <c r="J16" s="196"/>
    </row>
    <row r="17" spans="1:10" ht="12.75">
      <c r="A17" s="174">
        <v>9</v>
      </c>
      <c r="B17" s="130" t="s">
        <v>229</v>
      </c>
      <c r="C17" s="130" t="s">
        <v>32</v>
      </c>
      <c r="D17" s="197">
        <v>0.0005189814814814815</v>
      </c>
      <c r="E17" s="198">
        <f t="shared" si="0"/>
        <v>78.43443354148083</v>
      </c>
      <c r="F17" s="199">
        <f t="shared" si="1"/>
        <v>83.43443354148083</v>
      </c>
      <c r="G17" s="195">
        <f t="shared" si="2"/>
        <v>0.00011192129629629627</v>
      </c>
      <c r="J17" s="196"/>
    </row>
    <row r="18" spans="1:10" ht="12.75">
      <c r="A18" s="166">
        <v>10</v>
      </c>
      <c r="B18" s="130" t="s">
        <v>66</v>
      </c>
      <c r="C18" s="130" t="s">
        <v>67</v>
      </c>
      <c r="D18" s="197">
        <v>0.0005190972222222222</v>
      </c>
      <c r="E18" s="198">
        <f t="shared" si="0"/>
        <v>78.41694537346712</v>
      </c>
      <c r="F18" s="199">
        <f t="shared" si="1"/>
        <v>83.41694537346712</v>
      </c>
      <c r="G18" s="195">
        <f t="shared" si="2"/>
        <v>0.00011203703703703701</v>
      </c>
      <c r="J18" s="146"/>
    </row>
    <row r="19" spans="1:10" ht="12.75">
      <c r="A19" s="174">
        <v>11</v>
      </c>
      <c r="B19" s="130" t="s">
        <v>104</v>
      </c>
      <c r="C19" s="130" t="s">
        <v>159</v>
      </c>
      <c r="D19" s="197">
        <v>0.0005278935185185186</v>
      </c>
      <c r="E19" s="198">
        <f t="shared" si="0"/>
        <v>77.11028283271212</v>
      </c>
      <c r="F19" s="199">
        <f t="shared" si="1"/>
        <v>82.11028283271212</v>
      </c>
      <c r="G19" s="195">
        <f t="shared" si="2"/>
        <v>0.00012083333333333336</v>
      </c>
      <c r="J19" s="146"/>
    </row>
    <row r="20" spans="1:10" ht="12.75">
      <c r="A20" s="166">
        <v>12</v>
      </c>
      <c r="B20" s="135" t="s">
        <v>43</v>
      </c>
      <c r="C20" s="135" t="s">
        <v>44</v>
      </c>
      <c r="D20" s="200">
        <v>0.000529050925925926</v>
      </c>
      <c r="E20" s="201">
        <f t="shared" si="0"/>
        <v>76.94158827390068</v>
      </c>
      <c r="F20" s="202">
        <f t="shared" si="1"/>
        <v>81.94158827390068</v>
      </c>
      <c r="G20" s="203">
        <f t="shared" si="2"/>
        <v>0.00012199074074074076</v>
      </c>
      <c r="J20" s="146"/>
    </row>
    <row r="21" spans="1:10" ht="12.75">
      <c r="A21" s="174">
        <v>13</v>
      </c>
      <c r="B21" s="163" t="s">
        <v>21</v>
      </c>
      <c r="C21" s="163" t="s">
        <v>22</v>
      </c>
      <c r="D21" s="192">
        <v>0.0005346064814814815</v>
      </c>
      <c r="E21" s="204">
        <f t="shared" si="0"/>
        <v>76.14202208270189</v>
      </c>
      <c r="F21" s="205">
        <f t="shared" si="1"/>
        <v>81.14202208270189</v>
      </c>
      <c r="G21" s="195">
        <f t="shared" si="2"/>
        <v>0.00012754629629629628</v>
      </c>
      <c r="J21" s="146"/>
    </row>
    <row r="22" spans="1:7" ht="409.5">
      <c r="A22" s="166">
        <v>14</v>
      </c>
      <c r="B22" s="100" t="s">
        <v>108</v>
      </c>
      <c r="C22" s="100" t="s">
        <v>54</v>
      </c>
      <c r="D22" s="197">
        <v>0.0005371527777777778</v>
      </c>
      <c r="E22" s="198">
        <f t="shared" si="0"/>
        <v>75.78108166343462</v>
      </c>
      <c r="F22" s="199">
        <f t="shared" si="1"/>
        <v>80.78108166343462</v>
      </c>
      <c r="G22" s="195">
        <f t="shared" si="2"/>
        <v>0.00013009259259259256</v>
      </c>
    </row>
    <row r="23" spans="1:7" ht="409.5">
      <c r="A23" s="174">
        <v>15</v>
      </c>
      <c r="B23" s="100" t="s">
        <v>66</v>
      </c>
      <c r="C23" s="100" t="s">
        <v>48</v>
      </c>
      <c r="D23" s="197">
        <v>0.0005383101851851852</v>
      </c>
      <c r="E23" s="198">
        <f t="shared" si="0"/>
        <v>75.61814663513223</v>
      </c>
      <c r="F23" s="199">
        <f t="shared" si="1"/>
        <v>80.61814663513223</v>
      </c>
      <c r="G23" s="195">
        <f t="shared" si="2"/>
        <v>0.00013124999999999996</v>
      </c>
    </row>
    <row r="24" spans="1:7" ht="409.5">
      <c r="A24" s="166">
        <v>16</v>
      </c>
      <c r="B24" s="100" t="s">
        <v>333</v>
      </c>
      <c r="C24" s="100" t="s">
        <v>117</v>
      </c>
      <c r="D24" s="197">
        <v>0.000538425925925926</v>
      </c>
      <c r="E24" s="198">
        <f t="shared" si="0"/>
        <v>75.60189165950129</v>
      </c>
      <c r="F24" s="199">
        <f t="shared" si="1"/>
        <v>80.60189165950129</v>
      </c>
      <c r="G24" s="195">
        <f t="shared" si="2"/>
        <v>0.0001313657407407408</v>
      </c>
    </row>
    <row r="25" spans="1:7" ht="409.5">
      <c r="A25" s="174">
        <v>17</v>
      </c>
      <c r="B25" s="100" t="s">
        <v>155</v>
      </c>
      <c r="C25" s="100" t="s">
        <v>136</v>
      </c>
      <c r="D25" s="197">
        <v>0.0005400462962962963</v>
      </c>
      <c r="E25" s="198">
        <f t="shared" si="0"/>
        <v>75.37505357908273</v>
      </c>
      <c r="F25" s="199">
        <f t="shared" si="1"/>
        <v>80.37505357908273</v>
      </c>
      <c r="G25" s="195">
        <f t="shared" si="2"/>
        <v>0.00013298611111111107</v>
      </c>
    </row>
    <row r="26" spans="1:7" ht="409.5">
      <c r="A26" s="166">
        <v>18</v>
      </c>
      <c r="B26" s="100" t="s">
        <v>23</v>
      </c>
      <c r="C26" s="100" t="s">
        <v>24</v>
      </c>
      <c r="D26" s="197">
        <v>0.0005409722222222223</v>
      </c>
      <c r="E26" s="198">
        <f t="shared" si="0"/>
        <v>75.24604193410354</v>
      </c>
      <c r="F26" s="199">
        <f t="shared" si="1"/>
        <v>80.24604193410354</v>
      </c>
      <c r="G26" s="195">
        <f t="shared" si="2"/>
        <v>0.0001339120370370371</v>
      </c>
    </row>
    <row r="27" spans="1:7" ht="409.5">
      <c r="A27" s="174">
        <v>19</v>
      </c>
      <c r="B27" s="100" t="s">
        <v>153</v>
      </c>
      <c r="C27" s="100" t="s">
        <v>81</v>
      </c>
      <c r="D27" s="197">
        <v>0.0005421296296296297</v>
      </c>
      <c r="E27" s="198">
        <f t="shared" si="0"/>
        <v>75.08539709649872</v>
      </c>
      <c r="F27" s="199">
        <f t="shared" si="1"/>
        <v>80.08539709649872</v>
      </c>
      <c r="G27" s="195">
        <f t="shared" si="2"/>
        <v>0.0001350694444444445</v>
      </c>
    </row>
    <row r="28" spans="1:7" ht="409.5">
      <c r="A28" s="166">
        <v>20</v>
      </c>
      <c r="B28" s="100" t="s">
        <v>131</v>
      </c>
      <c r="C28" s="100" t="s">
        <v>70</v>
      </c>
      <c r="D28" s="197">
        <v>0.0005494212962962963</v>
      </c>
      <c r="E28" s="198">
        <f t="shared" si="0"/>
        <v>74.08889825152728</v>
      </c>
      <c r="F28" s="199">
        <f t="shared" si="1"/>
        <v>79.08889825152728</v>
      </c>
      <c r="G28" s="195">
        <f t="shared" si="2"/>
        <v>0.00014236111111111112</v>
      </c>
    </row>
    <row r="29" spans="1:7" ht="409.5">
      <c r="A29" s="174">
        <v>21</v>
      </c>
      <c r="B29" s="100" t="s">
        <v>37</v>
      </c>
      <c r="C29" s="100" t="s">
        <v>38</v>
      </c>
      <c r="D29" s="197">
        <v>0.0005545138888888889</v>
      </c>
      <c r="E29" s="198">
        <f t="shared" si="0"/>
        <v>73.40847422250053</v>
      </c>
      <c r="F29" s="199">
        <f t="shared" si="1"/>
        <v>78.40847422250053</v>
      </c>
      <c r="G29" s="195">
        <f t="shared" si="2"/>
        <v>0.00014745370370370368</v>
      </c>
    </row>
    <row r="30" spans="1:7" ht="409.5">
      <c r="A30" s="166">
        <v>22</v>
      </c>
      <c r="B30" s="100" t="s">
        <v>45</v>
      </c>
      <c r="C30" s="100" t="s">
        <v>46</v>
      </c>
      <c r="D30" s="197">
        <v>0.0005596064814814816</v>
      </c>
      <c r="E30" s="198">
        <f t="shared" si="0"/>
        <v>72.74043433298863</v>
      </c>
      <c r="F30" s="199">
        <f t="shared" si="1"/>
        <v>77.74043433298863</v>
      </c>
      <c r="G30" s="195">
        <f t="shared" si="2"/>
        <v>0.00015254629629629635</v>
      </c>
    </row>
    <row r="31" spans="1:7" ht="409.5">
      <c r="A31" s="174">
        <v>23</v>
      </c>
      <c r="B31" s="100" t="s">
        <v>121</v>
      </c>
      <c r="C31" s="100" t="s">
        <v>48</v>
      </c>
      <c r="D31" s="197">
        <v>0.0005641203703703703</v>
      </c>
      <c r="E31" s="198">
        <f t="shared" si="0"/>
        <v>72.1583914649159</v>
      </c>
      <c r="F31" s="199">
        <f t="shared" si="1"/>
        <v>77.1583914649159</v>
      </c>
      <c r="G31" s="195">
        <f t="shared" si="2"/>
        <v>0.0001570601851851851</v>
      </c>
    </row>
    <row r="32" spans="1:7" ht="409.5">
      <c r="A32" s="166">
        <v>24</v>
      </c>
      <c r="B32" s="100" t="s">
        <v>176</v>
      </c>
      <c r="C32" s="100" t="s">
        <v>34</v>
      </c>
      <c r="D32" s="197">
        <v>0.000565162037037037</v>
      </c>
      <c r="E32" s="198">
        <f t="shared" si="0"/>
        <v>72.02539422486178</v>
      </c>
      <c r="F32" s="199">
        <f t="shared" si="1"/>
        <v>77.02539422486178</v>
      </c>
      <c r="G32" s="195">
        <f t="shared" si="2"/>
        <v>0.00015810185185185176</v>
      </c>
    </row>
    <row r="33" spans="1:7" ht="409.5">
      <c r="A33" s="174">
        <v>25</v>
      </c>
      <c r="B33" s="100" t="s">
        <v>344</v>
      </c>
      <c r="C33" s="100" t="s">
        <v>136</v>
      </c>
      <c r="D33" s="197">
        <v>0.0005663194444444445</v>
      </c>
      <c r="E33" s="198">
        <f t="shared" si="0"/>
        <v>71.87819333742081</v>
      </c>
      <c r="F33" s="199">
        <f t="shared" si="1"/>
        <v>76.87819333742081</v>
      </c>
      <c r="G33" s="195">
        <f t="shared" si="2"/>
        <v>0.00015925925925925927</v>
      </c>
    </row>
    <row r="34" spans="1:7" ht="409.5">
      <c r="A34" s="166">
        <v>26</v>
      </c>
      <c r="B34" s="100" t="s">
        <v>41</v>
      </c>
      <c r="C34" s="100" t="s">
        <v>42</v>
      </c>
      <c r="D34" s="197">
        <v>0.0005710648148148148</v>
      </c>
      <c r="E34" s="198">
        <f t="shared" si="0"/>
        <v>71.28090798540738</v>
      </c>
      <c r="F34" s="199">
        <f t="shared" si="1"/>
        <v>76.28090798540738</v>
      </c>
      <c r="G34" s="195">
        <f t="shared" si="2"/>
        <v>0.0001640046296296296</v>
      </c>
    </row>
    <row r="35" spans="1:7" ht="409.5">
      <c r="A35" s="174">
        <v>27</v>
      </c>
      <c r="B35" s="100" t="s">
        <v>27</v>
      </c>
      <c r="C35" s="100" t="s">
        <v>28</v>
      </c>
      <c r="D35" s="197">
        <v>0.0005743055555555556</v>
      </c>
      <c r="E35" s="198">
        <f t="shared" si="0"/>
        <v>70.87867795243854</v>
      </c>
      <c r="F35" s="199">
        <f t="shared" si="1"/>
        <v>75.87867795243854</v>
      </c>
      <c r="G35" s="195">
        <f t="shared" si="2"/>
        <v>0.00016724537037037033</v>
      </c>
    </row>
    <row r="36" spans="1:7" ht="409.5">
      <c r="A36" s="166">
        <v>28</v>
      </c>
      <c r="B36" s="100" t="s">
        <v>141</v>
      </c>
      <c r="C36" s="100" t="s">
        <v>81</v>
      </c>
      <c r="D36" s="197">
        <v>0.0005774305555555555</v>
      </c>
      <c r="E36" s="198">
        <f t="shared" si="0"/>
        <v>70.49508919623172</v>
      </c>
      <c r="F36" s="199">
        <f t="shared" si="1"/>
        <v>75.49508919623172</v>
      </c>
      <c r="G36" s="195">
        <f t="shared" si="2"/>
        <v>0.00017037037037037032</v>
      </c>
    </row>
    <row r="37" spans="1:7" ht="409.5">
      <c r="A37" s="174">
        <v>29</v>
      </c>
      <c r="B37" s="100" t="s">
        <v>104</v>
      </c>
      <c r="C37" s="100" t="s">
        <v>76</v>
      </c>
      <c r="D37" s="197">
        <v>0.0005775462962962963</v>
      </c>
      <c r="E37" s="198">
        <f t="shared" si="0"/>
        <v>70.4809619238477</v>
      </c>
      <c r="F37" s="199">
        <f t="shared" si="1"/>
        <v>75.4809619238477</v>
      </c>
      <c r="G37" s="195">
        <f t="shared" si="2"/>
        <v>0.00017048611111111106</v>
      </c>
    </row>
    <row r="38" spans="1:7" ht="409.5">
      <c r="A38" s="166">
        <v>30</v>
      </c>
      <c r="B38" s="100" t="s">
        <v>60</v>
      </c>
      <c r="C38" s="100" t="s">
        <v>61</v>
      </c>
      <c r="D38" s="197">
        <v>0.000577662037037037</v>
      </c>
      <c r="E38" s="198">
        <f t="shared" si="0"/>
        <v>70.46684031256262</v>
      </c>
      <c r="F38" s="199">
        <f t="shared" si="1"/>
        <v>75.46684031256262</v>
      </c>
      <c r="G38" s="195">
        <f t="shared" si="2"/>
        <v>0.0001706018518518518</v>
      </c>
    </row>
    <row r="39" spans="1:7" ht="409.5">
      <c r="A39" s="174">
        <v>31</v>
      </c>
      <c r="B39" s="100" t="s">
        <v>146</v>
      </c>
      <c r="C39" s="100" t="s">
        <v>147</v>
      </c>
      <c r="D39" s="197">
        <v>0.0005784722222222222</v>
      </c>
      <c r="E39" s="198">
        <f t="shared" si="0"/>
        <v>70.36814725890356</v>
      </c>
      <c r="F39" s="199">
        <f t="shared" si="1"/>
        <v>75.36814725890356</v>
      </c>
      <c r="G39" s="195">
        <f t="shared" si="2"/>
        <v>0.00017141203703703698</v>
      </c>
    </row>
    <row r="40" spans="1:7" ht="409.5">
      <c r="A40" s="166">
        <v>32</v>
      </c>
      <c r="B40" s="100" t="s">
        <v>139</v>
      </c>
      <c r="C40" s="100" t="s">
        <v>34</v>
      </c>
      <c r="D40" s="197">
        <v>0.0005795138888888889</v>
      </c>
      <c r="E40" s="198">
        <f t="shared" si="0"/>
        <v>70.24166167365689</v>
      </c>
      <c r="F40" s="199">
        <f t="shared" si="1"/>
        <v>75.24166167365689</v>
      </c>
      <c r="G40" s="195">
        <f t="shared" si="2"/>
        <v>0.00017245370370370364</v>
      </c>
    </row>
    <row r="41" spans="1:7" ht="409.5">
      <c r="A41" s="174">
        <v>33</v>
      </c>
      <c r="B41" s="100" t="s">
        <v>96</v>
      </c>
      <c r="C41" s="100" t="s">
        <v>97</v>
      </c>
      <c r="D41" s="197">
        <v>0.0005800925925925926</v>
      </c>
      <c r="E41" s="198">
        <f aca="true" t="shared" si="3" ref="E41:E72">(D$9/D41)*100</f>
        <v>70.17158818834798</v>
      </c>
      <c r="F41" s="199">
        <f aca="true" t="shared" si="4" ref="F41:F72">E41+$E$4</f>
        <v>75.17158818834798</v>
      </c>
      <c r="G41" s="195">
        <f aca="true" t="shared" si="5" ref="G41:G72">D41-D$9</f>
        <v>0.00017303240740740734</v>
      </c>
    </row>
    <row r="42" spans="1:7" ht="409.5">
      <c r="A42" s="166">
        <v>34</v>
      </c>
      <c r="B42" s="100" t="s">
        <v>137</v>
      </c>
      <c r="C42" s="100" t="s">
        <v>48</v>
      </c>
      <c r="D42" s="197">
        <v>0.0005800925925925926</v>
      </c>
      <c r="E42" s="198">
        <f t="shared" si="3"/>
        <v>70.17158818834798</v>
      </c>
      <c r="F42" s="199">
        <f t="shared" si="4"/>
        <v>75.17158818834798</v>
      </c>
      <c r="G42" s="195">
        <f t="shared" si="5"/>
        <v>0.00017303240740740734</v>
      </c>
    </row>
    <row r="43" spans="1:7" ht="409.5">
      <c r="A43" s="174">
        <v>35</v>
      </c>
      <c r="B43" s="100" t="s">
        <v>66</v>
      </c>
      <c r="C43" s="100" t="s">
        <v>52</v>
      </c>
      <c r="D43" s="197">
        <v>0.0005857638888888889</v>
      </c>
      <c r="E43" s="198">
        <f t="shared" si="3"/>
        <v>69.49219521833629</v>
      </c>
      <c r="F43" s="199">
        <f t="shared" si="4"/>
        <v>74.49219521833629</v>
      </c>
      <c r="G43" s="195">
        <f t="shared" si="5"/>
        <v>0.0001787037037037037</v>
      </c>
    </row>
    <row r="44" spans="1:7" ht="409.5">
      <c r="A44" s="166">
        <v>36</v>
      </c>
      <c r="B44" s="100" t="s">
        <v>88</v>
      </c>
      <c r="C44" s="100" t="s">
        <v>89</v>
      </c>
      <c r="D44" s="197">
        <v>0.0005863425925925925</v>
      </c>
      <c r="E44" s="198">
        <f t="shared" si="3"/>
        <v>69.42360836952231</v>
      </c>
      <c r="F44" s="199">
        <f t="shared" si="4"/>
        <v>74.42360836952231</v>
      </c>
      <c r="G44" s="195">
        <f t="shared" si="5"/>
        <v>0.0001792824074074073</v>
      </c>
    </row>
    <row r="45" spans="1:7" ht="409.5">
      <c r="A45" s="174">
        <v>37</v>
      </c>
      <c r="B45" s="100" t="s">
        <v>66</v>
      </c>
      <c r="C45" s="100" t="s">
        <v>136</v>
      </c>
      <c r="D45" s="197">
        <v>0.0005898148148148148</v>
      </c>
      <c r="E45" s="198">
        <f t="shared" si="3"/>
        <v>69.0149136577708</v>
      </c>
      <c r="F45" s="199">
        <f t="shared" si="4"/>
        <v>74.0149136577708</v>
      </c>
      <c r="G45" s="195">
        <f t="shared" si="5"/>
        <v>0.0001827546296296296</v>
      </c>
    </row>
    <row r="46" spans="1:7" ht="409.5">
      <c r="A46" s="166">
        <v>38</v>
      </c>
      <c r="B46" s="100" t="s">
        <v>31</v>
      </c>
      <c r="C46" s="100" t="s">
        <v>32</v>
      </c>
      <c r="D46" s="197">
        <v>0.0005918981481481481</v>
      </c>
      <c r="E46" s="198">
        <f t="shared" si="3"/>
        <v>68.7719984356668</v>
      </c>
      <c r="F46" s="199">
        <f t="shared" si="4"/>
        <v>73.7719984356668</v>
      </c>
      <c r="G46" s="195">
        <f t="shared" si="5"/>
        <v>0.00018483796296296293</v>
      </c>
    </row>
    <row r="47" spans="1:7" ht="409.5">
      <c r="A47" s="174">
        <v>39</v>
      </c>
      <c r="B47" s="100" t="s">
        <v>154</v>
      </c>
      <c r="C47" s="100" t="s">
        <v>136</v>
      </c>
      <c r="D47" s="197">
        <v>0.0005940972222222222</v>
      </c>
      <c r="E47" s="198">
        <f t="shared" si="3"/>
        <v>68.51743619715566</v>
      </c>
      <c r="F47" s="199">
        <f t="shared" si="4"/>
        <v>73.51743619715566</v>
      </c>
      <c r="G47" s="195">
        <f t="shared" si="5"/>
        <v>0.000187037037037037</v>
      </c>
    </row>
    <row r="48" spans="1:7" ht="409.5">
      <c r="A48" s="166">
        <v>40</v>
      </c>
      <c r="B48" s="100" t="s">
        <v>58</v>
      </c>
      <c r="C48" s="100" t="s">
        <v>59</v>
      </c>
      <c r="D48" s="197">
        <v>0.0005962962962962963</v>
      </c>
      <c r="E48" s="198">
        <f t="shared" si="3"/>
        <v>68.26475155279505</v>
      </c>
      <c r="F48" s="199">
        <f t="shared" si="4"/>
        <v>73.26475155279505</v>
      </c>
      <c r="G48" s="195">
        <f t="shared" si="5"/>
        <v>0.00018923611111111105</v>
      </c>
    </row>
    <row r="49" spans="1:7" ht="409.5">
      <c r="A49" s="174">
        <v>41</v>
      </c>
      <c r="B49" s="100" t="s">
        <v>111</v>
      </c>
      <c r="C49" s="100" t="s">
        <v>117</v>
      </c>
      <c r="D49" s="197">
        <v>0.0005971064814814816</v>
      </c>
      <c r="E49" s="198">
        <f t="shared" si="3"/>
        <v>68.1721263810816</v>
      </c>
      <c r="F49" s="199">
        <f t="shared" si="4"/>
        <v>73.1721263810816</v>
      </c>
      <c r="G49" s="195">
        <f t="shared" si="5"/>
        <v>0.00019004629629629634</v>
      </c>
    </row>
    <row r="50" spans="1:7" ht="409.5">
      <c r="A50" s="166">
        <v>42</v>
      </c>
      <c r="B50" s="100" t="s">
        <v>69</v>
      </c>
      <c r="C50" s="100" t="s">
        <v>70</v>
      </c>
      <c r="D50" s="197">
        <v>0.0006015046296296297</v>
      </c>
      <c r="E50" s="198">
        <f t="shared" si="3"/>
        <v>67.67365787954589</v>
      </c>
      <c r="F50" s="199">
        <f t="shared" si="4"/>
        <v>72.67365787954589</v>
      </c>
      <c r="G50" s="195">
        <f t="shared" si="5"/>
        <v>0.00019444444444444446</v>
      </c>
    </row>
    <row r="51" spans="1:7" ht="409.5">
      <c r="A51" s="174">
        <v>43</v>
      </c>
      <c r="B51" s="100" t="s">
        <v>25</v>
      </c>
      <c r="C51" s="100" t="s">
        <v>26</v>
      </c>
      <c r="D51" s="197">
        <v>0.000608912037037037</v>
      </c>
      <c r="E51" s="198">
        <f t="shared" si="3"/>
        <v>66.85040866755371</v>
      </c>
      <c r="F51" s="199">
        <f t="shared" si="4"/>
        <v>71.85040866755371</v>
      </c>
      <c r="G51" s="195">
        <f t="shared" si="5"/>
        <v>0.00020185185185185182</v>
      </c>
    </row>
    <row r="52" spans="1:7" ht="409.5">
      <c r="A52" s="166">
        <v>44</v>
      </c>
      <c r="B52" s="100" t="s">
        <v>22</v>
      </c>
      <c r="C52" s="100" t="s">
        <v>34</v>
      </c>
      <c r="D52" s="197">
        <v>0.0006118055555555555</v>
      </c>
      <c r="E52" s="198">
        <f t="shared" si="3"/>
        <v>66.53424139235717</v>
      </c>
      <c r="F52" s="199">
        <f t="shared" si="4"/>
        <v>71.53424139235717</v>
      </c>
      <c r="G52" s="195">
        <f t="shared" si="5"/>
        <v>0.00020474537037037032</v>
      </c>
    </row>
    <row r="53" spans="1:7" ht="409.5">
      <c r="A53" s="174">
        <v>45</v>
      </c>
      <c r="B53" s="100" t="s">
        <v>25</v>
      </c>
      <c r="C53" s="100" t="s">
        <v>33</v>
      </c>
      <c r="D53" s="197">
        <v>0.0006134259259259259</v>
      </c>
      <c r="E53" s="198">
        <f t="shared" si="3"/>
        <v>66.35849056603774</v>
      </c>
      <c r="F53" s="199">
        <f t="shared" si="4"/>
        <v>71.35849056603774</v>
      </c>
      <c r="G53" s="195">
        <f t="shared" si="5"/>
        <v>0.00020636574074074068</v>
      </c>
    </row>
    <row r="54" spans="1:7" ht="409.5">
      <c r="A54" s="166">
        <v>46</v>
      </c>
      <c r="B54" s="100" t="s">
        <v>110</v>
      </c>
      <c r="C54" s="100" t="s">
        <v>22</v>
      </c>
      <c r="D54" s="197">
        <v>0.000615162037037037</v>
      </c>
      <c r="E54" s="198">
        <f t="shared" si="3"/>
        <v>66.17121354656634</v>
      </c>
      <c r="F54" s="199">
        <f t="shared" si="4"/>
        <v>71.17121354656634</v>
      </c>
      <c r="G54" s="195">
        <f t="shared" si="5"/>
        <v>0.00020810185185185179</v>
      </c>
    </row>
    <row r="55" spans="1:7" ht="409.5">
      <c r="A55" s="174">
        <v>47</v>
      </c>
      <c r="B55" s="100" t="s">
        <v>138</v>
      </c>
      <c r="C55" s="100" t="s">
        <v>59</v>
      </c>
      <c r="D55" s="197">
        <v>0.0006172453703703703</v>
      </c>
      <c r="E55" s="198">
        <f t="shared" si="3"/>
        <v>65.94787174198389</v>
      </c>
      <c r="F55" s="199">
        <f t="shared" si="4"/>
        <v>70.94787174198389</v>
      </c>
      <c r="G55" s="195">
        <f t="shared" si="5"/>
        <v>0.0002101851851851851</v>
      </c>
    </row>
    <row r="56" spans="1:7" ht="409.5">
      <c r="A56" s="166">
        <v>48</v>
      </c>
      <c r="B56" s="100" t="s">
        <v>25</v>
      </c>
      <c r="C56" s="100" t="s">
        <v>64</v>
      </c>
      <c r="D56" s="197">
        <v>0.000619675925925926</v>
      </c>
      <c r="E56" s="198">
        <f t="shared" si="3"/>
        <v>65.68920433320882</v>
      </c>
      <c r="F56" s="199">
        <f t="shared" si="4"/>
        <v>70.68920433320882</v>
      </c>
      <c r="G56" s="195">
        <f t="shared" si="5"/>
        <v>0.00021261574074074076</v>
      </c>
    </row>
    <row r="57" spans="1:7" ht="409.5">
      <c r="A57" s="174">
        <v>49</v>
      </c>
      <c r="B57" s="100" t="s">
        <v>60</v>
      </c>
      <c r="C57" s="100" t="s">
        <v>52</v>
      </c>
      <c r="D57" s="197">
        <v>0.000619675925925926</v>
      </c>
      <c r="E57" s="198">
        <f t="shared" si="3"/>
        <v>65.68920433320882</v>
      </c>
      <c r="F57" s="199">
        <f t="shared" si="4"/>
        <v>70.68920433320882</v>
      </c>
      <c r="G57" s="195">
        <f t="shared" si="5"/>
        <v>0.00021261574074074076</v>
      </c>
    </row>
    <row r="58" spans="1:7" ht="409.5">
      <c r="A58" s="166">
        <v>50</v>
      </c>
      <c r="B58" s="100" t="s">
        <v>41</v>
      </c>
      <c r="C58" s="100" t="s">
        <v>57</v>
      </c>
      <c r="D58" s="197">
        <v>0.0006236111111111111</v>
      </c>
      <c r="E58" s="198">
        <f t="shared" si="3"/>
        <v>65.2746844840386</v>
      </c>
      <c r="F58" s="199">
        <f t="shared" si="4"/>
        <v>70.2746844840386</v>
      </c>
      <c r="G58" s="195">
        <f t="shared" si="5"/>
        <v>0.00021655092592592592</v>
      </c>
    </row>
    <row r="59" spans="1:7" ht="409.5">
      <c r="A59" s="174">
        <v>51</v>
      </c>
      <c r="B59" s="100" t="s">
        <v>49</v>
      </c>
      <c r="C59" s="100" t="s">
        <v>48</v>
      </c>
      <c r="D59" s="197">
        <v>0.0006278935185185185</v>
      </c>
      <c r="E59" s="198">
        <f t="shared" si="3"/>
        <v>64.82949308755761</v>
      </c>
      <c r="F59" s="199">
        <f t="shared" si="4"/>
        <v>69.82949308755761</v>
      </c>
      <c r="G59" s="195">
        <f t="shared" si="5"/>
        <v>0.0002208333333333333</v>
      </c>
    </row>
    <row r="60" spans="1:7" ht="409.5">
      <c r="A60" s="166">
        <v>52</v>
      </c>
      <c r="B60" s="100" t="s">
        <v>207</v>
      </c>
      <c r="C60" s="100" t="s">
        <v>52</v>
      </c>
      <c r="D60" s="197">
        <v>0.0006282407407407407</v>
      </c>
      <c r="E60" s="198">
        <f t="shared" si="3"/>
        <v>64.7936624907885</v>
      </c>
      <c r="F60" s="199">
        <f t="shared" si="4"/>
        <v>69.7936624907885</v>
      </c>
      <c r="G60" s="195">
        <f t="shared" si="5"/>
        <v>0.00022118055555555552</v>
      </c>
    </row>
    <row r="61" spans="1:7" ht="409.5">
      <c r="A61" s="174">
        <v>53</v>
      </c>
      <c r="B61" s="100" t="s">
        <v>51</v>
      </c>
      <c r="C61" s="100" t="s">
        <v>52</v>
      </c>
      <c r="D61" s="197">
        <v>0.0006310185185185185</v>
      </c>
      <c r="E61" s="198">
        <f t="shared" si="3"/>
        <v>64.50843727072635</v>
      </c>
      <c r="F61" s="199">
        <f t="shared" si="4"/>
        <v>69.50843727072635</v>
      </c>
      <c r="G61" s="195">
        <f t="shared" si="5"/>
        <v>0.00022395833333333328</v>
      </c>
    </row>
    <row r="62" spans="1:7" ht="409.5">
      <c r="A62" s="166">
        <v>54</v>
      </c>
      <c r="B62" s="100" t="s">
        <v>39</v>
      </c>
      <c r="C62" s="100" t="s">
        <v>40</v>
      </c>
      <c r="D62" s="197">
        <v>0.0006320601851851853</v>
      </c>
      <c r="E62" s="198">
        <f t="shared" si="3"/>
        <v>64.40212415308551</v>
      </c>
      <c r="F62" s="199">
        <f t="shared" si="4"/>
        <v>69.40212415308551</v>
      </c>
      <c r="G62" s="195">
        <f t="shared" si="5"/>
        <v>0.00022500000000000005</v>
      </c>
    </row>
    <row r="63" spans="1:7" ht="409.5">
      <c r="A63" s="174">
        <v>55</v>
      </c>
      <c r="B63" s="100" t="s">
        <v>75</v>
      </c>
      <c r="C63" s="100" t="s">
        <v>76</v>
      </c>
      <c r="D63" s="197">
        <v>0.0006351851851851852</v>
      </c>
      <c r="E63" s="198">
        <f t="shared" si="3"/>
        <v>64.08527696793003</v>
      </c>
      <c r="F63" s="199">
        <f t="shared" si="4"/>
        <v>69.08527696793003</v>
      </c>
      <c r="G63" s="195">
        <f t="shared" si="5"/>
        <v>0.00022812500000000003</v>
      </c>
    </row>
    <row r="64" spans="1:7" ht="409.5">
      <c r="A64" s="166">
        <v>56</v>
      </c>
      <c r="B64" s="100" t="s">
        <v>65</v>
      </c>
      <c r="C64" s="100" t="s">
        <v>48</v>
      </c>
      <c r="D64" s="197">
        <v>0.0006355324074074074</v>
      </c>
      <c r="E64" s="198">
        <f t="shared" si="3"/>
        <v>64.0502640684757</v>
      </c>
      <c r="F64" s="199">
        <f t="shared" si="4"/>
        <v>69.0502640684757</v>
      </c>
      <c r="G64" s="195">
        <f t="shared" si="5"/>
        <v>0.00022847222222222214</v>
      </c>
    </row>
    <row r="65" spans="1:7" ht="409.5">
      <c r="A65" s="174">
        <v>57</v>
      </c>
      <c r="B65" s="100" t="s">
        <v>142</v>
      </c>
      <c r="C65" s="100" t="s">
        <v>32</v>
      </c>
      <c r="D65" s="197">
        <v>0.0006515046296296296</v>
      </c>
      <c r="E65" s="198">
        <f t="shared" si="3"/>
        <v>62.48001421211584</v>
      </c>
      <c r="F65" s="199">
        <f t="shared" si="4"/>
        <v>67.48001421211583</v>
      </c>
      <c r="G65" s="195">
        <f t="shared" si="5"/>
        <v>0.0002444444444444444</v>
      </c>
    </row>
    <row r="66" spans="1:7" ht="409.5">
      <c r="A66" s="166">
        <v>58</v>
      </c>
      <c r="B66" s="100" t="s">
        <v>91</v>
      </c>
      <c r="C66" s="100" t="s">
        <v>52</v>
      </c>
      <c r="D66" s="197">
        <v>0.0006517361111111112</v>
      </c>
      <c r="E66" s="198">
        <f t="shared" si="3"/>
        <v>62.457822766826496</v>
      </c>
      <c r="F66" s="199">
        <f t="shared" si="4"/>
        <v>67.4578227668265</v>
      </c>
      <c r="G66" s="195">
        <f t="shared" si="5"/>
        <v>0.00024467592592592596</v>
      </c>
    </row>
    <row r="67" spans="1:7" ht="409.5">
      <c r="A67" s="174">
        <v>59</v>
      </c>
      <c r="B67" s="100" t="s">
        <v>83</v>
      </c>
      <c r="C67" s="100" t="s">
        <v>84</v>
      </c>
      <c r="D67" s="197">
        <v>0.000657175925925926</v>
      </c>
      <c r="E67" s="198">
        <f t="shared" si="3"/>
        <v>61.940824233885174</v>
      </c>
      <c r="F67" s="199">
        <f t="shared" si="4"/>
        <v>66.94082423388517</v>
      </c>
      <c r="G67" s="195">
        <f t="shared" si="5"/>
        <v>0.00025011574074074075</v>
      </c>
    </row>
    <row r="68" spans="1:7" ht="409.5">
      <c r="A68" s="166">
        <v>60</v>
      </c>
      <c r="B68" s="100" t="s">
        <v>29</v>
      </c>
      <c r="C68" s="100" t="s">
        <v>52</v>
      </c>
      <c r="D68" s="197">
        <v>0.0006626157407407409</v>
      </c>
      <c r="E68" s="198">
        <f t="shared" si="3"/>
        <v>61.43231441048035</v>
      </c>
      <c r="F68" s="199">
        <f t="shared" si="4"/>
        <v>66.43231441048036</v>
      </c>
      <c r="G68" s="195">
        <f t="shared" si="5"/>
        <v>0.00025555555555555564</v>
      </c>
    </row>
    <row r="69" spans="1:7" ht="409.5">
      <c r="A69" s="174">
        <v>61</v>
      </c>
      <c r="B69" s="100" t="s">
        <v>116</v>
      </c>
      <c r="C69" s="100" t="s">
        <v>81</v>
      </c>
      <c r="D69" s="197">
        <v>0.0006730324074074073</v>
      </c>
      <c r="E69" s="198">
        <f t="shared" si="3"/>
        <v>60.48151332760104</v>
      </c>
      <c r="F69" s="199">
        <f t="shared" si="4"/>
        <v>65.48151332760105</v>
      </c>
      <c r="G69" s="195">
        <f t="shared" si="5"/>
        <v>0.00026597222222222213</v>
      </c>
    </row>
    <row r="70" spans="1:7" ht="409.5">
      <c r="A70" s="166">
        <v>62</v>
      </c>
      <c r="B70" s="100" t="s">
        <v>23</v>
      </c>
      <c r="C70" s="100" t="s">
        <v>68</v>
      </c>
      <c r="D70" s="197">
        <v>0.0006738425925925925</v>
      </c>
      <c r="E70" s="198">
        <f t="shared" si="3"/>
        <v>60.408794228787364</v>
      </c>
      <c r="F70" s="199">
        <f t="shared" si="4"/>
        <v>65.40879422878737</v>
      </c>
      <c r="G70" s="195">
        <f t="shared" si="5"/>
        <v>0.0002667824074074073</v>
      </c>
    </row>
    <row r="71" spans="1:7" ht="409.5">
      <c r="A71" s="174">
        <v>63</v>
      </c>
      <c r="B71" s="100" t="s">
        <v>90</v>
      </c>
      <c r="C71" s="100" t="s">
        <v>38</v>
      </c>
      <c r="D71" s="197">
        <v>0.0006840277777777778</v>
      </c>
      <c r="E71" s="198">
        <f t="shared" si="3"/>
        <v>59.5093062605753</v>
      </c>
      <c r="F71" s="199">
        <f t="shared" si="4"/>
        <v>64.5093062605753</v>
      </c>
      <c r="G71" s="195">
        <f t="shared" si="5"/>
        <v>0.00027696759259259254</v>
      </c>
    </row>
    <row r="72" spans="1:7" ht="409.5">
      <c r="A72" s="166">
        <v>64</v>
      </c>
      <c r="B72" s="100" t="s">
        <v>224</v>
      </c>
      <c r="C72" s="100" t="s">
        <v>458</v>
      </c>
      <c r="D72" s="197">
        <v>0.0006915509259259259</v>
      </c>
      <c r="E72" s="198">
        <f t="shared" si="3"/>
        <v>58.86192468619248</v>
      </c>
      <c r="F72" s="199">
        <f t="shared" si="4"/>
        <v>63.86192468619248</v>
      </c>
      <c r="G72" s="195">
        <f t="shared" si="5"/>
        <v>0.00028449074074074065</v>
      </c>
    </row>
    <row r="73" spans="1:7" ht="409.5">
      <c r="A73" s="174">
        <v>65</v>
      </c>
      <c r="B73" s="100" t="s">
        <v>115</v>
      </c>
      <c r="C73" s="100" t="s">
        <v>159</v>
      </c>
      <c r="D73" s="197">
        <v>0.0006918981481481482</v>
      </c>
      <c r="E73" s="198">
        <f aca="true" t="shared" si="6" ref="E73:E104">(D$9/D73)*100</f>
        <v>58.83238541318166</v>
      </c>
      <c r="F73" s="199">
        <f aca="true" t="shared" si="7" ref="F73:F104">E73+$E$4</f>
        <v>63.83238541318166</v>
      </c>
      <c r="G73" s="195">
        <f aca="true" t="shared" si="8" ref="G73:G106">D73-D$9</f>
        <v>0.000284837962962963</v>
      </c>
    </row>
    <row r="74" spans="1:7" ht="409.5">
      <c r="A74" s="166">
        <v>66</v>
      </c>
      <c r="B74" s="100" t="s">
        <v>35</v>
      </c>
      <c r="C74" s="100" t="s">
        <v>36</v>
      </c>
      <c r="D74" s="197">
        <v>0.0006944444444444445</v>
      </c>
      <c r="E74" s="198">
        <f t="shared" si="6"/>
        <v>58.616666666666674</v>
      </c>
      <c r="F74" s="199">
        <f t="shared" si="7"/>
        <v>63.616666666666674</v>
      </c>
      <c r="G74" s="195">
        <f t="shared" si="8"/>
        <v>0.00028738425925925926</v>
      </c>
    </row>
    <row r="75" spans="1:7" ht="409.5">
      <c r="A75" s="174">
        <v>67</v>
      </c>
      <c r="B75" s="100" t="s">
        <v>183</v>
      </c>
      <c r="C75" s="100" t="s">
        <v>70</v>
      </c>
      <c r="D75" s="197">
        <v>0.000705324074074074</v>
      </c>
      <c r="E75" s="198">
        <f t="shared" si="6"/>
        <v>57.71250410239581</v>
      </c>
      <c r="F75" s="199">
        <f t="shared" si="7"/>
        <v>62.71250410239581</v>
      </c>
      <c r="G75" s="195">
        <f t="shared" si="8"/>
        <v>0.0002982638888888888</v>
      </c>
    </row>
    <row r="76" spans="1:7" ht="409.5">
      <c r="A76" s="166">
        <v>68</v>
      </c>
      <c r="B76" s="100" t="s">
        <v>65</v>
      </c>
      <c r="C76" s="100" t="s">
        <v>33</v>
      </c>
      <c r="D76" s="197">
        <v>0.0007138888888888889</v>
      </c>
      <c r="E76" s="198">
        <f t="shared" si="6"/>
        <v>57.020103761348906</v>
      </c>
      <c r="F76" s="199">
        <f t="shared" si="7"/>
        <v>62.020103761348906</v>
      </c>
      <c r="G76" s="195">
        <f t="shared" si="8"/>
        <v>0.0003068287037037037</v>
      </c>
    </row>
    <row r="77" spans="1:7" ht="409.5">
      <c r="A77" s="174">
        <v>69</v>
      </c>
      <c r="B77" s="100" t="s">
        <v>188</v>
      </c>
      <c r="C77" s="100" t="s">
        <v>189</v>
      </c>
      <c r="D77" s="197">
        <v>0.0007207175925925927</v>
      </c>
      <c r="E77" s="198">
        <f t="shared" si="6"/>
        <v>56.479845832664196</v>
      </c>
      <c r="F77" s="199">
        <f t="shared" si="7"/>
        <v>61.479845832664196</v>
      </c>
      <c r="G77" s="195">
        <f t="shared" si="8"/>
        <v>0.00031365740740740746</v>
      </c>
    </row>
    <row r="78" spans="1:7" ht="409.5">
      <c r="A78" s="166">
        <v>70</v>
      </c>
      <c r="B78" s="100" t="s">
        <v>346</v>
      </c>
      <c r="C78" s="100" t="s">
        <v>114</v>
      </c>
      <c r="D78" s="197">
        <v>0.0007262731481481482</v>
      </c>
      <c r="E78" s="198">
        <f t="shared" si="6"/>
        <v>56.04780876494024</v>
      </c>
      <c r="F78" s="199">
        <f t="shared" si="7"/>
        <v>61.04780876494024</v>
      </c>
      <c r="G78" s="195">
        <f t="shared" si="8"/>
        <v>0.000319212962962963</v>
      </c>
    </row>
    <row r="79" spans="1:7" ht="409.5">
      <c r="A79" s="174">
        <v>71</v>
      </c>
      <c r="B79" s="100" t="s">
        <v>39</v>
      </c>
      <c r="C79" s="100" t="s">
        <v>122</v>
      </c>
      <c r="D79" s="197">
        <v>0.0007314814814814814</v>
      </c>
      <c r="E79" s="198">
        <f t="shared" si="6"/>
        <v>55.648734177215196</v>
      </c>
      <c r="F79" s="199">
        <f t="shared" si="7"/>
        <v>60.648734177215196</v>
      </c>
      <c r="G79" s="195">
        <f t="shared" si="8"/>
        <v>0.0003244212962962962</v>
      </c>
    </row>
    <row r="80" spans="1:7" ht="409.5">
      <c r="A80" s="166">
        <v>72</v>
      </c>
      <c r="B80" s="100" t="s">
        <v>123</v>
      </c>
      <c r="C80" s="100" t="s">
        <v>22</v>
      </c>
      <c r="D80" s="197">
        <v>0.0007320601851851853</v>
      </c>
      <c r="E80" s="198">
        <f t="shared" si="6"/>
        <v>55.604743083003946</v>
      </c>
      <c r="F80" s="199">
        <f t="shared" si="7"/>
        <v>60.604743083003946</v>
      </c>
      <c r="G80" s="195">
        <f t="shared" si="8"/>
        <v>0.0003250000000000001</v>
      </c>
    </row>
    <row r="81" spans="1:7" ht="409.5">
      <c r="A81" s="174">
        <v>73</v>
      </c>
      <c r="B81" s="100" t="s">
        <v>27</v>
      </c>
      <c r="C81" s="100" t="s">
        <v>107</v>
      </c>
      <c r="D81" s="197">
        <v>0.0007418981481481482</v>
      </c>
      <c r="E81" s="198">
        <f t="shared" si="6"/>
        <v>54.86739469578783</v>
      </c>
      <c r="F81" s="199">
        <f t="shared" si="7"/>
        <v>59.86739469578783</v>
      </c>
      <c r="G81" s="195">
        <f t="shared" si="8"/>
        <v>0.000334837962962963</v>
      </c>
    </row>
    <row r="82" spans="1:7" ht="409.5">
      <c r="A82" s="166">
        <v>74</v>
      </c>
      <c r="B82" s="100" t="s">
        <v>219</v>
      </c>
      <c r="C82" s="100" t="s">
        <v>72</v>
      </c>
      <c r="D82" s="197">
        <v>0.0007449074074074073</v>
      </c>
      <c r="E82" s="198">
        <f t="shared" si="6"/>
        <v>54.645742697327535</v>
      </c>
      <c r="F82" s="199">
        <f t="shared" si="7"/>
        <v>59.645742697327535</v>
      </c>
      <c r="G82" s="195">
        <f t="shared" si="8"/>
        <v>0.00033784722222222213</v>
      </c>
    </row>
    <row r="83" spans="1:7" ht="409.5">
      <c r="A83" s="174">
        <v>75</v>
      </c>
      <c r="B83" s="100" t="s">
        <v>203</v>
      </c>
      <c r="C83" s="100" t="s">
        <v>204</v>
      </c>
      <c r="D83" s="197">
        <v>0.0007545138888888889</v>
      </c>
      <c r="E83" s="198">
        <f t="shared" si="6"/>
        <v>53.94999233011198</v>
      </c>
      <c r="F83" s="199">
        <f t="shared" si="7"/>
        <v>58.94999233011198</v>
      </c>
      <c r="G83" s="195">
        <f t="shared" si="8"/>
        <v>0.00034745370370370366</v>
      </c>
    </row>
    <row r="84" spans="1:7" ht="409.5">
      <c r="A84" s="166">
        <v>76</v>
      </c>
      <c r="B84" s="100" t="s">
        <v>85</v>
      </c>
      <c r="C84" s="100" t="s">
        <v>86</v>
      </c>
      <c r="D84" s="197">
        <v>0.0007677083333333334</v>
      </c>
      <c r="E84" s="198">
        <f t="shared" si="6"/>
        <v>53.02276496306347</v>
      </c>
      <c r="F84" s="199">
        <f t="shared" si="7"/>
        <v>58.02276496306347</v>
      </c>
      <c r="G84" s="195">
        <f t="shared" si="8"/>
        <v>0.00036064814814814813</v>
      </c>
    </row>
    <row r="85" spans="1:7" ht="409.5">
      <c r="A85" s="174">
        <v>77</v>
      </c>
      <c r="B85" s="100" t="s">
        <v>75</v>
      </c>
      <c r="C85" s="100" t="s">
        <v>105</v>
      </c>
      <c r="D85" s="197">
        <v>0.0007677083333333334</v>
      </c>
      <c r="E85" s="198">
        <f t="shared" si="6"/>
        <v>53.02276496306347</v>
      </c>
      <c r="F85" s="199">
        <f t="shared" si="7"/>
        <v>58.02276496306347</v>
      </c>
      <c r="G85" s="195">
        <f t="shared" si="8"/>
        <v>0.00036064814814814813</v>
      </c>
    </row>
    <row r="86" spans="1:7" ht="409.5">
      <c r="A86" s="166">
        <v>78</v>
      </c>
      <c r="B86" s="100" t="s">
        <v>71</v>
      </c>
      <c r="C86" s="100" t="s">
        <v>72</v>
      </c>
      <c r="D86" s="197">
        <v>0.0007804398148148146</v>
      </c>
      <c r="E86" s="198">
        <f t="shared" si="6"/>
        <v>52.15779326709181</v>
      </c>
      <c r="F86" s="199">
        <f t="shared" si="7"/>
        <v>57.15779326709181</v>
      </c>
      <c r="G86" s="195">
        <f t="shared" si="8"/>
        <v>0.00037337962962962943</v>
      </c>
    </row>
    <row r="87" spans="1:7" ht="409.5">
      <c r="A87" s="174">
        <v>79</v>
      </c>
      <c r="B87" s="100" t="s">
        <v>283</v>
      </c>
      <c r="C87" s="100" t="s">
        <v>284</v>
      </c>
      <c r="D87" s="197">
        <v>0.0008273148148148149</v>
      </c>
      <c r="E87" s="198">
        <f t="shared" si="6"/>
        <v>49.20257414661444</v>
      </c>
      <c r="F87" s="199">
        <f t="shared" si="7"/>
        <v>54.20257414661444</v>
      </c>
      <c r="G87" s="195">
        <f t="shared" si="8"/>
        <v>0.0004202546296296297</v>
      </c>
    </row>
    <row r="88" spans="1:9" ht="409.5">
      <c r="A88" s="166">
        <v>80</v>
      </c>
      <c r="B88" s="100" t="s">
        <v>100</v>
      </c>
      <c r="C88" s="100" t="s">
        <v>72</v>
      </c>
      <c r="D88" s="197">
        <v>0.0008274305555555555</v>
      </c>
      <c r="E88" s="198">
        <f t="shared" si="6"/>
        <v>49.19569170513359</v>
      </c>
      <c r="F88" s="199">
        <f t="shared" si="7"/>
        <v>54.19569170513359</v>
      </c>
      <c r="G88" s="195">
        <f t="shared" si="8"/>
        <v>0.0004203703703703703</v>
      </c>
      <c r="I88" s="206"/>
    </row>
    <row r="89" spans="1:9" ht="409.5">
      <c r="A89" s="174">
        <v>81</v>
      </c>
      <c r="B89" s="100" t="s">
        <v>188</v>
      </c>
      <c r="C89" s="100" t="s">
        <v>242</v>
      </c>
      <c r="D89" s="197">
        <v>0.0008317129629629629</v>
      </c>
      <c r="E89" s="198">
        <f t="shared" si="6"/>
        <v>48.94238797662121</v>
      </c>
      <c r="F89" s="199">
        <f t="shared" si="7"/>
        <v>53.94238797662121</v>
      </c>
      <c r="G89" s="195">
        <f t="shared" si="8"/>
        <v>0.0004246527777777777</v>
      </c>
      <c r="I89" s="206"/>
    </row>
    <row r="90" spans="1:9" ht="409.5">
      <c r="A90" s="166">
        <v>82</v>
      </c>
      <c r="B90" s="100" t="s">
        <v>161</v>
      </c>
      <c r="C90" s="100" t="s">
        <v>52</v>
      </c>
      <c r="D90" s="197">
        <v>0.0008332175925925925</v>
      </c>
      <c r="E90" s="198">
        <f t="shared" si="6"/>
        <v>48.85400750104182</v>
      </c>
      <c r="F90" s="199">
        <f t="shared" si="7"/>
        <v>53.85400750104182</v>
      </c>
      <c r="G90" s="195">
        <f t="shared" si="8"/>
        <v>0.0004261574074074073</v>
      </c>
      <c r="I90" s="206"/>
    </row>
    <row r="91" spans="1:9" ht="409.5">
      <c r="A91" s="174">
        <v>83</v>
      </c>
      <c r="B91" s="100" t="s">
        <v>158</v>
      </c>
      <c r="C91" s="100" t="s">
        <v>117</v>
      </c>
      <c r="D91" s="197">
        <v>0.0008577546296296298</v>
      </c>
      <c r="E91" s="198">
        <f t="shared" si="6"/>
        <v>47.45648360545135</v>
      </c>
      <c r="F91" s="199">
        <f t="shared" si="7"/>
        <v>52.45648360545135</v>
      </c>
      <c r="G91" s="195">
        <f t="shared" si="8"/>
        <v>0.00045069444444444454</v>
      </c>
      <c r="I91" s="206"/>
    </row>
    <row r="92" spans="1:9" ht="409.5">
      <c r="A92" s="166">
        <v>84</v>
      </c>
      <c r="B92" s="100" t="s">
        <v>63</v>
      </c>
      <c r="C92" s="100" t="s">
        <v>81</v>
      </c>
      <c r="D92" s="197">
        <v>0.0008855324074074075</v>
      </c>
      <c r="E92" s="198">
        <f t="shared" si="6"/>
        <v>45.96784734021696</v>
      </c>
      <c r="F92" s="199">
        <f t="shared" si="7"/>
        <v>50.96784734021696</v>
      </c>
      <c r="G92" s="195">
        <f t="shared" si="8"/>
        <v>0.00047847222222222225</v>
      </c>
      <c r="I92" s="206"/>
    </row>
    <row r="93" spans="1:9" ht="409.5">
      <c r="A93" s="174">
        <v>85</v>
      </c>
      <c r="B93" s="100" t="s">
        <v>158</v>
      </c>
      <c r="C93" s="100" t="s">
        <v>159</v>
      </c>
      <c r="D93" s="197">
        <v>0.0008878472222222222</v>
      </c>
      <c r="E93" s="198">
        <f t="shared" si="6"/>
        <v>45.8479989571112</v>
      </c>
      <c r="F93" s="199">
        <f t="shared" si="7"/>
        <v>50.8479989571112</v>
      </c>
      <c r="G93" s="195">
        <f t="shared" si="8"/>
        <v>0.00048078703703703695</v>
      </c>
      <c r="I93" s="206"/>
    </row>
    <row r="94" spans="1:7" ht="409.5">
      <c r="A94" s="166">
        <v>86</v>
      </c>
      <c r="B94" s="100" t="s">
        <v>78</v>
      </c>
      <c r="C94" s="100" t="s">
        <v>79</v>
      </c>
      <c r="D94" s="197">
        <v>0.0008912037037037036</v>
      </c>
      <c r="E94" s="198">
        <f t="shared" si="6"/>
        <v>45.67532467532469</v>
      </c>
      <c r="F94" s="199">
        <f t="shared" si="7"/>
        <v>50.67532467532469</v>
      </c>
      <c r="G94" s="195">
        <f t="shared" si="8"/>
        <v>0.0004841435185185184</v>
      </c>
    </row>
    <row r="95" spans="1:7" ht="409.5">
      <c r="A95" s="174">
        <v>87</v>
      </c>
      <c r="B95" s="100" t="s">
        <v>73</v>
      </c>
      <c r="C95" s="100" t="s">
        <v>140</v>
      </c>
      <c r="D95" s="197">
        <v>0.0009077546296296296</v>
      </c>
      <c r="E95" s="198">
        <f t="shared" si="6"/>
        <v>44.84253474435803</v>
      </c>
      <c r="F95" s="199">
        <f t="shared" si="7"/>
        <v>49.84253474435803</v>
      </c>
      <c r="G95" s="195">
        <f t="shared" si="8"/>
        <v>0.0005006944444444443</v>
      </c>
    </row>
    <row r="96" spans="1:7" ht="409.5">
      <c r="A96" s="166">
        <v>88</v>
      </c>
      <c r="B96" s="100" t="s">
        <v>168</v>
      </c>
      <c r="C96" s="100" t="s">
        <v>220</v>
      </c>
      <c r="D96" s="197">
        <v>0.0009322916666666667</v>
      </c>
      <c r="E96" s="198">
        <f t="shared" si="6"/>
        <v>43.66232153941652</v>
      </c>
      <c r="F96" s="199">
        <f t="shared" si="7"/>
        <v>48.66232153941652</v>
      </c>
      <c r="G96" s="195">
        <f t="shared" si="8"/>
        <v>0.0005252314814814814</v>
      </c>
    </row>
    <row r="97" spans="1:7" ht="409.5">
      <c r="A97" s="174">
        <v>89</v>
      </c>
      <c r="B97" s="100" t="s">
        <v>459</v>
      </c>
      <c r="C97" s="100" t="s">
        <v>93</v>
      </c>
      <c r="D97" s="197">
        <v>0.0009385416666666666</v>
      </c>
      <c r="E97" s="198">
        <f t="shared" si="6"/>
        <v>43.371562461462574</v>
      </c>
      <c r="F97" s="199">
        <f t="shared" si="7"/>
        <v>48.371562461462574</v>
      </c>
      <c r="G97" s="195">
        <f t="shared" si="8"/>
        <v>0.0005314814814814814</v>
      </c>
    </row>
    <row r="98" spans="1:7" ht="409.5">
      <c r="A98" s="166">
        <v>90</v>
      </c>
      <c r="B98" s="100" t="s">
        <v>168</v>
      </c>
      <c r="C98" s="100" t="s">
        <v>169</v>
      </c>
      <c r="D98" s="197">
        <v>0.0009712962962962964</v>
      </c>
      <c r="E98" s="198">
        <f t="shared" si="6"/>
        <v>41.90896091515729</v>
      </c>
      <c r="F98" s="199">
        <f t="shared" si="7"/>
        <v>46.90896091515729</v>
      </c>
      <c r="G98" s="195">
        <f t="shared" si="8"/>
        <v>0.0005642361111111112</v>
      </c>
    </row>
    <row r="99" spans="1:7" ht="409.5">
      <c r="A99" s="174">
        <v>91</v>
      </c>
      <c r="B99" s="100" t="s">
        <v>102</v>
      </c>
      <c r="C99" s="100" t="s">
        <v>103</v>
      </c>
      <c r="D99" s="197">
        <v>0.0009849537037037038</v>
      </c>
      <c r="E99" s="198">
        <f t="shared" si="6"/>
        <v>41.327849588719154</v>
      </c>
      <c r="F99" s="199">
        <f t="shared" si="7"/>
        <v>46.327849588719154</v>
      </c>
      <c r="G99" s="195">
        <f t="shared" si="8"/>
        <v>0.0005778935185185186</v>
      </c>
    </row>
    <row r="100" spans="1:11" ht="409.5">
      <c r="A100" s="166">
        <v>92</v>
      </c>
      <c r="B100" s="100" t="s">
        <v>142</v>
      </c>
      <c r="C100" s="100" t="s">
        <v>262</v>
      </c>
      <c r="D100" s="197">
        <v>0.0010015046296296295</v>
      </c>
      <c r="E100" s="198">
        <f t="shared" si="6"/>
        <v>40.644863053276325</v>
      </c>
      <c r="F100" s="199">
        <f t="shared" si="7"/>
        <v>45.644863053276325</v>
      </c>
      <c r="G100" s="195">
        <f t="shared" si="8"/>
        <v>0.0005944444444444443</v>
      </c>
      <c r="K100" t="s">
        <v>1</v>
      </c>
    </row>
    <row r="101" spans="1:7" ht="409.5">
      <c r="A101" s="174">
        <v>93</v>
      </c>
      <c r="B101" s="100" t="s">
        <v>124</v>
      </c>
      <c r="C101" s="100" t="s">
        <v>125</v>
      </c>
      <c r="D101" s="197">
        <v>0.0010127314814814814</v>
      </c>
      <c r="E101" s="198">
        <f t="shared" si="6"/>
        <v>40.19428571428572</v>
      </c>
      <c r="F101" s="199">
        <f t="shared" si="7"/>
        <v>45.19428571428572</v>
      </c>
      <c r="G101" s="195">
        <f t="shared" si="8"/>
        <v>0.0006056712962962962</v>
      </c>
    </row>
    <row r="102" spans="1:7" ht="409.5">
      <c r="A102" s="166">
        <v>94</v>
      </c>
      <c r="B102" s="100" t="s">
        <v>160</v>
      </c>
      <c r="C102" s="100" t="s">
        <v>133</v>
      </c>
      <c r="D102" s="197">
        <v>0.0010197916666666667</v>
      </c>
      <c r="E102" s="198">
        <f t="shared" si="6"/>
        <v>39.91601407331745</v>
      </c>
      <c r="F102" s="199">
        <f t="shared" si="7"/>
        <v>44.91601407331745</v>
      </c>
      <c r="G102" s="195">
        <f t="shared" si="8"/>
        <v>0.0006127314814814815</v>
      </c>
    </row>
    <row r="103" spans="1:7" ht="409.5">
      <c r="A103" s="174">
        <v>95</v>
      </c>
      <c r="B103" s="100" t="s">
        <v>134</v>
      </c>
      <c r="C103" s="100" t="s">
        <v>97</v>
      </c>
      <c r="D103" s="197">
        <v>0.0010219907407407406</v>
      </c>
      <c r="E103" s="198">
        <f t="shared" si="6"/>
        <v>39.830124575311444</v>
      </c>
      <c r="F103" s="199">
        <f t="shared" si="7"/>
        <v>44.830124575311444</v>
      </c>
      <c r="G103" s="195">
        <f t="shared" si="8"/>
        <v>0.0006149305555555554</v>
      </c>
    </row>
    <row r="104" spans="1:7" ht="409.5">
      <c r="A104" s="166">
        <v>96</v>
      </c>
      <c r="B104" s="100" t="s">
        <v>132</v>
      </c>
      <c r="C104" s="100" t="s">
        <v>133</v>
      </c>
      <c r="D104" s="197">
        <v>0.0010290509259259259</v>
      </c>
      <c r="E104" s="198">
        <f t="shared" si="6"/>
        <v>39.55685524687887</v>
      </c>
      <c r="F104" s="199">
        <f t="shared" si="7"/>
        <v>44.55685524687887</v>
      </c>
      <c r="G104" s="195">
        <f t="shared" si="8"/>
        <v>0.0006219907407407407</v>
      </c>
    </row>
    <row r="105" spans="1:7" ht="409.5">
      <c r="A105" s="174">
        <v>97</v>
      </c>
      <c r="B105" s="100" t="s">
        <v>100</v>
      </c>
      <c r="C105" s="100" t="s">
        <v>307</v>
      </c>
      <c r="D105" s="197">
        <v>0.0014966435185185185</v>
      </c>
      <c r="E105" s="198">
        <f>(D$9/D105)*100</f>
        <v>27.1982058618823</v>
      </c>
      <c r="F105" s="199">
        <f>E105+$E$4</f>
        <v>32.1982058618823</v>
      </c>
      <c r="G105" s="195">
        <f t="shared" si="8"/>
        <v>0.0010895833333333332</v>
      </c>
    </row>
    <row r="106" spans="1:7" ht="409.5">
      <c r="A106" s="166">
        <v>98</v>
      </c>
      <c r="B106" s="100" t="s">
        <v>301</v>
      </c>
      <c r="C106" s="100" t="s">
        <v>169</v>
      </c>
      <c r="D106" s="197">
        <v>0.0014966435185185185</v>
      </c>
      <c r="E106" s="198">
        <f>(D$9/D106)*100</f>
        <v>27.1982058618823</v>
      </c>
      <c r="F106" s="199">
        <f>E106+$E$4</f>
        <v>32.1982058618823</v>
      </c>
      <c r="G106" s="195">
        <f t="shared" si="8"/>
        <v>0.0010895833333333332</v>
      </c>
    </row>
  </sheetData>
  <sheetProtection selectLockedCells="1" selectUnlockedCells="1"/>
  <mergeCells count="6">
    <mergeCell ref="A1:G1"/>
    <mergeCell ref="A4:B4"/>
    <mergeCell ref="A5:B5"/>
    <mergeCell ref="A6:B6"/>
    <mergeCell ref="C6:G6"/>
    <mergeCell ref="A7:B7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120" zoomScaleNormal="120" zoomScalePageLayoutView="0" workbookViewId="0" topLeftCell="A1">
      <selection activeCell="D22" sqref="D22"/>
    </sheetView>
  </sheetViews>
  <sheetFormatPr defaultColWidth="9.00390625" defaultRowHeight="12.75"/>
  <cols>
    <col min="1" max="1" width="4.00390625" style="0" customWidth="1"/>
    <col min="2" max="2" width="16.00390625" style="0" customWidth="1"/>
    <col min="3" max="3" width="13.00390625" style="0" customWidth="1"/>
    <col min="4" max="4" width="12.00390625" style="207" customWidth="1"/>
    <col min="6" max="6" width="11.00390625" style="0" customWidth="1"/>
  </cols>
  <sheetData>
    <row r="1" spans="1:6" ht="27">
      <c r="A1" s="535" t="s">
        <v>460</v>
      </c>
      <c r="B1" s="535"/>
      <c r="C1" s="535"/>
      <c r="D1" s="535"/>
      <c r="E1" s="535"/>
      <c r="F1" s="535"/>
    </row>
    <row r="2" spans="1:6" ht="12.75">
      <c r="A2" s="537"/>
      <c r="B2" s="537"/>
      <c r="C2" s="537"/>
      <c r="D2" s="537"/>
      <c r="E2" s="113" t="s">
        <v>425</v>
      </c>
      <c r="F2" s="540"/>
    </row>
    <row r="3" spans="1:6" ht="12.75" customHeight="1">
      <c r="A3" s="534" t="s">
        <v>426</v>
      </c>
      <c r="B3" s="534"/>
      <c r="C3" s="534"/>
      <c r="D3" s="208">
        <v>38669</v>
      </c>
      <c r="E3" s="113">
        <v>3</v>
      </c>
      <c r="F3" s="540"/>
    </row>
    <row r="4" spans="1:6" ht="12.75" customHeight="1">
      <c r="A4" s="534" t="s">
        <v>428</v>
      </c>
      <c r="B4" s="534"/>
      <c r="C4" s="534"/>
      <c r="D4" s="209">
        <v>40279</v>
      </c>
      <c r="E4" s="540"/>
      <c r="F4" s="540"/>
    </row>
    <row r="5" spans="1:6" ht="12.75">
      <c r="A5" s="534" t="s">
        <v>429</v>
      </c>
      <c r="B5" s="534"/>
      <c r="C5" s="534"/>
      <c r="D5" s="210" t="s">
        <v>461</v>
      </c>
      <c r="E5" s="540"/>
      <c r="F5" s="540"/>
    </row>
    <row r="6" spans="1:6" ht="12.75">
      <c r="A6" s="534" t="s">
        <v>431</v>
      </c>
      <c r="B6" s="534"/>
      <c r="C6" s="534"/>
      <c r="D6" s="211">
        <f>COUNTA(C8:C96)</f>
        <v>88</v>
      </c>
      <c r="E6" s="540"/>
      <c r="F6" s="540"/>
    </row>
    <row r="7" spans="1:6" ht="12.75">
      <c r="A7" s="212" t="s">
        <v>432</v>
      </c>
      <c r="B7" s="212" t="s">
        <v>433</v>
      </c>
      <c r="C7" s="212" t="s">
        <v>434</v>
      </c>
      <c r="D7" s="213" t="s">
        <v>435</v>
      </c>
      <c r="E7" s="214" t="s">
        <v>436</v>
      </c>
      <c r="F7" s="214" t="s">
        <v>437</v>
      </c>
    </row>
    <row r="8" spans="1:8" ht="12.75" customHeight="1">
      <c r="A8" s="124">
        <v>1</v>
      </c>
      <c r="B8" s="125" t="s">
        <v>268</v>
      </c>
      <c r="C8" s="125" t="s">
        <v>76</v>
      </c>
      <c r="D8" s="215">
        <v>0.0006668981481481481</v>
      </c>
      <c r="E8" s="127">
        <f aca="true" t="shared" si="0" ref="E8:E39">(D$8/D8)*100</f>
        <v>100</v>
      </c>
      <c r="F8" s="168">
        <f aca="true" t="shared" si="1" ref="F8:F39">E$3+E8</f>
        <v>103</v>
      </c>
      <c r="H8" s="146"/>
    </row>
    <row r="9" spans="1:6" ht="12.75" customHeight="1">
      <c r="A9" s="216">
        <v>2</v>
      </c>
      <c r="B9" s="130" t="s">
        <v>174</v>
      </c>
      <c r="C9" s="130" t="s">
        <v>175</v>
      </c>
      <c r="D9" s="217">
        <v>0.0006689814814814814</v>
      </c>
      <c r="E9" s="132">
        <f t="shared" si="0"/>
        <v>99.6885813148789</v>
      </c>
      <c r="F9" s="167">
        <f t="shared" si="1"/>
        <v>102.6885813148789</v>
      </c>
    </row>
    <row r="10" spans="1:6" ht="12.75" customHeight="1">
      <c r="A10" s="216">
        <v>3</v>
      </c>
      <c r="B10" s="130" t="s">
        <v>205</v>
      </c>
      <c r="C10" s="130" t="s">
        <v>206</v>
      </c>
      <c r="D10" s="217">
        <v>0.0006787037037037037</v>
      </c>
      <c r="E10" s="132">
        <f t="shared" si="0"/>
        <v>98.26057298772169</v>
      </c>
      <c r="F10" s="167">
        <f t="shared" si="1"/>
        <v>101.26057298772169</v>
      </c>
    </row>
    <row r="11" spans="1:6" ht="12.75" customHeight="1">
      <c r="A11" s="216">
        <v>4</v>
      </c>
      <c r="B11" s="130" t="s">
        <v>149</v>
      </c>
      <c r="C11" s="130" t="s">
        <v>105</v>
      </c>
      <c r="D11" s="217">
        <v>0.0007039351851851852</v>
      </c>
      <c r="E11" s="132">
        <f t="shared" si="0"/>
        <v>94.73857283788227</v>
      </c>
      <c r="F11" s="167">
        <f t="shared" si="1"/>
        <v>97.73857283788227</v>
      </c>
    </row>
    <row r="12" spans="1:6" ht="12.75" customHeight="1">
      <c r="A12" s="216">
        <v>5</v>
      </c>
      <c r="B12" s="130" t="s">
        <v>286</v>
      </c>
      <c r="C12" s="130" t="s">
        <v>162</v>
      </c>
      <c r="D12" s="217">
        <v>0.0007078703703703703</v>
      </c>
      <c r="E12" s="132">
        <f t="shared" si="0"/>
        <v>94.21190320470897</v>
      </c>
      <c r="F12" s="167">
        <f t="shared" si="1"/>
        <v>97.21190320470897</v>
      </c>
    </row>
    <row r="13" spans="1:6" ht="12.75" customHeight="1">
      <c r="A13" s="216">
        <v>6</v>
      </c>
      <c r="B13" s="130" t="s">
        <v>101</v>
      </c>
      <c r="C13" s="130" t="s">
        <v>22</v>
      </c>
      <c r="D13" s="217">
        <v>0.0007100694444444445</v>
      </c>
      <c r="E13" s="132">
        <f t="shared" si="0"/>
        <v>93.92013039934798</v>
      </c>
      <c r="F13" s="167">
        <f t="shared" si="1"/>
        <v>96.92013039934798</v>
      </c>
    </row>
    <row r="14" spans="1:6" ht="12.75" customHeight="1">
      <c r="A14" s="216">
        <v>7</v>
      </c>
      <c r="B14" s="130" t="s">
        <v>75</v>
      </c>
      <c r="C14" s="130" t="s">
        <v>81</v>
      </c>
      <c r="D14" s="217">
        <v>0.0007195601851851852</v>
      </c>
      <c r="E14" s="132">
        <f t="shared" si="0"/>
        <v>92.68135756795883</v>
      </c>
      <c r="F14" s="167">
        <f t="shared" si="1"/>
        <v>95.68135756795883</v>
      </c>
    </row>
    <row r="15" spans="1:6" ht="12.75" customHeight="1">
      <c r="A15" s="216">
        <v>8</v>
      </c>
      <c r="B15" s="130" t="s">
        <v>82</v>
      </c>
      <c r="C15" s="130" t="s">
        <v>32</v>
      </c>
      <c r="D15" s="217">
        <v>0.0007195601851851852</v>
      </c>
      <c r="E15" s="132">
        <f t="shared" si="0"/>
        <v>92.68135756795883</v>
      </c>
      <c r="F15" s="167">
        <f t="shared" si="1"/>
        <v>95.68135756795883</v>
      </c>
    </row>
    <row r="16" spans="1:6" ht="12.75" customHeight="1">
      <c r="A16" s="216">
        <v>9</v>
      </c>
      <c r="B16" s="130" t="s">
        <v>297</v>
      </c>
      <c r="C16" s="130" t="s">
        <v>298</v>
      </c>
      <c r="D16" s="217">
        <v>0.0007275462962962963</v>
      </c>
      <c r="E16" s="132">
        <f t="shared" si="0"/>
        <v>91.66401527203308</v>
      </c>
      <c r="F16" s="167">
        <f t="shared" si="1"/>
        <v>94.66401527203308</v>
      </c>
    </row>
    <row r="17" spans="1:6" ht="12.75" customHeight="1">
      <c r="A17" s="216">
        <v>10</v>
      </c>
      <c r="B17" s="130" t="s">
        <v>304</v>
      </c>
      <c r="C17" s="130" t="s">
        <v>70</v>
      </c>
      <c r="D17" s="217">
        <v>0.0007460648148148147</v>
      </c>
      <c r="E17" s="132">
        <f t="shared" si="0"/>
        <v>89.38876822835867</v>
      </c>
      <c r="F17" s="167">
        <f t="shared" si="1"/>
        <v>92.38876822835867</v>
      </c>
    </row>
    <row r="18" spans="1:6" ht="12.75" customHeight="1">
      <c r="A18" s="216">
        <v>11</v>
      </c>
      <c r="B18" s="130" t="s">
        <v>135</v>
      </c>
      <c r="C18" s="130" t="s">
        <v>81</v>
      </c>
      <c r="D18" s="217">
        <v>0.0007491898148148148</v>
      </c>
      <c r="E18" s="132">
        <f t="shared" si="0"/>
        <v>89.01591225088829</v>
      </c>
      <c r="F18" s="167">
        <f t="shared" si="1"/>
        <v>92.01591225088829</v>
      </c>
    </row>
    <row r="19" spans="1:6" ht="12.75" customHeight="1">
      <c r="A19" s="134">
        <v>12</v>
      </c>
      <c r="B19" s="135" t="s">
        <v>177</v>
      </c>
      <c r="C19" s="135" t="s">
        <v>34</v>
      </c>
      <c r="D19" s="218">
        <v>0.0007508101851851852</v>
      </c>
      <c r="E19" s="137">
        <f t="shared" si="0"/>
        <v>88.82380144905194</v>
      </c>
      <c r="F19" s="173">
        <f t="shared" si="1"/>
        <v>91.82380144905194</v>
      </c>
    </row>
    <row r="20" spans="1:6" ht="12.75" customHeight="1">
      <c r="A20" s="124">
        <v>13</v>
      </c>
      <c r="B20" s="163" t="s">
        <v>45</v>
      </c>
      <c r="C20" s="163" t="s">
        <v>46</v>
      </c>
      <c r="D20" s="215">
        <v>0.0007734953703703704</v>
      </c>
      <c r="E20" s="127">
        <f t="shared" si="0"/>
        <v>86.21876402813108</v>
      </c>
      <c r="F20" s="128">
        <f t="shared" si="1"/>
        <v>89.21876402813108</v>
      </c>
    </row>
    <row r="21" spans="1:6" ht="12.75" customHeight="1">
      <c r="A21" s="216">
        <v>14</v>
      </c>
      <c r="B21" s="100" t="s">
        <v>23</v>
      </c>
      <c r="C21" s="100" t="s">
        <v>128</v>
      </c>
      <c r="D21" s="217">
        <v>0.0007847222222222221</v>
      </c>
      <c r="E21" s="132">
        <f t="shared" si="0"/>
        <v>84.98525073746313</v>
      </c>
      <c r="F21" s="133">
        <f t="shared" si="1"/>
        <v>87.98525073746313</v>
      </c>
    </row>
    <row r="22" spans="1:6" ht="12.75" customHeight="1">
      <c r="A22" s="216">
        <v>15</v>
      </c>
      <c r="B22" s="100" t="s">
        <v>316</v>
      </c>
      <c r="C22" s="100" t="s">
        <v>317</v>
      </c>
      <c r="D22" s="217">
        <v>0.0007861111111111111</v>
      </c>
      <c r="E22" s="132">
        <f t="shared" si="0"/>
        <v>84.83510011778563</v>
      </c>
      <c r="F22" s="133">
        <f t="shared" si="1"/>
        <v>87.83510011778563</v>
      </c>
    </row>
    <row r="23" spans="1:6" ht="12.75" customHeight="1">
      <c r="A23" s="216">
        <v>16</v>
      </c>
      <c r="B23" s="100" t="s">
        <v>29</v>
      </c>
      <c r="C23" s="100" t="s">
        <v>30</v>
      </c>
      <c r="D23" s="217">
        <v>0.0008048611111111112</v>
      </c>
      <c r="E23" s="132">
        <f t="shared" si="0"/>
        <v>82.85878631003737</v>
      </c>
      <c r="F23" s="133">
        <f t="shared" si="1"/>
        <v>85.85878631003737</v>
      </c>
    </row>
    <row r="24" spans="1:6" ht="12.75" customHeight="1">
      <c r="A24" s="216">
        <v>17</v>
      </c>
      <c r="B24" s="100" t="s">
        <v>23</v>
      </c>
      <c r="C24" s="100" t="s">
        <v>24</v>
      </c>
      <c r="D24" s="217">
        <v>0.0008097222222222222</v>
      </c>
      <c r="E24" s="132">
        <f t="shared" si="0"/>
        <v>82.36134934248142</v>
      </c>
      <c r="F24" s="133">
        <f t="shared" si="1"/>
        <v>85.36134934248142</v>
      </c>
    </row>
    <row r="25" spans="1:6" ht="12.75" customHeight="1">
      <c r="A25" s="216">
        <v>18</v>
      </c>
      <c r="B25" s="100" t="s">
        <v>39</v>
      </c>
      <c r="C25" s="100" t="s">
        <v>40</v>
      </c>
      <c r="D25" s="217">
        <v>0.0008100694444444444</v>
      </c>
      <c r="E25" s="132">
        <f t="shared" si="0"/>
        <v>82.32604657808258</v>
      </c>
      <c r="F25" s="133">
        <f t="shared" si="1"/>
        <v>85.32604657808258</v>
      </c>
    </row>
    <row r="26" spans="1:6" ht="12.75" customHeight="1">
      <c r="A26" s="216">
        <v>19</v>
      </c>
      <c r="B26" s="100" t="s">
        <v>134</v>
      </c>
      <c r="C26" s="100" t="s">
        <v>97</v>
      </c>
      <c r="D26" s="217">
        <v>0.0008207175925925925</v>
      </c>
      <c r="E26" s="132">
        <f t="shared" si="0"/>
        <v>81.25793259060782</v>
      </c>
      <c r="F26" s="133">
        <f t="shared" si="1"/>
        <v>84.25793259060782</v>
      </c>
    </row>
    <row r="27" spans="1:6" ht="12.75" customHeight="1">
      <c r="A27" s="216">
        <v>20</v>
      </c>
      <c r="B27" s="100" t="s">
        <v>22</v>
      </c>
      <c r="C27" s="100" t="s">
        <v>34</v>
      </c>
      <c r="D27" s="217">
        <v>0.0008247685185185186</v>
      </c>
      <c r="E27" s="132">
        <f t="shared" si="0"/>
        <v>80.8588268313219</v>
      </c>
      <c r="F27" s="133">
        <f t="shared" si="1"/>
        <v>83.8588268313219</v>
      </c>
    </row>
    <row r="28" spans="1:6" ht="12.75" customHeight="1">
      <c r="A28" s="216">
        <v>21</v>
      </c>
      <c r="B28" s="100" t="s">
        <v>199</v>
      </c>
      <c r="C28" s="100" t="s">
        <v>200</v>
      </c>
      <c r="D28" s="217">
        <v>0.0008305555555555556</v>
      </c>
      <c r="E28" s="132">
        <f t="shared" si="0"/>
        <v>80.29542920847268</v>
      </c>
      <c r="F28" s="133">
        <f t="shared" si="1"/>
        <v>83.29542920847268</v>
      </c>
    </row>
    <row r="29" spans="1:6" ht="12.75" customHeight="1">
      <c r="A29" s="216">
        <v>22</v>
      </c>
      <c r="B29" s="100" t="s">
        <v>330</v>
      </c>
      <c r="C29" s="100" t="s">
        <v>331</v>
      </c>
      <c r="D29" s="217">
        <v>0.0008564814814814815</v>
      </c>
      <c r="E29" s="132">
        <f t="shared" si="0"/>
        <v>77.86486486486486</v>
      </c>
      <c r="F29" s="133">
        <f t="shared" si="1"/>
        <v>80.86486486486486</v>
      </c>
    </row>
    <row r="30" spans="1:6" ht="12.75" customHeight="1">
      <c r="A30" s="216">
        <v>23</v>
      </c>
      <c r="B30" s="100" t="s">
        <v>25</v>
      </c>
      <c r="C30" s="100" t="s">
        <v>26</v>
      </c>
      <c r="D30" s="217">
        <v>0.0008592592592592592</v>
      </c>
      <c r="E30" s="132">
        <f t="shared" si="0"/>
        <v>77.61314655172414</v>
      </c>
      <c r="F30" s="133">
        <f t="shared" si="1"/>
        <v>80.61314655172414</v>
      </c>
    </row>
    <row r="31" spans="1:6" ht="12.75" customHeight="1">
      <c r="A31" s="216">
        <v>24</v>
      </c>
      <c r="B31" s="100" t="s">
        <v>49</v>
      </c>
      <c r="C31" s="100" t="s">
        <v>50</v>
      </c>
      <c r="D31" s="217">
        <v>0.0008880787037037038</v>
      </c>
      <c r="E31" s="132">
        <f t="shared" si="0"/>
        <v>75.09448716277856</v>
      </c>
      <c r="F31" s="133">
        <f t="shared" si="1"/>
        <v>78.09448716277856</v>
      </c>
    </row>
    <row r="32" spans="1:6" ht="12.75" customHeight="1">
      <c r="A32" s="216">
        <v>25</v>
      </c>
      <c r="B32" s="100" t="s">
        <v>31</v>
      </c>
      <c r="C32" s="100" t="s">
        <v>32</v>
      </c>
      <c r="D32" s="217">
        <v>0.0009042824074074074</v>
      </c>
      <c r="E32" s="132">
        <f t="shared" si="0"/>
        <v>73.74888007167542</v>
      </c>
      <c r="F32" s="133">
        <f t="shared" si="1"/>
        <v>76.74888007167542</v>
      </c>
    </row>
    <row r="33" spans="1:6" ht="12.75" customHeight="1">
      <c r="A33" s="216">
        <v>26</v>
      </c>
      <c r="B33" s="100" t="s">
        <v>25</v>
      </c>
      <c r="C33" s="100" t="s">
        <v>64</v>
      </c>
      <c r="D33" s="217">
        <v>0.0009093749999999999</v>
      </c>
      <c r="E33" s="132">
        <f t="shared" si="0"/>
        <v>73.33587883416062</v>
      </c>
      <c r="F33" s="133">
        <f t="shared" si="1"/>
        <v>76.33587883416062</v>
      </c>
    </row>
    <row r="34" spans="1:6" ht="12.75" customHeight="1">
      <c r="A34" s="216">
        <v>27</v>
      </c>
      <c r="B34" s="100" t="s">
        <v>137</v>
      </c>
      <c r="C34" s="100" t="s">
        <v>48</v>
      </c>
      <c r="D34" s="217">
        <v>0.0009135416666666668</v>
      </c>
      <c r="E34" s="132">
        <f t="shared" si="0"/>
        <v>73.00139363993411</v>
      </c>
      <c r="F34" s="133">
        <f t="shared" si="1"/>
        <v>76.00139363993411</v>
      </c>
    </row>
    <row r="35" spans="1:6" ht="12.75" customHeight="1">
      <c r="A35" s="216">
        <v>28</v>
      </c>
      <c r="B35" s="100" t="s">
        <v>87</v>
      </c>
      <c r="C35" s="100" t="s">
        <v>70</v>
      </c>
      <c r="D35" s="217">
        <v>0.0009160879629629631</v>
      </c>
      <c r="E35" s="132">
        <f t="shared" si="0"/>
        <v>72.79848389134554</v>
      </c>
      <c r="F35" s="133">
        <f t="shared" si="1"/>
        <v>75.79848389134554</v>
      </c>
    </row>
    <row r="36" spans="1:6" ht="12.75" customHeight="1">
      <c r="A36" s="216">
        <v>29</v>
      </c>
      <c r="B36" s="100" t="s">
        <v>58</v>
      </c>
      <c r="C36" s="100" t="s">
        <v>59</v>
      </c>
      <c r="D36" s="217">
        <v>0.0009202546296296297</v>
      </c>
      <c r="E36" s="132">
        <f t="shared" si="0"/>
        <v>72.46887184002011</v>
      </c>
      <c r="F36" s="133">
        <f t="shared" si="1"/>
        <v>75.46887184002011</v>
      </c>
    </row>
    <row r="37" spans="1:6" ht="12.75" customHeight="1">
      <c r="A37" s="216">
        <v>30</v>
      </c>
      <c r="B37" s="100" t="s">
        <v>355</v>
      </c>
      <c r="C37" s="100" t="s">
        <v>33</v>
      </c>
      <c r="D37" s="217">
        <v>0.0009401620370370371</v>
      </c>
      <c r="E37" s="132">
        <f t="shared" si="0"/>
        <v>70.93438384833189</v>
      </c>
      <c r="F37" s="133">
        <f t="shared" si="1"/>
        <v>73.93438384833189</v>
      </c>
    </row>
    <row r="38" spans="1:6" ht="12.75" customHeight="1">
      <c r="A38" s="216">
        <v>31</v>
      </c>
      <c r="B38" s="100" t="s">
        <v>41</v>
      </c>
      <c r="C38" s="100" t="s">
        <v>57</v>
      </c>
      <c r="D38" s="217">
        <v>0.0009420138888888889</v>
      </c>
      <c r="E38" s="132">
        <f t="shared" si="0"/>
        <v>70.79493795306549</v>
      </c>
      <c r="F38" s="133">
        <f t="shared" si="1"/>
        <v>73.79493795306549</v>
      </c>
    </row>
    <row r="39" spans="1:6" ht="12.75" customHeight="1">
      <c r="A39" s="216">
        <v>32</v>
      </c>
      <c r="B39" s="100" t="s">
        <v>21</v>
      </c>
      <c r="C39" s="100" t="s">
        <v>22</v>
      </c>
      <c r="D39" s="217">
        <v>0.000946875</v>
      </c>
      <c r="E39" s="132">
        <f t="shared" si="0"/>
        <v>70.43148759320376</v>
      </c>
      <c r="F39" s="133">
        <f t="shared" si="1"/>
        <v>73.43148759320376</v>
      </c>
    </row>
    <row r="40" spans="1:6" ht="12.75" customHeight="1">
      <c r="A40" s="216">
        <v>33</v>
      </c>
      <c r="B40" s="100" t="s">
        <v>25</v>
      </c>
      <c r="C40" s="100" t="s">
        <v>33</v>
      </c>
      <c r="D40" s="217">
        <v>0.000948263888888889</v>
      </c>
      <c r="E40" s="132">
        <f aca="true" t="shared" si="2" ref="E40:E71">(D$8/D40)*100</f>
        <v>70.32832906139386</v>
      </c>
      <c r="F40" s="133">
        <f aca="true" t="shared" si="3" ref="F40:F71">E$3+E40</f>
        <v>73.32832906139386</v>
      </c>
    </row>
    <row r="41" spans="1:6" ht="12.75" customHeight="1">
      <c r="A41" s="216">
        <v>34</v>
      </c>
      <c r="B41" s="100" t="s">
        <v>359</v>
      </c>
      <c r="C41" s="100" t="s">
        <v>360</v>
      </c>
      <c r="D41" s="217">
        <v>0.0009667824074074074</v>
      </c>
      <c r="E41" s="132">
        <f t="shared" si="2"/>
        <v>68.98120435771578</v>
      </c>
      <c r="F41" s="133">
        <f t="shared" si="3"/>
        <v>71.98120435771578</v>
      </c>
    </row>
    <row r="42" spans="1:6" ht="12.75" customHeight="1">
      <c r="A42" s="216">
        <v>35</v>
      </c>
      <c r="B42" s="100" t="s">
        <v>27</v>
      </c>
      <c r="C42" s="100" t="s">
        <v>28</v>
      </c>
      <c r="D42" s="217">
        <v>0.0009767361111111112</v>
      </c>
      <c r="E42" s="132">
        <f t="shared" si="2"/>
        <v>68.27823201801161</v>
      </c>
      <c r="F42" s="133">
        <f t="shared" si="3"/>
        <v>71.27823201801161</v>
      </c>
    </row>
    <row r="43" spans="1:6" ht="12.75" customHeight="1">
      <c r="A43" s="216">
        <v>36</v>
      </c>
      <c r="B43" s="100" t="s">
        <v>131</v>
      </c>
      <c r="C43" s="100" t="s">
        <v>70</v>
      </c>
      <c r="D43" s="217">
        <v>0.0009868055555555557</v>
      </c>
      <c r="E43" s="132">
        <f t="shared" si="2"/>
        <v>67.58151536476659</v>
      </c>
      <c r="F43" s="133">
        <f t="shared" si="3"/>
        <v>70.58151536476659</v>
      </c>
    </row>
    <row r="44" spans="1:6" ht="12.75" customHeight="1">
      <c r="A44" s="216">
        <v>37</v>
      </c>
      <c r="B44" s="100" t="s">
        <v>80</v>
      </c>
      <c r="C44" s="100" t="s">
        <v>48</v>
      </c>
      <c r="D44" s="217">
        <v>0.0009994212962962962</v>
      </c>
      <c r="E44" s="132">
        <f t="shared" si="2"/>
        <v>66.72843080486392</v>
      </c>
      <c r="F44" s="133">
        <f t="shared" si="3"/>
        <v>69.72843080486392</v>
      </c>
    </row>
    <row r="45" spans="1:6" ht="12.75" customHeight="1">
      <c r="A45" s="216">
        <v>38</v>
      </c>
      <c r="B45" s="100" t="s">
        <v>100</v>
      </c>
      <c r="C45" s="100" t="s">
        <v>72</v>
      </c>
      <c r="D45" s="217">
        <v>0.0010121527777777778</v>
      </c>
      <c r="E45" s="132">
        <f t="shared" si="2"/>
        <v>65.88907947398512</v>
      </c>
      <c r="F45" s="133">
        <f t="shared" si="3"/>
        <v>68.88907947398512</v>
      </c>
    </row>
    <row r="46" spans="1:6" ht="12.75" customHeight="1">
      <c r="A46" s="216">
        <v>39</v>
      </c>
      <c r="B46" s="100" t="s">
        <v>369</v>
      </c>
      <c r="C46" s="100" t="s">
        <v>284</v>
      </c>
      <c r="D46" s="217">
        <v>0.0010298611111111112</v>
      </c>
      <c r="E46" s="132">
        <f t="shared" si="2"/>
        <v>64.7561249719038</v>
      </c>
      <c r="F46" s="133">
        <f t="shared" si="3"/>
        <v>67.7561249719038</v>
      </c>
    </row>
    <row r="47" spans="1:6" ht="12.75" customHeight="1">
      <c r="A47" s="216">
        <v>40</v>
      </c>
      <c r="B47" s="100" t="s">
        <v>53</v>
      </c>
      <c r="C47" s="100" t="s">
        <v>54</v>
      </c>
      <c r="D47" s="217">
        <v>0.0010366898148148147</v>
      </c>
      <c r="E47" s="132">
        <f t="shared" si="2"/>
        <v>64.32957463436418</v>
      </c>
      <c r="F47" s="133">
        <f t="shared" si="3"/>
        <v>67.32957463436418</v>
      </c>
    </row>
    <row r="48" spans="1:6" ht="12.75" customHeight="1">
      <c r="A48" s="216">
        <v>41</v>
      </c>
      <c r="B48" s="100" t="s">
        <v>49</v>
      </c>
      <c r="C48" s="100" t="s">
        <v>48</v>
      </c>
      <c r="D48" s="217">
        <v>0.0010402777777777778</v>
      </c>
      <c r="E48" s="132">
        <f t="shared" si="2"/>
        <v>64.10769915442812</v>
      </c>
      <c r="F48" s="133">
        <f t="shared" si="3"/>
        <v>67.10769915442812</v>
      </c>
    </row>
    <row r="49" spans="1:6" ht="12.75" customHeight="1">
      <c r="A49" s="216">
        <v>42</v>
      </c>
      <c r="B49" s="100" t="s">
        <v>154</v>
      </c>
      <c r="C49" s="100" t="s">
        <v>136</v>
      </c>
      <c r="D49" s="217">
        <v>0.001063888888888889</v>
      </c>
      <c r="E49" s="132">
        <f t="shared" si="2"/>
        <v>62.68494342906875</v>
      </c>
      <c r="F49" s="133">
        <f t="shared" si="3"/>
        <v>65.68494342906875</v>
      </c>
    </row>
    <row r="50" spans="1:6" ht="12.75" customHeight="1">
      <c r="A50" s="216">
        <v>43</v>
      </c>
      <c r="B50" s="100" t="s">
        <v>51</v>
      </c>
      <c r="C50" s="100" t="s">
        <v>52</v>
      </c>
      <c r="D50" s="217">
        <v>0.0010746527777777777</v>
      </c>
      <c r="E50" s="132">
        <f t="shared" si="2"/>
        <v>62.05708131394723</v>
      </c>
      <c r="F50" s="133">
        <f t="shared" si="3"/>
        <v>65.05708131394724</v>
      </c>
    </row>
    <row r="51" spans="1:6" ht="12.75" customHeight="1">
      <c r="A51" s="216">
        <v>44</v>
      </c>
      <c r="B51" s="100" t="s">
        <v>213</v>
      </c>
      <c r="C51" s="100" t="s">
        <v>24</v>
      </c>
      <c r="D51" s="217">
        <v>0.0011049768518518518</v>
      </c>
      <c r="E51" s="132">
        <f t="shared" si="2"/>
        <v>60.354037917670475</v>
      </c>
      <c r="F51" s="133">
        <f t="shared" si="3"/>
        <v>63.354037917670475</v>
      </c>
    </row>
    <row r="52" spans="1:6" ht="12.75" customHeight="1">
      <c r="A52" s="216">
        <v>45</v>
      </c>
      <c r="B52" s="100" t="s">
        <v>183</v>
      </c>
      <c r="C52" s="100" t="s">
        <v>70</v>
      </c>
      <c r="D52" s="217">
        <v>0.0011094907407407407</v>
      </c>
      <c r="E52" s="132">
        <f t="shared" si="2"/>
        <v>60.108491550177334</v>
      </c>
      <c r="F52" s="133">
        <f t="shared" si="3"/>
        <v>63.108491550177334</v>
      </c>
    </row>
    <row r="53" spans="1:6" ht="12.75" customHeight="1">
      <c r="A53" s="216">
        <v>46</v>
      </c>
      <c r="B53" s="100" t="s">
        <v>39</v>
      </c>
      <c r="C53" s="100" t="s">
        <v>122</v>
      </c>
      <c r="D53" s="217">
        <v>0.001123263888888889</v>
      </c>
      <c r="E53" s="132">
        <f t="shared" si="2"/>
        <v>59.371458011334354</v>
      </c>
      <c r="F53" s="133">
        <f t="shared" si="3"/>
        <v>62.371458011334354</v>
      </c>
    </row>
    <row r="54" spans="1:6" ht="12.75" customHeight="1">
      <c r="A54" s="216">
        <v>47</v>
      </c>
      <c r="B54" s="100" t="s">
        <v>47</v>
      </c>
      <c r="C54" s="100" t="s">
        <v>48</v>
      </c>
      <c r="D54" s="217">
        <v>0.001145486111111111</v>
      </c>
      <c r="E54" s="132">
        <f t="shared" si="2"/>
        <v>58.21966252399717</v>
      </c>
      <c r="F54" s="133">
        <f t="shared" si="3"/>
        <v>61.21966252399717</v>
      </c>
    </row>
    <row r="55" spans="1:6" ht="12.75" customHeight="1">
      <c r="A55" s="216">
        <v>48</v>
      </c>
      <c r="B55" s="100" t="s">
        <v>43</v>
      </c>
      <c r="C55" s="100" t="s">
        <v>44</v>
      </c>
      <c r="D55" s="217">
        <v>0.0011476851851851852</v>
      </c>
      <c r="E55" s="132">
        <f t="shared" si="2"/>
        <v>58.108108108108105</v>
      </c>
      <c r="F55" s="133">
        <f t="shared" si="3"/>
        <v>61.108108108108105</v>
      </c>
    </row>
    <row r="56" spans="1:6" ht="12.75" customHeight="1">
      <c r="A56" s="216">
        <v>49</v>
      </c>
      <c r="B56" s="100" t="s">
        <v>118</v>
      </c>
      <c r="C56" s="100" t="s">
        <v>119</v>
      </c>
      <c r="D56" s="217">
        <v>0.001150462962962963</v>
      </c>
      <c r="E56" s="132">
        <f t="shared" si="2"/>
        <v>57.967806841046276</v>
      </c>
      <c r="F56" s="133">
        <f t="shared" si="3"/>
        <v>60.967806841046276</v>
      </c>
    </row>
    <row r="57" spans="1:6" ht="12.75" customHeight="1">
      <c r="A57" s="216">
        <v>50</v>
      </c>
      <c r="B57" s="100" t="s">
        <v>139</v>
      </c>
      <c r="C57" s="100" t="s">
        <v>34</v>
      </c>
      <c r="D57" s="217">
        <v>0.0011584490740740741</v>
      </c>
      <c r="E57" s="132">
        <f t="shared" si="2"/>
        <v>57.56818863023278</v>
      </c>
      <c r="F57" s="133">
        <f t="shared" si="3"/>
        <v>60.56818863023278</v>
      </c>
    </row>
    <row r="58" spans="1:6" ht="12.75" customHeight="1">
      <c r="A58" s="216">
        <v>51</v>
      </c>
      <c r="B58" s="100" t="s">
        <v>35</v>
      </c>
      <c r="C58" s="100" t="s">
        <v>36</v>
      </c>
      <c r="D58" s="217">
        <v>0.001160763888888889</v>
      </c>
      <c r="E58" s="132">
        <f t="shared" si="2"/>
        <v>57.453385182969384</v>
      </c>
      <c r="F58" s="133">
        <f t="shared" si="3"/>
        <v>60.453385182969384</v>
      </c>
    </row>
    <row r="59" spans="1:6" ht="12.75" customHeight="1">
      <c r="A59" s="216">
        <v>52</v>
      </c>
      <c r="B59" s="100" t="s">
        <v>156</v>
      </c>
      <c r="C59" s="100" t="s">
        <v>157</v>
      </c>
      <c r="D59" s="217">
        <v>0.0011789351851851852</v>
      </c>
      <c r="E59" s="132">
        <f t="shared" si="2"/>
        <v>56.567838209306885</v>
      </c>
      <c r="F59" s="133">
        <f t="shared" si="3"/>
        <v>59.567838209306885</v>
      </c>
    </row>
    <row r="60" spans="1:6" ht="12.75" customHeight="1">
      <c r="A60" s="216">
        <v>53</v>
      </c>
      <c r="B60" s="100" t="s">
        <v>385</v>
      </c>
      <c r="C60" s="100" t="s">
        <v>70</v>
      </c>
      <c r="D60" s="217">
        <v>0.0011833333333333333</v>
      </c>
      <c r="E60" s="132">
        <f t="shared" si="2"/>
        <v>56.35758998435054</v>
      </c>
      <c r="F60" s="133">
        <f t="shared" si="3"/>
        <v>59.35758998435054</v>
      </c>
    </row>
    <row r="61" spans="1:6" ht="12.75" customHeight="1">
      <c r="A61" s="216">
        <v>54</v>
      </c>
      <c r="B61" s="100" t="s">
        <v>386</v>
      </c>
      <c r="C61" s="100" t="s">
        <v>36</v>
      </c>
      <c r="D61" s="217">
        <v>0.001185763888888889</v>
      </c>
      <c r="E61" s="132">
        <f t="shared" si="2"/>
        <v>56.24206930209857</v>
      </c>
      <c r="F61" s="133">
        <f t="shared" si="3"/>
        <v>59.24206930209857</v>
      </c>
    </row>
    <row r="62" spans="1:6" ht="12.75" customHeight="1">
      <c r="A62" s="216">
        <v>55</v>
      </c>
      <c r="B62" s="100" t="s">
        <v>37</v>
      </c>
      <c r="C62" s="100" t="s">
        <v>38</v>
      </c>
      <c r="D62" s="217">
        <v>0.0012108796296296297</v>
      </c>
      <c r="E62" s="132">
        <f t="shared" si="2"/>
        <v>55.07551137449818</v>
      </c>
      <c r="F62" s="133">
        <f t="shared" si="3"/>
        <v>58.07551137449818</v>
      </c>
    </row>
    <row r="63" spans="1:6" ht="12.75" customHeight="1">
      <c r="A63" s="216">
        <v>56</v>
      </c>
      <c r="B63" s="100" t="s">
        <v>85</v>
      </c>
      <c r="C63" s="100" t="s">
        <v>86</v>
      </c>
      <c r="D63" s="217">
        <v>0.0012181712962962962</v>
      </c>
      <c r="E63" s="132">
        <f t="shared" si="2"/>
        <v>54.7458432304038</v>
      </c>
      <c r="F63" s="133">
        <f t="shared" si="3"/>
        <v>57.7458432304038</v>
      </c>
    </row>
    <row r="64" spans="1:6" ht="12.75" customHeight="1">
      <c r="A64" s="216">
        <v>57</v>
      </c>
      <c r="B64" s="100" t="s">
        <v>153</v>
      </c>
      <c r="C64" s="100" t="s">
        <v>81</v>
      </c>
      <c r="D64" s="217">
        <v>0.0012305555555555555</v>
      </c>
      <c r="E64" s="132">
        <f t="shared" si="2"/>
        <v>54.1948833709556</v>
      </c>
      <c r="F64" s="133">
        <f t="shared" si="3"/>
        <v>57.1948833709556</v>
      </c>
    </row>
    <row r="65" spans="1:6" ht="12.75" customHeight="1">
      <c r="A65" s="216">
        <v>58</v>
      </c>
      <c r="B65" s="100" t="s">
        <v>121</v>
      </c>
      <c r="C65" s="100" t="s">
        <v>48</v>
      </c>
      <c r="D65" s="217">
        <v>0.0012447916666666666</v>
      </c>
      <c r="E65" s="132">
        <f t="shared" si="2"/>
        <v>53.57508135750814</v>
      </c>
      <c r="F65" s="133">
        <f t="shared" si="3"/>
        <v>56.57508135750814</v>
      </c>
    </row>
    <row r="66" spans="1:6" ht="12.75" customHeight="1">
      <c r="A66" s="216">
        <v>59</v>
      </c>
      <c r="B66" s="100" t="s">
        <v>92</v>
      </c>
      <c r="C66" s="100" t="s">
        <v>93</v>
      </c>
      <c r="D66" s="217">
        <v>0.0012582175925925925</v>
      </c>
      <c r="E66" s="132">
        <f t="shared" si="2"/>
        <v>53.003403550731306</v>
      </c>
      <c r="F66" s="133">
        <f t="shared" si="3"/>
        <v>56.003403550731306</v>
      </c>
    </row>
    <row r="67" spans="1:6" ht="12.75" customHeight="1">
      <c r="A67" s="216">
        <v>60</v>
      </c>
      <c r="B67" s="100" t="s">
        <v>108</v>
      </c>
      <c r="C67" s="100" t="s">
        <v>54</v>
      </c>
      <c r="D67" s="217">
        <v>0.0012685185185185184</v>
      </c>
      <c r="E67" s="132">
        <f t="shared" si="2"/>
        <v>52.57299270072993</v>
      </c>
      <c r="F67" s="133">
        <f t="shared" si="3"/>
        <v>55.57299270072993</v>
      </c>
    </row>
    <row r="68" spans="1:6" ht="12.75" customHeight="1">
      <c r="A68" s="219">
        <v>61</v>
      </c>
      <c r="B68" s="100" t="s">
        <v>83</v>
      </c>
      <c r="C68" s="100" t="s">
        <v>84</v>
      </c>
      <c r="D68" s="217">
        <v>0.0012711805555555556</v>
      </c>
      <c r="E68" s="150">
        <f t="shared" si="2"/>
        <v>52.46289720477101</v>
      </c>
      <c r="F68" s="151">
        <f t="shared" si="3"/>
        <v>55.46289720477101</v>
      </c>
    </row>
    <row r="69" spans="1:6" ht="12.75" customHeight="1">
      <c r="A69" s="220">
        <v>62</v>
      </c>
      <c r="B69" s="100" t="s">
        <v>94</v>
      </c>
      <c r="C69" s="100" t="s">
        <v>95</v>
      </c>
      <c r="D69" s="217">
        <v>0.0012822916666666668</v>
      </c>
      <c r="E69" s="221">
        <f t="shared" si="2"/>
        <v>52.00830399855582</v>
      </c>
      <c r="F69" s="133">
        <f t="shared" si="3"/>
        <v>55.00830399855582</v>
      </c>
    </row>
    <row r="70" spans="1:6" ht="12.75" customHeight="1">
      <c r="A70" s="220">
        <v>63</v>
      </c>
      <c r="B70" s="100" t="s">
        <v>55</v>
      </c>
      <c r="C70" s="100" t="s">
        <v>56</v>
      </c>
      <c r="D70" s="217">
        <v>0.0012877314814814815</v>
      </c>
      <c r="E70" s="221">
        <f t="shared" si="2"/>
        <v>51.788603271616026</v>
      </c>
      <c r="F70" s="133">
        <f t="shared" si="3"/>
        <v>54.788603271616026</v>
      </c>
    </row>
    <row r="71" spans="1:6" ht="12.75" customHeight="1">
      <c r="A71" s="220">
        <v>64</v>
      </c>
      <c r="B71" s="100" t="s">
        <v>41</v>
      </c>
      <c r="C71" s="100" t="s">
        <v>42</v>
      </c>
      <c r="D71" s="217">
        <v>0.0013002314814814814</v>
      </c>
      <c r="E71" s="221">
        <f t="shared" si="2"/>
        <v>51.29072458607797</v>
      </c>
      <c r="F71" s="133">
        <f t="shared" si="3"/>
        <v>54.29072458607797</v>
      </c>
    </row>
    <row r="72" spans="1:6" ht="12.75" customHeight="1">
      <c r="A72" s="220">
        <v>65</v>
      </c>
      <c r="B72" s="100" t="s">
        <v>120</v>
      </c>
      <c r="C72" s="100" t="s">
        <v>52</v>
      </c>
      <c r="D72" s="217">
        <v>0.0013116898148148148</v>
      </c>
      <c r="E72" s="221">
        <f aca="true" t="shared" si="4" ref="E72:E95">(D$8/D72)*100</f>
        <v>50.84267184328951</v>
      </c>
      <c r="F72" s="133">
        <f aca="true" t="shared" si="5" ref="F72:F95">E$3+E72</f>
        <v>53.84267184328951</v>
      </c>
    </row>
    <row r="73" spans="1:6" ht="12.75" customHeight="1">
      <c r="A73" s="220">
        <v>66</v>
      </c>
      <c r="B73" s="100" t="s">
        <v>90</v>
      </c>
      <c r="C73" s="100" t="s">
        <v>38</v>
      </c>
      <c r="D73" s="217">
        <v>0.0013219907407407408</v>
      </c>
      <c r="E73" s="221">
        <f t="shared" si="4"/>
        <v>50.44650674137628</v>
      </c>
      <c r="F73" s="133">
        <f t="shared" si="5"/>
        <v>53.44650674137628</v>
      </c>
    </row>
    <row r="74" spans="1:10" ht="12.75" customHeight="1">
      <c r="A74" s="220">
        <v>67</v>
      </c>
      <c r="B74" s="100" t="s">
        <v>116</v>
      </c>
      <c r="C74" s="100" t="s">
        <v>81</v>
      </c>
      <c r="D74" s="217">
        <v>0.001325</v>
      </c>
      <c r="E74" s="221">
        <f t="shared" si="4"/>
        <v>50.33193570929419</v>
      </c>
      <c r="F74" s="133">
        <f t="shared" si="5"/>
        <v>53.33193570929419</v>
      </c>
      <c r="H74" s="222"/>
      <c r="I74" s="222"/>
      <c r="J74" s="222"/>
    </row>
    <row r="75" spans="1:10" ht="12.75" customHeight="1">
      <c r="A75" s="220">
        <v>68</v>
      </c>
      <c r="B75" s="100" t="s">
        <v>203</v>
      </c>
      <c r="C75" s="100" t="s">
        <v>204</v>
      </c>
      <c r="D75" s="217">
        <v>0.0013578703703703704</v>
      </c>
      <c r="E75" s="221">
        <f t="shared" si="4"/>
        <v>49.113535629048755</v>
      </c>
      <c r="F75" s="133">
        <f t="shared" si="5"/>
        <v>52.113535629048755</v>
      </c>
      <c r="H75" s="222"/>
      <c r="I75" s="222"/>
      <c r="J75" s="222"/>
    </row>
    <row r="76" spans="1:6" ht="12.75" customHeight="1">
      <c r="A76" s="220">
        <v>69</v>
      </c>
      <c r="B76" s="100" t="s">
        <v>66</v>
      </c>
      <c r="C76" s="100" t="s">
        <v>67</v>
      </c>
      <c r="D76" s="217">
        <v>0.0013774305555555556</v>
      </c>
      <c r="E76" s="221">
        <f t="shared" si="4"/>
        <v>48.41609948743803</v>
      </c>
      <c r="F76" s="133">
        <f t="shared" si="5"/>
        <v>51.41609948743803</v>
      </c>
    </row>
    <row r="77" spans="1:6" ht="12.75" customHeight="1">
      <c r="A77" s="220">
        <v>70</v>
      </c>
      <c r="B77" s="100" t="s">
        <v>75</v>
      </c>
      <c r="C77" s="100" t="s">
        <v>105</v>
      </c>
      <c r="D77" s="217">
        <v>0.001383101851851852</v>
      </c>
      <c r="E77" s="221">
        <f t="shared" si="4"/>
        <v>48.21757322175731</v>
      </c>
      <c r="F77" s="133">
        <f t="shared" si="5"/>
        <v>51.21757322175731</v>
      </c>
    </row>
    <row r="78" spans="1:6" ht="12.75" customHeight="1">
      <c r="A78" s="220">
        <v>71</v>
      </c>
      <c r="B78" s="100" t="s">
        <v>65</v>
      </c>
      <c r="C78" s="100" t="s">
        <v>48</v>
      </c>
      <c r="D78" s="217">
        <v>0.0013953703703703704</v>
      </c>
      <c r="E78" s="221">
        <f t="shared" si="4"/>
        <v>47.79362972793629</v>
      </c>
      <c r="F78" s="133">
        <f t="shared" si="5"/>
        <v>50.79362972793629</v>
      </c>
    </row>
    <row r="79" spans="1:6" ht="12.75" customHeight="1">
      <c r="A79" s="220">
        <v>72</v>
      </c>
      <c r="B79" s="100" t="s">
        <v>96</v>
      </c>
      <c r="C79" s="100" t="s">
        <v>97</v>
      </c>
      <c r="D79" s="217">
        <v>0.0014311342592592594</v>
      </c>
      <c r="E79" s="221">
        <f t="shared" si="4"/>
        <v>46.5992721391023</v>
      </c>
      <c r="F79" s="133">
        <f t="shared" si="5"/>
        <v>49.5992721391023</v>
      </c>
    </row>
    <row r="80" spans="1:6" ht="409.5">
      <c r="A80" s="220">
        <v>73</v>
      </c>
      <c r="B80" s="100" t="s">
        <v>73</v>
      </c>
      <c r="C80" s="100" t="s">
        <v>74</v>
      </c>
      <c r="D80" s="217">
        <v>0.0014599537037037038</v>
      </c>
      <c r="E80" s="221">
        <f t="shared" si="4"/>
        <v>45.6794038370065</v>
      </c>
      <c r="F80" s="133">
        <f t="shared" si="5"/>
        <v>48.6794038370065</v>
      </c>
    </row>
    <row r="81" spans="1:6" ht="409.5">
      <c r="A81" s="220">
        <v>74</v>
      </c>
      <c r="B81" s="100" t="s">
        <v>161</v>
      </c>
      <c r="C81" s="100" t="s">
        <v>52</v>
      </c>
      <c r="D81" s="217">
        <v>0.001468287037037037</v>
      </c>
      <c r="E81" s="221">
        <f t="shared" si="4"/>
        <v>45.420148194860474</v>
      </c>
      <c r="F81" s="133">
        <f t="shared" si="5"/>
        <v>48.420148194860474</v>
      </c>
    </row>
    <row r="82" spans="1:6" ht="409.5">
      <c r="A82" s="220">
        <v>75</v>
      </c>
      <c r="B82" s="100" t="s">
        <v>115</v>
      </c>
      <c r="C82" s="100" t="s">
        <v>38</v>
      </c>
      <c r="D82" s="217">
        <v>0.0015046296296296296</v>
      </c>
      <c r="E82" s="221">
        <f t="shared" si="4"/>
        <v>44.32307692307692</v>
      </c>
      <c r="F82" s="133">
        <f t="shared" si="5"/>
        <v>47.32307692307692</v>
      </c>
    </row>
    <row r="83" spans="1:6" ht="409.5">
      <c r="A83" s="220">
        <v>76</v>
      </c>
      <c r="B83" s="100" t="s">
        <v>66</v>
      </c>
      <c r="C83" s="100" t="s">
        <v>52</v>
      </c>
      <c r="D83" s="217">
        <v>0.001508101851851852</v>
      </c>
      <c r="E83" s="221">
        <f t="shared" si="4"/>
        <v>44.2210283960092</v>
      </c>
      <c r="F83" s="133">
        <f t="shared" si="5"/>
        <v>47.2210283960092</v>
      </c>
    </row>
    <row r="84" spans="1:6" ht="409.5">
      <c r="A84" s="220">
        <v>77</v>
      </c>
      <c r="B84" s="100" t="s">
        <v>23</v>
      </c>
      <c r="C84" s="100" t="s">
        <v>68</v>
      </c>
      <c r="D84" s="217">
        <v>0.0015175925925925927</v>
      </c>
      <c r="E84" s="221">
        <f t="shared" si="4"/>
        <v>43.94447834045149</v>
      </c>
      <c r="F84" s="133">
        <f t="shared" si="5"/>
        <v>46.94447834045149</v>
      </c>
    </row>
    <row r="85" spans="1:6" ht="409.5">
      <c r="A85" s="220">
        <v>78</v>
      </c>
      <c r="B85" s="100" t="s">
        <v>91</v>
      </c>
      <c r="C85" s="100" t="s">
        <v>52</v>
      </c>
      <c r="D85" s="217">
        <v>0.0015190972222222222</v>
      </c>
      <c r="E85" s="221">
        <f t="shared" si="4"/>
        <v>43.90095238095238</v>
      </c>
      <c r="F85" s="133">
        <f t="shared" si="5"/>
        <v>46.90095238095238</v>
      </c>
    </row>
    <row r="86" spans="1:6" ht="409.5">
      <c r="A86" s="220">
        <v>79</v>
      </c>
      <c r="B86" s="100" t="s">
        <v>78</v>
      </c>
      <c r="C86" s="100" t="s">
        <v>79</v>
      </c>
      <c r="D86" s="217">
        <v>0.001548263888888889</v>
      </c>
      <c r="E86" s="221">
        <f t="shared" si="4"/>
        <v>43.073932869851234</v>
      </c>
      <c r="F86" s="133">
        <f t="shared" si="5"/>
        <v>46.073932869851234</v>
      </c>
    </row>
    <row r="87" spans="1:6" ht="409.5">
      <c r="A87" s="220">
        <v>80</v>
      </c>
      <c r="B87" s="100" t="s">
        <v>346</v>
      </c>
      <c r="C87" s="100" t="s">
        <v>114</v>
      </c>
      <c r="D87" s="217">
        <v>0.0015730324074074073</v>
      </c>
      <c r="E87" s="221">
        <f t="shared" si="4"/>
        <v>42.395703038775665</v>
      </c>
      <c r="F87" s="133">
        <f t="shared" si="5"/>
        <v>45.395703038775665</v>
      </c>
    </row>
    <row r="88" spans="1:6" ht="409.5">
      <c r="A88" s="220">
        <v>81</v>
      </c>
      <c r="B88" s="100" t="s">
        <v>102</v>
      </c>
      <c r="C88" s="100" t="s">
        <v>103</v>
      </c>
      <c r="D88" s="217">
        <v>0.001584490740740741</v>
      </c>
      <c r="E88" s="221">
        <f t="shared" si="4"/>
        <v>42.08911614317019</v>
      </c>
      <c r="F88" s="133">
        <f t="shared" si="5"/>
        <v>45.08911614317019</v>
      </c>
    </row>
    <row r="89" spans="1:6" ht="409.5">
      <c r="A89" s="220">
        <v>82</v>
      </c>
      <c r="B89" s="100" t="s">
        <v>109</v>
      </c>
      <c r="C89" s="100" t="s">
        <v>30</v>
      </c>
      <c r="D89" s="217">
        <v>0.0016212962962962965</v>
      </c>
      <c r="E89" s="221">
        <f t="shared" si="4"/>
        <v>41.13363792118789</v>
      </c>
      <c r="F89" s="133">
        <f t="shared" si="5"/>
        <v>44.13363792118789</v>
      </c>
    </row>
    <row r="90" spans="1:6" ht="409.5">
      <c r="A90" s="220">
        <v>83</v>
      </c>
      <c r="B90" s="100" t="s">
        <v>88</v>
      </c>
      <c r="C90" s="100" t="s">
        <v>89</v>
      </c>
      <c r="D90" s="217">
        <v>0.0016480324074074073</v>
      </c>
      <c r="E90" s="221">
        <f t="shared" si="4"/>
        <v>40.466324882365335</v>
      </c>
      <c r="F90" s="133">
        <f t="shared" si="5"/>
        <v>43.466324882365335</v>
      </c>
    </row>
    <row r="91" spans="1:6" ht="409.5">
      <c r="A91" s="220">
        <v>84</v>
      </c>
      <c r="B91" s="100" t="s">
        <v>237</v>
      </c>
      <c r="C91" s="100" t="s">
        <v>282</v>
      </c>
      <c r="D91" s="217">
        <v>0.0017171296296296299</v>
      </c>
      <c r="E91" s="221">
        <f t="shared" si="4"/>
        <v>38.837961714747905</v>
      </c>
      <c r="F91" s="133">
        <f t="shared" si="5"/>
        <v>41.837961714747905</v>
      </c>
    </row>
    <row r="92" spans="1:6" ht="409.5">
      <c r="A92" s="220">
        <v>85</v>
      </c>
      <c r="B92" s="100" t="s">
        <v>197</v>
      </c>
      <c r="C92" s="100" t="s">
        <v>198</v>
      </c>
      <c r="D92" s="217">
        <v>0.0017280092592592594</v>
      </c>
      <c r="E92" s="221">
        <f t="shared" si="4"/>
        <v>38.593436034829196</v>
      </c>
      <c r="F92" s="133">
        <f t="shared" si="5"/>
        <v>41.593436034829196</v>
      </c>
    </row>
    <row r="93" spans="1:6" ht="409.5">
      <c r="A93" s="220">
        <v>86</v>
      </c>
      <c r="B93" s="100" t="s">
        <v>124</v>
      </c>
      <c r="C93" s="100" t="s">
        <v>125</v>
      </c>
      <c r="D93" s="217">
        <v>0.001757175925925926</v>
      </c>
      <c r="E93" s="221">
        <f t="shared" si="4"/>
        <v>37.952838888157025</v>
      </c>
      <c r="F93" s="133">
        <f t="shared" si="5"/>
        <v>40.952838888157025</v>
      </c>
    </row>
    <row r="94" spans="1:6" ht="409.5">
      <c r="A94" s="220">
        <v>87</v>
      </c>
      <c r="B94" s="100" t="s">
        <v>60</v>
      </c>
      <c r="C94" s="100" t="s">
        <v>61</v>
      </c>
      <c r="D94" s="217">
        <v>0.0019513888888888888</v>
      </c>
      <c r="E94" s="221">
        <f t="shared" si="4"/>
        <v>34.17556346381969</v>
      </c>
      <c r="F94" s="133">
        <f t="shared" si="5"/>
        <v>37.17556346381969</v>
      </c>
    </row>
    <row r="95" spans="1:6" ht="409.5">
      <c r="A95" s="220">
        <v>88</v>
      </c>
      <c r="B95" s="100" t="s">
        <v>190</v>
      </c>
      <c r="C95" s="100" t="s">
        <v>133</v>
      </c>
      <c r="D95" s="217">
        <v>0.0021550925925925926</v>
      </c>
      <c r="E95" s="221">
        <f t="shared" si="4"/>
        <v>30.945220193340496</v>
      </c>
      <c r="F95" s="133">
        <f t="shared" si="5"/>
        <v>33.9452201933405</v>
      </c>
    </row>
  </sheetData>
  <sheetProtection selectLockedCells="1" selectUnlockedCells="1"/>
  <mergeCells count="8">
    <mergeCell ref="A1:F1"/>
    <mergeCell ref="A2:D2"/>
    <mergeCell ref="F2:F3"/>
    <mergeCell ref="A3:C3"/>
    <mergeCell ref="A4:C4"/>
    <mergeCell ref="E4:F6"/>
    <mergeCell ref="A5:C5"/>
    <mergeCell ref="A6:C6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Kubický Pavel</cp:lastModifiedBy>
  <cp:lastPrinted>2010-11-01T12:01:04Z</cp:lastPrinted>
  <dcterms:created xsi:type="dcterms:W3CDTF">2010-11-01T11:40:54Z</dcterms:created>
  <dcterms:modified xsi:type="dcterms:W3CDTF">2010-11-22T17:53:04Z</dcterms:modified>
  <cp:category/>
  <cp:version/>
  <cp:contentType/>
  <cp:contentStatus/>
</cp:coreProperties>
</file>