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4" activeTab="1"/>
  </bookViews>
  <sheets>
    <sheet name="Celkové výsledky_final" sheetId="1" r:id="rId1"/>
    <sheet name="Celkové výsledky ženy_final" sheetId="2" r:id="rId2"/>
    <sheet name="Celkové výsledky" sheetId="3" r:id="rId3"/>
    <sheet name="Celkové výsledky ženy" sheetId="4" r:id="rId4"/>
    <sheet name="Obří slalom" sheetId="5" r:id="rId5"/>
    <sheet name="Lyže 10 km" sheetId="6" r:id="rId6"/>
    <sheet name="Short track" sheetId="7" r:id="rId7"/>
    <sheet name="Bowling" sheetId="8" r:id="rId8"/>
    <sheet name="Kuželky" sheetId="9" r:id="rId9"/>
    <sheet name="Cross" sheetId="10" r:id="rId10"/>
    <sheet name="Atletika" sheetId="11" r:id="rId11"/>
    <sheet name="Rychlobruslení" sheetId="12" r:id="rId12"/>
    <sheet name="Cyklistická časovka" sheetId="13" r:id="rId13"/>
    <sheet name="Plavání" sheetId="14" r:id="rId14"/>
    <sheet name="Olympijský triatlon" sheetId="15" r:id="rId15"/>
    <sheet name="Cykllistická etapa" sheetId="16" r:id="rId16"/>
    <sheet name="Duatlon" sheetId="17" r:id="rId17"/>
    <sheet name="Koule" sheetId="18" r:id="rId18"/>
    <sheet name="Střelba" sheetId="19" r:id="rId19"/>
    <sheet name="Plavání _ sprint" sheetId="20" r:id="rId20"/>
  </sheets>
  <definedNames>
    <definedName name="_xlfn.AGGREGATE" hidden="1">#NAME?</definedName>
    <definedName name="Excel_BuiltIn__FilterDatabase" localSheetId="0">'Celkové výsledky_final'!$A$5:$X$446</definedName>
    <definedName name="Excel_BuiltIn__FilterDatabase">'Celkové výsledky'!$A$5:$X$446</definedName>
    <definedName name="Excel_BuiltIn__FilterDatabase_1" localSheetId="0">'Celkové výsledky_final'!$A$97:$V$500</definedName>
    <definedName name="Excel_BuiltIn__FilterDatabase_1">'Celkové výsledky'!$A$97:$V$500</definedName>
    <definedName name="Excel_BuiltIn__FilterDatabase_1_2" localSheetId="1">'Celkové výsledky ženy_final'!#REF!</definedName>
    <definedName name="Excel_BuiltIn__FilterDatabase_1_2" localSheetId="0">'Celkové výsledky ženy'!#REF!</definedName>
    <definedName name="Excel_BuiltIn__FilterDatabase_1_2">'Celkové výsledky ženy'!#REF!</definedName>
    <definedName name="Excel_BuiltIn__FilterDatabase_2" localSheetId="1">#REF!</definedName>
    <definedName name="Excel_BuiltIn__FilterDatabase_2" localSheetId="0">#REF!</definedName>
    <definedName name="Excel_BuiltIn__FilterDatabase_2">#REF!</definedName>
    <definedName name="Excel_BuiltIn__FilterDatabase_3">'Short track'!$A$1:$G$55</definedName>
    <definedName name="Excel_BuiltIn__FilterDatabase_4">#REF!</definedName>
    <definedName name="Excel_BuiltIn__FilterDatabase_4_4">'Lyže 10 km'!$A$8:$G$78</definedName>
    <definedName name="Excel_BuiltIn__FilterDatabase_5">'Kuželky'!$A$8:$F$133</definedName>
    <definedName name="Excel_BuiltIn__FilterDatabase_5_3">'Bowling'!$A$7:$F$133</definedName>
    <definedName name="Excel_BuiltIn__FilterDatabase_6">'Cross'!$A$8:$G$99</definedName>
    <definedName name="Excel_BuiltIn__FilterDatabase_7">'Rychlobruslení'!$A$6:$G$6</definedName>
    <definedName name="Excel_BuiltIn_Print_Titles_1" localSheetId="0">'Celkové výsledky_final'!$A$2:$HY$4</definedName>
    <definedName name="Excel_BuiltIn_Print_Titles_1">'Celkové výsledky'!$A$2:$HY$4</definedName>
    <definedName name="_xlnm.Print_Titles" localSheetId="2">'Celkové výsledky'!$2:$4</definedName>
    <definedName name="_xlnm.Print_Titles" localSheetId="3">'Celkové výsledky ženy'!$2:$4</definedName>
    <definedName name="_xlnm.Print_Titles" localSheetId="1">'Celkové výsledky ženy_final'!$2:$4</definedName>
    <definedName name="_xlnm.Print_Titles" localSheetId="0">'Celkové výsledky_final'!$2:$4</definedName>
    <definedName name="_xlnm.Print_Area" localSheetId="10">'Atletika'!$A$9:$L$100</definedName>
    <definedName name="_xlnm.Print_Area" localSheetId="19">'Plavání _ sprint'!$A$1:$F$50</definedName>
    <definedName name="_xlnm.Print_Area" localSheetId="11">'Rychlobruslení'!$A$6:$G$60</definedName>
    <definedName name="_xlnm.Print_Area" localSheetId="6">'Short track'!$A$8:$G$82</definedName>
  </definedNames>
  <calcPr fullCalcOnLoad="1"/>
</workbook>
</file>

<file path=xl/sharedStrings.xml><?xml version="1.0" encoding="utf-8"?>
<sst xmlns="http://schemas.openxmlformats.org/spreadsheetml/2006/main" count="5387" uniqueCount="736">
  <si>
    <t>Žďárský dvanáctiboj "LIGA MISTRŮ"</t>
  </si>
  <si>
    <t xml:space="preserve"> </t>
  </si>
  <si>
    <t>CELKEM</t>
  </si>
  <si>
    <t>Účasti</t>
  </si>
  <si>
    <t>Odstup</t>
  </si>
  <si>
    <t>Průměr</t>
  </si>
  <si>
    <t>Ročník</t>
  </si>
  <si>
    <t>Celkové výsledky</t>
  </si>
  <si>
    <t>Obří slalom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</si>
  <si>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</si>
  <si>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</si>
  <si>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</si>
  <si>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</si>
  <si>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</si>
  <si>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</si>
  <si>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</si>
  <si>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</si>
  <si>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Hudeček</t>
  </si>
  <si>
    <t>Libor</t>
  </si>
  <si>
    <t>Papoušek</t>
  </si>
  <si>
    <t>Marek</t>
  </si>
  <si>
    <t>Kamenský</t>
  </si>
  <si>
    <t>Radim</t>
  </si>
  <si>
    <t>Šimeček</t>
  </si>
  <si>
    <t>Tomáš st.</t>
  </si>
  <si>
    <t>Jána</t>
  </si>
  <si>
    <t>Lubomír</t>
  </si>
  <si>
    <t>Klement</t>
  </si>
  <si>
    <t>Vojtěch</t>
  </si>
  <si>
    <t>Vecheta</t>
  </si>
  <si>
    <t>Lukáš</t>
  </si>
  <si>
    <t>Pavel</t>
  </si>
  <si>
    <t>Švanda</t>
  </si>
  <si>
    <t>Miroslav</t>
  </si>
  <si>
    <t>Pospíchal</t>
  </si>
  <si>
    <t>Šubrt</t>
  </si>
  <si>
    <t>Petr</t>
  </si>
  <si>
    <t>Vábek</t>
  </si>
  <si>
    <t>Jaroslav st.</t>
  </si>
  <si>
    <t>Pelánová</t>
  </si>
  <si>
    <t>Martina</t>
  </si>
  <si>
    <t>Marečková</t>
  </si>
  <si>
    <t>Pavla</t>
  </si>
  <si>
    <t>Tomáš ml.</t>
  </si>
  <si>
    <t>Harvánek</t>
  </si>
  <si>
    <t>Šimečková</t>
  </si>
  <si>
    <t>Lea</t>
  </si>
  <si>
    <t>Konečná</t>
  </si>
  <si>
    <t>Světlana</t>
  </si>
  <si>
    <t>Leoš</t>
  </si>
  <si>
    <t>Luboš st.</t>
  </si>
  <si>
    <t>Michal</t>
  </si>
  <si>
    <t>Klimeš</t>
  </si>
  <si>
    <t>Blažíček</t>
  </si>
  <si>
    <t>Jiří</t>
  </si>
  <si>
    <t>Hudečková</t>
  </si>
  <si>
    <t>Jiřina</t>
  </si>
  <si>
    <t>Jánová</t>
  </si>
  <si>
    <t>Petra</t>
  </si>
  <si>
    <t>Hájek</t>
  </si>
  <si>
    <t>Vladimír</t>
  </si>
  <si>
    <t>Veselský</t>
  </si>
  <si>
    <t>Martin</t>
  </si>
  <si>
    <t>Bezchleba</t>
  </si>
  <si>
    <t>Ožana</t>
  </si>
  <si>
    <t>Jakub</t>
  </si>
  <si>
    <t>Hodrment</t>
  </si>
  <si>
    <t>Vít</t>
  </si>
  <si>
    <t>Malačka</t>
  </si>
  <si>
    <t>Ondřej</t>
  </si>
  <si>
    <t>Bradáč</t>
  </si>
  <si>
    <t>Kříž</t>
  </si>
  <si>
    <t>Šustr</t>
  </si>
  <si>
    <t>Jiří II.</t>
  </si>
  <si>
    <t>Jan</t>
  </si>
  <si>
    <t>Řezníček</t>
  </si>
  <si>
    <t>Roman</t>
  </si>
  <si>
    <t>Vašík</t>
  </si>
  <si>
    <t>Jaroslav</t>
  </si>
  <si>
    <t>Kubický</t>
  </si>
  <si>
    <t>Kubická</t>
  </si>
  <si>
    <t>Ivana</t>
  </si>
  <si>
    <t>Bárta</t>
  </si>
  <si>
    <t>Šubrtová</t>
  </si>
  <si>
    <t>Lucie</t>
  </si>
  <si>
    <t>Musilová</t>
  </si>
  <si>
    <t>Miroslava</t>
  </si>
  <si>
    <t>Simona</t>
  </si>
  <si>
    <t>Tomáš</t>
  </si>
  <si>
    <t>Němec</t>
  </si>
  <si>
    <t>Závodný</t>
  </si>
  <si>
    <t>Eliška</t>
  </si>
  <si>
    <t>Sáblík</t>
  </si>
  <si>
    <t>Bojanovská</t>
  </si>
  <si>
    <t>Gabriela</t>
  </si>
  <si>
    <t>Keclík</t>
  </si>
  <si>
    <t>Václav</t>
  </si>
  <si>
    <t>Trávníček</t>
  </si>
  <si>
    <t>Havlíková</t>
  </si>
  <si>
    <t>Jana</t>
  </si>
  <si>
    <t>Beneš</t>
  </si>
  <si>
    <t>Viktor III.</t>
  </si>
  <si>
    <t>Sláma</t>
  </si>
  <si>
    <t>Balabán</t>
  </si>
  <si>
    <t>Jiří ml.</t>
  </si>
  <si>
    <t>Lempera</t>
  </si>
  <si>
    <t>David</t>
  </si>
  <si>
    <t>Soukal</t>
  </si>
  <si>
    <t>Josef</t>
  </si>
  <si>
    <t>Jaroslav ml.</t>
  </si>
  <si>
    <t>Svatoň</t>
  </si>
  <si>
    <t>Sládek</t>
  </si>
  <si>
    <t>Svatoňová</t>
  </si>
  <si>
    <t>Irena</t>
  </si>
  <si>
    <t>Mlejnková</t>
  </si>
  <si>
    <t>Nechuta</t>
  </si>
  <si>
    <t>Milan</t>
  </si>
  <si>
    <t>Nechutová</t>
  </si>
  <si>
    <t>Alena</t>
  </si>
  <si>
    <t>Alois</t>
  </si>
  <si>
    <t>Miková</t>
  </si>
  <si>
    <t>Barbara</t>
  </si>
  <si>
    <t>Bednář</t>
  </si>
  <si>
    <t>Jindra</t>
  </si>
  <si>
    <t>Chlubna</t>
  </si>
  <si>
    <t>Havlíček</t>
  </si>
  <si>
    <t>Rostislav</t>
  </si>
  <si>
    <t>Jánoška</t>
  </si>
  <si>
    <t>Ivan</t>
  </si>
  <si>
    <t>Šulc</t>
  </si>
  <si>
    <t>Zach</t>
  </si>
  <si>
    <t>Radka</t>
  </si>
  <si>
    <t>Klimková</t>
  </si>
  <si>
    <t>Thomayer</t>
  </si>
  <si>
    <t>Ladislav</t>
  </si>
  <si>
    <t>Procházka</t>
  </si>
  <si>
    <t>Zdeněk</t>
  </si>
  <si>
    <t>Lemperová</t>
  </si>
  <si>
    <t>Martinčič</t>
  </si>
  <si>
    <t>Brychová</t>
  </si>
  <si>
    <t>Opat</t>
  </si>
  <si>
    <t>Luboš ml.</t>
  </si>
  <si>
    <t>Nejedlý</t>
  </si>
  <si>
    <t>Řehka</t>
  </si>
  <si>
    <t>Šimon</t>
  </si>
  <si>
    <t>Kotrchová</t>
  </si>
  <si>
    <t>Konečný</t>
  </si>
  <si>
    <t>Matouš</t>
  </si>
  <si>
    <t>Pospišil</t>
  </si>
  <si>
    <t>Rosecký</t>
  </si>
  <si>
    <t>Křížová</t>
  </si>
  <si>
    <t>Michaela</t>
  </si>
  <si>
    <t>Švandová</t>
  </si>
  <si>
    <t>Eva</t>
  </si>
  <si>
    <t>Zelený</t>
  </si>
  <si>
    <t>Radek</t>
  </si>
  <si>
    <t>Topolovský</t>
  </si>
  <si>
    <t>Stanislav</t>
  </si>
  <si>
    <t>Miloslav</t>
  </si>
  <si>
    <t>Lazárková</t>
  </si>
  <si>
    <t>Veronika</t>
  </si>
  <si>
    <t>Slabý</t>
  </si>
  <si>
    <t>Pibil</t>
  </si>
  <si>
    <t>Havlíčková</t>
  </si>
  <si>
    <t>Pavlína</t>
  </si>
  <si>
    <t>Bajáková</t>
  </si>
  <si>
    <t>Hana</t>
  </si>
  <si>
    <t>Černá</t>
  </si>
  <si>
    <t>Iva</t>
  </si>
  <si>
    <t>Všianský</t>
  </si>
  <si>
    <t>Vidergot</t>
  </si>
  <si>
    <t>Kunstmuller</t>
  </si>
  <si>
    <t>Sedláček</t>
  </si>
  <si>
    <t>Mojmír</t>
  </si>
  <si>
    <t>Martincová</t>
  </si>
  <si>
    <t>Uttendorfský</t>
  </si>
  <si>
    <t>Jiří st.</t>
  </si>
  <si>
    <t>Kafka</t>
  </si>
  <si>
    <t>Pajer</t>
  </si>
  <si>
    <t>Krbůšková</t>
  </si>
  <si>
    <t>Ilona</t>
  </si>
  <si>
    <t>Polraich</t>
  </si>
  <si>
    <t>Benešová</t>
  </si>
  <si>
    <t>Anita</t>
  </si>
  <si>
    <t>Sobotková</t>
  </si>
  <si>
    <t>Zuzana</t>
  </si>
  <si>
    <t>Rudolf</t>
  </si>
  <si>
    <t>Šulcová</t>
  </si>
  <si>
    <t>Renáta</t>
  </si>
  <si>
    <t>Jánošková</t>
  </si>
  <si>
    <t>Naďa</t>
  </si>
  <si>
    <t xml:space="preserve">Šubrt </t>
  </si>
  <si>
    <t>Václav st.</t>
  </si>
  <si>
    <t>Máčel</t>
  </si>
  <si>
    <t>Martin st.</t>
  </si>
  <si>
    <t>Dospěl</t>
  </si>
  <si>
    <t>Sáblíková</t>
  </si>
  <si>
    <t>Lenka</t>
  </si>
  <si>
    <t>Martinčičová</t>
  </si>
  <si>
    <t>Anna</t>
  </si>
  <si>
    <t>Polnická</t>
  </si>
  <si>
    <t>Dana</t>
  </si>
  <si>
    <t>Novák</t>
  </si>
  <si>
    <t>Klímová</t>
  </si>
  <si>
    <t>Marie</t>
  </si>
  <si>
    <t>Malcová</t>
  </si>
  <si>
    <t>Jitka</t>
  </si>
  <si>
    <t>Jan st.</t>
  </si>
  <si>
    <t>Klíma</t>
  </si>
  <si>
    <t>Srnský</t>
  </si>
  <si>
    <t>Maki</t>
  </si>
  <si>
    <t>Kristiina</t>
  </si>
  <si>
    <t>Dospělová</t>
  </si>
  <si>
    <t>Slezáková</t>
  </si>
  <si>
    <t>Renata</t>
  </si>
  <si>
    <t>Bořil</t>
  </si>
  <si>
    <t>Ludmila</t>
  </si>
  <si>
    <t>Mareš</t>
  </si>
  <si>
    <t>Hladík</t>
  </si>
  <si>
    <t>Mužátko</t>
  </si>
  <si>
    <t>Balabánová</t>
  </si>
  <si>
    <t>Kadlec</t>
  </si>
  <si>
    <t>Kachlíř</t>
  </si>
  <si>
    <t>Marcel</t>
  </si>
  <si>
    <t>Švadlena</t>
  </si>
  <si>
    <t>Trojan</t>
  </si>
  <si>
    <t>Mačák</t>
  </si>
  <si>
    <t>Havelka</t>
  </si>
  <si>
    <t>František</t>
  </si>
  <si>
    <t>Forman</t>
  </si>
  <si>
    <t>Pavlík</t>
  </si>
  <si>
    <t>Humlíček</t>
  </si>
  <si>
    <t>Adam</t>
  </si>
  <si>
    <t>Urbanová</t>
  </si>
  <si>
    <t>Johana</t>
  </si>
  <si>
    <t>Daniel</t>
  </si>
  <si>
    <t>Metzenauer</t>
  </si>
  <si>
    <t>Janošec</t>
  </si>
  <si>
    <t>Škodová</t>
  </si>
  <si>
    <t>Krbůšek</t>
  </si>
  <si>
    <t>Dvořáková</t>
  </si>
  <si>
    <t>Ivánková</t>
  </si>
  <si>
    <t>Brabenec</t>
  </si>
  <si>
    <t>Aleš</t>
  </si>
  <si>
    <t>Hulák</t>
  </si>
  <si>
    <t>Janoušová</t>
  </si>
  <si>
    <t>Štěpánková</t>
  </si>
  <si>
    <t>Krčál</t>
  </si>
  <si>
    <t>Topinka</t>
  </si>
  <si>
    <t>Ondráček</t>
  </si>
  <si>
    <t>Lukeš</t>
  </si>
  <si>
    <t>Novohradská</t>
  </si>
  <si>
    <t>Dubský</t>
  </si>
  <si>
    <t>Vášová</t>
  </si>
  <si>
    <t>Skryja</t>
  </si>
  <si>
    <t>Bořivoj</t>
  </si>
  <si>
    <t>Klementová</t>
  </si>
  <si>
    <t>Šimek</t>
  </si>
  <si>
    <t>Plieštik</t>
  </si>
  <si>
    <t>Stoupenec</t>
  </si>
  <si>
    <t>Richard</t>
  </si>
  <si>
    <t>Bártová</t>
  </si>
  <si>
    <t>Ladislava</t>
  </si>
  <si>
    <t>Hromádko</t>
  </si>
  <si>
    <t>Fuchsová</t>
  </si>
  <si>
    <t>Markéta</t>
  </si>
  <si>
    <t>Páral</t>
  </si>
  <si>
    <t>Jaromír</t>
  </si>
  <si>
    <t>tomek</t>
  </si>
  <si>
    <t>Maršánová</t>
  </si>
  <si>
    <t>Andrea</t>
  </si>
  <si>
    <t>Dvořák</t>
  </si>
  <si>
    <t>Novohradský</t>
  </si>
  <si>
    <t>Pavelka</t>
  </si>
  <si>
    <t>Kunc</t>
  </si>
  <si>
    <t>Ivo</t>
  </si>
  <si>
    <t>Malinka</t>
  </si>
  <si>
    <t>Šimurda</t>
  </si>
  <si>
    <t>Pépi</t>
  </si>
  <si>
    <t>Černý</t>
  </si>
  <si>
    <t>Pavlas</t>
  </si>
  <si>
    <t>Mička</t>
  </si>
  <si>
    <t>Tesař</t>
  </si>
  <si>
    <t>Sádovská</t>
  </si>
  <si>
    <t>Tatíček</t>
  </si>
  <si>
    <t>Pallavicini</t>
  </si>
  <si>
    <t>Starý</t>
  </si>
  <si>
    <t>Novotná</t>
  </si>
  <si>
    <t>Polnický</t>
  </si>
  <si>
    <t>Pohanková</t>
  </si>
  <si>
    <t>Jiříček</t>
  </si>
  <si>
    <t>Václav ml.</t>
  </si>
  <si>
    <t>Doubek</t>
  </si>
  <si>
    <t>Miloš</t>
  </si>
  <si>
    <t>Albert</t>
  </si>
  <si>
    <t>Pekař</t>
  </si>
  <si>
    <t>Štěpánek</t>
  </si>
  <si>
    <t>Klinecká</t>
  </si>
  <si>
    <t>Homolková</t>
  </si>
  <si>
    <t>Marshall</t>
  </si>
  <si>
    <t>Ročárek</t>
  </si>
  <si>
    <t>Hroudová</t>
  </si>
  <si>
    <t>Bizoňová</t>
  </si>
  <si>
    <t>Kateřina</t>
  </si>
  <si>
    <t>Procházková</t>
  </si>
  <si>
    <t>Daniela</t>
  </si>
  <si>
    <t>Koloušek</t>
  </si>
  <si>
    <t>Králíček</t>
  </si>
  <si>
    <t>Klimešová</t>
  </si>
  <si>
    <t>Tereza</t>
  </si>
  <si>
    <t>Lannerová</t>
  </si>
  <si>
    <t>Žaneta</t>
  </si>
  <si>
    <t>Seemannová</t>
  </si>
  <si>
    <t>Jonák</t>
  </si>
  <si>
    <t>Doležalová</t>
  </si>
  <si>
    <t>Michala</t>
  </si>
  <si>
    <t>Fuchs</t>
  </si>
  <si>
    <t>Karel</t>
  </si>
  <si>
    <t>Leskourová</t>
  </si>
  <si>
    <t>Aneta</t>
  </si>
  <si>
    <t>Svobodová</t>
  </si>
  <si>
    <t>Svoboda</t>
  </si>
  <si>
    <t>Chytrý</t>
  </si>
  <si>
    <t>Žurek</t>
  </si>
  <si>
    <t>Staňková</t>
  </si>
  <si>
    <t>Slezák</t>
  </si>
  <si>
    <t>Solnička</t>
  </si>
  <si>
    <t>Krejčí</t>
  </si>
  <si>
    <t>Petržílková</t>
  </si>
  <si>
    <t>Rubač</t>
  </si>
  <si>
    <t>Denis</t>
  </si>
  <si>
    <t>Turzo</t>
  </si>
  <si>
    <t>Řehková</t>
  </si>
  <si>
    <t>Pohanka</t>
  </si>
  <si>
    <t>Máša</t>
  </si>
  <si>
    <t>Skryjová</t>
  </si>
  <si>
    <t>Sebastián</t>
  </si>
  <si>
    <t>Bojanoská</t>
  </si>
  <si>
    <t>Rajdl</t>
  </si>
  <si>
    <t>Kajuková</t>
  </si>
  <si>
    <t>Fendrichová</t>
  </si>
  <si>
    <t>Romana</t>
  </si>
  <si>
    <t>Jarmila</t>
  </si>
  <si>
    <t>Masařová</t>
  </si>
  <si>
    <t>Kajuk</t>
  </si>
  <si>
    <t>Vlastimil</t>
  </si>
  <si>
    <t>Matěj</t>
  </si>
  <si>
    <t>Janík</t>
  </si>
  <si>
    <t>Balvínová</t>
  </si>
  <si>
    <t>Vítek</t>
  </si>
  <si>
    <t>Štěpán</t>
  </si>
  <si>
    <t>Němcová</t>
  </si>
  <si>
    <t>Lída</t>
  </si>
  <si>
    <t>Horká</t>
  </si>
  <si>
    <t>Vašíková</t>
  </si>
  <si>
    <t>Bradáčová</t>
  </si>
  <si>
    <t>Jonáš</t>
  </si>
  <si>
    <t>Roseská</t>
  </si>
  <si>
    <t>Horký</t>
  </si>
  <si>
    <t>Mucha</t>
  </si>
  <si>
    <t>Zdenka</t>
  </si>
  <si>
    <t>Bezchlebová</t>
  </si>
  <si>
    <t>Adéla</t>
  </si>
  <si>
    <t>Koubek</t>
  </si>
  <si>
    <t>Luboš</t>
  </si>
  <si>
    <t>Bílek</t>
  </si>
  <si>
    <t>Pospíšil</t>
  </si>
  <si>
    <t>Hubáček</t>
  </si>
  <si>
    <t>Havlasová</t>
  </si>
  <si>
    <t>Koubková</t>
  </si>
  <si>
    <t>Kučera</t>
  </si>
  <si>
    <t>Josef ml.</t>
  </si>
  <si>
    <t>Rychetský</t>
  </si>
  <si>
    <t>Novotný</t>
  </si>
  <si>
    <t>Pálenský</t>
  </si>
  <si>
    <t>Ševčík</t>
  </si>
  <si>
    <t>Luděk</t>
  </si>
  <si>
    <t>Štursová</t>
  </si>
  <si>
    <t>Kamil</t>
  </si>
  <si>
    <t>Polívka</t>
  </si>
  <si>
    <t>Slovák</t>
  </si>
  <si>
    <t>Helena</t>
  </si>
  <si>
    <t>Drápal</t>
  </si>
  <si>
    <t>Janíček</t>
  </si>
  <si>
    <t>Marin</t>
  </si>
  <si>
    <t>Papežová</t>
  </si>
  <si>
    <t>Fiala</t>
  </si>
  <si>
    <t>Valenta</t>
  </si>
  <si>
    <t>Vojta</t>
  </si>
  <si>
    <t>Krul</t>
  </si>
  <si>
    <t>Kryštof</t>
  </si>
  <si>
    <t>Hostinská</t>
  </si>
  <si>
    <t>Martin ml.</t>
  </si>
  <si>
    <t>Ochrymčuk</t>
  </si>
  <si>
    <t>Guhl</t>
  </si>
  <si>
    <t>Patrik</t>
  </si>
  <si>
    <t>Vitner</t>
  </si>
  <si>
    <t>Krábek</t>
  </si>
  <si>
    <t>Jelínková</t>
  </si>
  <si>
    <t>Ivana ml.</t>
  </si>
  <si>
    <t>Kárník</t>
  </si>
  <si>
    <t>Slámová</t>
  </si>
  <si>
    <t>Klára</t>
  </si>
  <si>
    <t>Kejda</t>
  </si>
  <si>
    <t>Necid</t>
  </si>
  <si>
    <t>Jelínek</t>
  </si>
  <si>
    <t>Alžběta</t>
  </si>
  <si>
    <t>Šacl</t>
  </si>
  <si>
    <t>Kárníková</t>
  </si>
  <si>
    <t>Rosecká</t>
  </si>
  <si>
    <t>Dohnalová</t>
  </si>
  <si>
    <t>Fialová</t>
  </si>
  <si>
    <t>Vidergotová</t>
  </si>
  <si>
    <t>Natálie</t>
  </si>
  <si>
    <t>Schaffer</t>
  </si>
  <si>
    <t>Jaroš</t>
  </si>
  <si>
    <t>Matušková</t>
  </si>
  <si>
    <t>Kaláb</t>
  </si>
  <si>
    <t>Pěček</t>
  </si>
  <si>
    <t>Čirka</t>
  </si>
  <si>
    <t>Bubák</t>
  </si>
  <si>
    <t>Nikola</t>
  </si>
  <si>
    <t>Tlustá</t>
  </si>
  <si>
    <t>Lukášková</t>
  </si>
  <si>
    <t>Košíková</t>
  </si>
  <si>
    <t>Kulka</t>
  </si>
  <si>
    <t>Pulgertová</t>
  </si>
  <si>
    <t>Volfová</t>
  </si>
  <si>
    <t>Kubek</t>
  </si>
  <si>
    <t>Švancarová</t>
  </si>
  <si>
    <t>Zimola</t>
  </si>
  <si>
    <t>Stará</t>
  </si>
  <si>
    <t>Melicharová</t>
  </si>
  <si>
    <t>Šaclová</t>
  </si>
  <si>
    <t>Patricie</t>
  </si>
  <si>
    <t>Juračková</t>
  </si>
  <si>
    <t>Komoňová</t>
  </si>
  <si>
    <t>Zdražilová</t>
  </si>
  <si>
    <t>Habán</t>
  </si>
  <si>
    <t>Sobotka</t>
  </si>
  <si>
    <t>Nejedlá</t>
  </si>
  <si>
    <t>Sofie</t>
  </si>
  <si>
    <t>Pivnička</t>
  </si>
  <si>
    <t>Smejkal</t>
  </si>
  <si>
    <t>Chrásta</t>
  </si>
  <si>
    <t>Květa</t>
  </si>
  <si>
    <t>Komoň</t>
  </si>
  <si>
    <t>Odehnalová</t>
  </si>
  <si>
    <t>Hofmann</t>
  </si>
  <si>
    <t>Pavlíček</t>
  </si>
  <si>
    <t>Bojanovský</t>
  </si>
  <si>
    <t>Wassebauerová</t>
  </si>
  <si>
    <t>Vendula</t>
  </si>
  <si>
    <t>Drtil</t>
  </si>
  <si>
    <t>Cyril</t>
  </si>
  <si>
    <t>škodová</t>
  </si>
  <si>
    <t>Maršanová</t>
  </si>
  <si>
    <t>1. Obří slalom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</si>
  <si>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</si>
  <si>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</si>
  <si>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</si>
  <si>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</si>
  <si>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</si>
  <si>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</si>
  <si>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</si>
  <si>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</si>
  <si>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Příjmení</t>
  </si>
  <si>
    <t>Jméno</t>
  </si>
  <si>
    <t>Čas</t>
  </si>
  <si>
    <t>Body celkem</t>
  </si>
  <si>
    <t>Body s bonusem</t>
  </si>
  <si>
    <t>Sebastian</t>
  </si>
  <si>
    <t>2. Běh na lyžích</t>
  </si>
  <si>
    <t>5. února 2012</t>
  </si>
  <si>
    <t>Areal MK</t>
  </si>
  <si>
    <t>Zdenek</t>
  </si>
  <si>
    <t>4. Short track</t>
  </si>
  <si>
    <t>zimní stadion, ZR - 3 okruhy</t>
  </si>
  <si>
    <t>4. Bowling</t>
  </si>
  <si>
    <t>ENPEKA NMNM</t>
  </si>
  <si>
    <t>Polreich</t>
  </si>
  <si>
    <t>Jiří II:</t>
  </si>
  <si>
    <t>Zuizana</t>
  </si>
  <si>
    <t>Halíková</t>
  </si>
  <si>
    <t>5. Kuželky</t>
  </si>
  <si>
    <t>14. - 15.4. 2012</t>
  </si>
  <si>
    <t>2 dny</t>
  </si>
  <si>
    <t>kuželna Velká Losenice</t>
  </si>
  <si>
    <t>CELKEM hody</t>
  </si>
  <si>
    <t>Jarolav</t>
  </si>
  <si>
    <t>Anitta</t>
  </si>
  <si>
    <t>Fenrichová</t>
  </si>
  <si>
    <t>Soboková</t>
  </si>
  <si>
    <t>Míková</t>
  </si>
  <si>
    <t>Šusr</t>
  </si>
  <si>
    <t>6. Cross</t>
  </si>
  <si>
    <t xml:space="preserve">  </t>
  </si>
  <si>
    <t>30.května 2012</t>
  </si>
  <si>
    <t>ZR - Račín (9,5 km)</t>
  </si>
  <si>
    <t>34:44</t>
  </si>
  <si>
    <t>35:25</t>
  </si>
  <si>
    <t>35:37</t>
  </si>
  <si>
    <t>35:48</t>
  </si>
  <si>
    <t>36:06</t>
  </si>
  <si>
    <t>36:33</t>
  </si>
  <si>
    <t>37:12</t>
  </si>
  <si>
    <t>37:17</t>
  </si>
  <si>
    <t>37:21</t>
  </si>
  <si>
    <t>37:29</t>
  </si>
  <si>
    <t>38:31</t>
  </si>
  <si>
    <t>39:05</t>
  </si>
  <si>
    <t>39:08</t>
  </si>
  <si>
    <t>39:15</t>
  </si>
  <si>
    <t>39:28</t>
  </si>
  <si>
    <t>39:35</t>
  </si>
  <si>
    <t>39:37</t>
  </si>
  <si>
    <t>39:44</t>
  </si>
  <si>
    <t>39:56</t>
  </si>
  <si>
    <t>Ftantišek</t>
  </si>
  <si>
    <t>40:03</t>
  </si>
  <si>
    <t>40:04</t>
  </si>
  <si>
    <t>40:10</t>
  </si>
  <si>
    <t>40:52</t>
  </si>
  <si>
    <t>40:53</t>
  </si>
  <si>
    <t>41:19</t>
  </si>
  <si>
    <t>41:37</t>
  </si>
  <si>
    <t>41:51</t>
  </si>
  <si>
    <t>42:20</t>
  </si>
  <si>
    <t>42:29</t>
  </si>
  <si>
    <t>42:37</t>
  </si>
  <si>
    <t>42:56</t>
  </si>
  <si>
    <t>43:00</t>
  </si>
  <si>
    <t>43:09</t>
  </si>
  <si>
    <t>43:22</t>
  </si>
  <si>
    <t>43:24</t>
  </si>
  <si>
    <t>43:38</t>
  </si>
  <si>
    <t>43:40</t>
  </si>
  <si>
    <t>43:43</t>
  </si>
  <si>
    <t>43:46</t>
  </si>
  <si>
    <t>43:55</t>
  </si>
  <si>
    <t>44:13</t>
  </si>
  <si>
    <t>44:25</t>
  </si>
  <si>
    <t>44:33</t>
  </si>
  <si>
    <t>44:53</t>
  </si>
  <si>
    <t>44:57</t>
  </si>
  <si>
    <t>45:00</t>
  </si>
  <si>
    <t>45:05</t>
  </si>
  <si>
    <t>45:24</t>
  </si>
  <si>
    <t>45:26</t>
  </si>
  <si>
    <t>45:29</t>
  </si>
  <si>
    <t>45:35</t>
  </si>
  <si>
    <t>45:38</t>
  </si>
  <si>
    <t>46:03</t>
  </si>
  <si>
    <t>46:04</t>
  </si>
  <si>
    <t>46:06</t>
  </si>
  <si>
    <t>46:11</t>
  </si>
  <si>
    <t>46:22</t>
  </si>
  <si>
    <t>46:29</t>
  </si>
  <si>
    <t>46:30</t>
  </si>
  <si>
    <t>46:35</t>
  </si>
  <si>
    <t>46:52</t>
  </si>
  <si>
    <t>46:53</t>
  </si>
  <si>
    <t>47:40</t>
  </si>
  <si>
    <t>48:11</t>
  </si>
  <si>
    <t>48:17</t>
  </si>
  <si>
    <t>48:34</t>
  </si>
  <si>
    <t>48:36</t>
  </si>
  <si>
    <t>48:56</t>
  </si>
  <si>
    <t>49:01</t>
  </si>
  <si>
    <t>49:12</t>
  </si>
  <si>
    <t>49:19</t>
  </si>
  <si>
    <t>49:31</t>
  </si>
  <si>
    <t>49:47</t>
  </si>
  <si>
    <t>50:00</t>
  </si>
  <si>
    <t>50:22</t>
  </si>
  <si>
    <t>50:27</t>
  </si>
  <si>
    <t>50:38</t>
  </si>
  <si>
    <t>51:10</t>
  </si>
  <si>
    <t>51:11</t>
  </si>
  <si>
    <t>51:14</t>
  </si>
  <si>
    <t>51:35</t>
  </si>
  <si>
    <t>51:50</t>
  </si>
  <si>
    <t>52:23</t>
  </si>
  <si>
    <t>52:32</t>
  </si>
  <si>
    <t>52:55</t>
  </si>
  <si>
    <t>53:18</t>
  </si>
  <si>
    <t>53:37</t>
  </si>
  <si>
    <t>53:54</t>
  </si>
  <si>
    <t>54:16</t>
  </si>
  <si>
    <t>54:42</t>
  </si>
  <si>
    <t>55:13</t>
  </si>
  <si>
    <t>56:06</t>
  </si>
  <si>
    <t>56:43</t>
  </si>
  <si>
    <t>57:01</t>
  </si>
  <si>
    <t>57:48</t>
  </si>
  <si>
    <t>57:56</t>
  </si>
  <si>
    <t>58:16</t>
  </si>
  <si>
    <t>Šomečková</t>
  </si>
  <si>
    <t>58:27</t>
  </si>
  <si>
    <t>58:47</t>
  </si>
  <si>
    <t>nedokončil</t>
  </si>
  <si>
    <t>7. Atletický trojboj</t>
  </si>
  <si>
    <t>atletické hřiště v Novém Městě n.M.</t>
  </si>
  <si>
    <t>Disk</t>
  </si>
  <si>
    <t>Dálka</t>
  </si>
  <si>
    <t>Běh</t>
  </si>
  <si>
    <t>Body</t>
  </si>
  <si>
    <t>Body s BONUSEM</t>
  </si>
  <si>
    <t>Kunstmüller</t>
  </si>
  <si>
    <t>Rubáč</t>
  </si>
  <si>
    <t>8. Rychlobruslení</t>
  </si>
  <si>
    <t>Okruh u zimního stadionu Žďár nad Sázavou</t>
  </si>
  <si>
    <t>Odstupy</t>
  </si>
  <si>
    <t>Petržilková</t>
  </si>
  <si>
    <t>9. Cyklistická časovka</t>
  </si>
  <si>
    <t>24. června 2012</t>
  </si>
  <si>
    <t>ZR - Sklené</t>
  </si>
  <si>
    <t>Tomek</t>
  </si>
  <si>
    <t>3. Plavání - sprint</t>
  </si>
  <si>
    <t>Plavecký bazén ZR</t>
  </si>
  <si>
    <t>Drápa</t>
  </si>
  <si>
    <t>10. Plavání</t>
  </si>
  <si>
    <t>11. Olympijský triatlon</t>
  </si>
  <si>
    <t>Velké Dářko (1,5 - 40 - 10)</t>
  </si>
  <si>
    <t>12. Cyklistická etapa</t>
  </si>
  <si>
    <t xml:space="preserve">ZR -Vlachovice </t>
  </si>
  <si>
    <t>Škarvada</t>
  </si>
  <si>
    <t>Plachta</t>
  </si>
  <si>
    <t>13. Duatlon</t>
  </si>
  <si>
    <t>Velká Losenice 5,2 - 14 - 2,8</t>
  </si>
  <si>
    <t>11. Koule</t>
  </si>
  <si>
    <t>sobota+neděle</t>
  </si>
  <si>
    <t>ZR a NMNM</t>
  </si>
  <si>
    <t>Pravá</t>
  </si>
  <si>
    <t>Levá</t>
  </si>
  <si>
    <t>Out</t>
  </si>
  <si>
    <t>Dopředu</t>
  </si>
  <si>
    <t>Přes hlavu</t>
  </si>
  <si>
    <t>Dozadu mezi</t>
  </si>
  <si>
    <t>WC</t>
  </si>
  <si>
    <t>16. Střelba ze vzduchovky</t>
  </si>
  <si>
    <t>DDM ve Žďáře nad Sázavou</t>
  </si>
  <si>
    <t>Přijmení</t>
  </si>
  <si>
    <t>Počet bodů</t>
  </si>
  <si>
    <t>Plavání</t>
  </si>
  <si>
    <t>Vladimír ml.</t>
  </si>
  <si>
    <t>Stupka</t>
  </si>
  <si>
    <t>Vladimír st.</t>
  </si>
  <si>
    <t>Janečková</t>
  </si>
  <si>
    <t>Blinová</t>
  </si>
  <si>
    <t>Alexandra</t>
  </si>
  <si>
    <t>Velké Dářko 1,6 km</t>
  </si>
  <si>
    <t>Triatlon</t>
  </si>
  <si>
    <t>Krška</t>
  </si>
  <si>
    <t>Záhora</t>
  </si>
  <si>
    <t>Korejtko</t>
  </si>
  <si>
    <t>Vladislav</t>
  </si>
  <si>
    <t>Karásek</t>
  </si>
  <si>
    <t>Vrána</t>
  </si>
  <si>
    <t>Dušan</t>
  </si>
  <si>
    <t>Vodička</t>
  </si>
  <si>
    <t>Nedělka</t>
  </si>
  <si>
    <t>Chroustovský</t>
  </si>
  <si>
    <t>Pomahač</t>
  </si>
  <si>
    <t>Radek st.</t>
  </si>
  <si>
    <t>Radek ml.</t>
  </si>
  <si>
    <t>Macek</t>
  </si>
  <si>
    <t>Brhel</t>
  </si>
  <si>
    <t>Hermon</t>
  </si>
  <si>
    <t>Antonín</t>
  </si>
  <si>
    <t>Trojánek</t>
  </si>
  <si>
    <t>Zbyněk</t>
  </si>
  <si>
    <t>Hrdina</t>
  </si>
  <si>
    <t>Slováková</t>
  </si>
  <si>
    <t>Jiří III.</t>
  </si>
  <si>
    <t>Cyklistická etapa</t>
  </si>
  <si>
    <t>Terénní duatlon</t>
  </si>
  <si>
    <t>Mayer</t>
  </si>
  <si>
    <t>Bronislav</t>
  </si>
  <si>
    <t>Hýbl</t>
  </si>
  <si>
    <t>Šorf</t>
  </si>
  <si>
    <t>Petroš</t>
  </si>
  <si>
    <t>Tomáš-st.</t>
  </si>
  <si>
    <t>Miko</t>
  </si>
  <si>
    <t>Mattouš</t>
  </si>
  <si>
    <t>Vaší</t>
  </si>
  <si>
    <t>Tomáš-ml.</t>
  </si>
  <si>
    <t>Vlček</t>
  </si>
  <si>
    <t>Harváneek</t>
  </si>
  <si>
    <t>Stejskal</t>
  </si>
  <si>
    <t>Luboš-st.</t>
  </si>
  <si>
    <t>Jaroslav st</t>
  </si>
  <si>
    <t>Masrtin</t>
  </si>
  <si>
    <t>Terenní duatlon</t>
  </si>
  <si>
    <t>Šolc</t>
  </si>
  <si>
    <t>Peréz</t>
  </si>
  <si>
    <t>Hamák</t>
  </si>
  <si>
    <t>Šmahel</t>
  </si>
  <si>
    <t>Drimlová</t>
  </si>
  <si>
    <t>Amálie</t>
  </si>
  <si>
    <t>Vtípil</t>
  </si>
  <si>
    <t>Petr ml.</t>
  </si>
  <si>
    <t>Čech</t>
  </si>
  <si>
    <t>Hančíková</t>
  </si>
  <si>
    <t>Petr  st.</t>
  </si>
  <si>
    <t>Cavallaro</t>
  </si>
  <si>
    <t>6-7.10.2011</t>
  </si>
  <si>
    <t>Koule</t>
  </si>
  <si>
    <t>amálie</t>
  </si>
  <si>
    <t>Petr st.</t>
  </si>
  <si>
    <t>Savallaro</t>
  </si>
  <si>
    <t>amalie</t>
  </si>
  <si>
    <t>Kavallaro</t>
  </si>
  <si>
    <t>JiříII.</t>
  </si>
  <si>
    <t>Gondová</t>
  </si>
  <si>
    <t>Gonda</t>
  </si>
  <si>
    <t>Perez</t>
  </si>
  <si>
    <t>Jaroslava</t>
  </si>
  <si>
    <t>Tomášst.</t>
  </si>
  <si>
    <t>Tomášml.</t>
  </si>
  <si>
    <t>Pohlreich</t>
  </si>
  <si>
    <t>Lubošst.</t>
  </si>
  <si>
    <t>Vráblová</t>
  </si>
  <si>
    <t>Janíková</t>
  </si>
  <si>
    <t>Jiříst.</t>
  </si>
  <si>
    <t>Jiříml.</t>
  </si>
  <si>
    <t>24-25.11.2012</t>
  </si>
  <si>
    <t>Střelba</t>
  </si>
  <si>
    <t>Pátek</t>
  </si>
  <si>
    <t>Sýkora</t>
  </si>
  <si>
    <t>Míša</t>
  </si>
  <si>
    <t>Jiří  II.</t>
  </si>
  <si>
    <t>Lonečná</t>
  </si>
  <si>
    <t>Plavání 100m</t>
  </si>
  <si>
    <t>Lovečná</t>
  </si>
  <si>
    <t xml:space="preserve">Havlíková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</si>
</sst>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"/>
    <numFmt numFmtId="165" formatCode="d/mmmm\ yyyy"/>
    <numFmt numFmtId="166" formatCode="mm:ss.00"/>
    <numFmt numFmtId="167" formatCode="hh:mm:ss"/>
    <numFmt numFmtId="168" formatCode="d/\ mmmm\ yyyy"/>
    <numFmt numFmtId="169" formatCode="h:mm:ss.00"/>
    <numFmt numFmtId="170" formatCode="dd/mm/yy"/>
    <numFmt numFmtId="171" formatCode="[$-405]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4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4"/>
      <name val="Arial Black"/>
      <family val="2"/>
    </font>
    <font>
      <b/>
      <sz val="8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3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b/>
      <sz val="24"/>
      <name val="Albertus Extra Bold"/>
      <family val="2"/>
    </font>
    <font>
      <b/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23" borderId="6" applyNumberFormat="0" applyFont="0" applyAlignment="0" applyProtection="0"/>
    <xf numFmtId="0" fontId="47" fillId="23" borderId="6" applyNumberFormat="0" applyFont="0" applyAlignment="0" applyProtection="0"/>
    <xf numFmtId="9" fontId="1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 textRotation="255" wrapText="1"/>
    </xf>
    <xf numFmtId="49" fontId="8" fillId="34" borderId="15" xfId="0" applyNumberFormat="1" applyFont="1" applyFill="1" applyBorder="1" applyAlignment="1">
      <alignment horizontal="center" vertical="center" textRotation="255" wrapText="1"/>
    </xf>
    <xf numFmtId="49" fontId="8" fillId="34" borderId="16" xfId="0" applyNumberFormat="1" applyFont="1" applyFill="1" applyBorder="1" applyAlignment="1">
      <alignment horizontal="center" vertical="center" textRotation="255" wrapText="1"/>
    </xf>
    <xf numFmtId="49" fontId="8" fillId="34" borderId="17" xfId="0" applyNumberFormat="1" applyFont="1" applyFill="1" applyBorder="1" applyAlignment="1">
      <alignment horizontal="center" vertical="center" textRotation="255" wrapText="1"/>
    </xf>
    <xf numFmtId="49" fontId="8" fillId="34" borderId="18" xfId="0" applyNumberFormat="1" applyFont="1" applyFill="1" applyBorder="1" applyAlignment="1">
      <alignment horizontal="center" vertical="center" textRotation="255" wrapText="1"/>
    </xf>
    <xf numFmtId="0" fontId="8" fillId="34" borderId="19" xfId="0" applyFont="1" applyFill="1" applyBorder="1" applyAlignment="1">
      <alignment horizontal="center" vertical="center"/>
    </xf>
    <xf numFmtId="49" fontId="8" fillId="34" borderId="20" xfId="0" applyNumberFormat="1" applyFont="1" applyFill="1" applyBorder="1" applyAlignment="1">
      <alignment horizontal="center" vertical="center" textRotation="255" wrapText="1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2" fontId="2" fillId="0" borderId="25" xfId="0" applyNumberFormat="1" applyFont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1" fontId="14" fillId="0" borderId="1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17" fillId="0" borderId="25" xfId="0" applyFont="1" applyBorder="1" applyAlignment="1">
      <alignment/>
    </xf>
    <xf numFmtId="0" fontId="16" fillId="0" borderId="25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0" fontId="16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6" fillId="0" borderId="26" xfId="0" applyFont="1" applyBorder="1" applyAlignment="1">
      <alignment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15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16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2" fontId="18" fillId="34" borderId="11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49" fontId="8" fillId="34" borderId="33" xfId="0" applyNumberFormat="1" applyFont="1" applyFill="1" applyBorder="1" applyAlignment="1">
      <alignment horizontal="center" vertical="center" textRotation="255" wrapText="1"/>
    </xf>
    <xf numFmtId="49" fontId="19" fillId="34" borderId="20" xfId="0" applyNumberFormat="1" applyFont="1" applyFill="1" applyBorder="1" applyAlignment="1">
      <alignment horizontal="center" vertical="center" textRotation="255" wrapText="1"/>
    </xf>
    <xf numFmtId="49" fontId="19" fillId="34" borderId="29" xfId="0" applyNumberFormat="1" applyFont="1" applyFill="1" applyBorder="1" applyAlignment="1">
      <alignment horizontal="center" vertical="center" textRotation="255" wrapText="1"/>
    </xf>
    <xf numFmtId="49" fontId="20" fillId="34" borderId="29" xfId="0" applyNumberFormat="1" applyFont="1" applyFill="1" applyBorder="1" applyAlignment="1">
      <alignment horizontal="center" vertical="center" textRotation="255" wrapText="1"/>
    </xf>
    <xf numFmtId="49" fontId="19" fillId="34" borderId="34" xfId="0" applyNumberFormat="1" applyFont="1" applyFill="1" applyBorder="1" applyAlignment="1">
      <alignment horizontal="center" vertical="center" textRotation="255" wrapText="1"/>
    </xf>
    <xf numFmtId="49" fontId="19" fillId="34" borderId="0" xfId="0" applyNumberFormat="1" applyFont="1" applyFill="1" applyBorder="1" applyAlignment="1">
      <alignment horizontal="center" vertical="center" textRotation="255" wrapText="1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1" fontId="0" fillId="0" borderId="26" xfId="0" applyNumberForma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1" fontId="0" fillId="0" borderId="25" xfId="0" applyNumberFormat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23" fillId="0" borderId="25" xfId="0" applyFont="1" applyBorder="1" applyAlignment="1">
      <alignment/>
    </xf>
    <xf numFmtId="2" fontId="0" fillId="0" borderId="25" xfId="0" applyNumberForma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3" fillId="0" borderId="26" xfId="0" applyFont="1" applyBorder="1" applyAlignment="1">
      <alignment/>
    </xf>
    <xf numFmtId="2" fontId="0" fillId="0" borderId="26" xfId="0" applyNumberForma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23" fillId="0" borderId="15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5" xfId="0" applyFont="1" applyBorder="1" applyAlignment="1">
      <alignment/>
    </xf>
    <xf numFmtId="47" fontId="0" fillId="0" borderId="25" xfId="0" applyNumberFormat="1" applyBorder="1" applyAlignment="1">
      <alignment/>
    </xf>
    <xf numFmtId="46" fontId="16" fillId="0" borderId="2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 vertical="center"/>
    </xf>
    <xf numFmtId="47" fontId="0" fillId="0" borderId="26" xfId="0" applyNumberFormat="1" applyBorder="1" applyAlignment="1">
      <alignment/>
    </xf>
    <xf numFmtId="46" fontId="16" fillId="0" borderId="26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6" fillId="0" borderId="30" xfId="0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46" fontId="16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7" fontId="0" fillId="0" borderId="15" xfId="0" applyNumberFormat="1" applyBorder="1" applyAlignment="1">
      <alignment/>
    </xf>
    <xf numFmtId="46" fontId="16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 vertical="center"/>
    </xf>
    <xf numFmtId="46" fontId="0" fillId="0" borderId="26" xfId="0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35" borderId="36" xfId="0" applyFont="1" applyFill="1" applyBorder="1" applyAlignment="1">
      <alignment/>
    </xf>
    <xf numFmtId="0" fontId="6" fillId="35" borderId="45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167" fontId="6" fillId="35" borderId="22" xfId="0" applyNumberFormat="1" applyFont="1" applyFill="1" applyBorder="1" applyAlignment="1">
      <alignment horizontal="center"/>
    </xf>
    <xf numFmtId="2" fontId="6" fillId="35" borderId="22" xfId="0" applyNumberFormat="1" applyFont="1" applyFill="1" applyBorder="1" applyAlignment="1">
      <alignment horizontal="center"/>
    </xf>
    <xf numFmtId="2" fontId="6" fillId="35" borderId="24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47" fontId="0" fillId="0" borderId="26" xfId="0" applyNumberForma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67" fontId="16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66" fontId="16" fillId="0" borderId="0" xfId="0" applyNumberFormat="1" applyFont="1" applyAlignment="1">
      <alignment/>
    </xf>
    <xf numFmtId="0" fontId="6" fillId="0" borderId="48" xfId="0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47" fontId="16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49" xfId="0" applyFont="1" applyBorder="1" applyAlignment="1">
      <alignment horizontal="center"/>
    </xf>
    <xf numFmtId="47" fontId="0" fillId="0" borderId="15" xfId="0" applyNumberForma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7" fontId="16" fillId="0" borderId="4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7" fontId="0" fillId="0" borderId="25" xfId="0" applyNumberForma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35" borderId="35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3" fillId="0" borderId="36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1" fontId="18" fillId="0" borderId="36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3" fillId="0" borderId="26" xfId="0" applyFont="1" applyFill="1" applyBorder="1" applyAlignment="1">
      <alignment/>
    </xf>
    <xf numFmtId="1" fontId="18" fillId="0" borderId="2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15" xfId="0" applyFont="1" applyFill="1" applyBorder="1" applyAlignment="1">
      <alignment/>
    </xf>
    <xf numFmtId="1" fontId="18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18" fillId="0" borderId="4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" fillId="0" borderId="0" xfId="0" applyFont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0" fontId="6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23" fillId="0" borderId="28" xfId="0" applyFont="1" applyBorder="1" applyAlignment="1">
      <alignment/>
    </xf>
    <xf numFmtId="46" fontId="3" fillId="0" borderId="26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5" fontId="0" fillId="0" borderId="26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23" fillId="0" borderId="31" xfId="0" applyFont="1" applyBorder="1" applyAlignment="1">
      <alignment/>
    </xf>
    <xf numFmtId="46" fontId="3" fillId="0" borderId="16" xfId="0" applyNumberFormat="1" applyFont="1" applyBorder="1" applyAlignment="1">
      <alignment horizontal="center"/>
    </xf>
    <xf numFmtId="0" fontId="23" fillId="0" borderId="41" xfId="0" applyFont="1" applyBorder="1" applyAlignment="1">
      <alignment/>
    </xf>
    <xf numFmtId="45" fontId="0" fillId="0" borderId="15" xfId="0" applyNumberFormat="1" applyFont="1" applyBorder="1" applyAlignment="1">
      <alignment/>
    </xf>
    <xf numFmtId="46" fontId="3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45" fontId="0" fillId="0" borderId="25" xfId="0" applyNumberFormat="1" applyFont="1" applyBorder="1" applyAlignment="1">
      <alignment/>
    </xf>
    <xf numFmtId="46" fontId="3" fillId="0" borderId="25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46" fontId="0" fillId="0" borderId="26" xfId="0" applyNumberFormat="1" applyFont="1" applyBorder="1" applyAlignment="1">
      <alignment horizontal="left"/>
    </xf>
    <xf numFmtId="46" fontId="0" fillId="0" borderId="16" xfId="0" applyNumberFormat="1" applyBorder="1" applyAlignment="1">
      <alignment horizontal="left"/>
    </xf>
    <xf numFmtId="45" fontId="0" fillId="0" borderId="26" xfId="0" applyNumberFormat="1" applyFont="1" applyBorder="1" applyAlignment="1">
      <alignment horizontal="left"/>
    </xf>
    <xf numFmtId="2" fontId="18" fillId="0" borderId="4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6" fillId="35" borderId="52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" fontId="6" fillId="35" borderId="36" xfId="0" applyNumberFormat="1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/>
    </xf>
    <xf numFmtId="2" fontId="22" fillId="0" borderId="26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2" fontId="23" fillId="0" borderId="55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2" fontId="23" fillId="0" borderId="56" xfId="0" applyNumberFormat="1" applyFont="1" applyBorder="1" applyAlignment="1">
      <alignment horizontal="center"/>
    </xf>
    <xf numFmtId="0" fontId="23" fillId="0" borderId="57" xfId="0" applyFont="1" applyBorder="1" applyAlignment="1">
      <alignment/>
    </xf>
    <xf numFmtId="2" fontId="22" fillId="0" borderId="15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2" fontId="22" fillId="0" borderId="41" xfId="0" applyNumberFormat="1" applyFont="1" applyBorder="1" applyAlignment="1">
      <alignment horizontal="center"/>
    </xf>
    <xf numFmtId="2" fontId="23" fillId="0" borderId="58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2" fontId="23" fillId="0" borderId="59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2" fontId="22" fillId="0" borderId="25" xfId="0" applyNumberFormat="1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2" fontId="23" fillId="0" borderId="61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23" fillId="0" borderId="62" xfId="0" applyNumberFormat="1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0" xfId="0" applyNumberFormat="1" applyAlignment="1">
      <alignment/>
    </xf>
    <xf numFmtId="0" fontId="25" fillId="0" borderId="54" xfId="0" applyFont="1" applyBorder="1" applyAlignment="1">
      <alignment/>
    </xf>
    <xf numFmtId="0" fontId="22" fillId="0" borderId="26" xfId="0" applyNumberFormat="1" applyFont="1" applyBorder="1" applyAlignment="1">
      <alignment horizontal="center"/>
    </xf>
    <xf numFmtId="2" fontId="27" fillId="0" borderId="26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18" fillId="0" borderId="63" xfId="0" applyFont="1" applyBorder="1" applyAlignment="1">
      <alignment/>
    </xf>
    <xf numFmtId="0" fontId="18" fillId="0" borderId="11" xfId="0" applyFont="1" applyBorder="1" applyAlignment="1">
      <alignment/>
    </xf>
    <xf numFmtId="166" fontId="3" fillId="0" borderId="64" xfId="0" applyNumberFormat="1" applyFont="1" applyBorder="1" applyAlignment="1">
      <alignment horizontal="center"/>
    </xf>
    <xf numFmtId="2" fontId="7" fillId="0" borderId="6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66" fontId="3" fillId="0" borderId="65" xfId="0" applyNumberFormat="1" applyFont="1" applyBorder="1" applyAlignment="1">
      <alignment horizontal="center"/>
    </xf>
    <xf numFmtId="0" fontId="18" fillId="0" borderId="40" xfId="0" applyFont="1" applyBorder="1" applyAlignment="1">
      <alignment/>
    </xf>
    <xf numFmtId="0" fontId="18" fillId="0" borderId="26" xfId="0" applyFont="1" applyBorder="1" applyAlignment="1">
      <alignment/>
    </xf>
    <xf numFmtId="166" fontId="3" fillId="0" borderId="55" xfId="0" applyNumberFormat="1" applyFont="1" applyBorder="1" applyAlignment="1">
      <alignment horizontal="center"/>
    </xf>
    <xf numFmtId="166" fontId="3" fillId="0" borderId="66" xfId="0" applyNumberFormat="1" applyFont="1" applyBorder="1" applyAlignment="1">
      <alignment horizontal="center"/>
    </xf>
    <xf numFmtId="166" fontId="3" fillId="0" borderId="67" xfId="0" applyNumberFormat="1" applyFont="1" applyBorder="1" applyAlignment="1">
      <alignment horizontal="center"/>
    </xf>
    <xf numFmtId="0" fontId="18" fillId="0" borderId="40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2" fontId="7" fillId="0" borderId="40" xfId="0" applyNumberFormat="1" applyFont="1" applyFill="1" applyBorder="1" applyAlignment="1">
      <alignment horizontal="center"/>
    </xf>
    <xf numFmtId="2" fontId="18" fillId="0" borderId="25" xfId="0" applyNumberFormat="1" applyFont="1" applyFill="1" applyBorder="1" applyAlignment="1">
      <alignment horizontal="center"/>
    </xf>
    <xf numFmtId="166" fontId="3" fillId="0" borderId="67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8" fillId="0" borderId="44" xfId="0" applyFont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166" fontId="3" fillId="0" borderId="68" xfId="0" applyNumberFormat="1" applyFont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166" fontId="3" fillId="0" borderId="69" xfId="0" applyNumberFormat="1" applyFont="1" applyFill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65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22" fillId="0" borderId="40" xfId="0" applyFont="1" applyFill="1" applyBorder="1" applyAlignment="1">
      <alignment/>
    </xf>
    <xf numFmtId="0" fontId="22" fillId="0" borderId="67" xfId="0" applyFont="1" applyFill="1" applyBorder="1" applyAlignment="1">
      <alignment/>
    </xf>
    <xf numFmtId="2" fontId="7" fillId="0" borderId="54" xfId="0" applyNumberFormat="1" applyFont="1" applyFill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67" xfId="0" applyFont="1" applyBorder="1" applyAlignment="1">
      <alignment/>
    </xf>
    <xf numFmtId="2" fontId="7" fillId="0" borderId="54" xfId="0" applyNumberFormat="1" applyFont="1" applyBorder="1" applyAlignment="1">
      <alignment horizontal="center"/>
    </xf>
    <xf numFmtId="0" fontId="24" fillId="0" borderId="40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67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166" fontId="4" fillId="0" borderId="6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54" xfId="0" applyFont="1" applyBorder="1" applyAlignment="1">
      <alignment horizontal="center"/>
    </xf>
    <xf numFmtId="166" fontId="4" fillId="0" borderId="67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6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6" fontId="4" fillId="0" borderId="69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5" xfId="0" applyFont="1" applyBorder="1" applyAlignment="1">
      <alignment/>
    </xf>
    <xf numFmtId="166" fontId="3" fillId="0" borderId="53" xfId="0" applyNumberFormat="1" applyFont="1" applyBorder="1" applyAlignment="1">
      <alignment horizontal="center"/>
    </xf>
    <xf numFmtId="0" fontId="0" fillId="0" borderId="70" xfId="0" applyFont="1" applyBorder="1" applyAlignment="1">
      <alignment/>
    </xf>
    <xf numFmtId="0" fontId="25" fillId="0" borderId="28" xfId="0" applyFont="1" applyBorder="1" applyAlignment="1">
      <alignment/>
    </xf>
    <xf numFmtId="2" fontId="18" fillId="0" borderId="26" xfId="0" applyNumberFormat="1" applyFont="1" applyFill="1" applyBorder="1" applyAlignment="1">
      <alignment horizontal="center"/>
    </xf>
    <xf numFmtId="166" fontId="4" fillId="0" borderId="67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/>
    </xf>
    <xf numFmtId="166" fontId="0" fillId="0" borderId="25" xfId="0" applyNumberFormat="1" applyBorder="1" applyAlignment="1">
      <alignment horizontal="center" vertical="center"/>
    </xf>
    <xf numFmtId="2" fontId="18" fillId="0" borderId="66" xfId="0" applyNumberFormat="1" applyFont="1" applyBorder="1" applyAlignment="1">
      <alignment horizontal="center"/>
    </xf>
    <xf numFmtId="166" fontId="0" fillId="0" borderId="26" xfId="0" applyNumberFormat="1" applyBorder="1" applyAlignment="1">
      <alignment horizontal="center" vertical="center"/>
    </xf>
    <xf numFmtId="2" fontId="18" fillId="0" borderId="67" xfId="0" applyNumberFormat="1" applyFont="1" applyBorder="1" applyAlignment="1">
      <alignment horizontal="center"/>
    </xf>
    <xf numFmtId="166" fontId="0" fillId="0" borderId="15" xfId="0" applyNumberForma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39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167" fontId="0" fillId="0" borderId="26" xfId="0" applyNumberFormat="1" applyBorder="1" applyAlignment="1">
      <alignment/>
    </xf>
    <xf numFmtId="166" fontId="4" fillId="0" borderId="26" xfId="0" applyNumberFormat="1" applyFont="1" applyBorder="1" applyAlignment="1">
      <alignment horizontal="center"/>
    </xf>
    <xf numFmtId="169" fontId="4" fillId="0" borderId="26" xfId="0" applyNumberFormat="1" applyFont="1" applyBorder="1" applyAlignment="1">
      <alignment horizontal="center"/>
    </xf>
    <xf numFmtId="167" fontId="0" fillId="0" borderId="15" xfId="0" applyNumberFormat="1" applyBorder="1" applyAlignment="1">
      <alignment/>
    </xf>
    <xf numFmtId="169" fontId="4" fillId="0" borderId="15" xfId="0" applyNumberFormat="1" applyFont="1" applyBorder="1" applyAlignment="1">
      <alignment horizontal="center"/>
    </xf>
    <xf numFmtId="167" fontId="0" fillId="0" borderId="25" xfId="0" applyNumberFormat="1" applyBorder="1" applyAlignment="1">
      <alignment/>
    </xf>
    <xf numFmtId="169" fontId="4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7" fontId="0" fillId="0" borderId="16" xfId="0" applyNumberFormat="1" applyBorder="1" applyAlignment="1">
      <alignment/>
    </xf>
    <xf numFmtId="2" fontId="7" fillId="0" borderId="16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167" fontId="3" fillId="0" borderId="26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47" fontId="4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67" fontId="3" fillId="0" borderId="15" xfId="0" applyNumberFormat="1" applyFont="1" applyBorder="1" applyAlignment="1">
      <alignment/>
    </xf>
    <xf numFmtId="47" fontId="4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167" fontId="3" fillId="0" borderId="25" xfId="0" applyNumberFormat="1" applyFont="1" applyBorder="1" applyAlignment="1">
      <alignment/>
    </xf>
    <xf numFmtId="47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0" xfId="46">
      <alignment/>
      <protection/>
    </xf>
    <xf numFmtId="2" fontId="3" fillId="0" borderId="0" xfId="46" applyNumberFormat="1" applyFont="1" applyAlignment="1">
      <alignment horizontal="center"/>
      <protection/>
    </xf>
    <xf numFmtId="0" fontId="23" fillId="35" borderId="26" xfId="46" applyFont="1" applyFill="1" applyBorder="1" applyAlignment="1">
      <alignment horizontal="center" wrapText="1"/>
      <protection/>
    </xf>
    <xf numFmtId="0" fontId="23" fillId="35" borderId="26" xfId="0" applyFont="1" applyFill="1" applyBorder="1" applyAlignment="1">
      <alignment horizontal="center" wrapText="1"/>
    </xf>
    <xf numFmtId="0" fontId="23" fillId="0" borderId="26" xfId="46" applyFont="1" applyBorder="1" applyAlignment="1">
      <alignment horizontal="center"/>
      <protection/>
    </xf>
    <xf numFmtId="0" fontId="23" fillId="0" borderId="26" xfId="46" applyFont="1" applyBorder="1" applyAlignment="1">
      <alignment horizontal="left"/>
      <protection/>
    </xf>
    <xf numFmtId="0" fontId="23" fillId="0" borderId="26" xfId="46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" fontId="23" fillId="0" borderId="26" xfId="46" applyNumberFormat="1" applyFont="1" applyBorder="1" applyAlignment="1">
      <alignment horizontal="center"/>
      <protection/>
    </xf>
    <xf numFmtId="2" fontId="0" fillId="0" borderId="26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23" fillId="0" borderId="15" xfId="46" applyFont="1" applyBorder="1" applyAlignment="1">
      <alignment horizontal="center"/>
      <protection/>
    </xf>
    <xf numFmtId="0" fontId="23" fillId="0" borderId="15" xfId="46" applyFont="1" applyBorder="1" applyAlignment="1">
      <alignment horizontal="left"/>
      <protection/>
    </xf>
    <xf numFmtId="0" fontId="23" fillId="0" borderId="15" xfId="46" applyFont="1" applyBorder="1">
      <alignment/>
      <protection/>
    </xf>
    <xf numFmtId="2" fontId="0" fillId="0" borderId="15" xfId="46" applyNumberFormat="1" applyFont="1" applyBorder="1" applyAlignment="1">
      <alignment horizontal="center"/>
      <protection/>
    </xf>
    <xf numFmtId="2" fontId="23" fillId="0" borderId="15" xfId="46" applyNumberFormat="1" applyFont="1" applyBorder="1" applyAlignment="1">
      <alignment horizontal="center"/>
      <protection/>
    </xf>
    <xf numFmtId="2" fontId="0" fillId="0" borderId="15" xfId="0" applyNumberFormat="1" applyFont="1" applyFill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0" fontId="23" fillId="0" borderId="25" xfId="46" applyFont="1" applyBorder="1" applyAlignment="1">
      <alignment horizontal="center"/>
      <protection/>
    </xf>
    <xf numFmtId="2" fontId="0" fillId="0" borderId="25" xfId="46" applyNumberFormat="1" applyFont="1" applyBorder="1" applyAlignment="1">
      <alignment horizontal="center"/>
      <protection/>
    </xf>
    <xf numFmtId="2" fontId="23" fillId="0" borderId="25" xfId="46" applyNumberFormat="1" applyFont="1" applyBorder="1" applyAlignment="1">
      <alignment horizontal="center"/>
      <protection/>
    </xf>
    <xf numFmtId="2" fontId="0" fillId="0" borderId="25" xfId="0" applyNumberFormat="1" applyFont="1" applyFill="1" applyBorder="1" applyAlignment="1">
      <alignment horizontal="center"/>
    </xf>
    <xf numFmtId="2" fontId="23" fillId="0" borderId="25" xfId="0" applyNumberFormat="1" applyFont="1" applyBorder="1" applyAlignment="1">
      <alignment horizontal="center"/>
    </xf>
    <xf numFmtId="0" fontId="0" fillId="0" borderId="0" xfId="46" applyFont="1">
      <alignment/>
      <protection/>
    </xf>
    <xf numFmtId="0" fontId="6" fillId="35" borderId="31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6" fillId="0" borderId="30" xfId="0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3" fillId="0" borderId="71" xfId="0" applyNumberFormat="1" applyFont="1" applyBorder="1" applyAlignment="1">
      <alignment horizontal="center" vertical="center"/>
    </xf>
    <xf numFmtId="2" fontId="6" fillId="0" borderId="71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2" fontId="3" fillId="0" borderId="73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75" xfId="0" applyBorder="1" applyAlignment="1">
      <alignment/>
    </xf>
    <xf numFmtId="2" fontId="3" fillId="0" borderId="76" xfId="0" applyNumberFormat="1" applyFont="1" applyBorder="1" applyAlignment="1">
      <alignment horizontal="center" vertical="center"/>
    </xf>
    <xf numFmtId="2" fontId="6" fillId="0" borderId="75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2" fontId="6" fillId="0" borderId="79" xfId="0" applyNumberFormat="1" applyFont="1" applyBorder="1" applyAlignment="1">
      <alignment horizontal="center" vertical="center"/>
    </xf>
    <xf numFmtId="0" fontId="6" fillId="35" borderId="80" xfId="0" applyFont="1" applyFill="1" applyBorder="1" applyAlignment="1">
      <alignment horizontal="center"/>
    </xf>
    <xf numFmtId="0" fontId="6" fillId="35" borderId="81" xfId="0" applyFont="1" applyFill="1" applyBorder="1" applyAlignment="1">
      <alignment horizontal="center"/>
    </xf>
    <xf numFmtId="0" fontId="6" fillId="35" borderId="82" xfId="0" applyFont="1" applyFill="1" applyBorder="1" applyAlignment="1">
      <alignment horizontal="center"/>
    </xf>
    <xf numFmtId="0" fontId="23" fillId="0" borderId="75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9" xfId="0" applyFont="1" applyBorder="1" applyAlignment="1">
      <alignment/>
    </xf>
    <xf numFmtId="2" fontId="3" fillId="0" borderId="47" xfId="0" applyNumberFormat="1" applyFont="1" applyBorder="1" applyAlignment="1">
      <alignment horizontal="center" vertical="center"/>
    </xf>
    <xf numFmtId="2" fontId="3" fillId="0" borderId="83" xfId="0" applyNumberFormat="1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47" fontId="0" fillId="0" borderId="71" xfId="0" applyNumberFormat="1" applyBorder="1" applyAlignment="1">
      <alignment/>
    </xf>
    <xf numFmtId="47" fontId="0" fillId="0" borderId="75" xfId="0" applyNumberFormat="1" applyBorder="1" applyAlignment="1">
      <alignment/>
    </xf>
    <xf numFmtId="0" fontId="6" fillId="0" borderId="84" xfId="0" applyFont="1" applyBorder="1" applyAlignment="1">
      <alignment horizontal="center"/>
    </xf>
    <xf numFmtId="47" fontId="0" fillId="0" borderId="79" xfId="0" applyNumberFormat="1" applyBorder="1" applyAlignment="1">
      <alignment/>
    </xf>
    <xf numFmtId="2" fontId="7" fillId="0" borderId="85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6" fillId="0" borderId="25" xfId="0" applyFont="1" applyBorder="1" applyAlignment="1">
      <alignment/>
    </xf>
    <xf numFmtId="0" fontId="17" fillId="0" borderId="25" xfId="0" applyFont="1" applyBorder="1" applyAlignment="1">
      <alignment/>
    </xf>
    <xf numFmtId="49" fontId="0" fillId="0" borderId="0" xfId="0" applyNumberFormat="1" applyAlignment="1">
      <alignment/>
    </xf>
    <xf numFmtId="0" fontId="16" fillId="0" borderId="26" xfId="0" applyFont="1" applyBorder="1" applyAlignment="1">
      <alignment/>
    </xf>
    <xf numFmtId="0" fontId="16" fillId="0" borderId="2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8" xfId="0" applyFont="1" applyBorder="1" applyAlignment="1">
      <alignment vertical="center"/>
    </xf>
    <xf numFmtId="0" fontId="14" fillId="0" borderId="86" xfId="0" applyFont="1" applyBorder="1" applyAlignment="1">
      <alignment horizontal="center" vertical="center"/>
    </xf>
    <xf numFmtId="2" fontId="2" fillId="0" borderId="86" xfId="0" applyNumberFormat="1" applyFont="1" applyBorder="1" applyAlignment="1">
      <alignment horizontal="center" vertical="center"/>
    </xf>
    <xf numFmtId="2" fontId="2" fillId="33" borderId="86" xfId="0" applyNumberFormat="1" applyFont="1" applyFill="1" applyBorder="1" applyAlignment="1">
      <alignment horizontal="center" vertical="center"/>
    </xf>
    <xf numFmtId="2" fontId="2" fillId="0" borderId="86" xfId="0" applyNumberFormat="1" applyFont="1" applyFill="1" applyBorder="1" applyAlignment="1">
      <alignment horizontal="center" vertical="center"/>
    </xf>
    <xf numFmtId="2" fontId="15" fillId="0" borderId="86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2" fontId="2" fillId="0" borderId="86" xfId="0" applyNumberFormat="1" applyFont="1" applyBorder="1" applyAlignment="1">
      <alignment horizontal="right" vertical="center"/>
    </xf>
    <xf numFmtId="2" fontId="2" fillId="0" borderId="84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25" xfId="46" applyFont="1" applyBorder="1" applyAlignment="1">
      <alignment horizontal="left"/>
      <protection/>
    </xf>
    <xf numFmtId="0" fontId="0" fillId="0" borderId="25" xfId="46" applyFont="1" applyBorder="1">
      <alignment/>
      <protection/>
    </xf>
    <xf numFmtId="0" fontId="0" fillId="0" borderId="26" xfId="46" applyFont="1" applyBorder="1" applyAlignment="1">
      <alignment horizontal="left"/>
      <protection/>
    </xf>
    <xf numFmtId="0" fontId="0" fillId="0" borderId="26" xfId="46" applyFont="1" applyBorder="1">
      <alignment/>
      <protection/>
    </xf>
    <xf numFmtId="0" fontId="13" fillId="0" borderId="15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2" fontId="2" fillId="0" borderId="87" xfId="0" applyNumberFormat="1" applyFont="1" applyBorder="1" applyAlignment="1">
      <alignment horizontal="center" vertical="center"/>
    </xf>
    <xf numFmtId="2" fontId="2" fillId="33" borderId="87" xfId="0" applyNumberFormat="1" applyFont="1" applyFill="1" applyBorder="1" applyAlignment="1">
      <alignment horizontal="center" vertical="center"/>
    </xf>
    <xf numFmtId="2" fontId="2" fillId="0" borderId="87" xfId="0" applyNumberFormat="1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0" borderId="88" xfId="0" applyFont="1" applyBorder="1" applyAlignment="1">
      <alignment horizontal="center"/>
    </xf>
    <xf numFmtId="2" fontId="7" fillId="0" borderId="89" xfId="0" applyNumberFormat="1" applyFont="1" applyBorder="1" applyAlignment="1">
      <alignment horizontal="center"/>
    </xf>
    <xf numFmtId="2" fontId="18" fillId="0" borderId="87" xfId="0" applyNumberFormat="1" applyFont="1" applyBorder="1" applyAlignment="1">
      <alignment horizontal="center"/>
    </xf>
    <xf numFmtId="0" fontId="49" fillId="0" borderId="79" xfId="47" applyFont="1" applyBorder="1">
      <alignment/>
      <protection/>
    </xf>
    <xf numFmtId="0" fontId="47" fillId="0" borderId="79" xfId="47" applyBorder="1" applyAlignment="1">
      <alignment horizontal="center"/>
      <protection/>
    </xf>
    <xf numFmtId="0" fontId="49" fillId="0" borderId="71" xfId="47" applyFont="1" applyBorder="1">
      <alignment/>
      <protection/>
    </xf>
    <xf numFmtId="0" fontId="47" fillId="0" borderId="75" xfId="47" applyBorder="1" applyAlignment="1">
      <alignment horizontal="center"/>
      <protection/>
    </xf>
    <xf numFmtId="0" fontId="47" fillId="0" borderId="75" xfId="47" applyBorder="1">
      <alignment/>
      <protection/>
    </xf>
    <xf numFmtId="0" fontId="47" fillId="0" borderId="71" xfId="47" applyBorder="1" applyAlignment="1">
      <alignment horizontal="center"/>
      <protection/>
    </xf>
    <xf numFmtId="0" fontId="47" fillId="0" borderId="71" xfId="47" applyBorder="1">
      <alignment/>
      <protection/>
    </xf>
    <xf numFmtId="0" fontId="16" fillId="0" borderId="28" xfId="0" applyFont="1" applyBorder="1" applyAlignment="1">
      <alignment vertical="center"/>
    </xf>
    <xf numFmtId="0" fontId="29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6" fillId="0" borderId="86" xfId="0" applyFont="1" applyBorder="1" applyAlignment="1">
      <alignment/>
    </xf>
    <xf numFmtId="0" fontId="29" fillId="0" borderId="25" xfId="0" applyFont="1" applyBorder="1" applyAlignment="1">
      <alignment/>
    </xf>
    <xf numFmtId="1" fontId="14" fillId="0" borderId="71" xfId="0" applyNumberFormat="1" applyFont="1" applyBorder="1" applyAlignment="1">
      <alignment horizontal="center" vertical="center"/>
    </xf>
    <xf numFmtId="1" fontId="3" fillId="0" borderId="71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3" fillId="0" borderId="86" xfId="0" applyFont="1" applyBorder="1" applyAlignment="1">
      <alignment/>
    </xf>
    <xf numFmtId="0" fontId="13" fillId="0" borderId="86" xfId="0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1" fontId="11" fillId="34" borderId="38" xfId="0" applyNumberFormat="1" applyFont="1" applyFill="1" applyBorder="1" applyAlignment="1">
      <alignment horizontal="center" vertical="center" textRotation="255"/>
    </xf>
    <xf numFmtId="1" fontId="11" fillId="34" borderId="53" xfId="0" applyNumberFormat="1" applyFont="1" applyFill="1" applyBorder="1" applyAlignment="1">
      <alignment horizontal="center" vertical="center" textRotation="255"/>
    </xf>
    <xf numFmtId="0" fontId="12" fillId="34" borderId="5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 textRotation="255"/>
    </xf>
    <xf numFmtId="0" fontId="10" fillId="34" borderId="22" xfId="0" applyFont="1" applyFill="1" applyBorder="1" applyAlignment="1">
      <alignment horizontal="center" vertical="center" textRotation="255"/>
    </xf>
    <xf numFmtId="0" fontId="10" fillId="34" borderId="24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textRotation="255"/>
    </xf>
    <xf numFmtId="0" fontId="10" fillId="34" borderId="36" xfId="0" applyFont="1" applyFill="1" applyBorder="1" applyAlignment="1">
      <alignment horizontal="center" vertical="center" textRotation="255"/>
    </xf>
    <xf numFmtId="0" fontId="10" fillId="34" borderId="50" xfId="0" applyFont="1" applyFill="1" applyBorder="1" applyAlignment="1">
      <alignment horizontal="center" vertical="center" textRotation="255"/>
    </xf>
    <xf numFmtId="1" fontId="10" fillId="34" borderId="38" xfId="0" applyNumberFormat="1" applyFont="1" applyFill="1" applyBorder="1" applyAlignment="1">
      <alignment horizontal="center" vertical="center" textRotation="255"/>
    </xf>
    <xf numFmtId="0" fontId="12" fillId="34" borderId="9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46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oznámka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05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7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00390625" defaultRowHeight="12.75" outlineLevelCol="1"/>
  <cols>
    <col min="1" max="1" width="3.125" style="1" customWidth="1"/>
    <col min="2" max="2" width="2.25390625" style="2" customWidth="1"/>
    <col min="3" max="3" width="9.625" style="3" customWidth="1"/>
    <col min="4" max="4" width="8.375" style="4" customWidth="1"/>
    <col min="5" max="5" width="3.125" style="2" customWidth="1" outlineLevel="1"/>
    <col min="6" max="6" width="3.125" style="5" customWidth="1" outlineLevel="1"/>
    <col min="7" max="11" width="3.125" style="2" customWidth="1" outlineLevel="1"/>
    <col min="12" max="13" width="3.00390625" style="2" customWidth="1" outlineLevel="1"/>
    <col min="14" max="14" width="3.00390625" style="6" customWidth="1" outlineLevel="1"/>
    <col min="15" max="15" width="3.00390625" style="2" customWidth="1" outlineLevel="1"/>
    <col min="16" max="16" width="3.875" style="2" customWidth="1" outlineLevel="1"/>
    <col min="17" max="18" width="3.25390625" style="2" customWidth="1" outlineLevel="1"/>
    <col min="19" max="19" width="3.00390625" style="2" customWidth="1" outlineLevel="1"/>
    <col min="20" max="20" width="3.00390625" style="2" customWidth="1"/>
    <col min="21" max="21" width="5.75390625" style="1" customWidth="1"/>
    <col min="22" max="22" width="2.375" style="2" customWidth="1"/>
    <col min="23" max="23" width="3.75390625" style="2" customWidth="1"/>
    <col min="24" max="24" width="6.375" style="2" customWidth="1"/>
    <col min="25" max="25" width="3.75390625" style="7" customWidth="1"/>
    <col min="26" max="16384" width="9.125" style="1" customWidth="1"/>
  </cols>
  <sheetData>
    <row r="1" spans="1:25" ht="27" customHeight="1" thickBot="1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Y1" s="8"/>
    </row>
    <row r="2" spans="1:25" ht="12.75" customHeight="1" thickBot="1">
      <c r="A2" s="523"/>
      <c r="B2" s="523"/>
      <c r="C2" s="9" t="s">
        <v>1</v>
      </c>
      <c r="D2" s="10"/>
      <c r="E2" s="11">
        <f aca="true" t="shared" si="0" ref="E2:T2">COUNTA(E5:E588)</f>
        <v>61</v>
      </c>
      <c r="F2" s="11">
        <f t="shared" si="0"/>
        <v>69</v>
      </c>
      <c r="G2" s="12">
        <f t="shared" si="0"/>
        <v>67</v>
      </c>
      <c r="H2" s="12">
        <f t="shared" si="0"/>
        <v>123</v>
      </c>
      <c r="I2" s="12">
        <f t="shared" si="0"/>
        <v>130</v>
      </c>
      <c r="J2" s="12">
        <f t="shared" si="0"/>
        <v>122</v>
      </c>
      <c r="K2" s="12">
        <f t="shared" si="0"/>
        <v>91</v>
      </c>
      <c r="L2" s="12">
        <f t="shared" si="0"/>
        <v>53</v>
      </c>
      <c r="M2" s="12">
        <f t="shared" si="0"/>
        <v>60</v>
      </c>
      <c r="N2" s="12">
        <f t="shared" si="0"/>
        <v>47</v>
      </c>
      <c r="O2" s="12">
        <f t="shared" si="0"/>
        <v>38</v>
      </c>
      <c r="P2" s="12">
        <f t="shared" si="0"/>
        <v>91</v>
      </c>
      <c r="Q2" s="12">
        <f t="shared" si="0"/>
        <v>52</v>
      </c>
      <c r="R2" s="12">
        <f t="shared" si="0"/>
        <v>69</v>
      </c>
      <c r="S2" s="12">
        <f t="shared" si="0"/>
        <v>83</v>
      </c>
      <c r="T2" s="12">
        <f t="shared" si="0"/>
        <v>35</v>
      </c>
      <c r="U2" s="524" t="s">
        <v>2</v>
      </c>
      <c r="V2" s="525" t="s">
        <v>3</v>
      </c>
      <c r="W2" s="525" t="s">
        <v>4</v>
      </c>
      <c r="X2" s="526" t="s">
        <v>5</v>
      </c>
      <c r="Y2" s="519" t="s">
        <v>6</v>
      </c>
    </row>
    <row r="3" spans="1:25" ht="79.5" customHeight="1" thickBot="1">
      <c r="A3" s="521" t="s">
        <v>7</v>
      </c>
      <c r="B3" s="521"/>
      <c r="C3" s="521"/>
      <c r="D3" s="521"/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644</v>
      </c>
      <c r="O3" s="15" t="s">
        <v>652</v>
      </c>
      <c r="P3" s="15" t="s">
        <v>675</v>
      </c>
      <c r="Q3" s="15" t="s">
        <v>676</v>
      </c>
      <c r="R3" s="15" t="s">
        <v>707</v>
      </c>
      <c r="S3" s="16" t="s">
        <v>727</v>
      </c>
      <c r="T3" s="17" t="s">
        <v>733</v>
      </c>
      <c r="U3" s="524"/>
      <c r="V3" s="525"/>
      <c r="W3" s="525"/>
      <c r="X3" s="526"/>
      <c r="Y3" s="519"/>
    </row>
    <row r="4" spans="1:25" ht="14.25" customHeight="1" thickBot="1">
      <c r="A4" s="521"/>
      <c r="B4" s="521"/>
      <c r="C4" s="521"/>
      <c r="D4" s="521"/>
      <c r="E4" s="18">
        <v>1</v>
      </c>
      <c r="F4" s="19">
        <v>2</v>
      </c>
      <c r="G4" s="20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2">
        <v>15</v>
      </c>
      <c r="T4" s="23">
        <v>16</v>
      </c>
      <c r="U4" s="524"/>
      <c r="V4" s="525"/>
      <c r="W4" s="525"/>
      <c r="X4" s="526"/>
      <c r="Y4" s="520"/>
    </row>
    <row r="5" spans="1:25" ht="15" customHeight="1">
      <c r="A5" s="24">
        <v>1</v>
      </c>
      <c r="B5" s="25">
        <v>1</v>
      </c>
      <c r="C5" s="26" t="s">
        <v>19</v>
      </c>
      <c r="D5" s="26" t="s">
        <v>20</v>
      </c>
      <c r="E5" s="27">
        <v>88.7</v>
      </c>
      <c r="F5" s="28">
        <v>109.89</v>
      </c>
      <c r="G5" s="27">
        <v>82.84</v>
      </c>
      <c r="H5" s="27"/>
      <c r="I5" s="27">
        <v>76.66</v>
      </c>
      <c r="J5" s="27">
        <v>118.07</v>
      </c>
      <c r="K5" s="27">
        <v>91.64</v>
      </c>
      <c r="L5" s="27">
        <v>100.28</v>
      </c>
      <c r="M5" s="27">
        <v>94.91</v>
      </c>
      <c r="N5" s="29">
        <v>90.39</v>
      </c>
      <c r="O5" s="29">
        <v>122.5</v>
      </c>
      <c r="P5" s="27">
        <v>116.47</v>
      </c>
      <c r="Q5" s="27">
        <v>127.38</v>
      </c>
      <c r="R5" s="30"/>
      <c r="S5" s="27"/>
      <c r="T5" s="27"/>
      <c r="U5" s="31">
        <f aca="true" t="shared" si="1" ref="U5:U68">SUM(E5:T5)</f>
        <v>1219.73</v>
      </c>
      <c r="V5" s="32">
        <f aca="true" t="shared" si="2" ref="V5:V68">COUNTA(E5:T5)</f>
        <v>12</v>
      </c>
      <c r="W5" s="33">
        <f aca="true" t="shared" si="3" ref="W5:W68">U5-$U$5</f>
        <v>0</v>
      </c>
      <c r="X5" s="34">
        <f aca="true" t="shared" si="4" ref="X5:X68">AVERAGE(E5:T5)</f>
        <v>101.64416666666666</v>
      </c>
      <c r="Y5" s="513">
        <v>1977</v>
      </c>
    </row>
    <row r="6" spans="1:25" ht="15" customHeight="1">
      <c r="A6" s="24">
        <v>2</v>
      </c>
      <c r="B6" s="25">
        <v>13</v>
      </c>
      <c r="C6" s="515" t="s">
        <v>27</v>
      </c>
      <c r="D6" s="515" t="s">
        <v>74</v>
      </c>
      <c r="E6" s="27"/>
      <c r="F6" s="28"/>
      <c r="G6" s="27"/>
      <c r="H6" s="27">
        <v>95.24</v>
      </c>
      <c r="I6" s="27">
        <v>91.71</v>
      </c>
      <c r="J6" s="27">
        <v>120</v>
      </c>
      <c r="K6" s="27">
        <v>92.17</v>
      </c>
      <c r="L6" s="27"/>
      <c r="M6" s="27">
        <v>102.07</v>
      </c>
      <c r="N6" s="29">
        <v>120</v>
      </c>
      <c r="O6" s="29">
        <v>133</v>
      </c>
      <c r="P6" s="27">
        <v>124.9</v>
      </c>
      <c r="Q6" s="27">
        <v>130</v>
      </c>
      <c r="R6" s="30">
        <v>55.67</v>
      </c>
      <c r="S6" s="27">
        <v>57.55</v>
      </c>
      <c r="T6" s="27">
        <v>92.71</v>
      </c>
      <c r="U6" s="31">
        <f t="shared" si="1"/>
        <v>1215.02</v>
      </c>
      <c r="V6" s="32">
        <f t="shared" si="2"/>
        <v>12</v>
      </c>
      <c r="W6" s="33">
        <f t="shared" si="3"/>
        <v>-4.710000000000036</v>
      </c>
      <c r="X6" s="34">
        <f t="shared" si="4"/>
        <v>101.25166666666667</v>
      </c>
      <c r="Y6" s="514"/>
    </row>
    <row r="7" spans="1:25" ht="15" customHeight="1">
      <c r="A7" s="24">
        <v>3</v>
      </c>
      <c r="B7" s="25">
        <v>8</v>
      </c>
      <c r="C7" s="515" t="s">
        <v>17</v>
      </c>
      <c r="D7" s="515" t="s">
        <v>18</v>
      </c>
      <c r="E7" s="27">
        <v>78.96</v>
      </c>
      <c r="F7" s="28">
        <v>99.64</v>
      </c>
      <c r="G7" s="27">
        <v>92.42</v>
      </c>
      <c r="H7" s="27"/>
      <c r="I7" s="27">
        <v>83.74</v>
      </c>
      <c r="J7" s="27">
        <v>100.09</v>
      </c>
      <c r="K7" s="27">
        <v>100.62</v>
      </c>
      <c r="L7" s="27">
        <v>100.11</v>
      </c>
      <c r="M7" s="27">
        <v>92.57</v>
      </c>
      <c r="N7" s="29">
        <v>87.71</v>
      </c>
      <c r="O7" s="29">
        <v>116.76</v>
      </c>
      <c r="P7" s="27">
        <v>111.08</v>
      </c>
      <c r="Q7" s="27">
        <v>120.86</v>
      </c>
      <c r="R7" s="30"/>
      <c r="S7" s="27"/>
      <c r="T7" s="27"/>
      <c r="U7" s="31">
        <f t="shared" si="1"/>
        <v>1184.56</v>
      </c>
      <c r="V7" s="32">
        <f t="shared" si="2"/>
        <v>12</v>
      </c>
      <c r="W7" s="33">
        <f t="shared" si="3"/>
        <v>-35.17000000000007</v>
      </c>
      <c r="X7" s="34">
        <f t="shared" si="4"/>
        <v>98.71333333333332</v>
      </c>
      <c r="Y7" s="513">
        <v>1974</v>
      </c>
    </row>
    <row r="8" spans="1:25" ht="15" customHeight="1">
      <c r="A8" s="24">
        <v>4</v>
      </c>
      <c r="B8" s="25">
        <v>9</v>
      </c>
      <c r="C8" s="515" t="s">
        <v>21</v>
      </c>
      <c r="D8" s="515" t="s">
        <v>22</v>
      </c>
      <c r="E8" s="27">
        <v>91.97</v>
      </c>
      <c r="F8" s="28">
        <v>108.3</v>
      </c>
      <c r="G8" s="27">
        <v>98.07</v>
      </c>
      <c r="H8" s="27"/>
      <c r="I8" s="27"/>
      <c r="J8" s="27">
        <v>90.6</v>
      </c>
      <c r="K8" s="27">
        <v>92.73</v>
      </c>
      <c r="L8" s="27">
        <v>105</v>
      </c>
      <c r="M8" s="27">
        <v>82.71</v>
      </c>
      <c r="N8" s="29">
        <v>94.66</v>
      </c>
      <c r="O8" s="29">
        <v>110.42</v>
      </c>
      <c r="P8" s="27">
        <v>99.25</v>
      </c>
      <c r="Q8" s="27">
        <v>115.7</v>
      </c>
      <c r="R8" s="30"/>
      <c r="S8" s="27"/>
      <c r="T8" s="27">
        <v>76.87</v>
      </c>
      <c r="U8" s="31">
        <f t="shared" si="1"/>
        <v>1166.2799999999997</v>
      </c>
      <c r="V8" s="32">
        <f t="shared" si="2"/>
        <v>12</v>
      </c>
      <c r="W8" s="33">
        <f t="shared" si="3"/>
        <v>-53.45000000000027</v>
      </c>
      <c r="X8" s="34">
        <f t="shared" si="4"/>
        <v>97.18999999999998</v>
      </c>
      <c r="Y8" s="513">
        <v>1976</v>
      </c>
    </row>
    <row r="9" spans="1:25" ht="15" customHeight="1">
      <c r="A9" s="24">
        <v>5</v>
      </c>
      <c r="B9" s="25">
        <v>14</v>
      </c>
      <c r="C9" s="515" t="s">
        <v>63</v>
      </c>
      <c r="D9" s="515" t="s">
        <v>36</v>
      </c>
      <c r="E9" s="27"/>
      <c r="F9" s="28">
        <v>95.23</v>
      </c>
      <c r="G9" s="27"/>
      <c r="H9" s="27">
        <v>69.88</v>
      </c>
      <c r="I9" s="27">
        <v>69.14</v>
      </c>
      <c r="J9" s="27">
        <v>104.07</v>
      </c>
      <c r="K9" s="27">
        <v>95.03</v>
      </c>
      <c r="L9" s="27"/>
      <c r="M9" s="27">
        <v>84.22</v>
      </c>
      <c r="N9" s="29">
        <v>101.45</v>
      </c>
      <c r="O9" s="29">
        <v>122.64</v>
      </c>
      <c r="P9" s="27">
        <v>115.04</v>
      </c>
      <c r="Q9" s="27">
        <v>114.31</v>
      </c>
      <c r="R9" s="30">
        <v>82.5</v>
      </c>
      <c r="S9" s="27"/>
      <c r="T9" s="27">
        <v>89.96</v>
      </c>
      <c r="U9" s="31">
        <f t="shared" si="1"/>
        <v>1143.47</v>
      </c>
      <c r="V9" s="32">
        <f t="shared" si="2"/>
        <v>12</v>
      </c>
      <c r="W9" s="33">
        <f t="shared" si="3"/>
        <v>-76.25999999999999</v>
      </c>
      <c r="X9" s="34">
        <f t="shared" si="4"/>
        <v>95.28916666666667</v>
      </c>
      <c r="Y9" s="514"/>
    </row>
    <row r="10" spans="1:25" ht="15" customHeight="1">
      <c r="A10" s="24">
        <v>6</v>
      </c>
      <c r="B10" s="25">
        <v>5</v>
      </c>
      <c r="C10" s="515" t="s">
        <v>35</v>
      </c>
      <c r="D10" s="515" t="s">
        <v>36</v>
      </c>
      <c r="E10" s="27">
        <v>80.21</v>
      </c>
      <c r="F10" s="28">
        <v>101.71</v>
      </c>
      <c r="G10" s="27">
        <v>80.75</v>
      </c>
      <c r="H10" s="27"/>
      <c r="I10" s="27"/>
      <c r="J10" s="27">
        <v>101.5</v>
      </c>
      <c r="K10" s="27">
        <v>79.12</v>
      </c>
      <c r="L10" s="27">
        <v>77.44</v>
      </c>
      <c r="M10" s="27">
        <v>91.45</v>
      </c>
      <c r="N10" s="29">
        <v>93.38</v>
      </c>
      <c r="O10" s="29">
        <v>115.8</v>
      </c>
      <c r="P10" s="27">
        <v>116.5</v>
      </c>
      <c r="Q10" s="27">
        <v>118.87</v>
      </c>
      <c r="R10" s="30"/>
      <c r="S10" s="27"/>
      <c r="T10" s="27">
        <v>72.73</v>
      </c>
      <c r="U10" s="31">
        <f t="shared" si="1"/>
        <v>1129.46</v>
      </c>
      <c r="V10" s="32">
        <f t="shared" si="2"/>
        <v>12</v>
      </c>
      <c r="W10" s="33">
        <f t="shared" si="3"/>
        <v>-90.26999999999998</v>
      </c>
      <c r="X10" s="34">
        <f t="shared" si="4"/>
        <v>94.12166666666667</v>
      </c>
      <c r="Y10" s="513">
        <v>1975</v>
      </c>
    </row>
    <row r="11" spans="1:25" ht="15" customHeight="1">
      <c r="A11" s="24">
        <v>7</v>
      </c>
      <c r="B11" s="25">
        <v>2</v>
      </c>
      <c r="C11" s="515" t="s">
        <v>23</v>
      </c>
      <c r="D11" s="515" t="s">
        <v>24</v>
      </c>
      <c r="E11" s="27"/>
      <c r="F11" s="28">
        <v>106.77</v>
      </c>
      <c r="G11" s="27">
        <v>77.51</v>
      </c>
      <c r="H11" s="27">
        <v>87.1</v>
      </c>
      <c r="I11" s="27">
        <v>85.51</v>
      </c>
      <c r="J11" s="27">
        <v>97.19</v>
      </c>
      <c r="K11" s="27">
        <v>94.35</v>
      </c>
      <c r="L11" s="27">
        <v>85.42</v>
      </c>
      <c r="M11" s="27">
        <v>80.73</v>
      </c>
      <c r="N11" s="29"/>
      <c r="O11" s="29">
        <v>107.56</v>
      </c>
      <c r="P11" s="27">
        <v>110.28</v>
      </c>
      <c r="Q11" s="27">
        <v>116.53</v>
      </c>
      <c r="R11" s="30">
        <v>79.14</v>
      </c>
      <c r="S11" s="27"/>
      <c r="T11" s="27"/>
      <c r="U11" s="31">
        <f t="shared" si="1"/>
        <v>1128.09</v>
      </c>
      <c r="V11" s="32">
        <f t="shared" si="2"/>
        <v>12</v>
      </c>
      <c r="W11" s="33">
        <f t="shared" si="3"/>
        <v>-91.6400000000001</v>
      </c>
      <c r="X11" s="34">
        <f t="shared" si="4"/>
        <v>94.0075</v>
      </c>
      <c r="Y11" s="513">
        <v>1966</v>
      </c>
    </row>
    <row r="12" spans="1:25" ht="15" customHeight="1">
      <c r="A12" s="24">
        <v>8</v>
      </c>
      <c r="B12" s="25">
        <v>3</v>
      </c>
      <c r="C12" s="515" t="s">
        <v>27</v>
      </c>
      <c r="D12" s="515" t="s">
        <v>28</v>
      </c>
      <c r="E12" s="27">
        <v>81.72</v>
      </c>
      <c r="F12" s="28">
        <v>95.99</v>
      </c>
      <c r="G12" s="27"/>
      <c r="H12" s="27">
        <v>75.62</v>
      </c>
      <c r="I12" s="27"/>
      <c r="J12" s="27">
        <v>107.75</v>
      </c>
      <c r="K12" s="27">
        <v>92.09</v>
      </c>
      <c r="L12" s="27">
        <v>81.2</v>
      </c>
      <c r="M12" s="27">
        <v>86.23</v>
      </c>
      <c r="N12" s="29">
        <v>81.79</v>
      </c>
      <c r="O12" s="29">
        <v>113.97</v>
      </c>
      <c r="P12" s="27">
        <v>113.25</v>
      </c>
      <c r="Q12" s="27">
        <v>118.33</v>
      </c>
      <c r="R12" s="30"/>
      <c r="S12" s="27">
        <v>72.43</v>
      </c>
      <c r="T12" s="27"/>
      <c r="U12" s="31">
        <f t="shared" si="1"/>
        <v>1120.3700000000001</v>
      </c>
      <c r="V12" s="32">
        <f t="shared" si="2"/>
        <v>12</v>
      </c>
      <c r="W12" s="33">
        <f t="shared" si="3"/>
        <v>-99.3599999999999</v>
      </c>
      <c r="X12" s="34">
        <f t="shared" si="4"/>
        <v>93.36416666666668</v>
      </c>
      <c r="Y12" s="513">
        <v>1991</v>
      </c>
    </row>
    <row r="13" spans="1:25" ht="15" customHeight="1">
      <c r="A13" s="24">
        <v>9</v>
      </c>
      <c r="B13" s="25">
        <v>6</v>
      </c>
      <c r="C13" s="509" t="s">
        <v>41</v>
      </c>
      <c r="D13" s="509" t="s">
        <v>42</v>
      </c>
      <c r="E13" s="27">
        <v>79.17</v>
      </c>
      <c r="F13" s="28">
        <v>97.52</v>
      </c>
      <c r="G13" s="27"/>
      <c r="H13" s="27"/>
      <c r="I13" s="27"/>
      <c r="J13" s="27">
        <v>96.51</v>
      </c>
      <c r="K13" s="27">
        <v>89.75</v>
      </c>
      <c r="L13" s="27">
        <v>83.92</v>
      </c>
      <c r="M13" s="27">
        <v>86.78</v>
      </c>
      <c r="N13" s="29">
        <v>83.67</v>
      </c>
      <c r="O13" s="29">
        <v>114.59</v>
      </c>
      <c r="P13" s="27">
        <v>108.75</v>
      </c>
      <c r="Q13" s="27">
        <v>113.58</v>
      </c>
      <c r="R13" s="30">
        <v>81.48</v>
      </c>
      <c r="S13" s="27">
        <v>80.17</v>
      </c>
      <c r="T13" s="27"/>
      <c r="U13" s="31">
        <f t="shared" si="1"/>
        <v>1115.89</v>
      </c>
      <c r="V13" s="32">
        <f t="shared" si="2"/>
        <v>12</v>
      </c>
      <c r="W13" s="33">
        <f t="shared" si="3"/>
        <v>-103.83999999999992</v>
      </c>
      <c r="X13" s="34">
        <f t="shared" si="4"/>
        <v>92.99083333333334</v>
      </c>
      <c r="Y13" s="513">
        <v>1955</v>
      </c>
    </row>
    <row r="14" spans="1:25" ht="15" customHeight="1">
      <c r="A14" s="24">
        <v>10</v>
      </c>
      <c r="B14" s="25">
        <v>4</v>
      </c>
      <c r="C14" s="466" t="s">
        <v>25</v>
      </c>
      <c r="D14" s="466" t="s">
        <v>26</v>
      </c>
      <c r="E14" s="27">
        <v>82.39</v>
      </c>
      <c r="F14" s="28">
        <v>98.28</v>
      </c>
      <c r="G14" s="27"/>
      <c r="H14" s="27">
        <v>79.25</v>
      </c>
      <c r="I14" s="27">
        <v>80.2</v>
      </c>
      <c r="J14" s="27">
        <v>99.6</v>
      </c>
      <c r="K14" s="27">
        <v>84.35</v>
      </c>
      <c r="L14" s="27">
        <v>79.55</v>
      </c>
      <c r="M14" s="27">
        <v>86.49</v>
      </c>
      <c r="N14" s="29">
        <v>88.02</v>
      </c>
      <c r="O14" s="29">
        <v>111.07</v>
      </c>
      <c r="P14" s="27">
        <v>109.21</v>
      </c>
      <c r="Q14" s="27">
        <v>114.35</v>
      </c>
      <c r="R14" s="30"/>
      <c r="S14" s="27"/>
      <c r="T14" s="27"/>
      <c r="U14" s="37">
        <f t="shared" si="1"/>
        <v>1112.76</v>
      </c>
      <c r="V14" s="38">
        <f t="shared" si="2"/>
        <v>12</v>
      </c>
      <c r="W14" s="39">
        <f t="shared" si="3"/>
        <v>-106.97000000000003</v>
      </c>
      <c r="X14" s="40">
        <f t="shared" si="4"/>
        <v>92.73</v>
      </c>
      <c r="Y14" s="513">
        <v>1964</v>
      </c>
    </row>
    <row r="15" spans="1:25" ht="15" customHeight="1">
      <c r="A15" s="24">
        <v>11</v>
      </c>
      <c r="B15" s="25">
        <v>10</v>
      </c>
      <c r="C15" s="466" t="s">
        <v>32</v>
      </c>
      <c r="D15" s="466" t="s">
        <v>33</v>
      </c>
      <c r="E15" s="27">
        <v>83.76</v>
      </c>
      <c r="F15" s="28">
        <v>81.56</v>
      </c>
      <c r="G15" s="27">
        <v>80.22</v>
      </c>
      <c r="H15" s="27"/>
      <c r="I15" s="27"/>
      <c r="J15" s="27">
        <v>91.47</v>
      </c>
      <c r="K15" s="27">
        <v>90.91</v>
      </c>
      <c r="L15" s="27">
        <v>84.63</v>
      </c>
      <c r="M15" s="27">
        <v>80.33</v>
      </c>
      <c r="N15" s="29">
        <v>100.87</v>
      </c>
      <c r="O15" s="29">
        <v>114.66</v>
      </c>
      <c r="P15" s="27">
        <v>106.77</v>
      </c>
      <c r="Q15" s="27">
        <v>111.4</v>
      </c>
      <c r="R15" s="30"/>
      <c r="S15" s="27"/>
      <c r="T15" s="27">
        <v>82.32</v>
      </c>
      <c r="U15" s="43">
        <f t="shared" si="1"/>
        <v>1108.8999999999999</v>
      </c>
      <c r="V15" s="44">
        <f t="shared" si="2"/>
        <v>12</v>
      </c>
      <c r="W15" s="45">
        <f t="shared" si="3"/>
        <v>-110.83000000000015</v>
      </c>
      <c r="X15" s="40">
        <f t="shared" si="4"/>
        <v>92.40833333333332</v>
      </c>
      <c r="Y15" s="513">
        <v>1975</v>
      </c>
    </row>
    <row r="16" spans="1:25" ht="15" customHeight="1" thickBot="1">
      <c r="A16" s="517">
        <v>12</v>
      </c>
      <c r="B16" s="474">
        <v>7</v>
      </c>
      <c r="C16" s="516" t="s">
        <v>34</v>
      </c>
      <c r="D16" s="516" t="s">
        <v>20</v>
      </c>
      <c r="E16" s="475">
        <v>74.17</v>
      </c>
      <c r="F16" s="476">
        <v>103.68</v>
      </c>
      <c r="G16" s="475">
        <v>77.73</v>
      </c>
      <c r="H16" s="475"/>
      <c r="I16" s="475"/>
      <c r="J16" s="475">
        <v>97.04</v>
      </c>
      <c r="K16" s="475">
        <v>94.82</v>
      </c>
      <c r="L16" s="475">
        <v>81.06</v>
      </c>
      <c r="M16" s="475">
        <v>86.14</v>
      </c>
      <c r="N16" s="477">
        <v>73.45</v>
      </c>
      <c r="O16" s="477">
        <v>105.87</v>
      </c>
      <c r="P16" s="475">
        <v>116.49</v>
      </c>
      <c r="Q16" s="475">
        <v>115.94</v>
      </c>
      <c r="R16" s="475">
        <v>70.51</v>
      </c>
      <c r="S16" s="475"/>
      <c r="T16" s="475"/>
      <c r="U16" s="478">
        <f t="shared" si="1"/>
        <v>1096.9</v>
      </c>
      <c r="V16" s="479">
        <f t="shared" si="2"/>
        <v>12</v>
      </c>
      <c r="W16" s="480">
        <f t="shared" si="3"/>
        <v>-122.82999999999993</v>
      </c>
      <c r="X16" s="481">
        <f t="shared" si="4"/>
        <v>91.40833333333335</v>
      </c>
      <c r="Y16" s="513">
        <v>1986</v>
      </c>
    </row>
    <row r="17" spans="1:25" ht="15" customHeight="1">
      <c r="A17" s="24">
        <v>13</v>
      </c>
      <c r="B17" s="25">
        <v>11</v>
      </c>
      <c r="C17" s="467" t="s">
        <v>39</v>
      </c>
      <c r="D17" s="467" t="s">
        <v>40</v>
      </c>
      <c r="E17" s="27">
        <v>76.97</v>
      </c>
      <c r="F17" s="28"/>
      <c r="G17" s="27">
        <v>86.08</v>
      </c>
      <c r="H17" s="27"/>
      <c r="I17" s="27">
        <v>71.8</v>
      </c>
      <c r="J17" s="27">
        <v>87.79</v>
      </c>
      <c r="K17" s="27">
        <v>87.9</v>
      </c>
      <c r="L17" s="27">
        <v>91.77</v>
      </c>
      <c r="M17" s="27">
        <v>81.73</v>
      </c>
      <c r="N17" s="29">
        <v>77.02</v>
      </c>
      <c r="O17" s="29">
        <v>111.05</v>
      </c>
      <c r="P17" s="27">
        <v>109.95</v>
      </c>
      <c r="Q17" s="27">
        <v>106.66</v>
      </c>
      <c r="R17" s="27">
        <v>88.93</v>
      </c>
      <c r="S17" s="27"/>
      <c r="T17" s="27"/>
      <c r="U17" s="31">
        <f t="shared" si="1"/>
        <v>1077.65</v>
      </c>
      <c r="V17" s="32">
        <f t="shared" si="2"/>
        <v>12</v>
      </c>
      <c r="W17" s="33">
        <f t="shared" si="3"/>
        <v>-142.07999999999993</v>
      </c>
      <c r="X17" s="34">
        <f t="shared" si="4"/>
        <v>89.80416666666667</v>
      </c>
      <c r="Y17" s="513">
        <v>1989</v>
      </c>
    </row>
    <row r="18" spans="1:25" ht="15" customHeight="1">
      <c r="A18" s="24">
        <v>14</v>
      </c>
      <c r="B18" s="25">
        <v>21</v>
      </c>
      <c r="C18" s="467" t="s">
        <v>44</v>
      </c>
      <c r="D18" s="467" t="s">
        <v>31</v>
      </c>
      <c r="E18" s="27">
        <v>78.15</v>
      </c>
      <c r="F18" s="28">
        <v>95.81</v>
      </c>
      <c r="G18" s="27">
        <v>73.85</v>
      </c>
      <c r="H18" s="27">
        <v>61.42</v>
      </c>
      <c r="I18" s="27"/>
      <c r="J18" s="27">
        <v>85.64</v>
      </c>
      <c r="K18" s="27">
        <v>77.84</v>
      </c>
      <c r="L18" s="27">
        <v>89.06</v>
      </c>
      <c r="M18" s="27">
        <v>83.32</v>
      </c>
      <c r="N18" s="29">
        <v>76.94</v>
      </c>
      <c r="O18" s="29">
        <v>105.88</v>
      </c>
      <c r="P18" s="27">
        <v>105.51</v>
      </c>
      <c r="Q18" s="27">
        <v>103.44</v>
      </c>
      <c r="R18" s="30"/>
      <c r="S18" s="27"/>
      <c r="T18" s="27"/>
      <c r="U18" s="31">
        <f t="shared" si="1"/>
        <v>1036.86</v>
      </c>
      <c r="V18" s="32">
        <f t="shared" si="2"/>
        <v>12</v>
      </c>
      <c r="W18" s="33">
        <f t="shared" si="3"/>
        <v>-182.87000000000012</v>
      </c>
      <c r="X18" s="34">
        <f t="shared" si="4"/>
        <v>86.40499999999999</v>
      </c>
      <c r="Y18" s="513">
        <v>1948</v>
      </c>
    </row>
    <row r="19" spans="1:25" ht="15" customHeight="1">
      <c r="A19" s="24">
        <v>15</v>
      </c>
      <c r="B19" s="25">
        <v>15</v>
      </c>
      <c r="C19" s="518" t="s">
        <v>20</v>
      </c>
      <c r="D19" s="518" t="s">
        <v>51</v>
      </c>
      <c r="E19" s="27"/>
      <c r="F19" s="28">
        <v>74.48</v>
      </c>
      <c r="G19" s="27">
        <v>67.85</v>
      </c>
      <c r="H19" s="27"/>
      <c r="I19" s="27"/>
      <c r="J19" s="27">
        <v>87.88</v>
      </c>
      <c r="K19" s="27">
        <v>100.13</v>
      </c>
      <c r="L19" s="27">
        <v>82.78</v>
      </c>
      <c r="M19" s="27">
        <v>78.15</v>
      </c>
      <c r="N19" s="29">
        <v>85.45</v>
      </c>
      <c r="O19" s="29">
        <v>108.44</v>
      </c>
      <c r="P19" s="27">
        <v>102.84</v>
      </c>
      <c r="Q19" s="27">
        <v>89.89</v>
      </c>
      <c r="R19" s="30"/>
      <c r="S19" s="27">
        <v>78.98</v>
      </c>
      <c r="T19" s="27">
        <v>79.66</v>
      </c>
      <c r="U19" s="31">
        <f t="shared" si="1"/>
        <v>1036.5300000000002</v>
      </c>
      <c r="V19" s="32">
        <f t="shared" si="2"/>
        <v>12</v>
      </c>
      <c r="W19" s="33">
        <f t="shared" si="3"/>
        <v>-183.19999999999982</v>
      </c>
      <c r="X19" s="34">
        <f t="shared" si="4"/>
        <v>86.37750000000001</v>
      </c>
      <c r="Y19" s="514"/>
    </row>
    <row r="20" spans="1:25" ht="15" customHeight="1">
      <c r="A20" s="24">
        <v>16</v>
      </c>
      <c r="B20" s="25">
        <v>25</v>
      </c>
      <c r="C20" s="52" t="s">
        <v>25</v>
      </c>
      <c r="D20" s="52" t="s">
        <v>88</v>
      </c>
      <c r="E20" s="27"/>
      <c r="F20" s="28"/>
      <c r="G20" s="27">
        <v>73.06</v>
      </c>
      <c r="H20" s="27">
        <v>92.24</v>
      </c>
      <c r="I20" s="27">
        <v>73.57</v>
      </c>
      <c r="J20" s="27">
        <v>100.9</v>
      </c>
      <c r="K20" s="27"/>
      <c r="L20" s="27"/>
      <c r="M20" s="27">
        <v>91.79</v>
      </c>
      <c r="N20" s="29">
        <v>78.56</v>
      </c>
      <c r="O20" s="29">
        <v>110.04</v>
      </c>
      <c r="P20" s="27">
        <v>106.15</v>
      </c>
      <c r="Q20" s="27">
        <v>108.36</v>
      </c>
      <c r="R20" s="30">
        <v>77.44</v>
      </c>
      <c r="S20" s="27">
        <v>36.71</v>
      </c>
      <c r="T20" s="27">
        <v>71.01</v>
      </c>
      <c r="U20" s="31">
        <f t="shared" si="1"/>
        <v>1019.8299999999999</v>
      </c>
      <c r="V20" s="32">
        <f t="shared" si="2"/>
        <v>12</v>
      </c>
      <c r="W20" s="33">
        <f t="shared" si="3"/>
        <v>-199.9000000000001</v>
      </c>
      <c r="X20" s="34">
        <f t="shared" si="4"/>
        <v>84.98583333333333</v>
      </c>
      <c r="Y20" s="514"/>
    </row>
    <row r="21" spans="1:25" ht="15" customHeight="1">
      <c r="A21" s="24">
        <v>17</v>
      </c>
      <c r="B21" s="25">
        <v>22</v>
      </c>
      <c r="C21" s="467" t="s">
        <v>21</v>
      </c>
      <c r="D21" s="467" t="s">
        <v>31</v>
      </c>
      <c r="E21" s="27">
        <v>83.76</v>
      </c>
      <c r="F21" s="28">
        <v>98.23</v>
      </c>
      <c r="G21" s="27">
        <v>73.98</v>
      </c>
      <c r="H21" s="27">
        <v>72.3</v>
      </c>
      <c r="I21" s="27">
        <v>66.04</v>
      </c>
      <c r="J21" s="27">
        <v>95.21</v>
      </c>
      <c r="K21" s="27">
        <v>93.78</v>
      </c>
      <c r="L21" s="27">
        <v>85.34</v>
      </c>
      <c r="M21" s="27">
        <v>80.68</v>
      </c>
      <c r="N21" s="29"/>
      <c r="O21" s="29"/>
      <c r="P21" s="27">
        <v>92.4</v>
      </c>
      <c r="Q21" s="27">
        <v>108.51</v>
      </c>
      <c r="R21" s="30"/>
      <c r="S21" s="27"/>
      <c r="T21" s="27">
        <v>68.83</v>
      </c>
      <c r="U21" s="31">
        <f t="shared" si="1"/>
        <v>1019.0600000000002</v>
      </c>
      <c r="V21" s="32">
        <f t="shared" si="2"/>
        <v>12</v>
      </c>
      <c r="W21" s="33">
        <f t="shared" si="3"/>
        <v>-200.66999999999985</v>
      </c>
      <c r="X21" s="34">
        <f t="shared" si="4"/>
        <v>84.92166666666668</v>
      </c>
      <c r="Y21" s="513">
        <v>1974</v>
      </c>
    </row>
    <row r="22" spans="1:25" ht="15" customHeight="1">
      <c r="A22" s="24">
        <v>18</v>
      </c>
      <c r="B22" s="25">
        <v>20</v>
      </c>
      <c r="C22" s="467" t="s">
        <v>37</v>
      </c>
      <c r="D22" s="467" t="s">
        <v>38</v>
      </c>
      <c r="E22" s="27">
        <v>67.38</v>
      </c>
      <c r="F22" s="28">
        <v>90.51</v>
      </c>
      <c r="G22" s="27">
        <v>75.32</v>
      </c>
      <c r="H22" s="27"/>
      <c r="I22" s="27">
        <v>79.76</v>
      </c>
      <c r="J22" s="27">
        <v>96.11</v>
      </c>
      <c r="K22" s="27">
        <v>80.81</v>
      </c>
      <c r="L22" s="27">
        <v>81.46</v>
      </c>
      <c r="M22" s="27">
        <v>83.17</v>
      </c>
      <c r="N22" s="29"/>
      <c r="O22" s="29"/>
      <c r="P22" s="27">
        <v>106.91</v>
      </c>
      <c r="Q22" s="27">
        <v>109.43</v>
      </c>
      <c r="R22" s="30">
        <v>60.42</v>
      </c>
      <c r="S22" s="27">
        <v>62.31</v>
      </c>
      <c r="T22" s="27"/>
      <c r="U22" s="31">
        <f t="shared" si="1"/>
        <v>993.5899999999999</v>
      </c>
      <c r="V22" s="32">
        <f t="shared" si="2"/>
        <v>12</v>
      </c>
      <c r="W22" s="33">
        <f t="shared" si="3"/>
        <v>-226.1400000000001</v>
      </c>
      <c r="X22" s="34">
        <f t="shared" si="4"/>
        <v>82.79916666666666</v>
      </c>
      <c r="Y22" s="513">
        <v>1957</v>
      </c>
    </row>
    <row r="23" spans="1:25" ht="15" customHeight="1">
      <c r="A23" s="24">
        <v>19</v>
      </c>
      <c r="B23" s="25">
        <v>24</v>
      </c>
      <c r="C23" s="467" t="s">
        <v>29</v>
      </c>
      <c r="D23" s="467" t="s">
        <v>30</v>
      </c>
      <c r="E23" s="27">
        <v>103.52</v>
      </c>
      <c r="F23" s="28">
        <v>73.47</v>
      </c>
      <c r="G23" s="27">
        <v>75.48</v>
      </c>
      <c r="H23" s="27">
        <v>77.13</v>
      </c>
      <c r="I23" s="27">
        <v>75.34</v>
      </c>
      <c r="J23" s="27">
        <v>88.6</v>
      </c>
      <c r="K23" s="27">
        <v>102.7</v>
      </c>
      <c r="L23" s="27">
        <v>80.21</v>
      </c>
      <c r="M23" s="27">
        <v>76.34</v>
      </c>
      <c r="N23" s="29"/>
      <c r="O23" s="29"/>
      <c r="P23" s="27">
        <v>94.59</v>
      </c>
      <c r="Q23" s="27"/>
      <c r="R23" s="30">
        <v>76.23</v>
      </c>
      <c r="S23" s="27">
        <v>51</v>
      </c>
      <c r="T23" s="27"/>
      <c r="U23" s="31">
        <f t="shared" si="1"/>
        <v>974.6100000000002</v>
      </c>
      <c r="V23" s="32">
        <f t="shared" si="2"/>
        <v>12</v>
      </c>
      <c r="W23" s="33">
        <f t="shared" si="3"/>
        <v>-245.11999999999978</v>
      </c>
      <c r="X23" s="34">
        <f t="shared" si="4"/>
        <v>81.21750000000002</v>
      </c>
      <c r="Y23" s="513">
        <v>1986</v>
      </c>
    </row>
    <row r="24" spans="1:25" ht="15" customHeight="1">
      <c r="A24" s="24">
        <v>20</v>
      </c>
      <c r="B24" s="25">
        <v>18</v>
      </c>
      <c r="C24" s="467" t="s">
        <v>23</v>
      </c>
      <c r="D24" s="467" t="s">
        <v>43</v>
      </c>
      <c r="E24" s="27"/>
      <c r="F24" s="28">
        <v>78.05</v>
      </c>
      <c r="G24" s="27">
        <v>75.46</v>
      </c>
      <c r="H24" s="27">
        <v>57.5</v>
      </c>
      <c r="I24" s="27">
        <v>63.83</v>
      </c>
      <c r="J24" s="27">
        <v>88.6</v>
      </c>
      <c r="K24" s="27">
        <v>90.35</v>
      </c>
      <c r="L24" s="27">
        <v>85.3</v>
      </c>
      <c r="M24" s="27">
        <v>84.7</v>
      </c>
      <c r="N24" s="29">
        <v>76.91</v>
      </c>
      <c r="O24" s="29"/>
      <c r="P24" s="27">
        <v>97.92</v>
      </c>
      <c r="Q24" s="27">
        <v>110.94</v>
      </c>
      <c r="R24" s="30">
        <v>63.23</v>
      </c>
      <c r="S24" s="27"/>
      <c r="T24" s="27"/>
      <c r="U24" s="31">
        <f t="shared" si="1"/>
        <v>972.79</v>
      </c>
      <c r="V24" s="32">
        <f t="shared" si="2"/>
        <v>12</v>
      </c>
      <c r="W24" s="33">
        <f t="shared" si="3"/>
        <v>-246.94000000000005</v>
      </c>
      <c r="X24" s="34">
        <f t="shared" si="4"/>
        <v>81.06583333333333</v>
      </c>
      <c r="Y24" s="513">
        <v>1996</v>
      </c>
    </row>
    <row r="25" spans="1:25" ht="15" customHeight="1">
      <c r="A25" s="24">
        <v>21</v>
      </c>
      <c r="B25" s="25">
        <v>17</v>
      </c>
      <c r="C25" s="468" t="s">
        <v>45</v>
      </c>
      <c r="D25" s="468" t="s">
        <v>46</v>
      </c>
      <c r="E25" s="27">
        <v>72.77</v>
      </c>
      <c r="F25" s="28">
        <v>75.38</v>
      </c>
      <c r="G25" s="27"/>
      <c r="H25" s="27">
        <v>67.16</v>
      </c>
      <c r="I25" s="27">
        <v>65.16</v>
      </c>
      <c r="J25" s="27">
        <v>79.42</v>
      </c>
      <c r="K25" s="27">
        <v>86.45</v>
      </c>
      <c r="L25" s="27"/>
      <c r="M25" s="27">
        <v>67.55</v>
      </c>
      <c r="N25" s="29">
        <v>85.37</v>
      </c>
      <c r="O25" s="29">
        <v>105.31</v>
      </c>
      <c r="P25" s="27">
        <v>93.82</v>
      </c>
      <c r="Q25" s="27">
        <v>96.75</v>
      </c>
      <c r="R25" s="30"/>
      <c r="S25" s="27"/>
      <c r="T25" s="27">
        <v>75.38</v>
      </c>
      <c r="U25" s="31">
        <f t="shared" si="1"/>
        <v>970.5199999999999</v>
      </c>
      <c r="V25" s="32">
        <f t="shared" si="2"/>
        <v>12</v>
      </c>
      <c r="W25" s="33">
        <f t="shared" si="3"/>
        <v>-249.21000000000015</v>
      </c>
      <c r="X25" s="34">
        <f t="shared" si="4"/>
        <v>80.87666666666665</v>
      </c>
      <c r="Y25" s="513">
        <v>1992</v>
      </c>
    </row>
    <row r="26" spans="1:25" ht="15" customHeight="1">
      <c r="A26" s="24">
        <v>22</v>
      </c>
      <c r="B26" s="25">
        <v>16</v>
      </c>
      <c r="C26" s="52" t="s">
        <v>32</v>
      </c>
      <c r="D26" s="52" t="s">
        <v>50</v>
      </c>
      <c r="E26" s="27"/>
      <c r="F26" s="28">
        <v>85.86</v>
      </c>
      <c r="G26" s="27">
        <v>66.98</v>
      </c>
      <c r="H26" s="27">
        <v>62.93</v>
      </c>
      <c r="I26" s="27">
        <v>89.05</v>
      </c>
      <c r="J26" s="27">
        <v>85.17</v>
      </c>
      <c r="K26" s="27">
        <v>81.83</v>
      </c>
      <c r="L26" s="27">
        <v>77.44</v>
      </c>
      <c r="M26" s="27">
        <v>74.87</v>
      </c>
      <c r="N26" s="29"/>
      <c r="O26" s="29">
        <v>89.21</v>
      </c>
      <c r="P26" s="27">
        <v>93.84</v>
      </c>
      <c r="Q26" s="27">
        <v>91.71</v>
      </c>
      <c r="R26" s="30">
        <v>64.05</v>
      </c>
      <c r="S26" s="27"/>
      <c r="T26" s="27"/>
      <c r="U26" s="31">
        <f t="shared" si="1"/>
        <v>962.94</v>
      </c>
      <c r="V26" s="32">
        <f t="shared" si="2"/>
        <v>12</v>
      </c>
      <c r="W26" s="33">
        <f t="shared" si="3"/>
        <v>-256.78999999999996</v>
      </c>
      <c r="X26" s="34">
        <f t="shared" si="4"/>
        <v>80.245</v>
      </c>
      <c r="Y26" s="514"/>
    </row>
    <row r="27" spans="1:25" ht="15" customHeight="1">
      <c r="A27" s="24">
        <v>23</v>
      </c>
      <c r="B27" s="25">
        <v>12</v>
      </c>
      <c r="C27" s="468" t="s">
        <v>47</v>
      </c>
      <c r="D27" s="468" t="s">
        <v>48</v>
      </c>
      <c r="E27" s="27"/>
      <c r="F27" s="28">
        <v>68.75</v>
      </c>
      <c r="G27" s="27"/>
      <c r="H27" s="27"/>
      <c r="I27" s="27">
        <v>87.73</v>
      </c>
      <c r="J27" s="27">
        <v>74.89</v>
      </c>
      <c r="K27" s="27">
        <v>76.37</v>
      </c>
      <c r="L27" s="27">
        <v>70.21</v>
      </c>
      <c r="M27" s="27">
        <v>70.75</v>
      </c>
      <c r="N27" s="29">
        <v>72.61</v>
      </c>
      <c r="O27" s="29">
        <v>91.4</v>
      </c>
      <c r="P27" s="27">
        <v>92.17</v>
      </c>
      <c r="Q27" s="27">
        <v>98.81</v>
      </c>
      <c r="R27" s="30">
        <v>73.33</v>
      </c>
      <c r="S27" s="27">
        <v>75.4</v>
      </c>
      <c r="T27" s="27"/>
      <c r="U27" s="31">
        <f t="shared" si="1"/>
        <v>952.4199999999998</v>
      </c>
      <c r="V27" s="32">
        <f t="shared" si="2"/>
        <v>12</v>
      </c>
      <c r="W27" s="33">
        <f t="shared" si="3"/>
        <v>-267.3100000000002</v>
      </c>
      <c r="X27" s="34">
        <f t="shared" si="4"/>
        <v>79.36833333333333</v>
      </c>
      <c r="Y27" s="513">
        <v>1966</v>
      </c>
    </row>
    <row r="28" spans="1:25" ht="15" customHeight="1">
      <c r="A28" s="24">
        <v>24</v>
      </c>
      <c r="B28" s="25">
        <v>19</v>
      </c>
      <c r="C28" s="53" t="s">
        <v>57</v>
      </c>
      <c r="D28" s="53" t="s">
        <v>58</v>
      </c>
      <c r="E28" s="27"/>
      <c r="F28" s="28">
        <v>76.84</v>
      </c>
      <c r="G28" s="27"/>
      <c r="H28" s="27">
        <v>65.95</v>
      </c>
      <c r="I28" s="27">
        <v>74.01</v>
      </c>
      <c r="J28" s="27">
        <v>81.91</v>
      </c>
      <c r="K28" s="27">
        <v>70.48</v>
      </c>
      <c r="L28" s="27">
        <v>65.43</v>
      </c>
      <c r="M28" s="27">
        <v>78.41</v>
      </c>
      <c r="N28" s="29">
        <v>72.49</v>
      </c>
      <c r="O28" s="29">
        <v>100.24</v>
      </c>
      <c r="P28" s="27">
        <v>99.68</v>
      </c>
      <c r="Q28" s="27">
        <v>98.63</v>
      </c>
      <c r="R28" s="30">
        <v>65.81</v>
      </c>
      <c r="S28" s="27"/>
      <c r="T28" s="27"/>
      <c r="U28" s="31">
        <f t="shared" si="1"/>
        <v>949.8800000000001</v>
      </c>
      <c r="V28" s="32">
        <f t="shared" si="2"/>
        <v>12</v>
      </c>
      <c r="W28" s="33">
        <f t="shared" si="3"/>
        <v>-269.8499999999999</v>
      </c>
      <c r="X28" s="34">
        <f t="shared" si="4"/>
        <v>79.15666666666668</v>
      </c>
      <c r="Y28" s="514"/>
    </row>
    <row r="29" spans="1:25" ht="15" customHeight="1">
      <c r="A29" s="24">
        <v>25</v>
      </c>
      <c r="B29" s="25">
        <v>23</v>
      </c>
      <c r="C29" s="53" t="s">
        <v>80</v>
      </c>
      <c r="D29" s="53" t="s">
        <v>81</v>
      </c>
      <c r="E29" s="27">
        <v>65.68</v>
      </c>
      <c r="F29" s="28"/>
      <c r="G29" s="27">
        <v>58.63</v>
      </c>
      <c r="H29" s="27"/>
      <c r="I29" s="27">
        <v>60.73</v>
      </c>
      <c r="J29" s="27">
        <v>88.85</v>
      </c>
      <c r="K29" s="27">
        <v>74.81</v>
      </c>
      <c r="L29" s="27">
        <v>73.27</v>
      </c>
      <c r="M29" s="27"/>
      <c r="N29" s="29">
        <v>77.04</v>
      </c>
      <c r="O29" s="29">
        <v>106.21</v>
      </c>
      <c r="P29" s="27">
        <v>100.48</v>
      </c>
      <c r="Q29" s="27">
        <v>101.93</v>
      </c>
      <c r="R29" s="30">
        <v>63.87</v>
      </c>
      <c r="S29" s="27">
        <v>69.45</v>
      </c>
      <c r="T29" s="27"/>
      <c r="U29" s="31">
        <f t="shared" si="1"/>
        <v>940.9500000000002</v>
      </c>
      <c r="V29" s="32">
        <f t="shared" si="2"/>
        <v>12</v>
      </c>
      <c r="W29" s="33">
        <f t="shared" si="3"/>
        <v>-278.77999999999986</v>
      </c>
      <c r="X29" s="34">
        <f t="shared" si="4"/>
        <v>78.41250000000001</v>
      </c>
      <c r="Y29" s="513">
        <v>1967</v>
      </c>
    </row>
    <row r="30" spans="1:25" ht="15" customHeight="1">
      <c r="A30" s="24">
        <v>26</v>
      </c>
      <c r="B30" s="25">
        <v>27</v>
      </c>
      <c r="C30" s="56" t="s">
        <v>98</v>
      </c>
      <c r="D30" s="56" t="s">
        <v>99</v>
      </c>
      <c r="E30" s="27"/>
      <c r="F30" s="28"/>
      <c r="G30" s="27"/>
      <c r="H30" s="27">
        <v>47.83</v>
      </c>
      <c r="I30" s="27">
        <v>66.04</v>
      </c>
      <c r="J30" s="27">
        <v>87.01</v>
      </c>
      <c r="K30" s="27">
        <v>85.33</v>
      </c>
      <c r="L30" s="27"/>
      <c r="M30" s="27">
        <v>71.26</v>
      </c>
      <c r="N30" s="29">
        <v>75.5</v>
      </c>
      <c r="O30" s="29">
        <v>102.96</v>
      </c>
      <c r="P30" s="27">
        <v>93.81</v>
      </c>
      <c r="Q30" s="27">
        <v>99.49</v>
      </c>
      <c r="R30" s="30">
        <v>82.41</v>
      </c>
      <c r="S30" s="27">
        <v>8.74</v>
      </c>
      <c r="T30" s="27">
        <v>59.52</v>
      </c>
      <c r="U30" s="31">
        <f t="shared" si="1"/>
        <v>879.9</v>
      </c>
      <c r="V30" s="32">
        <f t="shared" si="2"/>
        <v>12</v>
      </c>
      <c r="W30" s="33">
        <f t="shared" si="3"/>
        <v>-339.83000000000004</v>
      </c>
      <c r="X30" s="34">
        <f t="shared" si="4"/>
        <v>73.325</v>
      </c>
      <c r="Y30" s="514"/>
    </row>
    <row r="31" spans="1:25" ht="15" customHeight="1">
      <c r="A31" s="24">
        <v>27</v>
      </c>
      <c r="B31" s="25">
        <v>30</v>
      </c>
      <c r="C31" s="52" t="s">
        <v>27</v>
      </c>
      <c r="D31" s="52" t="s">
        <v>49</v>
      </c>
      <c r="E31" s="27"/>
      <c r="F31" s="28">
        <v>84.56</v>
      </c>
      <c r="G31" s="27">
        <v>63.02</v>
      </c>
      <c r="H31" s="27">
        <v>92.84</v>
      </c>
      <c r="I31" s="27">
        <v>80.2</v>
      </c>
      <c r="J31" s="27">
        <v>87.33</v>
      </c>
      <c r="K31" s="27">
        <v>74.54</v>
      </c>
      <c r="L31" s="27">
        <v>68.69</v>
      </c>
      <c r="M31" s="27">
        <v>79.36</v>
      </c>
      <c r="N31" s="29"/>
      <c r="O31" s="29"/>
      <c r="P31" s="27"/>
      <c r="Q31" s="27"/>
      <c r="R31" s="30">
        <v>67.49</v>
      </c>
      <c r="S31" s="27">
        <v>74.81</v>
      </c>
      <c r="T31" s="27">
        <v>48.84</v>
      </c>
      <c r="U31" s="31">
        <f t="shared" si="1"/>
        <v>821.6800000000002</v>
      </c>
      <c r="V31" s="32">
        <f t="shared" si="2"/>
        <v>11</v>
      </c>
      <c r="W31" s="33">
        <f t="shared" si="3"/>
        <v>-398.04999999999984</v>
      </c>
      <c r="X31" s="34">
        <f t="shared" si="4"/>
        <v>74.69818181818184</v>
      </c>
      <c r="Y31" s="514"/>
    </row>
    <row r="32" spans="1:25" ht="15" customHeight="1">
      <c r="A32" s="24">
        <v>28</v>
      </c>
      <c r="B32" s="25">
        <v>35</v>
      </c>
      <c r="C32" s="52" t="s">
        <v>59</v>
      </c>
      <c r="D32" s="52" t="s">
        <v>60</v>
      </c>
      <c r="E32" s="27">
        <v>85.91</v>
      </c>
      <c r="F32" s="28"/>
      <c r="G32" s="27">
        <v>84.79</v>
      </c>
      <c r="H32" s="27">
        <v>57.8</v>
      </c>
      <c r="I32" s="27">
        <v>65.16</v>
      </c>
      <c r="J32" s="27"/>
      <c r="K32" s="27">
        <v>91.54</v>
      </c>
      <c r="L32" s="27">
        <v>88.02</v>
      </c>
      <c r="M32" s="27">
        <v>75.77</v>
      </c>
      <c r="N32" s="29">
        <v>94.98</v>
      </c>
      <c r="O32" s="29"/>
      <c r="P32" s="27"/>
      <c r="Q32" s="27"/>
      <c r="R32" s="30"/>
      <c r="S32" s="27">
        <v>80.76</v>
      </c>
      <c r="T32" s="27">
        <v>80.86</v>
      </c>
      <c r="U32" s="31">
        <f t="shared" si="1"/>
        <v>805.59</v>
      </c>
      <c r="V32" s="32">
        <f t="shared" si="2"/>
        <v>10</v>
      </c>
      <c r="W32" s="33">
        <f t="shared" si="3"/>
        <v>-414.14</v>
      </c>
      <c r="X32" s="34">
        <f t="shared" si="4"/>
        <v>80.559</v>
      </c>
      <c r="Y32" s="513">
        <v>1964</v>
      </c>
    </row>
    <row r="33" spans="1:25" ht="15" customHeight="1">
      <c r="A33" s="24">
        <v>29</v>
      </c>
      <c r="B33" s="25">
        <v>34</v>
      </c>
      <c r="C33" s="52" t="s">
        <v>25</v>
      </c>
      <c r="D33" s="52" t="s">
        <v>69</v>
      </c>
      <c r="E33" s="27"/>
      <c r="F33" s="28">
        <v>73.43</v>
      </c>
      <c r="G33" s="27">
        <v>68.51</v>
      </c>
      <c r="H33" s="27">
        <v>69.58</v>
      </c>
      <c r="I33" s="27">
        <v>51.88</v>
      </c>
      <c r="J33" s="27">
        <v>87.01</v>
      </c>
      <c r="K33" s="27"/>
      <c r="L33" s="27"/>
      <c r="M33" s="27">
        <v>77.31</v>
      </c>
      <c r="N33" s="29"/>
      <c r="O33" s="29"/>
      <c r="P33" s="27">
        <v>90.77</v>
      </c>
      <c r="Q33" s="27">
        <v>99.41</v>
      </c>
      <c r="R33" s="30">
        <v>68.37</v>
      </c>
      <c r="S33" s="27">
        <v>41.48</v>
      </c>
      <c r="T33" s="27">
        <v>76.55</v>
      </c>
      <c r="U33" s="31">
        <f t="shared" si="1"/>
        <v>804.3</v>
      </c>
      <c r="V33" s="32">
        <f t="shared" si="2"/>
        <v>11</v>
      </c>
      <c r="W33" s="33">
        <f t="shared" si="3"/>
        <v>-415.43000000000006</v>
      </c>
      <c r="X33" s="34">
        <f t="shared" si="4"/>
        <v>73.11818181818181</v>
      </c>
      <c r="Y33" s="514"/>
    </row>
    <row r="34" spans="1:25" ht="15" customHeight="1">
      <c r="A34" s="24">
        <v>30</v>
      </c>
      <c r="B34" s="25">
        <v>26</v>
      </c>
      <c r="C34" s="52" t="s">
        <v>72</v>
      </c>
      <c r="D34" s="52" t="s">
        <v>73</v>
      </c>
      <c r="E34" s="27"/>
      <c r="F34" s="28">
        <v>54.81</v>
      </c>
      <c r="G34" s="27"/>
      <c r="H34" s="27">
        <v>68.67</v>
      </c>
      <c r="I34" s="27">
        <v>79.32</v>
      </c>
      <c r="J34" s="27">
        <v>62.08</v>
      </c>
      <c r="K34" s="27">
        <v>62.76</v>
      </c>
      <c r="L34" s="27">
        <v>57.2</v>
      </c>
      <c r="M34" s="27">
        <v>63.98</v>
      </c>
      <c r="N34" s="29">
        <v>67.74</v>
      </c>
      <c r="O34" s="29">
        <v>81.8</v>
      </c>
      <c r="P34" s="27">
        <v>74.03</v>
      </c>
      <c r="Q34" s="27"/>
      <c r="R34" s="30">
        <v>73.66</v>
      </c>
      <c r="S34" s="27">
        <v>57.55</v>
      </c>
      <c r="T34" s="27"/>
      <c r="U34" s="31">
        <f t="shared" si="1"/>
        <v>803.5999999999998</v>
      </c>
      <c r="V34" s="32">
        <f t="shared" si="2"/>
        <v>12</v>
      </c>
      <c r="W34" s="33">
        <f t="shared" si="3"/>
        <v>-416.1300000000002</v>
      </c>
      <c r="X34" s="34">
        <f t="shared" si="4"/>
        <v>66.96666666666665</v>
      </c>
      <c r="Y34" s="514"/>
    </row>
    <row r="35" spans="1:25" ht="15" customHeight="1">
      <c r="A35" s="24">
        <v>31</v>
      </c>
      <c r="B35" s="25">
        <v>32</v>
      </c>
      <c r="C35" s="53" t="s">
        <v>85</v>
      </c>
      <c r="D35" s="53" t="s">
        <v>86</v>
      </c>
      <c r="E35" s="27"/>
      <c r="F35" s="28">
        <v>72.55</v>
      </c>
      <c r="G35" s="27">
        <v>47.72</v>
      </c>
      <c r="H35" s="27">
        <v>45.11</v>
      </c>
      <c r="I35" s="27">
        <v>67.81</v>
      </c>
      <c r="J35" s="27"/>
      <c r="K35" s="27">
        <v>68.51</v>
      </c>
      <c r="L35" s="27">
        <v>63.29</v>
      </c>
      <c r="M35" s="27">
        <v>72.28</v>
      </c>
      <c r="N35" s="29">
        <v>78</v>
      </c>
      <c r="O35" s="29"/>
      <c r="P35" s="27">
        <v>98.07</v>
      </c>
      <c r="Q35" s="27"/>
      <c r="R35" s="30">
        <v>57.58</v>
      </c>
      <c r="S35" s="27">
        <v>64.1</v>
      </c>
      <c r="T35" s="27">
        <v>56.77</v>
      </c>
      <c r="U35" s="31">
        <f t="shared" si="1"/>
        <v>791.79</v>
      </c>
      <c r="V35" s="32">
        <f t="shared" si="2"/>
        <v>12</v>
      </c>
      <c r="W35" s="33">
        <f t="shared" si="3"/>
        <v>-427.94000000000005</v>
      </c>
      <c r="X35" s="34">
        <f t="shared" si="4"/>
        <v>65.9825</v>
      </c>
      <c r="Y35" s="514"/>
    </row>
    <row r="36" spans="1:25" ht="15" customHeight="1">
      <c r="A36" s="24">
        <v>32</v>
      </c>
      <c r="B36" s="25">
        <v>36</v>
      </c>
      <c r="C36" s="52" t="s">
        <v>79</v>
      </c>
      <c r="D36" s="52" t="s">
        <v>31</v>
      </c>
      <c r="E36" s="27">
        <v>88.96</v>
      </c>
      <c r="F36" s="28"/>
      <c r="G36" s="27">
        <v>76.66</v>
      </c>
      <c r="H36" s="27">
        <v>69.28</v>
      </c>
      <c r="I36" s="27">
        <v>65.16</v>
      </c>
      <c r="J36" s="27">
        <v>94.08</v>
      </c>
      <c r="K36" s="27"/>
      <c r="L36" s="27">
        <v>88.28</v>
      </c>
      <c r="M36" s="27"/>
      <c r="N36" s="29"/>
      <c r="O36" s="29"/>
      <c r="P36" s="27">
        <v>99.24</v>
      </c>
      <c r="Q36" s="27"/>
      <c r="R36" s="30">
        <v>84.75</v>
      </c>
      <c r="S36" s="27">
        <v>52.79</v>
      </c>
      <c r="T36" s="27">
        <v>68.03</v>
      </c>
      <c r="U36" s="31">
        <f t="shared" si="1"/>
        <v>787.2299999999999</v>
      </c>
      <c r="V36" s="32">
        <f t="shared" si="2"/>
        <v>10</v>
      </c>
      <c r="W36" s="33">
        <f t="shared" si="3"/>
        <v>-432.5000000000001</v>
      </c>
      <c r="X36" s="34">
        <f t="shared" si="4"/>
        <v>78.72299999999998</v>
      </c>
      <c r="Y36" s="513">
        <v>1965</v>
      </c>
    </row>
    <row r="37" spans="1:25" ht="15" customHeight="1">
      <c r="A37" s="24">
        <v>33</v>
      </c>
      <c r="B37" s="25">
        <v>28</v>
      </c>
      <c r="C37" s="52" t="s">
        <v>77</v>
      </c>
      <c r="D37" s="52" t="s">
        <v>78</v>
      </c>
      <c r="E37" s="27"/>
      <c r="F37" s="28"/>
      <c r="G37" s="27">
        <v>83.97</v>
      </c>
      <c r="H37" s="27">
        <v>57.5</v>
      </c>
      <c r="I37" s="27">
        <v>64.72</v>
      </c>
      <c r="J37" s="27">
        <v>95.43</v>
      </c>
      <c r="K37" s="27">
        <v>92.62</v>
      </c>
      <c r="L37" s="27"/>
      <c r="M37" s="27">
        <v>88.57</v>
      </c>
      <c r="N37" s="29"/>
      <c r="O37" s="29"/>
      <c r="P37" s="27">
        <v>113.51</v>
      </c>
      <c r="Q37" s="27">
        <v>113.46</v>
      </c>
      <c r="R37" s="30">
        <v>74.37</v>
      </c>
      <c r="S37" s="27"/>
      <c r="T37" s="27"/>
      <c r="U37" s="31">
        <f t="shared" si="1"/>
        <v>784.1500000000001</v>
      </c>
      <c r="V37" s="32">
        <f t="shared" si="2"/>
        <v>9</v>
      </c>
      <c r="W37" s="33">
        <f t="shared" si="3"/>
        <v>-435.5799999999999</v>
      </c>
      <c r="X37" s="34">
        <f t="shared" si="4"/>
        <v>87.1277777777778</v>
      </c>
      <c r="Y37" s="514"/>
    </row>
    <row r="38" spans="1:25" ht="15" customHeight="1">
      <c r="A38" s="24">
        <v>34</v>
      </c>
      <c r="B38" s="25">
        <v>29</v>
      </c>
      <c r="C38" s="52" t="s">
        <v>70</v>
      </c>
      <c r="D38" s="52" t="s">
        <v>54</v>
      </c>
      <c r="E38" s="27"/>
      <c r="F38" s="28">
        <v>75.35</v>
      </c>
      <c r="G38" s="27">
        <v>65.69</v>
      </c>
      <c r="H38" s="27">
        <v>49.34</v>
      </c>
      <c r="I38" s="27">
        <v>58.52</v>
      </c>
      <c r="J38" s="27">
        <v>99.54</v>
      </c>
      <c r="K38" s="27">
        <v>85.71</v>
      </c>
      <c r="L38" s="27">
        <v>69</v>
      </c>
      <c r="M38" s="27"/>
      <c r="N38" s="29"/>
      <c r="O38" s="29"/>
      <c r="P38" s="27">
        <v>100.7</v>
      </c>
      <c r="Q38" s="27">
        <v>109.66</v>
      </c>
      <c r="R38" s="30">
        <v>61.31</v>
      </c>
      <c r="S38" s="27"/>
      <c r="T38" s="27"/>
      <c r="U38" s="31">
        <f t="shared" si="1"/>
        <v>774.8199999999999</v>
      </c>
      <c r="V38" s="32">
        <f t="shared" si="2"/>
        <v>10</v>
      </c>
      <c r="W38" s="33">
        <f t="shared" si="3"/>
        <v>-444.9100000000001</v>
      </c>
      <c r="X38" s="34">
        <f t="shared" si="4"/>
        <v>77.482</v>
      </c>
      <c r="Y38" s="514"/>
    </row>
    <row r="39" spans="1:25" ht="15" customHeight="1">
      <c r="A39" s="24">
        <v>35</v>
      </c>
      <c r="B39" s="25">
        <v>37</v>
      </c>
      <c r="C39" s="53" t="s">
        <v>83</v>
      </c>
      <c r="D39" s="53" t="s">
        <v>84</v>
      </c>
      <c r="E39" s="27">
        <v>64.2</v>
      </c>
      <c r="F39" s="28">
        <v>57.57</v>
      </c>
      <c r="G39" s="27"/>
      <c r="H39" s="27">
        <v>62.03</v>
      </c>
      <c r="I39" s="27">
        <v>67.81</v>
      </c>
      <c r="J39" s="27">
        <v>67.74</v>
      </c>
      <c r="K39" s="27">
        <v>65.54</v>
      </c>
      <c r="L39" s="27"/>
      <c r="M39" s="27">
        <v>63.32</v>
      </c>
      <c r="N39" s="29">
        <v>69.72</v>
      </c>
      <c r="O39" s="29"/>
      <c r="P39" s="27"/>
      <c r="Q39" s="27">
        <v>79.62</v>
      </c>
      <c r="R39" s="30">
        <v>56.58</v>
      </c>
      <c r="S39" s="27">
        <v>59.33</v>
      </c>
      <c r="T39" s="27">
        <v>54.68</v>
      </c>
      <c r="U39" s="31">
        <f t="shared" si="1"/>
        <v>768.1400000000001</v>
      </c>
      <c r="V39" s="32">
        <f t="shared" si="2"/>
        <v>12</v>
      </c>
      <c r="W39" s="33">
        <f t="shared" si="3"/>
        <v>-451.5899999999999</v>
      </c>
      <c r="X39" s="34">
        <f t="shared" si="4"/>
        <v>64.01166666666667</v>
      </c>
      <c r="Y39" s="513">
        <v>1977</v>
      </c>
    </row>
    <row r="40" spans="1:25" ht="15" customHeight="1">
      <c r="A40" s="24">
        <v>36</v>
      </c>
      <c r="B40" s="25">
        <v>31</v>
      </c>
      <c r="C40" s="52" t="s">
        <v>61</v>
      </c>
      <c r="D40" s="52" t="s">
        <v>62</v>
      </c>
      <c r="E40" s="27"/>
      <c r="F40" s="28">
        <v>115</v>
      </c>
      <c r="G40" s="27"/>
      <c r="H40" s="27">
        <v>73.51</v>
      </c>
      <c r="I40" s="27">
        <v>74.45</v>
      </c>
      <c r="J40" s="27"/>
      <c r="K40" s="27">
        <v>74.53</v>
      </c>
      <c r="L40" s="27">
        <v>94.77</v>
      </c>
      <c r="M40" s="27">
        <v>93.04</v>
      </c>
      <c r="N40" s="29"/>
      <c r="O40" s="29"/>
      <c r="P40" s="27">
        <v>112.95</v>
      </c>
      <c r="Q40" s="27"/>
      <c r="R40" s="30">
        <v>86.14</v>
      </c>
      <c r="S40" s="27">
        <v>23.02</v>
      </c>
      <c r="T40" s="27"/>
      <c r="U40" s="31">
        <f t="shared" si="1"/>
        <v>747.41</v>
      </c>
      <c r="V40" s="32">
        <f t="shared" si="2"/>
        <v>9</v>
      </c>
      <c r="W40" s="33">
        <f t="shared" si="3"/>
        <v>-472.32000000000005</v>
      </c>
      <c r="X40" s="34">
        <f t="shared" si="4"/>
        <v>83.04555555555555</v>
      </c>
      <c r="Y40" s="514"/>
    </row>
    <row r="41" spans="1:25" ht="15" customHeight="1">
      <c r="A41" s="24">
        <v>37</v>
      </c>
      <c r="B41" s="25">
        <v>33</v>
      </c>
      <c r="C41" s="52" t="s">
        <v>53</v>
      </c>
      <c r="D41" s="52" t="s">
        <v>54</v>
      </c>
      <c r="E41" s="27"/>
      <c r="F41" s="28">
        <v>80.77</v>
      </c>
      <c r="G41" s="27">
        <v>69.31</v>
      </c>
      <c r="H41" s="27">
        <v>53.87</v>
      </c>
      <c r="I41" s="27">
        <v>75.78</v>
      </c>
      <c r="J41" s="27">
        <v>83.5</v>
      </c>
      <c r="K41" s="27">
        <v>76.98</v>
      </c>
      <c r="L41" s="27">
        <v>76.86</v>
      </c>
      <c r="M41" s="27">
        <v>74.95</v>
      </c>
      <c r="N41" s="29"/>
      <c r="O41" s="29"/>
      <c r="P41" s="27">
        <v>89.66</v>
      </c>
      <c r="Q41" s="27"/>
      <c r="R41" s="30"/>
      <c r="S41" s="27">
        <v>51.6</v>
      </c>
      <c r="T41" s="27"/>
      <c r="U41" s="31">
        <f t="shared" si="1"/>
        <v>733.2800000000001</v>
      </c>
      <c r="V41" s="32">
        <f t="shared" si="2"/>
        <v>10</v>
      </c>
      <c r="W41" s="33">
        <f t="shared" si="3"/>
        <v>-486.44999999999993</v>
      </c>
      <c r="X41" s="34">
        <f t="shared" si="4"/>
        <v>73.328</v>
      </c>
      <c r="Y41" s="514"/>
    </row>
    <row r="42" spans="1:25" ht="15" customHeight="1">
      <c r="A42" s="24">
        <v>38</v>
      </c>
      <c r="B42" s="25">
        <v>38</v>
      </c>
      <c r="C42" s="53" t="s">
        <v>55</v>
      </c>
      <c r="D42" s="53" t="s">
        <v>56</v>
      </c>
      <c r="E42" s="27">
        <v>68.57</v>
      </c>
      <c r="F42" s="28">
        <v>80.65</v>
      </c>
      <c r="G42" s="27"/>
      <c r="H42" s="27">
        <v>49.34</v>
      </c>
      <c r="I42" s="27">
        <v>66.49</v>
      </c>
      <c r="J42" s="27">
        <v>80.92</v>
      </c>
      <c r="K42" s="27">
        <v>78.16</v>
      </c>
      <c r="L42" s="27">
        <v>70.96</v>
      </c>
      <c r="M42" s="27">
        <v>71.93</v>
      </c>
      <c r="N42" s="29">
        <v>59.47</v>
      </c>
      <c r="O42" s="29"/>
      <c r="P42" s="27">
        <v>82.35</v>
      </c>
      <c r="Q42" s="27"/>
      <c r="R42" s="30"/>
      <c r="S42" s="27"/>
      <c r="T42" s="27"/>
      <c r="U42" s="31">
        <f t="shared" si="1"/>
        <v>708.84</v>
      </c>
      <c r="V42" s="32">
        <f t="shared" si="2"/>
        <v>10</v>
      </c>
      <c r="W42" s="33">
        <f t="shared" si="3"/>
        <v>-510.89</v>
      </c>
      <c r="X42" s="34">
        <f t="shared" si="4"/>
        <v>70.884</v>
      </c>
      <c r="Y42" s="513">
        <v>1976</v>
      </c>
    </row>
    <row r="43" spans="1:25" ht="15" customHeight="1">
      <c r="A43" s="24">
        <v>39</v>
      </c>
      <c r="B43" s="25">
        <v>40</v>
      </c>
      <c r="C43" s="52" t="s">
        <v>110</v>
      </c>
      <c r="D43" s="52" t="s">
        <v>108</v>
      </c>
      <c r="E43" s="27"/>
      <c r="F43" s="28">
        <v>97.89</v>
      </c>
      <c r="G43" s="27"/>
      <c r="H43" s="27">
        <v>76.23</v>
      </c>
      <c r="I43" s="27">
        <v>72.24</v>
      </c>
      <c r="J43" s="27"/>
      <c r="K43" s="27"/>
      <c r="L43" s="27">
        <v>72.7</v>
      </c>
      <c r="M43" s="27"/>
      <c r="N43" s="29">
        <v>76.96</v>
      </c>
      <c r="O43" s="29">
        <v>107.68</v>
      </c>
      <c r="P43" s="27"/>
      <c r="Q43" s="27">
        <v>113.14</v>
      </c>
      <c r="R43" s="30"/>
      <c r="S43" s="27">
        <v>31.36</v>
      </c>
      <c r="T43" s="27">
        <v>56.55</v>
      </c>
      <c r="U43" s="31">
        <f t="shared" si="1"/>
        <v>704.75</v>
      </c>
      <c r="V43" s="32">
        <f t="shared" si="2"/>
        <v>9</v>
      </c>
      <c r="W43" s="33">
        <f t="shared" si="3"/>
        <v>-514.98</v>
      </c>
      <c r="X43" s="34">
        <f t="shared" si="4"/>
        <v>78.30555555555556</v>
      </c>
      <c r="Y43" s="514"/>
    </row>
    <row r="44" spans="1:25" ht="15" customHeight="1">
      <c r="A44" s="24">
        <v>40</v>
      </c>
      <c r="B44" s="25">
        <v>39</v>
      </c>
      <c r="C44" s="52" t="s">
        <v>52</v>
      </c>
      <c r="D44" s="52" t="s">
        <v>51</v>
      </c>
      <c r="E44" s="27">
        <v>105</v>
      </c>
      <c r="F44" s="28"/>
      <c r="G44" s="27">
        <v>82.74</v>
      </c>
      <c r="H44" s="27">
        <v>90.12</v>
      </c>
      <c r="I44" s="27">
        <v>70.47</v>
      </c>
      <c r="J44" s="27">
        <v>87.86</v>
      </c>
      <c r="K44" s="27">
        <v>101.25</v>
      </c>
      <c r="L44" s="27"/>
      <c r="M44" s="27">
        <v>78.83</v>
      </c>
      <c r="N44" s="29"/>
      <c r="O44" s="29"/>
      <c r="P44" s="27"/>
      <c r="Q44" s="27"/>
      <c r="R44" s="30">
        <v>80.41</v>
      </c>
      <c r="S44" s="27"/>
      <c r="T44" s="27"/>
      <c r="U44" s="31">
        <f t="shared" si="1"/>
        <v>696.6800000000001</v>
      </c>
      <c r="V44" s="32">
        <f t="shared" si="2"/>
        <v>8</v>
      </c>
      <c r="W44" s="33">
        <f t="shared" si="3"/>
        <v>-523.05</v>
      </c>
      <c r="X44" s="34">
        <f t="shared" si="4"/>
        <v>87.08500000000001</v>
      </c>
      <c r="Y44" s="513">
        <v>1985</v>
      </c>
    </row>
    <row r="45" spans="1:25" ht="15" customHeight="1">
      <c r="A45" s="24">
        <v>41</v>
      </c>
      <c r="B45" s="25">
        <v>41</v>
      </c>
      <c r="C45" s="52" t="s">
        <v>82</v>
      </c>
      <c r="D45" s="52" t="s">
        <v>54</v>
      </c>
      <c r="E45" s="27"/>
      <c r="F45" s="28">
        <v>80.74</v>
      </c>
      <c r="G45" s="27">
        <v>74.55</v>
      </c>
      <c r="H45" s="27">
        <v>83.78</v>
      </c>
      <c r="I45" s="27">
        <v>59.85</v>
      </c>
      <c r="J45" s="27"/>
      <c r="K45" s="27">
        <v>90.83</v>
      </c>
      <c r="L45" s="27">
        <v>80.17</v>
      </c>
      <c r="M45" s="27"/>
      <c r="N45" s="29"/>
      <c r="O45" s="29"/>
      <c r="P45" s="27"/>
      <c r="Q45" s="27"/>
      <c r="R45" s="30">
        <v>99.84</v>
      </c>
      <c r="S45" s="27">
        <v>73.62</v>
      </c>
      <c r="T45" s="27"/>
      <c r="U45" s="31">
        <f t="shared" si="1"/>
        <v>643.38</v>
      </c>
      <c r="V45" s="32">
        <f t="shared" si="2"/>
        <v>8</v>
      </c>
      <c r="W45" s="33">
        <f t="shared" si="3"/>
        <v>-576.35</v>
      </c>
      <c r="X45" s="34">
        <f t="shared" si="4"/>
        <v>80.4225</v>
      </c>
      <c r="Y45" s="514"/>
    </row>
    <row r="46" spans="1:25" ht="15" customHeight="1">
      <c r="A46" s="24">
        <v>42</v>
      </c>
      <c r="B46" s="25">
        <v>42</v>
      </c>
      <c r="C46" s="52" t="s">
        <v>37</v>
      </c>
      <c r="D46" s="52" t="s">
        <v>54</v>
      </c>
      <c r="E46" s="27"/>
      <c r="F46" s="28">
        <v>79.17</v>
      </c>
      <c r="G46" s="27">
        <v>76.2</v>
      </c>
      <c r="H46" s="27"/>
      <c r="I46" s="27"/>
      <c r="J46" s="27">
        <v>95.34</v>
      </c>
      <c r="K46" s="27"/>
      <c r="L46" s="27">
        <v>73.04</v>
      </c>
      <c r="M46" s="27">
        <v>80.51</v>
      </c>
      <c r="N46" s="29"/>
      <c r="O46" s="29"/>
      <c r="P46" s="27">
        <v>108.88</v>
      </c>
      <c r="Q46" s="27">
        <v>111.76</v>
      </c>
      <c r="R46" s="30"/>
      <c r="S46" s="27"/>
      <c r="T46" s="27"/>
      <c r="U46" s="31">
        <f t="shared" si="1"/>
        <v>624.9</v>
      </c>
      <c r="V46" s="32">
        <f t="shared" si="2"/>
        <v>7</v>
      </c>
      <c r="W46" s="33">
        <f t="shared" si="3"/>
        <v>-594.83</v>
      </c>
      <c r="X46" s="34">
        <f t="shared" si="4"/>
        <v>89.27142857142857</v>
      </c>
      <c r="Y46" s="514"/>
    </row>
    <row r="47" spans="1:25" ht="15" customHeight="1">
      <c r="A47" s="24">
        <v>43</v>
      </c>
      <c r="B47" s="25">
        <v>43</v>
      </c>
      <c r="C47" s="52" t="s">
        <v>68</v>
      </c>
      <c r="D47" s="52" t="s">
        <v>69</v>
      </c>
      <c r="E47" s="27"/>
      <c r="F47" s="28">
        <v>51.62</v>
      </c>
      <c r="G47" s="27">
        <v>73.03</v>
      </c>
      <c r="H47" s="27">
        <v>72.6</v>
      </c>
      <c r="I47" s="27">
        <v>62.5</v>
      </c>
      <c r="J47" s="27">
        <v>84.44</v>
      </c>
      <c r="K47" s="27">
        <v>94.51</v>
      </c>
      <c r="L47" s="27">
        <v>64.87</v>
      </c>
      <c r="M47" s="27"/>
      <c r="N47" s="29"/>
      <c r="O47" s="29"/>
      <c r="P47" s="27"/>
      <c r="Q47" s="27"/>
      <c r="R47" s="30">
        <v>89.84</v>
      </c>
      <c r="S47" s="27"/>
      <c r="T47" s="27"/>
      <c r="U47" s="31">
        <f t="shared" si="1"/>
        <v>593.41</v>
      </c>
      <c r="V47" s="32">
        <f t="shared" si="2"/>
        <v>8</v>
      </c>
      <c r="W47" s="33">
        <f t="shared" si="3"/>
        <v>-626.32</v>
      </c>
      <c r="X47" s="34">
        <f t="shared" si="4"/>
        <v>74.17625</v>
      </c>
      <c r="Y47" s="514"/>
    </row>
    <row r="48" spans="1:25" ht="15" customHeight="1">
      <c r="A48" s="24">
        <v>44</v>
      </c>
      <c r="B48" s="25">
        <v>44</v>
      </c>
      <c r="C48" s="52" t="s">
        <v>97</v>
      </c>
      <c r="D48" s="52" t="s">
        <v>60</v>
      </c>
      <c r="E48" s="27"/>
      <c r="F48" s="28"/>
      <c r="G48" s="27">
        <v>58.29</v>
      </c>
      <c r="H48" s="27">
        <v>47.83</v>
      </c>
      <c r="I48" s="27">
        <v>44.81</v>
      </c>
      <c r="J48" s="27">
        <v>81.24</v>
      </c>
      <c r="K48" s="27">
        <v>69.05</v>
      </c>
      <c r="L48" s="27">
        <v>58.75</v>
      </c>
      <c r="M48" s="27"/>
      <c r="N48" s="29"/>
      <c r="O48" s="29"/>
      <c r="P48" s="27">
        <v>87.34</v>
      </c>
      <c r="Q48" s="27">
        <v>90.89</v>
      </c>
      <c r="R48" s="30"/>
      <c r="S48" s="27"/>
      <c r="T48" s="27">
        <v>42.16</v>
      </c>
      <c r="U48" s="31">
        <f t="shared" si="1"/>
        <v>580.36</v>
      </c>
      <c r="V48" s="32">
        <f t="shared" si="2"/>
        <v>9</v>
      </c>
      <c r="W48" s="33">
        <f t="shared" si="3"/>
        <v>-639.37</v>
      </c>
      <c r="X48" s="34">
        <f t="shared" si="4"/>
        <v>64.48444444444445</v>
      </c>
      <c r="Y48" s="514"/>
    </row>
    <row r="49" spans="1:25" ht="15" customHeight="1">
      <c r="A49" s="24">
        <v>45</v>
      </c>
      <c r="B49" s="25">
        <v>45</v>
      </c>
      <c r="C49" s="53" t="s">
        <v>83</v>
      </c>
      <c r="D49" s="53" t="s">
        <v>91</v>
      </c>
      <c r="E49" s="27">
        <v>59.05</v>
      </c>
      <c r="F49" s="28"/>
      <c r="G49" s="27">
        <v>49.37</v>
      </c>
      <c r="H49" s="27">
        <v>31.82</v>
      </c>
      <c r="I49" s="27">
        <v>33.3</v>
      </c>
      <c r="J49" s="27">
        <v>67.74</v>
      </c>
      <c r="K49" s="27">
        <v>53.14</v>
      </c>
      <c r="L49" s="27">
        <v>51.18</v>
      </c>
      <c r="M49" s="30">
        <v>53.01</v>
      </c>
      <c r="N49" s="29"/>
      <c r="O49" s="29"/>
      <c r="P49" s="27"/>
      <c r="Q49" s="27">
        <v>79.62</v>
      </c>
      <c r="R49" s="30">
        <v>28.04</v>
      </c>
      <c r="S49" s="27">
        <v>24.81</v>
      </c>
      <c r="T49" s="27">
        <v>47.51</v>
      </c>
      <c r="U49" s="31">
        <f t="shared" si="1"/>
        <v>578.5899999999999</v>
      </c>
      <c r="V49" s="32">
        <f t="shared" si="2"/>
        <v>12</v>
      </c>
      <c r="W49" s="33">
        <f t="shared" si="3"/>
        <v>-641.1400000000001</v>
      </c>
      <c r="X49" s="34">
        <f t="shared" si="4"/>
        <v>48.21583333333333</v>
      </c>
      <c r="Y49" s="513">
        <v>2003</v>
      </c>
    </row>
    <row r="50" spans="1:25" ht="15" customHeight="1">
      <c r="A50" s="24">
        <v>46</v>
      </c>
      <c r="B50" s="25">
        <v>46</v>
      </c>
      <c r="C50" s="52" t="s">
        <v>125</v>
      </c>
      <c r="D50" s="52" t="s">
        <v>126</v>
      </c>
      <c r="E50" s="27">
        <v>74.9</v>
      </c>
      <c r="F50" s="28"/>
      <c r="G50" s="27"/>
      <c r="H50" s="27">
        <v>84.99</v>
      </c>
      <c r="I50" s="27"/>
      <c r="J50" s="27"/>
      <c r="K50" s="27">
        <v>89.2</v>
      </c>
      <c r="L50" s="27"/>
      <c r="M50" s="27"/>
      <c r="N50" s="29"/>
      <c r="O50" s="29"/>
      <c r="P50" s="27">
        <v>100.18</v>
      </c>
      <c r="Q50" s="27">
        <v>118.1</v>
      </c>
      <c r="R50" s="30"/>
      <c r="S50" s="27">
        <v>63.5</v>
      </c>
      <c r="T50" s="27"/>
      <c r="U50" s="31">
        <f t="shared" si="1"/>
        <v>530.87</v>
      </c>
      <c r="V50" s="32">
        <f t="shared" si="2"/>
        <v>6</v>
      </c>
      <c r="W50" s="33">
        <f t="shared" si="3"/>
        <v>-688.86</v>
      </c>
      <c r="X50" s="34">
        <f t="shared" si="4"/>
        <v>88.47833333333334</v>
      </c>
      <c r="Y50" s="513">
        <v>1979</v>
      </c>
    </row>
    <row r="51" spans="1:25" ht="15" customHeight="1">
      <c r="A51" s="24">
        <v>47</v>
      </c>
      <c r="B51" s="25">
        <v>47</v>
      </c>
      <c r="C51" s="52" t="s">
        <v>146</v>
      </c>
      <c r="D51" s="52" t="s">
        <v>147</v>
      </c>
      <c r="E51" s="27"/>
      <c r="F51" s="28">
        <v>81.5</v>
      </c>
      <c r="G51" s="27"/>
      <c r="H51" s="27">
        <v>66.26</v>
      </c>
      <c r="I51" s="27">
        <v>47.46</v>
      </c>
      <c r="J51" s="27"/>
      <c r="K51" s="27"/>
      <c r="L51" s="27"/>
      <c r="M51" s="27"/>
      <c r="N51" s="29"/>
      <c r="O51" s="29"/>
      <c r="P51" s="27">
        <v>112.3</v>
      </c>
      <c r="Q51" s="27">
        <v>114.29</v>
      </c>
      <c r="R51" s="30">
        <v>52.81</v>
      </c>
      <c r="S51" s="27">
        <v>49.81</v>
      </c>
      <c r="T51" s="27"/>
      <c r="U51" s="31">
        <f t="shared" si="1"/>
        <v>524.4300000000001</v>
      </c>
      <c r="V51" s="32">
        <f t="shared" si="2"/>
        <v>7</v>
      </c>
      <c r="W51" s="33">
        <f t="shared" si="3"/>
        <v>-695.3</v>
      </c>
      <c r="X51" s="34">
        <f t="shared" si="4"/>
        <v>74.91857142857144</v>
      </c>
      <c r="Y51" s="514"/>
    </row>
    <row r="52" spans="1:25" ht="15" customHeight="1">
      <c r="A52" s="24">
        <v>48</v>
      </c>
      <c r="B52" s="25">
        <v>48</v>
      </c>
      <c r="C52" s="52" t="s">
        <v>64</v>
      </c>
      <c r="D52" s="52" t="s">
        <v>65</v>
      </c>
      <c r="E52" s="27"/>
      <c r="F52" s="28">
        <v>110.45</v>
      </c>
      <c r="G52" s="27">
        <v>77.57</v>
      </c>
      <c r="H52" s="27">
        <v>75.92</v>
      </c>
      <c r="I52" s="27">
        <v>58.96</v>
      </c>
      <c r="J52" s="27">
        <v>98.55</v>
      </c>
      <c r="K52" s="27">
        <v>89.88</v>
      </c>
      <c r="L52" s="27"/>
      <c r="M52" s="27"/>
      <c r="N52" s="29"/>
      <c r="O52" s="29"/>
      <c r="P52" s="27"/>
      <c r="Q52" s="27"/>
      <c r="R52" s="30"/>
      <c r="S52" s="27"/>
      <c r="T52" s="27"/>
      <c r="U52" s="31">
        <f t="shared" si="1"/>
        <v>511.33</v>
      </c>
      <c r="V52" s="32">
        <f t="shared" si="2"/>
        <v>6</v>
      </c>
      <c r="W52" s="33">
        <f t="shared" si="3"/>
        <v>-708.4000000000001</v>
      </c>
      <c r="X52" s="34">
        <f t="shared" si="4"/>
        <v>85.22166666666666</v>
      </c>
      <c r="Y52" s="514"/>
    </row>
    <row r="53" spans="1:25" ht="15" customHeight="1">
      <c r="A53" s="24">
        <v>49</v>
      </c>
      <c r="B53" s="25">
        <v>49</v>
      </c>
      <c r="C53" s="52" t="s">
        <v>66</v>
      </c>
      <c r="D53" s="52" t="s">
        <v>67</v>
      </c>
      <c r="E53" s="27">
        <v>83.3</v>
      </c>
      <c r="F53" s="28"/>
      <c r="G53" s="27">
        <v>79.74</v>
      </c>
      <c r="H53" s="27">
        <v>75.32</v>
      </c>
      <c r="I53" s="27">
        <v>69.58</v>
      </c>
      <c r="J53" s="27">
        <v>94.72</v>
      </c>
      <c r="K53" s="27">
        <v>106.86</v>
      </c>
      <c r="L53" s="27"/>
      <c r="M53" s="27"/>
      <c r="N53" s="29"/>
      <c r="O53" s="29"/>
      <c r="P53" s="27"/>
      <c r="Q53" s="27"/>
      <c r="R53" s="30"/>
      <c r="S53" s="27"/>
      <c r="T53" s="27"/>
      <c r="U53" s="31">
        <f t="shared" si="1"/>
        <v>509.52</v>
      </c>
      <c r="V53" s="32">
        <f t="shared" si="2"/>
        <v>6</v>
      </c>
      <c r="W53" s="33">
        <f t="shared" si="3"/>
        <v>-710.21</v>
      </c>
      <c r="X53" s="34">
        <f t="shared" si="4"/>
        <v>84.92</v>
      </c>
      <c r="Y53" s="513">
        <v>1979</v>
      </c>
    </row>
    <row r="54" spans="1:25" ht="15" customHeight="1">
      <c r="A54" s="24">
        <v>50</v>
      </c>
      <c r="B54" s="25">
        <v>60</v>
      </c>
      <c r="C54" s="52" t="s">
        <v>282</v>
      </c>
      <c r="D54" s="52" t="s">
        <v>74</v>
      </c>
      <c r="E54" s="27"/>
      <c r="F54" s="28"/>
      <c r="G54" s="27"/>
      <c r="H54" s="27"/>
      <c r="I54" s="27"/>
      <c r="J54" s="27"/>
      <c r="K54" s="27"/>
      <c r="L54" s="27"/>
      <c r="M54" s="27">
        <v>87.55</v>
      </c>
      <c r="N54" s="29">
        <v>101.29</v>
      </c>
      <c r="O54" s="29">
        <v>116.94</v>
      </c>
      <c r="P54" s="27">
        <v>112.99</v>
      </c>
      <c r="Q54" s="27"/>
      <c r="R54" s="30"/>
      <c r="S54" s="27"/>
      <c r="T54" s="27">
        <v>89.33</v>
      </c>
      <c r="U54" s="31">
        <f t="shared" si="1"/>
        <v>508.09999999999997</v>
      </c>
      <c r="V54" s="32">
        <f t="shared" si="2"/>
        <v>5</v>
      </c>
      <c r="W54" s="33">
        <f t="shared" si="3"/>
        <v>-711.6300000000001</v>
      </c>
      <c r="X54" s="34">
        <f t="shared" si="4"/>
        <v>101.61999999999999</v>
      </c>
      <c r="Y54" s="514"/>
    </row>
    <row r="55" spans="1:25" ht="15" customHeight="1">
      <c r="A55" s="24">
        <v>51</v>
      </c>
      <c r="B55" s="25">
        <v>50</v>
      </c>
      <c r="C55" s="52" t="s">
        <v>100</v>
      </c>
      <c r="D55" s="52" t="s">
        <v>101</v>
      </c>
      <c r="E55" s="27">
        <v>96.75</v>
      </c>
      <c r="F55" s="28"/>
      <c r="G55" s="27"/>
      <c r="H55" s="27">
        <v>61.12</v>
      </c>
      <c r="I55" s="27"/>
      <c r="J55" s="27">
        <v>103.46</v>
      </c>
      <c r="K55" s="27"/>
      <c r="L55" s="27"/>
      <c r="M55" s="27">
        <v>91.44</v>
      </c>
      <c r="N55" s="29"/>
      <c r="O55" s="29"/>
      <c r="P55" s="27">
        <v>100.71</v>
      </c>
      <c r="Q55" s="27"/>
      <c r="R55" s="30"/>
      <c r="S55" s="27">
        <v>54.57</v>
      </c>
      <c r="T55" s="27"/>
      <c r="U55" s="31">
        <f t="shared" si="1"/>
        <v>508.04999999999995</v>
      </c>
      <c r="V55" s="32">
        <f t="shared" si="2"/>
        <v>6</v>
      </c>
      <c r="W55" s="33">
        <f t="shared" si="3"/>
        <v>-711.6800000000001</v>
      </c>
      <c r="X55" s="34">
        <f t="shared" si="4"/>
        <v>84.675</v>
      </c>
      <c r="Y55" s="513">
        <v>1996</v>
      </c>
    </row>
    <row r="56" spans="1:25" ht="15" customHeight="1">
      <c r="A56" s="24">
        <v>52</v>
      </c>
      <c r="B56" s="25">
        <v>59</v>
      </c>
      <c r="C56" s="52" t="s">
        <v>266</v>
      </c>
      <c r="D56" s="52" t="s">
        <v>20</v>
      </c>
      <c r="E56" s="27"/>
      <c r="F56" s="28"/>
      <c r="G56" s="27"/>
      <c r="H56" s="27"/>
      <c r="I56" s="27"/>
      <c r="J56" s="27"/>
      <c r="K56" s="27"/>
      <c r="L56" s="27"/>
      <c r="M56" s="27">
        <v>93.22</v>
      </c>
      <c r="N56" s="29">
        <v>97.7</v>
      </c>
      <c r="O56" s="29">
        <v>117.57</v>
      </c>
      <c r="P56" s="27">
        <v>113.54</v>
      </c>
      <c r="Q56" s="27"/>
      <c r="R56" s="30"/>
      <c r="S56" s="27"/>
      <c r="T56" s="27">
        <v>85.18</v>
      </c>
      <c r="U56" s="31">
        <f t="shared" si="1"/>
        <v>507.21000000000004</v>
      </c>
      <c r="V56" s="32">
        <f t="shared" si="2"/>
        <v>5</v>
      </c>
      <c r="W56" s="33">
        <f t="shared" si="3"/>
        <v>-712.52</v>
      </c>
      <c r="X56" s="34">
        <f t="shared" si="4"/>
        <v>101.44200000000001</v>
      </c>
      <c r="Y56" s="514"/>
    </row>
    <row r="57" spans="1:25" ht="15" customHeight="1">
      <c r="A57" s="24">
        <v>53</v>
      </c>
      <c r="B57" s="25">
        <v>51</v>
      </c>
      <c r="C57" s="52" t="s">
        <v>90</v>
      </c>
      <c r="D57" s="52" t="s">
        <v>62</v>
      </c>
      <c r="E57" s="27">
        <v>99.68</v>
      </c>
      <c r="F57" s="28"/>
      <c r="G57" s="27"/>
      <c r="H57" s="27">
        <v>77.44</v>
      </c>
      <c r="I57" s="27">
        <v>56.31</v>
      </c>
      <c r="J57" s="27">
        <v>84.44</v>
      </c>
      <c r="K57" s="27">
        <v>84.53</v>
      </c>
      <c r="L57" s="27"/>
      <c r="M57" s="27"/>
      <c r="N57" s="29"/>
      <c r="O57" s="29"/>
      <c r="P57" s="27"/>
      <c r="Q57" s="27"/>
      <c r="R57" s="27">
        <v>73.99</v>
      </c>
      <c r="S57" s="27">
        <v>30.17</v>
      </c>
      <c r="T57" s="27"/>
      <c r="U57" s="31">
        <f t="shared" si="1"/>
        <v>506.56</v>
      </c>
      <c r="V57" s="32">
        <f t="shared" si="2"/>
        <v>7</v>
      </c>
      <c r="W57" s="33">
        <f t="shared" si="3"/>
        <v>-713.1700000000001</v>
      </c>
      <c r="X57" s="34">
        <f t="shared" si="4"/>
        <v>72.36571428571429</v>
      </c>
      <c r="Y57" s="513">
        <v>1988</v>
      </c>
    </row>
    <row r="58" spans="1:25" ht="15" customHeight="1">
      <c r="A58" s="24">
        <v>54</v>
      </c>
      <c r="B58" s="25">
        <v>52</v>
      </c>
      <c r="C58" s="52" t="s">
        <v>71</v>
      </c>
      <c r="D58" s="52" t="s">
        <v>69</v>
      </c>
      <c r="E58" s="27"/>
      <c r="F58" s="28">
        <v>104.72</v>
      </c>
      <c r="G58" s="27">
        <v>73.78</v>
      </c>
      <c r="H58" s="27">
        <v>59.31</v>
      </c>
      <c r="I58" s="27">
        <v>58.96</v>
      </c>
      <c r="J58" s="27">
        <v>117.02</v>
      </c>
      <c r="K58" s="27">
        <v>88.73</v>
      </c>
      <c r="L58" s="27"/>
      <c r="M58" s="27"/>
      <c r="N58" s="29"/>
      <c r="O58" s="29"/>
      <c r="P58" s="27"/>
      <c r="Q58" s="27"/>
      <c r="R58" s="27"/>
      <c r="S58" s="27"/>
      <c r="T58" s="27"/>
      <c r="U58" s="31">
        <f t="shared" si="1"/>
        <v>502.52</v>
      </c>
      <c r="V58" s="32">
        <f t="shared" si="2"/>
        <v>6</v>
      </c>
      <c r="W58" s="33">
        <f t="shared" si="3"/>
        <v>-717.21</v>
      </c>
      <c r="X58" s="34">
        <f t="shared" si="4"/>
        <v>83.75333333333333</v>
      </c>
      <c r="Y58" s="514"/>
    </row>
    <row r="59" spans="1:25" ht="15" customHeight="1">
      <c r="A59" s="24">
        <v>55</v>
      </c>
      <c r="B59" s="25">
        <v>53</v>
      </c>
      <c r="C59" s="53" t="s">
        <v>55</v>
      </c>
      <c r="D59" s="53" t="s">
        <v>87</v>
      </c>
      <c r="E59" s="27">
        <v>64.47</v>
      </c>
      <c r="F59" s="28"/>
      <c r="G59" s="27">
        <v>59.1</v>
      </c>
      <c r="H59" s="27">
        <v>42.69</v>
      </c>
      <c r="I59" s="27">
        <v>54.1</v>
      </c>
      <c r="J59" s="27">
        <v>80.09</v>
      </c>
      <c r="K59" s="27">
        <v>77.82</v>
      </c>
      <c r="L59" s="27">
        <v>56.85</v>
      </c>
      <c r="M59" s="27"/>
      <c r="N59" s="29"/>
      <c r="O59" s="29"/>
      <c r="P59" s="27"/>
      <c r="Q59" s="27"/>
      <c r="R59" s="27">
        <v>61.94</v>
      </c>
      <c r="S59" s="27"/>
      <c r="T59" s="27"/>
      <c r="U59" s="31">
        <f t="shared" si="1"/>
        <v>497.06</v>
      </c>
      <c r="V59" s="32">
        <f t="shared" si="2"/>
        <v>8</v>
      </c>
      <c r="W59" s="33">
        <f t="shared" si="3"/>
        <v>-722.6700000000001</v>
      </c>
      <c r="X59" s="34">
        <f t="shared" si="4"/>
        <v>62.1325</v>
      </c>
      <c r="Y59" s="513">
        <v>2003</v>
      </c>
    </row>
    <row r="60" spans="1:25" ht="15" customHeight="1">
      <c r="A60" s="24">
        <v>56</v>
      </c>
      <c r="B60" s="25">
        <v>54</v>
      </c>
      <c r="C60" s="52" t="s">
        <v>127</v>
      </c>
      <c r="D60" s="52" t="s">
        <v>128</v>
      </c>
      <c r="E60" s="27"/>
      <c r="F60" s="28">
        <v>84.97</v>
      </c>
      <c r="G60" s="27"/>
      <c r="H60" s="27"/>
      <c r="I60" s="27">
        <v>54.54</v>
      </c>
      <c r="J60" s="27">
        <v>97.39</v>
      </c>
      <c r="K60" s="27"/>
      <c r="L60" s="27"/>
      <c r="M60" s="27"/>
      <c r="N60" s="29">
        <v>69.63</v>
      </c>
      <c r="O60" s="29">
        <v>99.31</v>
      </c>
      <c r="P60" s="27">
        <v>86.29</v>
      </c>
      <c r="Q60" s="27"/>
      <c r="R60" s="27"/>
      <c r="S60" s="27"/>
      <c r="T60" s="27"/>
      <c r="U60" s="31">
        <f t="shared" si="1"/>
        <v>492.13</v>
      </c>
      <c r="V60" s="32">
        <f t="shared" si="2"/>
        <v>6</v>
      </c>
      <c r="W60" s="33">
        <f t="shared" si="3"/>
        <v>-727.6</v>
      </c>
      <c r="X60" s="34">
        <f t="shared" si="4"/>
        <v>82.02166666666666</v>
      </c>
      <c r="Y60" s="514"/>
    </row>
    <row r="61" spans="1:25" ht="15" customHeight="1">
      <c r="A61" s="24">
        <v>57</v>
      </c>
      <c r="B61" s="25">
        <v>55</v>
      </c>
      <c r="C61" s="52" t="s">
        <v>75</v>
      </c>
      <c r="D61" s="52" t="s">
        <v>76</v>
      </c>
      <c r="E61" s="27"/>
      <c r="F61" s="28">
        <v>85.82</v>
      </c>
      <c r="G61" s="27">
        <v>63.28</v>
      </c>
      <c r="H61" s="27">
        <v>87.4</v>
      </c>
      <c r="I61" s="27">
        <v>57.64</v>
      </c>
      <c r="J61" s="27">
        <v>108.49</v>
      </c>
      <c r="K61" s="27">
        <v>86.79</v>
      </c>
      <c r="L61" s="27"/>
      <c r="M61" s="27"/>
      <c r="N61" s="29"/>
      <c r="O61" s="29"/>
      <c r="P61" s="27"/>
      <c r="Q61" s="27"/>
      <c r="R61" s="27"/>
      <c r="S61" s="27"/>
      <c r="T61" s="27"/>
      <c r="U61" s="31">
        <f t="shared" si="1"/>
        <v>489.42</v>
      </c>
      <c r="V61" s="32">
        <f t="shared" si="2"/>
        <v>6</v>
      </c>
      <c r="W61" s="33">
        <f t="shared" si="3"/>
        <v>-730.31</v>
      </c>
      <c r="X61" s="34">
        <f t="shared" si="4"/>
        <v>81.57000000000001</v>
      </c>
      <c r="Y61" s="514"/>
    </row>
    <row r="62" spans="1:25" ht="15" customHeight="1">
      <c r="A62" s="24">
        <v>58</v>
      </c>
      <c r="B62" s="25">
        <v>56</v>
      </c>
      <c r="C62" s="52" t="s">
        <v>111</v>
      </c>
      <c r="D62" s="52" t="s">
        <v>74</v>
      </c>
      <c r="E62" s="27"/>
      <c r="F62" s="28">
        <v>106.36</v>
      </c>
      <c r="G62" s="27"/>
      <c r="H62" s="27"/>
      <c r="I62" s="27"/>
      <c r="J62" s="27">
        <v>106.69</v>
      </c>
      <c r="K62" s="27">
        <v>77.66</v>
      </c>
      <c r="L62" s="27"/>
      <c r="M62" s="27"/>
      <c r="N62" s="29">
        <v>77.07</v>
      </c>
      <c r="O62" s="29">
        <v>113.45</v>
      </c>
      <c r="P62" s="27"/>
      <c r="Q62" s="27"/>
      <c r="R62" s="30"/>
      <c r="S62" s="27"/>
      <c r="T62" s="27"/>
      <c r="U62" s="31">
        <f t="shared" si="1"/>
        <v>481.23</v>
      </c>
      <c r="V62" s="32">
        <f t="shared" si="2"/>
        <v>5</v>
      </c>
      <c r="W62" s="33">
        <f t="shared" si="3"/>
        <v>-738.5</v>
      </c>
      <c r="X62" s="34">
        <f t="shared" si="4"/>
        <v>96.24600000000001</v>
      </c>
      <c r="Y62" s="514"/>
    </row>
    <row r="63" spans="1:25" ht="15" customHeight="1">
      <c r="A63" s="24">
        <v>59</v>
      </c>
      <c r="B63" s="25">
        <v>57</v>
      </c>
      <c r="C63" s="52" t="s">
        <v>177</v>
      </c>
      <c r="D63" s="52" t="s">
        <v>155</v>
      </c>
      <c r="E63" s="27"/>
      <c r="F63" s="28"/>
      <c r="G63" s="27"/>
      <c r="H63" s="27">
        <v>84.38</v>
      </c>
      <c r="I63" s="27">
        <v>74.89</v>
      </c>
      <c r="J63" s="27"/>
      <c r="K63" s="27"/>
      <c r="L63" s="27"/>
      <c r="M63" s="27"/>
      <c r="N63" s="29">
        <v>89.82</v>
      </c>
      <c r="O63" s="29">
        <v>113.12</v>
      </c>
      <c r="P63" s="27">
        <v>109.13</v>
      </c>
      <c r="Q63" s="27"/>
      <c r="R63" s="27"/>
      <c r="S63" s="27"/>
      <c r="T63" s="27"/>
      <c r="U63" s="31">
        <f t="shared" si="1"/>
        <v>471.34</v>
      </c>
      <c r="V63" s="32">
        <f t="shared" si="2"/>
        <v>5</v>
      </c>
      <c r="W63" s="33">
        <f t="shared" si="3"/>
        <v>-748.3900000000001</v>
      </c>
      <c r="X63" s="34">
        <f t="shared" si="4"/>
        <v>94.268</v>
      </c>
      <c r="Y63" s="514"/>
    </row>
    <row r="64" spans="1:25" ht="15" customHeight="1">
      <c r="A64" s="24">
        <v>60</v>
      </c>
      <c r="B64" s="25">
        <v>63</v>
      </c>
      <c r="C64" s="56" t="s">
        <v>112</v>
      </c>
      <c r="D64" s="56" t="s">
        <v>113</v>
      </c>
      <c r="E64" s="27"/>
      <c r="F64" s="28">
        <v>57.15</v>
      </c>
      <c r="G64" s="27"/>
      <c r="H64" s="27">
        <v>37.25</v>
      </c>
      <c r="I64" s="27">
        <v>64.27</v>
      </c>
      <c r="J64" s="27">
        <v>72.79</v>
      </c>
      <c r="K64" s="27"/>
      <c r="L64" s="27">
        <v>58.5</v>
      </c>
      <c r="M64" s="27"/>
      <c r="N64" s="29">
        <v>69.6</v>
      </c>
      <c r="O64" s="29"/>
      <c r="P64" s="27"/>
      <c r="Q64" s="27"/>
      <c r="R64" s="27"/>
      <c r="S64" s="27">
        <v>43.26</v>
      </c>
      <c r="T64" s="27">
        <v>48.73</v>
      </c>
      <c r="U64" s="31">
        <f t="shared" si="1"/>
        <v>451.55000000000007</v>
      </c>
      <c r="V64" s="32">
        <f t="shared" si="2"/>
        <v>8</v>
      </c>
      <c r="W64" s="33">
        <f t="shared" si="3"/>
        <v>-768.18</v>
      </c>
      <c r="X64" s="34">
        <f t="shared" si="4"/>
        <v>56.44375000000001</v>
      </c>
      <c r="Y64" s="514"/>
    </row>
    <row r="65" spans="1:25" ht="15" customHeight="1">
      <c r="A65" s="24">
        <v>61</v>
      </c>
      <c r="B65" s="25">
        <v>58</v>
      </c>
      <c r="C65" s="52" t="s">
        <v>92</v>
      </c>
      <c r="D65" s="52" t="s">
        <v>31</v>
      </c>
      <c r="E65" s="27">
        <v>79.79</v>
      </c>
      <c r="F65" s="28">
        <v>81.29</v>
      </c>
      <c r="G65" s="27"/>
      <c r="H65" s="27">
        <v>88.01</v>
      </c>
      <c r="I65" s="27">
        <v>66.49</v>
      </c>
      <c r="J65" s="27"/>
      <c r="K65" s="27"/>
      <c r="L65" s="27">
        <v>65.75</v>
      </c>
      <c r="M65" s="27"/>
      <c r="N65" s="29"/>
      <c r="O65" s="29"/>
      <c r="P65" s="27"/>
      <c r="Q65" s="27"/>
      <c r="R65" s="27"/>
      <c r="S65" s="27">
        <v>61.12</v>
      </c>
      <c r="T65" s="27"/>
      <c r="U65" s="31">
        <f t="shared" si="1"/>
        <v>442.45000000000005</v>
      </c>
      <c r="V65" s="32">
        <f t="shared" si="2"/>
        <v>6</v>
      </c>
      <c r="W65" s="33">
        <f t="shared" si="3"/>
        <v>-777.28</v>
      </c>
      <c r="X65" s="34">
        <f t="shared" si="4"/>
        <v>73.74166666666667</v>
      </c>
      <c r="Y65" s="513">
        <v>1970</v>
      </c>
    </row>
    <row r="66" spans="1:25" ht="15" customHeight="1">
      <c r="A66" s="24">
        <v>62</v>
      </c>
      <c r="B66" s="25">
        <v>61</v>
      </c>
      <c r="C66" s="52" t="s">
        <v>89</v>
      </c>
      <c r="D66" s="52" t="s">
        <v>78</v>
      </c>
      <c r="E66" s="27">
        <v>79.17</v>
      </c>
      <c r="F66" s="28"/>
      <c r="G66" s="27">
        <v>70.64</v>
      </c>
      <c r="H66" s="27">
        <v>74.72</v>
      </c>
      <c r="I66" s="27">
        <v>60.29</v>
      </c>
      <c r="J66" s="27"/>
      <c r="K66" s="27">
        <v>71.17</v>
      </c>
      <c r="L66" s="27">
        <v>60.66</v>
      </c>
      <c r="M66" s="27"/>
      <c r="N66" s="29"/>
      <c r="O66" s="29"/>
      <c r="P66" s="27"/>
      <c r="Q66" s="27"/>
      <c r="R66" s="27"/>
      <c r="S66" s="27"/>
      <c r="T66" s="27"/>
      <c r="U66" s="31">
        <f t="shared" si="1"/>
        <v>416.65</v>
      </c>
      <c r="V66" s="32">
        <f t="shared" si="2"/>
        <v>6</v>
      </c>
      <c r="W66" s="33">
        <f t="shared" si="3"/>
        <v>-803.08</v>
      </c>
      <c r="X66" s="34">
        <f t="shared" si="4"/>
        <v>69.44166666666666</v>
      </c>
      <c r="Y66" s="513">
        <v>1955</v>
      </c>
    </row>
    <row r="67" spans="1:25" ht="15" customHeight="1">
      <c r="A67" s="24">
        <v>63</v>
      </c>
      <c r="B67" s="25">
        <v>62</v>
      </c>
      <c r="C67" s="52" t="s">
        <v>95</v>
      </c>
      <c r="D67" s="52" t="s">
        <v>62</v>
      </c>
      <c r="E67" s="27">
        <v>91.97</v>
      </c>
      <c r="F67" s="28">
        <v>90.55</v>
      </c>
      <c r="G67" s="27"/>
      <c r="H67" s="27"/>
      <c r="I67" s="27"/>
      <c r="J67" s="27">
        <v>108.76</v>
      </c>
      <c r="K67" s="27"/>
      <c r="L67" s="27">
        <v>72.42</v>
      </c>
      <c r="M67" s="27"/>
      <c r="N67" s="29"/>
      <c r="O67" s="29"/>
      <c r="P67" s="27"/>
      <c r="Q67" s="27"/>
      <c r="R67" s="27"/>
      <c r="S67" s="27">
        <v>50.4</v>
      </c>
      <c r="T67" s="27"/>
      <c r="U67" s="31">
        <f t="shared" si="1"/>
        <v>414.09999999999997</v>
      </c>
      <c r="V67" s="32">
        <f t="shared" si="2"/>
        <v>5</v>
      </c>
      <c r="W67" s="33">
        <f t="shared" si="3"/>
        <v>-805.6300000000001</v>
      </c>
      <c r="X67" s="34">
        <f t="shared" si="4"/>
        <v>82.82</v>
      </c>
      <c r="Y67" s="513">
        <v>1976</v>
      </c>
    </row>
    <row r="68" spans="1:25" ht="15" customHeight="1">
      <c r="A68" s="24">
        <v>64</v>
      </c>
      <c r="B68" s="25">
        <v>72</v>
      </c>
      <c r="C68" s="52" t="s">
        <v>102</v>
      </c>
      <c r="D68" s="52" t="s">
        <v>54</v>
      </c>
      <c r="E68" s="27"/>
      <c r="F68" s="28">
        <v>108</v>
      </c>
      <c r="G68" s="27"/>
      <c r="H68" s="27">
        <v>65.65</v>
      </c>
      <c r="I68" s="27"/>
      <c r="J68" s="27"/>
      <c r="K68" s="27"/>
      <c r="L68" s="27">
        <v>81.53</v>
      </c>
      <c r="M68" s="27">
        <v>92.8</v>
      </c>
      <c r="N68" s="29"/>
      <c r="O68" s="29"/>
      <c r="P68" s="27"/>
      <c r="Q68" s="27"/>
      <c r="R68" s="27"/>
      <c r="S68" s="27"/>
      <c r="T68" s="27">
        <v>64.04</v>
      </c>
      <c r="U68" s="31">
        <f t="shared" si="1"/>
        <v>412.02000000000004</v>
      </c>
      <c r="V68" s="32">
        <f t="shared" si="2"/>
        <v>5</v>
      </c>
      <c r="W68" s="33">
        <f t="shared" si="3"/>
        <v>-807.71</v>
      </c>
      <c r="X68" s="34">
        <f t="shared" si="4"/>
        <v>82.40400000000001</v>
      </c>
      <c r="Y68" s="514"/>
    </row>
    <row r="69" spans="1:25" ht="15" customHeight="1">
      <c r="A69" s="24">
        <v>65</v>
      </c>
      <c r="B69" s="25">
        <v>64</v>
      </c>
      <c r="C69" s="52" t="s">
        <v>82</v>
      </c>
      <c r="D69" s="52" t="s">
        <v>31</v>
      </c>
      <c r="E69" s="27"/>
      <c r="F69" s="28"/>
      <c r="G69" s="27">
        <v>78.18</v>
      </c>
      <c r="H69" s="27">
        <v>101</v>
      </c>
      <c r="I69" s="27">
        <v>80.2</v>
      </c>
      <c r="J69" s="27"/>
      <c r="K69" s="27"/>
      <c r="L69" s="27"/>
      <c r="M69" s="27"/>
      <c r="N69" s="29"/>
      <c r="O69" s="29"/>
      <c r="P69" s="27"/>
      <c r="Q69" s="27"/>
      <c r="R69" s="27">
        <v>88.85</v>
      </c>
      <c r="S69" s="27">
        <v>30.17</v>
      </c>
      <c r="T69" s="27"/>
      <c r="U69" s="31">
        <f aca="true" t="shared" si="5" ref="U69:U132">SUM(E69:T69)</f>
        <v>378.40000000000003</v>
      </c>
      <c r="V69" s="32">
        <f aca="true" t="shared" si="6" ref="V69:V132">COUNTA(E69:T69)</f>
        <v>5</v>
      </c>
      <c r="W69" s="33">
        <f aca="true" t="shared" si="7" ref="W69:W132">U69-$U$5</f>
        <v>-841.3299999999999</v>
      </c>
      <c r="X69" s="34">
        <f aca="true" t="shared" si="8" ref="X69:X132">AVERAGE(E69:T69)</f>
        <v>75.68</v>
      </c>
      <c r="Y69" s="514"/>
    </row>
    <row r="70" spans="1:25" ht="15" customHeight="1">
      <c r="A70" s="24">
        <v>66</v>
      </c>
      <c r="B70" s="25">
        <v>65</v>
      </c>
      <c r="C70" s="52" t="s">
        <v>122</v>
      </c>
      <c r="D70" s="52" t="s">
        <v>20</v>
      </c>
      <c r="E70" s="27"/>
      <c r="F70" s="28"/>
      <c r="G70" s="27">
        <v>89.14</v>
      </c>
      <c r="H70" s="27">
        <v>87.4</v>
      </c>
      <c r="I70" s="27">
        <v>83.3</v>
      </c>
      <c r="J70" s="27"/>
      <c r="K70" s="27"/>
      <c r="L70" s="27"/>
      <c r="M70" s="27"/>
      <c r="N70" s="29"/>
      <c r="O70" s="29"/>
      <c r="P70" s="27"/>
      <c r="Q70" s="27"/>
      <c r="R70" s="27">
        <v>76.16</v>
      </c>
      <c r="S70" s="27">
        <v>39.69</v>
      </c>
      <c r="T70" s="27"/>
      <c r="U70" s="31">
        <f t="shared" si="5"/>
        <v>375.69</v>
      </c>
      <c r="V70" s="32">
        <f t="shared" si="6"/>
        <v>5</v>
      </c>
      <c r="W70" s="33">
        <f t="shared" si="7"/>
        <v>-844.04</v>
      </c>
      <c r="X70" s="34">
        <f t="shared" si="8"/>
        <v>75.138</v>
      </c>
      <c r="Y70" s="514"/>
    </row>
    <row r="71" spans="1:25" ht="15" customHeight="1">
      <c r="A71" s="24">
        <v>67</v>
      </c>
      <c r="B71" s="25">
        <v>66</v>
      </c>
      <c r="C71" s="52" t="s">
        <v>93</v>
      </c>
      <c r="D71" s="52" t="s">
        <v>94</v>
      </c>
      <c r="E71" s="27"/>
      <c r="F71" s="28"/>
      <c r="G71" s="27">
        <v>65.06</v>
      </c>
      <c r="H71" s="27">
        <v>84.38</v>
      </c>
      <c r="I71" s="27">
        <v>68.26</v>
      </c>
      <c r="J71" s="27">
        <v>79.61</v>
      </c>
      <c r="K71" s="27">
        <v>74.76</v>
      </c>
      <c r="L71" s="27"/>
      <c r="M71" s="27"/>
      <c r="N71" s="29"/>
      <c r="O71" s="29"/>
      <c r="P71" s="27"/>
      <c r="Q71" s="27"/>
      <c r="R71" s="27"/>
      <c r="S71" s="27"/>
      <c r="T71" s="27"/>
      <c r="U71" s="31">
        <f t="shared" si="5"/>
        <v>372.07</v>
      </c>
      <c r="V71" s="32">
        <f t="shared" si="6"/>
        <v>5</v>
      </c>
      <c r="W71" s="33">
        <f t="shared" si="7"/>
        <v>-847.6600000000001</v>
      </c>
      <c r="X71" s="34">
        <f t="shared" si="8"/>
        <v>74.414</v>
      </c>
      <c r="Y71" s="514"/>
    </row>
    <row r="72" spans="1:25" ht="15" customHeight="1">
      <c r="A72" s="24">
        <v>68</v>
      </c>
      <c r="B72" s="25">
        <v>67</v>
      </c>
      <c r="C72" s="52" t="s">
        <v>162</v>
      </c>
      <c r="D72" s="52" t="s">
        <v>78</v>
      </c>
      <c r="E72" s="27"/>
      <c r="F72" s="28">
        <v>76.58</v>
      </c>
      <c r="G72" s="27"/>
      <c r="H72" s="27"/>
      <c r="I72" s="27"/>
      <c r="J72" s="27">
        <v>96.45</v>
      </c>
      <c r="K72" s="27"/>
      <c r="L72" s="27"/>
      <c r="M72" s="27"/>
      <c r="N72" s="29">
        <v>78.35</v>
      </c>
      <c r="O72" s="29"/>
      <c r="P72" s="27"/>
      <c r="Q72" s="27">
        <v>118.16</v>
      </c>
      <c r="R72" s="27"/>
      <c r="S72" s="27"/>
      <c r="T72" s="27"/>
      <c r="U72" s="31">
        <f t="shared" si="5"/>
        <v>369.53999999999996</v>
      </c>
      <c r="V72" s="32">
        <f t="shared" si="6"/>
        <v>4</v>
      </c>
      <c r="W72" s="33">
        <f t="shared" si="7"/>
        <v>-850.19</v>
      </c>
      <c r="X72" s="34">
        <f t="shared" si="8"/>
        <v>92.38499999999999</v>
      </c>
      <c r="Y72" s="514"/>
    </row>
    <row r="73" spans="1:25" ht="15" customHeight="1">
      <c r="A73" s="24">
        <v>69</v>
      </c>
      <c r="B73" s="25">
        <v>68</v>
      </c>
      <c r="C73" s="52" t="s">
        <v>64</v>
      </c>
      <c r="D73" s="52" t="s">
        <v>96</v>
      </c>
      <c r="E73" s="27"/>
      <c r="F73" s="28">
        <v>101.2</v>
      </c>
      <c r="G73" s="27">
        <v>59.93</v>
      </c>
      <c r="H73" s="27">
        <v>49.94</v>
      </c>
      <c r="I73" s="27">
        <v>39.05</v>
      </c>
      <c r="J73" s="27">
        <v>112.99</v>
      </c>
      <c r="K73" s="27"/>
      <c r="L73" s="27"/>
      <c r="M73" s="27"/>
      <c r="N73" s="29"/>
      <c r="O73" s="29"/>
      <c r="P73" s="27"/>
      <c r="Q73" s="27"/>
      <c r="R73" s="27"/>
      <c r="S73" s="27"/>
      <c r="T73" s="27"/>
      <c r="U73" s="31">
        <f t="shared" si="5"/>
        <v>363.11</v>
      </c>
      <c r="V73" s="32">
        <f t="shared" si="6"/>
        <v>5</v>
      </c>
      <c r="W73" s="33">
        <f t="shared" si="7"/>
        <v>-856.62</v>
      </c>
      <c r="X73" s="34">
        <f t="shared" si="8"/>
        <v>72.622</v>
      </c>
      <c r="Y73" s="514"/>
    </row>
    <row r="74" spans="1:25" ht="15" customHeight="1">
      <c r="A74" s="24">
        <v>70</v>
      </c>
      <c r="B74" s="25">
        <v>69</v>
      </c>
      <c r="C74" s="52" t="s">
        <v>149</v>
      </c>
      <c r="D74" s="52" t="s">
        <v>62</v>
      </c>
      <c r="E74" s="27"/>
      <c r="F74" s="28"/>
      <c r="G74" s="27"/>
      <c r="H74" s="27">
        <v>89.82</v>
      </c>
      <c r="I74" s="27">
        <v>101</v>
      </c>
      <c r="J74" s="27"/>
      <c r="K74" s="27"/>
      <c r="L74" s="27"/>
      <c r="M74" s="27"/>
      <c r="N74" s="29"/>
      <c r="O74" s="29"/>
      <c r="P74" s="27"/>
      <c r="Q74" s="27"/>
      <c r="R74" s="27">
        <v>82.42</v>
      </c>
      <c r="S74" s="27">
        <v>78.98</v>
      </c>
      <c r="T74" s="27"/>
      <c r="U74" s="31">
        <f t="shared" si="5"/>
        <v>352.22</v>
      </c>
      <c r="V74" s="32">
        <f t="shared" si="6"/>
        <v>4</v>
      </c>
      <c r="W74" s="33">
        <f t="shared" si="7"/>
        <v>-867.51</v>
      </c>
      <c r="X74" s="34">
        <f t="shared" si="8"/>
        <v>88.055</v>
      </c>
      <c r="Y74" s="514"/>
    </row>
    <row r="75" spans="1:25" ht="15" customHeight="1">
      <c r="A75" s="24">
        <v>71</v>
      </c>
      <c r="B75" s="25">
        <v>88</v>
      </c>
      <c r="C75" s="52" t="s">
        <v>82</v>
      </c>
      <c r="D75" s="52" t="s">
        <v>134</v>
      </c>
      <c r="E75" s="27"/>
      <c r="F75" s="28"/>
      <c r="G75" s="27">
        <v>84.82</v>
      </c>
      <c r="H75" s="27">
        <v>55.38</v>
      </c>
      <c r="I75" s="27"/>
      <c r="J75" s="27"/>
      <c r="K75" s="27"/>
      <c r="L75" s="27">
        <v>80.85</v>
      </c>
      <c r="M75" s="27"/>
      <c r="N75" s="29"/>
      <c r="O75" s="29"/>
      <c r="P75" s="27"/>
      <c r="Q75" s="27"/>
      <c r="R75" s="27">
        <v>83.64</v>
      </c>
      <c r="S75" s="27"/>
      <c r="T75" s="27">
        <v>44.67</v>
      </c>
      <c r="U75" s="31">
        <f t="shared" si="5"/>
        <v>349.36</v>
      </c>
      <c r="V75" s="32">
        <f t="shared" si="6"/>
        <v>5</v>
      </c>
      <c r="W75" s="33">
        <f t="shared" si="7"/>
        <v>-870.37</v>
      </c>
      <c r="X75" s="34">
        <f t="shared" si="8"/>
        <v>69.872</v>
      </c>
      <c r="Y75" s="514"/>
    </row>
    <row r="76" spans="1:25" ht="15" customHeight="1">
      <c r="A76" s="24">
        <v>72</v>
      </c>
      <c r="B76" s="25">
        <v>70</v>
      </c>
      <c r="C76" s="52" t="s">
        <v>102</v>
      </c>
      <c r="D76" s="52" t="s">
        <v>78</v>
      </c>
      <c r="E76" s="27"/>
      <c r="F76" s="28"/>
      <c r="G76" s="27"/>
      <c r="H76" s="27"/>
      <c r="I76" s="27"/>
      <c r="J76" s="27">
        <v>113.37</v>
      </c>
      <c r="K76" s="27"/>
      <c r="L76" s="27"/>
      <c r="M76" s="27">
        <v>110</v>
      </c>
      <c r="N76" s="29"/>
      <c r="O76" s="29"/>
      <c r="P76" s="27">
        <v>124.97</v>
      </c>
      <c r="Q76" s="27"/>
      <c r="R76" s="27"/>
      <c r="S76" s="27"/>
      <c r="T76" s="27"/>
      <c r="U76" s="31">
        <f t="shared" si="5"/>
        <v>348.34000000000003</v>
      </c>
      <c r="V76" s="32">
        <f t="shared" si="6"/>
        <v>3</v>
      </c>
      <c r="W76" s="33">
        <f t="shared" si="7"/>
        <v>-871.39</v>
      </c>
      <c r="X76" s="34">
        <f t="shared" si="8"/>
        <v>116.11333333333334</v>
      </c>
      <c r="Y76" s="514"/>
    </row>
    <row r="77" spans="1:25" ht="15" customHeight="1">
      <c r="A77" s="24">
        <v>73</v>
      </c>
      <c r="B77" s="25">
        <v>71</v>
      </c>
      <c r="C77" s="52" t="s">
        <v>120</v>
      </c>
      <c r="D77" s="52" t="s">
        <v>121</v>
      </c>
      <c r="E77" s="27"/>
      <c r="F77" s="28"/>
      <c r="G77" s="27"/>
      <c r="H77" s="27">
        <v>56.29</v>
      </c>
      <c r="I77" s="27">
        <v>43.92</v>
      </c>
      <c r="J77" s="27">
        <v>78.47</v>
      </c>
      <c r="K77" s="27">
        <v>83.3</v>
      </c>
      <c r="L77" s="27"/>
      <c r="M77" s="27"/>
      <c r="N77" s="29"/>
      <c r="O77" s="29"/>
      <c r="P77" s="27"/>
      <c r="Q77" s="27"/>
      <c r="R77" s="27">
        <v>86.1</v>
      </c>
      <c r="S77" s="27"/>
      <c r="T77" s="27"/>
      <c r="U77" s="31">
        <f t="shared" si="5"/>
        <v>348.08000000000004</v>
      </c>
      <c r="V77" s="32">
        <f t="shared" si="6"/>
        <v>5</v>
      </c>
      <c r="W77" s="33">
        <f t="shared" si="7"/>
        <v>-871.65</v>
      </c>
      <c r="X77" s="34">
        <f t="shared" si="8"/>
        <v>69.61600000000001</v>
      </c>
      <c r="Y77" s="514"/>
    </row>
    <row r="78" spans="1:25" ht="15" customHeight="1">
      <c r="A78" s="24">
        <v>74</v>
      </c>
      <c r="B78" s="25">
        <v>73</v>
      </c>
      <c r="C78" s="52" t="s">
        <v>135</v>
      </c>
      <c r="D78" s="52" t="s">
        <v>136</v>
      </c>
      <c r="E78" s="27"/>
      <c r="F78" s="28">
        <v>112.97</v>
      </c>
      <c r="G78" s="27"/>
      <c r="H78" s="27"/>
      <c r="I78" s="27"/>
      <c r="J78" s="27">
        <v>108.01</v>
      </c>
      <c r="K78" s="27"/>
      <c r="L78" s="27"/>
      <c r="M78" s="27"/>
      <c r="N78" s="29"/>
      <c r="O78" s="29"/>
      <c r="P78" s="27"/>
      <c r="Q78" s="27">
        <v>120.05</v>
      </c>
      <c r="R78" s="27"/>
      <c r="S78" s="27"/>
      <c r="T78" s="27"/>
      <c r="U78" s="31">
        <f t="shared" si="5"/>
        <v>341.03000000000003</v>
      </c>
      <c r="V78" s="32">
        <f t="shared" si="6"/>
        <v>3</v>
      </c>
      <c r="W78" s="33">
        <f t="shared" si="7"/>
        <v>-878.7</v>
      </c>
      <c r="X78" s="34">
        <f t="shared" si="8"/>
        <v>113.67666666666668</v>
      </c>
      <c r="Y78" s="514"/>
    </row>
    <row r="79" spans="1:25" ht="15" customHeight="1">
      <c r="A79" s="24">
        <v>75</v>
      </c>
      <c r="B79" s="25">
        <v>74</v>
      </c>
      <c r="C79" s="52" t="s">
        <v>103</v>
      </c>
      <c r="D79" s="52" t="s">
        <v>104</v>
      </c>
      <c r="E79" s="27"/>
      <c r="F79" s="28"/>
      <c r="G79" s="27"/>
      <c r="H79" s="27">
        <v>93.45</v>
      </c>
      <c r="I79" s="27">
        <v>84.63</v>
      </c>
      <c r="J79" s="27">
        <v>84.78</v>
      </c>
      <c r="K79" s="27">
        <v>77.93</v>
      </c>
      <c r="L79" s="27"/>
      <c r="M79" s="27"/>
      <c r="N79" s="29"/>
      <c r="O79" s="29"/>
      <c r="P79" s="27"/>
      <c r="Q79" s="27"/>
      <c r="R79" s="27"/>
      <c r="S79" s="27"/>
      <c r="T79" s="27"/>
      <c r="U79" s="31">
        <f t="shared" si="5"/>
        <v>340.79</v>
      </c>
      <c r="V79" s="32">
        <f t="shared" si="6"/>
        <v>4</v>
      </c>
      <c r="W79" s="33">
        <f t="shared" si="7"/>
        <v>-878.94</v>
      </c>
      <c r="X79" s="34">
        <f t="shared" si="8"/>
        <v>85.1975</v>
      </c>
      <c r="Y79" s="514"/>
    </row>
    <row r="80" spans="1:25" ht="15" customHeight="1">
      <c r="A80" s="24">
        <v>76</v>
      </c>
      <c r="B80" s="25">
        <v>75</v>
      </c>
      <c r="C80" s="52" t="s">
        <v>105</v>
      </c>
      <c r="D80" s="52" t="s">
        <v>106</v>
      </c>
      <c r="E80" s="27"/>
      <c r="F80" s="28"/>
      <c r="G80" s="27">
        <v>76.57</v>
      </c>
      <c r="H80" s="27">
        <v>62.93</v>
      </c>
      <c r="I80" s="27">
        <v>54.54</v>
      </c>
      <c r="J80" s="27"/>
      <c r="K80" s="27">
        <v>72.73</v>
      </c>
      <c r="L80" s="27">
        <v>69.25</v>
      </c>
      <c r="M80" s="27"/>
      <c r="N80" s="29"/>
      <c r="O80" s="29"/>
      <c r="P80" s="27"/>
      <c r="Q80" s="27"/>
      <c r="R80" s="27"/>
      <c r="S80" s="27"/>
      <c r="T80" s="27"/>
      <c r="U80" s="31">
        <f t="shared" si="5"/>
        <v>336.02</v>
      </c>
      <c r="V80" s="32">
        <f t="shared" si="6"/>
        <v>5</v>
      </c>
      <c r="W80" s="33">
        <f t="shared" si="7"/>
        <v>-883.71</v>
      </c>
      <c r="X80" s="34">
        <f t="shared" si="8"/>
        <v>67.204</v>
      </c>
      <c r="Y80" s="514"/>
    </row>
    <row r="81" spans="1:25" ht="15" customHeight="1">
      <c r="A81" s="24">
        <v>77</v>
      </c>
      <c r="B81" s="25">
        <v>76</v>
      </c>
      <c r="C81" s="52" t="s">
        <v>248</v>
      </c>
      <c r="D81" s="52" t="s">
        <v>62</v>
      </c>
      <c r="E81" s="27"/>
      <c r="F81" s="28"/>
      <c r="G81" s="27"/>
      <c r="H81" s="27"/>
      <c r="I81" s="27"/>
      <c r="J81" s="27">
        <v>98.2</v>
      </c>
      <c r="K81" s="27"/>
      <c r="L81" s="27"/>
      <c r="M81" s="27"/>
      <c r="N81" s="29"/>
      <c r="O81" s="29"/>
      <c r="P81" s="27">
        <v>116.51</v>
      </c>
      <c r="Q81" s="27">
        <v>119.09</v>
      </c>
      <c r="R81" s="27"/>
      <c r="S81" s="27"/>
      <c r="T81" s="27"/>
      <c r="U81" s="31">
        <f t="shared" si="5"/>
        <v>333.8</v>
      </c>
      <c r="V81" s="32">
        <f t="shared" si="6"/>
        <v>3</v>
      </c>
      <c r="W81" s="33">
        <f t="shared" si="7"/>
        <v>-885.9300000000001</v>
      </c>
      <c r="X81" s="34">
        <f t="shared" si="8"/>
        <v>111.26666666666667</v>
      </c>
      <c r="Y81" s="514"/>
    </row>
    <row r="82" spans="1:25" ht="15" customHeight="1">
      <c r="A82" s="24">
        <v>78</v>
      </c>
      <c r="B82" s="25">
        <v>77</v>
      </c>
      <c r="C82" s="52" t="s">
        <v>82</v>
      </c>
      <c r="D82" s="52" t="s">
        <v>30</v>
      </c>
      <c r="E82" s="27"/>
      <c r="F82" s="28">
        <v>69.09</v>
      </c>
      <c r="G82" s="27"/>
      <c r="H82" s="27">
        <v>68.98</v>
      </c>
      <c r="I82" s="27">
        <v>70.03</v>
      </c>
      <c r="J82" s="27"/>
      <c r="K82" s="27"/>
      <c r="L82" s="27"/>
      <c r="M82" s="27"/>
      <c r="N82" s="29"/>
      <c r="O82" s="29"/>
      <c r="P82" s="27"/>
      <c r="Q82" s="27"/>
      <c r="R82" s="27">
        <v>78.55</v>
      </c>
      <c r="S82" s="27">
        <v>44.45</v>
      </c>
      <c r="T82" s="27"/>
      <c r="U82" s="31">
        <f t="shared" si="5"/>
        <v>331.09999999999997</v>
      </c>
      <c r="V82" s="32">
        <f t="shared" si="6"/>
        <v>5</v>
      </c>
      <c r="W82" s="33">
        <f t="shared" si="7"/>
        <v>-888.6300000000001</v>
      </c>
      <c r="X82" s="34">
        <f t="shared" si="8"/>
        <v>66.22</v>
      </c>
      <c r="Y82" s="514"/>
    </row>
    <row r="83" spans="1:25" ht="15" customHeight="1">
      <c r="A83" s="24">
        <v>79</v>
      </c>
      <c r="B83" s="25">
        <v>78</v>
      </c>
      <c r="C83" s="52" t="s">
        <v>102</v>
      </c>
      <c r="D83" s="52" t="s">
        <v>158</v>
      </c>
      <c r="E83" s="27"/>
      <c r="F83" s="28"/>
      <c r="G83" s="27"/>
      <c r="H83" s="27"/>
      <c r="I83" s="27"/>
      <c r="J83" s="27">
        <v>92.87</v>
      </c>
      <c r="K83" s="27"/>
      <c r="L83" s="27"/>
      <c r="M83" s="27">
        <v>89.36</v>
      </c>
      <c r="N83" s="29"/>
      <c r="O83" s="29"/>
      <c r="P83" s="27">
        <v>112.81</v>
      </c>
      <c r="Q83" s="27"/>
      <c r="R83" s="27"/>
      <c r="S83" s="27">
        <v>35.52</v>
      </c>
      <c r="T83" s="27"/>
      <c r="U83" s="31">
        <f t="shared" si="5"/>
        <v>330.56</v>
      </c>
      <c r="V83" s="32">
        <f t="shared" si="6"/>
        <v>4</v>
      </c>
      <c r="W83" s="33">
        <f t="shared" si="7"/>
        <v>-889.1700000000001</v>
      </c>
      <c r="X83" s="34">
        <f t="shared" si="8"/>
        <v>82.64</v>
      </c>
      <c r="Y83" s="514"/>
    </row>
    <row r="84" spans="1:25" ht="15" customHeight="1">
      <c r="A84" s="24">
        <v>80</v>
      </c>
      <c r="B84" s="25">
        <v>79</v>
      </c>
      <c r="C84" s="52" t="s">
        <v>107</v>
      </c>
      <c r="D84" s="52" t="s">
        <v>108</v>
      </c>
      <c r="E84" s="27">
        <v>72.59</v>
      </c>
      <c r="F84" s="28"/>
      <c r="G84" s="27"/>
      <c r="H84" s="27"/>
      <c r="I84" s="27">
        <v>71.35</v>
      </c>
      <c r="J84" s="27">
        <v>99.45</v>
      </c>
      <c r="K84" s="27">
        <v>84.64</v>
      </c>
      <c r="L84" s="27"/>
      <c r="M84" s="27"/>
      <c r="N84" s="29"/>
      <c r="O84" s="29"/>
      <c r="P84" s="27"/>
      <c r="Q84" s="27"/>
      <c r="R84" s="27"/>
      <c r="S84" s="27"/>
      <c r="T84" s="27"/>
      <c r="U84" s="31">
        <f t="shared" si="5"/>
        <v>328.03</v>
      </c>
      <c r="V84" s="32">
        <f t="shared" si="6"/>
        <v>4</v>
      </c>
      <c r="W84" s="33">
        <f t="shared" si="7"/>
        <v>-891.7</v>
      </c>
      <c r="X84" s="34">
        <f t="shared" si="8"/>
        <v>82.0075</v>
      </c>
      <c r="Y84" s="513">
        <v>1979</v>
      </c>
    </row>
    <row r="85" spans="1:25" ht="15" customHeight="1">
      <c r="A85" s="24">
        <v>81</v>
      </c>
      <c r="B85" s="25">
        <v>80</v>
      </c>
      <c r="C85" s="52" t="s">
        <v>105</v>
      </c>
      <c r="D85" s="52" t="s">
        <v>38</v>
      </c>
      <c r="E85" s="27"/>
      <c r="F85" s="28"/>
      <c r="G85" s="27">
        <v>61.62</v>
      </c>
      <c r="H85" s="27">
        <v>76.23</v>
      </c>
      <c r="I85" s="27">
        <v>60.73</v>
      </c>
      <c r="J85" s="27"/>
      <c r="K85" s="27">
        <v>67.36</v>
      </c>
      <c r="L85" s="27">
        <v>61.85</v>
      </c>
      <c r="M85" s="27"/>
      <c r="N85" s="29"/>
      <c r="O85" s="29"/>
      <c r="P85" s="27"/>
      <c r="Q85" s="27"/>
      <c r="R85" s="27"/>
      <c r="S85" s="27"/>
      <c r="T85" s="27"/>
      <c r="U85" s="31">
        <f t="shared" si="5"/>
        <v>327.79</v>
      </c>
      <c r="V85" s="32">
        <f t="shared" si="6"/>
        <v>5</v>
      </c>
      <c r="W85" s="33">
        <f t="shared" si="7"/>
        <v>-891.94</v>
      </c>
      <c r="X85" s="34">
        <f t="shared" si="8"/>
        <v>65.558</v>
      </c>
      <c r="Y85" s="514"/>
    </row>
    <row r="86" spans="1:25" ht="15" customHeight="1">
      <c r="A86" s="24">
        <v>82</v>
      </c>
      <c r="B86" s="25">
        <v>81</v>
      </c>
      <c r="C86" s="52" t="s">
        <v>105</v>
      </c>
      <c r="D86" s="52" t="s">
        <v>109</v>
      </c>
      <c r="E86" s="27"/>
      <c r="F86" s="28"/>
      <c r="G86" s="27">
        <v>66.3</v>
      </c>
      <c r="H86" s="27">
        <v>65.05</v>
      </c>
      <c r="I86" s="27">
        <v>56.31</v>
      </c>
      <c r="J86" s="27"/>
      <c r="K86" s="27">
        <v>77.3</v>
      </c>
      <c r="L86" s="27">
        <v>60.66</v>
      </c>
      <c r="M86" s="27"/>
      <c r="N86" s="29"/>
      <c r="O86" s="29"/>
      <c r="P86" s="27"/>
      <c r="Q86" s="27"/>
      <c r="R86" s="27"/>
      <c r="S86" s="27"/>
      <c r="T86" s="27"/>
      <c r="U86" s="31">
        <f t="shared" si="5"/>
        <v>325.62</v>
      </c>
      <c r="V86" s="32">
        <f t="shared" si="6"/>
        <v>5</v>
      </c>
      <c r="W86" s="33">
        <f t="shared" si="7"/>
        <v>-894.11</v>
      </c>
      <c r="X86" s="34">
        <f t="shared" si="8"/>
        <v>65.124</v>
      </c>
      <c r="Y86" s="514"/>
    </row>
    <row r="87" spans="1:25" ht="15" customHeight="1">
      <c r="A87" s="24">
        <v>83</v>
      </c>
      <c r="B87" s="25">
        <v>82</v>
      </c>
      <c r="C87" s="52" t="s">
        <v>114</v>
      </c>
      <c r="D87" s="52" t="s">
        <v>58</v>
      </c>
      <c r="E87" s="27">
        <v>95.51</v>
      </c>
      <c r="F87" s="28">
        <v>64.57</v>
      </c>
      <c r="G87" s="27">
        <v>58.71</v>
      </c>
      <c r="H87" s="27"/>
      <c r="I87" s="27"/>
      <c r="J87" s="27"/>
      <c r="K87" s="27"/>
      <c r="L87" s="27">
        <v>69.43</v>
      </c>
      <c r="M87" s="27"/>
      <c r="N87" s="29"/>
      <c r="O87" s="29"/>
      <c r="P87" s="27"/>
      <c r="Q87" s="27"/>
      <c r="R87" s="27"/>
      <c r="S87" s="27">
        <v>32.55</v>
      </c>
      <c r="T87" s="27"/>
      <c r="U87" s="31">
        <f t="shared" si="5"/>
        <v>320.77000000000004</v>
      </c>
      <c r="V87" s="32">
        <f t="shared" si="6"/>
        <v>5</v>
      </c>
      <c r="W87" s="33">
        <f t="shared" si="7"/>
        <v>-898.96</v>
      </c>
      <c r="X87" s="34">
        <f t="shared" si="8"/>
        <v>64.15400000000001</v>
      </c>
      <c r="Y87" s="513">
        <v>1988</v>
      </c>
    </row>
    <row r="88" spans="1:25" ht="15" customHeight="1">
      <c r="A88" s="24">
        <v>84</v>
      </c>
      <c r="B88" s="25">
        <v>83</v>
      </c>
      <c r="C88" s="54" t="s">
        <v>70</v>
      </c>
      <c r="D88" s="54" t="s">
        <v>119</v>
      </c>
      <c r="E88" s="27"/>
      <c r="F88" s="28"/>
      <c r="G88" s="27"/>
      <c r="H88" s="27">
        <v>71.39</v>
      </c>
      <c r="I88" s="27">
        <v>54.98</v>
      </c>
      <c r="J88" s="27">
        <v>84</v>
      </c>
      <c r="K88" s="27">
        <v>54.32</v>
      </c>
      <c r="L88" s="27"/>
      <c r="M88" s="27"/>
      <c r="N88" s="29"/>
      <c r="O88" s="29"/>
      <c r="P88" s="27"/>
      <c r="Q88" s="27"/>
      <c r="R88" s="27">
        <v>53.96</v>
      </c>
      <c r="S88" s="27"/>
      <c r="T88" s="27"/>
      <c r="U88" s="31">
        <f t="shared" si="5"/>
        <v>318.65</v>
      </c>
      <c r="V88" s="32">
        <f t="shared" si="6"/>
        <v>5</v>
      </c>
      <c r="W88" s="33">
        <f t="shared" si="7"/>
        <v>-901.08</v>
      </c>
      <c r="X88" s="34">
        <f t="shared" si="8"/>
        <v>63.73</v>
      </c>
      <c r="Y88" s="514"/>
    </row>
    <row r="89" spans="1:25" ht="15" customHeight="1">
      <c r="A89" s="24">
        <v>85</v>
      </c>
      <c r="B89" s="25">
        <v>84</v>
      </c>
      <c r="C89" s="52" t="s">
        <v>273</v>
      </c>
      <c r="D89" s="52" t="s">
        <v>20</v>
      </c>
      <c r="E89" s="27"/>
      <c r="F89" s="28"/>
      <c r="G89" s="27"/>
      <c r="H89" s="27"/>
      <c r="I89" s="27"/>
      <c r="J89" s="27"/>
      <c r="K89" s="27"/>
      <c r="L89" s="27"/>
      <c r="M89" s="27">
        <v>91.44</v>
      </c>
      <c r="N89" s="29">
        <v>103.84</v>
      </c>
      <c r="O89" s="29">
        <v>123.32</v>
      </c>
      <c r="P89" s="27"/>
      <c r="Q89" s="27"/>
      <c r="R89" s="27"/>
      <c r="S89" s="27"/>
      <c r="T89" s="27"/>
      <c r="U89" s="31">
        <f t="shared" si="5"/>
        <v>318.6</v>
      </c>
      <c r="V89" s="32">
        <f t="shared" si="6"/>
        <v>3</v>
      </c>
      <c r="W89" s="33">
        <f t="shared" si="7"/>
        <v>-901.13</v>
      </c>
      <c r="X89" s="34">
        <f t="shared" si="8"/>
        <v>106.2</v>
      </c>
      <c r="Y89" s="514"/>
    </row>
    <row r="90" spans="1:25" ht="15" customHeight="1">
      <c r="A90" s="24">
        <v>86</v>
      </c>
      <c r="B90" s="25">
        <v>85</v>
      </c>
      <c r="C90" s="52" t="s">
        <v>129</v>
      </c>
      <c r="D90" s="52" t="s">
        <v>31</v>
      </c>
      <c r="E90" s="27"/>
      <c r="F90" s="28"/>
      <c r="G90" s="27">
        <v>87.25</v>
      </c>
      <c r="H90" s="27">
        <v>71.39</v>
      </c>
      <c r="I90" s="27">
        <v>76.66</v>
      </c>
      <c r="J90" s="27"/>
      <c r="K90" s="27"/>
      <c r="L90" s="27"/>
      <c r="M90" s="27"/>
      <c r="N90" s="29"/>
      <c r="O90" s="29"/>
      <c r="P90" s="27"/>
      <c r="Q90" s="27"/>
      <c r="R90" s="27"/>
      <c r="S90" s="27">
        <v>78.98</v>
      </c>
      <c r="T90" s="27"/>
      <c r="U90" s="31">
        <f t="shared" si="5"/>
        <v>314.28</v>
      </c>
      <c r="V90" s="32">
        <f t="shared" si="6"/>
        <v>4</v>
      </c>
      <c r="W90" s="33">
        <f t="shared" si="7"/>
        <v>-905.45</v>
      </c>
      <c r="X90" s="34">
        <f t="shared" si="8"/>
        <v>78.57</v>
      </c>
      <c r="Y90" s="514"/>
    </row>
    <row r="91" spans="1:25" ht="15" customHeight="1">
      <c r="A91" s="24">
        <v>87</v>
      </c>
      <c r="B91" s="25">
        <v>86</v>
      </c>
      <c r="C91" s="52" t="s">
        <v>130</v>
      </c>
      <c r="D91" s="52" t="s">
        <v>60</v>
      </c>
      <c r="E91" s="27"/>
      <c r="F91" s="28"/>
      <c r="G91" s="27">
        <v>74.84</v>
      </c>
      <c r="H91" s="27">
        <v>85.89</v>
      </c>
      <c r="I91" s="27">
        <v>73.12</v>
      </c>
      <c r="J91" s="27"/>
      <c r="K91" s="27"/>
      <c r="L91" s="27"/>
      <c r="M91" s="27"/>
      <c r="N91" s="29"/>
      <c r="O91" s="29"/>
      <c r="P91" s="27"/>
      <c r="Q91" s="27"/>
      <c r="R91" s="27">
        <v>74.12</v>
      </c>
      <c r="S91" s="27"/>
      <c r="T91" s="27"/>
      <c r="U91" s="31">
        <f t="shared" si="5"/>
        <v>307.97</v>
      </c>
      <c r="V91" s="32">
        <f t="shared" si="6"/>
        <v>4</v>
      </c>
      <c r="W91" s="33">
        <f t="shared" si="7"/>
        <v>-911.76</v>
      </c>
      <c r="X91" s="34">
        <f t="shared" si="8"/>
        <v>76.9925</v>
      </c>
      <c r="Y91" s="514"/>
    </row>
    <row r="92" spans="1:25" ht="15" customHeight="1">
      <c r="A92" s="24">
        <v>88</v>
      </c>
      <c r="B92" s="25">
        <v>87</v>
      </c>
      <c r="C92" s="53" t="s">
        <v>140</v>
      </c>
      <c r="D92" s="53" t="s">
        <v>136</v>
      </c>
      <c r="E92" s="27"/>
      <c r="F92" s="28">
        <v>63.92</v>
      </c>
      <c r="G92" s="27"/>
      <c r="H92" s="27">
        <v>58.7</v>
      </c>
      <c r="I92" s="27">
        <v>82.86</v>
      </c>
      <c r="J92" s="27"/>
      <c r="K92" s="27"/>
      <c r="L92" s="27"/>
      <c r="M92" s="27"/>
      <c r="N92" s="29"/>
      <c r="O92" s="29"/>
      <c r="P92" s="27"/>
      <c r="Q92" s="27"/>
      <c r="R92" s="27">
        <v>76.71</v>
      </c>
      <c r="S92" s="27">
        <v>24.21</v>
      </c>
      <c r="T92" s="27"/>
      <c r="U92" s="31">
        <f t="shared" si="5"/>
        <v>306.4</v>
      </c>
      <c r="V92" s="32">
        <f t="shared" si="6"/>
        <v>5</v>
      </c>
      <c r="W92" s="33">
        <f t="shared" si="7"/>
        <v>-913.33</v>
      </c>
      <c r="X92" s="34">
        <f t="shared" si="8"/>
        <v>61.279999999999994</v>
      </c>
      <c r="Y92" s="514"/>
    </row>
    <row r="93" spans="1:25" ht="15" customHeight="1">
      <c r="A93" s="24">
        <v>89</v>
      </c>
      <c r="B93" s="25">
        <v>89</v>
      </c>
      <c r="C93" s="52" t="s">
        <v>124</v>
      </c>
      <c r="D93" s="52" t="s">
        <v>74</v>
      </c>
      <c r="E93" s="27"/>
      <c r="F93" s="28"/>
      <c r="G93" s="27"/>
      <c r="H93" s="27">
        <v>34.23</v>
      </c>
      <c r="I93" s="27">
        <v>24.89</v>
      </c>
      <c r="J93" s="27">
        <v>117.52</v>
      </c>
      <c r="K93" s="27">
        <v>75</v>
      </c>
      <c r="L93" s="27"/>
      <c r="M93" s="27"/>
      <c r="N93" s="29"/>
      <c r="O93" s="29"/>
      <c r="P93" s="27"/>
      <c r="Q93" s="27"/>
      <c r="R93" s="27">
        <v>44.31</v>
      </c>
      <c r="S93" s="27"/>
      <c r="T93" s="27"/>
      <c r="U93" s="31">
        <f t="shared" si="5"/>
        <v>295.95</v>
      </c>
      <c r="V93" s="32">
        <f t="shared" si="6"/>
        <v>5</v>
      </c>
      <c r="W93" s="33">
        <f t="shared" si="7"/>
        <v>-923.78</v>
      </c>
      <c r="X93" s="34">
        <f t="shared" si="8"/>
        <v>59.19</v>
      </c>
      <c r="Y93" s="514"/>
    </row>
    <row r="94" spans="1:25" ht="15" customHeight="1">
      <c r="A94" s="24">
        <v>90</v>
      </c>
      <c r="B94" s="25">
        <v>90</v>
      </c>
      <c r="C94" s="52" t="s">
        <v>45</v>
      </c>
      <c r="D94" s="52" t="s">
        <v>131</v>
      </c>
      <c r="E94" s="27"/>
      <c r="F94" s="28"/>
      <c r="G94" s="27">
        <v>60.73</v>
      </c>
      <c r="H94" s="27">
        <v>79.25</v>
      </c>
      <c r="I94" s="27">
        <v>90.82</v>
      </c>
      <c r="J94" s="27"/>
      <c r="K94" s="27"/>
      <c r="L94" s="27"/>
      <c r="M94" s="27"/>
      <c r="N94" s="29"/>
      <c r="O94" s="29"/>
      <c r="P94" s="27"/>
      <c r="Q94" s="27"/>
      <c r="R94" s="27"/>
      <c r="S94" s="27">
        <v>61.12</v>
      </c>
      <c r="T94" s="27"/>
      <c r="U94" s="31">
        <f t="shared" si="5"/>
        <v>291.91999999999996</v>
      </c>
      <c r="V94" s="32">
        <f t="shared" si="6"/>
        <v>4</v>
      </c>
      <c r="W94" s="33">
        <f t="shared" si="7"/>
        <v>-927.8100000000001</v>
      </c>
      <c r="X94" s="34">
        <f t="shared" si="8"/>
        <v>72.97999999999999</v>
      </c>
      <c r="Y94" s="514"/>
    </row>
    <row r="95" spans="1:25" ht="15" customHeight="1">
      <c r="A95" s="24">
        <v>91</v>
      </c>
      <c r="B95" s="25">
        <v>91</v>
      </c>
      <c r="C95" s="54" t="s">
        <v>161</v>
      </c>
      <c r="D95" s="54" t="s">
        <v>74</v>
      </c>
      <c r="E95" s="27"/>
      <c r="F95" s="28"/>
      <c r="G95" s="27">
        <v>78.02</v>
      </c>
      <c r="H95" s="27"/>
      <c r="I95" s="27"/>
      <c r="J95" s="27">
        <v>96.2</v>
      </c>
      <c r="K95" s="27"/>
      <c r="L95" s="27"/>
      <c r="M95" s="27"/>
      <c r="N95" s="29"/>
      <c r="O95" s="29"/>
      <c r="P95" s="27"/>
      <c r="Q95" s="27">
        <v>111.65</v>
      </c>
      <c r="R95" s="27"/>
      <c r="S95" s="27"/>
      <c r="T95" s="27"/>
      <c r="U95" s="31">
        <f t="shared" si="5"/>
        <v>285.87</v>
      </c>
      <c r="V95" s="32">
        <f t="shared" si="6"/>
        <v>3</v>
      </c>
      <c r="W95" s="33">
        <f t="shared" si="7"/>
        <v>-933.86</v>
      </c>
      <c r="X95" s="34">
        <f t="shared" si="8"/>
        <v>95.29</v>
      </c>
      <c r="Y95" s="514"/>
    </row>
    <row r="96" spans="1:25" ht="15" customHeight="1">
      <c r="A96" s="24">
        <v>92</v>
      </c>
      <c r="B96" s="25">
        <v>92</v>
      </c>
      <c r="C96" s="52" t="s">
        <v>115</v>
      </c>
      <c r="D96" s="52" t="s">
        <v>116</v>
      </c>
      <c r="E96" s="27">
        <v>64.07</v>
      </c>
      <c r="F96" s="28"/>
      <c r="G96" s="27"/>
      <c r="H96" s="27">
        <v>76.53</v>
      </c>
      <c r="I96" s="27">
        <v>62.06</v>
      </c>
      <c r="J96" s="27">
        <v>79.95</v>
      </c>
      <c r="K96" s="27"/>
      <c r="L96" s="27"/>
      <c r="M96" s="27"/>
      <c r="N96" s="29"/>
      <c r="O96" s="29"/>
      <c r="P96" s="27"/>
      <c r="Q96" s="27"/>
      <c r="R96" s="27"/>
      <c r="S96" s="27"/>
      <c r="T96" s="27"/>
      <c r="U96" s="31">
        <f t="shared" si="5"/>
        <v>282.61</v>
      </c>
      <c r="V96" s="32">
        <f t="shared" si="6"/>
        <v>4</v>
      </c>
      <c r="W96" s="33">
        <f t="shared" si="7"/>
        <v>-937.12</v>
      </c>
      <c r="X96" s="34">
        <f t="shared" si="8"/>
        <v>70.6525</v>
      </c>
      <c r="Y96" s="513">
        <v>1970</v>
      </c>
    </row>
    <row r="97" spans="1:25" ht="15" customHeight="1">
      <c r="A97" s="24">
        <v>93</v>
      </c>
      <c r="B97" s="25">
        <v>125</v>
      </c>
      <c r="C97" s="52" t="s">
        <v>20</v>
      </c>
      <c r="D97" s="52" t="s">
        <v>293</v>
      </c>
      <c r="E97" s="27"/>
      <c r="F97" s="28">
        <v>85.24</v>
      </c>
      <c r="G97" s="27"/>
      <c r="H97" s="27"/>
      <c r="I97" s="27"/>
      <c r="J97" s="27"/>
      <c r="K97" s="27"/>
      <c r="L97" s="27"/>
      <c r="M97" s="27"/>
      <c r="N97" s="29"/>
      <c r="O97" s="29"/>
      <c r="P97" s="27">
        <v>112.36</v>
      </c>
      <c r="Q97" s="27"/>
      <c r="R97" s="27"/>
      <c r="S97" s="27"/>
      <c r="T97" s="27">
        <v>74.04</v>
      </c>
      <c r="U97" s="31">
        <f t="shared" si="5"/>
        <v>271.64</v>
      </c>
      <c r="V97" s="32">
        <f t="shared" si="6"/>
        <v>3</v>
      </c>
      <c r="W97" s="33">
        <f t="shared" si="7"/>
        <v>-948.09</v>
      </c>
      <c r="X97" s="34">
        <f t="shared" si="8"/>
        <v>90.54666666666667</v>
      </c>
      <c r="Y97" s="514"/>
    </row>
    <row r="98" spans="1:25" ht="15" customHeight="1">
      <c r="A98" s="24">
        <v>94</v>
      </c>
      <c r="B98" s="25">
        <v>93</v>
      </c>
      <c r="C98" s="57" t="s">
        <v>117</v>
      </c>
      <c r="D98" s="57" t="s">
        <v>118</v>
      </c>
      <c r="E98" s="27">
        <v>68.27</v>
      </c>
      <c r="F98" s="28"/>
      <c r="G98" s="27"/>
      <c r="H98" s="27">
        <v>73.51</v>
      </c>
      <c r="I98" s="27">
        <v>55.42</v>
      </c>
      <c r="J98" s="27">
        <v>72.79</v>
      </c>
      <c r="K98" s="27"/>
      <c r="L98" s="27"/>
      <c r="M98" s="27"/>
      <c r="N98" s="29"/>
      <c r="O98" s="29"/>
      <c r="P98" s="27"/>
      <c r="Q98" s="27"/>
      <c r="R98" s="27"/>
      <c r="S98" s="27"/>
      <c r="T98" s="27"/>
      <c r="U98" s="31">
        <f t="shared" si="5"/>
        <v>269.99</v>
      </c>
      <c r="V98" s="32">
        <f t="shared" si="6"/>
        <v>4</v>
      </c>
      <c r="W98" s="33">
        <f t="shared" si="7"/>
        <v>-949.74</v>
      </c>
      <c r="X98" s="34">
        <f t="shared" si="8"/>
        <v>67.4975</v>
      </c>
      <c r="Y98" s="513">
        <v>1969</v>
      </c>
    </row>
    <row r="99" spans="1:25" ht="15" customHeight="1">
      <c r="A99" s="24">
        <v>95</v>
      </c>
      <c r="B99" s="25">
        <v>94</v>
      </c>
      <c r="C99" s="57" t="s">
        <v>259</v>
      </c>
      <c r="D99" s="57" t="s">
        <v>260</v>
      </c>
      <c r="E99" s="27"/>
      <c r="F99" s="28"/>
      <c r="G99" s="27"/>
      <c r="H99" s="27"/>
      <c r="I99" s="27"/>
      <c r="J99" s="27">
        <v>94.56</v>
      </c>
      <c r="K99" s="27"/>
      <c r="L99" s="27"/>
      <c r="M99" s="27"/>
      <c r="N99" s="29">
        <v>70.1</v>
      </c>
      <c r="O99" s="29">
        <v>98.23</v>
      </c>
      <c r="P99" s="27"/>
      <c r="Q99" s="27"/>
      <c r="R99" s="27"/>
      <c r="S99" s="27"/>
      <c r="T99" s="27"/>
      <c r="U99" s="31">
        <f t="shared" si="5"/>
        <v>262.89</v>
      </c>
      <c r="V99" s="32">
        <f t="shared" si="6"/>
        <v>3</v>
      </c>
      <c r="W99" s="33">
        <f t="shared" si="7"/>
        <v>-956.84</v>
      </c>
      <c r="X99" s="34">
        <f t="shared" si="8"/>
        <v>87.63</v>
      </c>
      <c r="Y99" s="514"/>
    </row>
    <row r="100" spans="1:25" ht="15" customHeight="1">
      <c r="A100" s="24">
        <v>96</v>
      </c>
      <c r="B100" s="25">
        <v>107</v>
      </c>
      <c r="C100" s="57" t="s">
        <v>184</v>
      </c>
      <c r="D100" s="57" t="s">
        <v>185</v>
      </c>
      <c r="E100" s="27"/>
      <c r="F100" s="28"/>
      <c r="G100" s="27"/>
      <c r="H100" s="27">
        <v>58.1</v>
      </c>
      <c r="I100" s="27">
        <v>51.44</v>
      </c>
      <c r="J100" s="27">
        <v>40.08</v>
      </c>
      <c r="K100" s="27"/>
      <c r="L100" s="27"/>
      <c r="M100" s="27"/>
      <c r="N100" s="29"/>
      <c r="O100" s="29"/>
      <c r="P100" s="27"/>
      <c r="Q100" s="27"/>
      <c r="R100" s="27">
        <v>71.01</v>
      </c>
      <c r="S100" s="27"/>
      <c r="T100" s="27">
        <v>40.62</v>
      </c>
      <c r="U100" s="31">
        <f t="shared" si="5"/>
        <v>261.25</v>
      </c>
      <c r="V100" s="32">
        <f t="shared" si="6"/>
        <v>5</v>
      </c>
      <c r="W100" s="33">
        <f t="shared" si="7"/>
        <v>-958.48</v>
      </c>
      <c r="X100" s="34">
        <f t="shared" si="8"/>
        <v>52.25</v>
      </c>
      <c r="Y100" s="514"/>
    </row>
    <row r="101" spans="1:25" ht="15" customHeight="1">
      <c r="A101" s="24">
        <v>97</v>
      </c>
      <c r="B101" s="25">
        <v>95</v>
      </c>
      <c r="C101" s="57" t="s">
        <v>159</v>
      </c>
      <c r="D101" s="57" t="s">
        <v>160</v>
      </c>
      <c r="E101" s="27"/>
      <c r="F101" s="28"/>
      <c r="G101" s="27">
        <v>52.3</v>
      </c>
      <c r="H101" s="27">
        <v>53.27</v>
      </c>
      <c r="I101" s="27">
        <v>76.66</v>
      </c>
      <c r="J101" s="27"/>
      <c r="K101" s="27"/>
      <c r="L101" s="27"/>
      <c r="M101" s="27"/>
      <c r="N101" s="29"/>
      <c r="O101" s="29"/>
      <c r="P101" s="27"/>
      <c r="Q101" s="27"/>
      <c r="R101" s="27">
        <v>71.99</v>
      </c>
      <c r="S101" s="27"/>
      <c r="T101" s="27"/>
      <c r="U101" s="31">
        <f t="shared" si="5"/>
        <v>254.21999999999997</v>
      </c>
      <c r="V101" s="32">
        <f t="shared" si="6"/>
        <v>4</v>
      </c>
      <c r="W101" s="33">
        <f t="shared" si="7"/>
        <v>-965.51</v>
      </c>
      <c r="X101" s="34">
        <f t="shared" si="8"/>
        <v>63.55499999999999</v>
      </c>
      <c r="Y101" s="514"/>
    </row>
    <row r="102" spans="1:25" ht="15" customHeight="1">
      <c r="A102" s="24">
        <v>98</v>
      </c>
      <c r="B102" s="25">
        <v>96</v>
      </c>
      <c r="C102" s="57" t="s">
        <v>123</v>
      </c>
      <c r="D102" s="57" t="s">
        <v>36</v>
      </c>
      <c r="E102" s="27"/>
      <c r="F102" s="28">
        <v>72.5</v>
      </c>
      <c r="G102" s="27"/>
      <c r="H102" s="27"/>
      <c r="I102" s="27"/>
      <c r="J102" s="27">
        <v>89.47</v>
      </c>
      <c r="K102" s="27">
        <v>90.65</v>
      </c>
      <c r="L102" s="27"/>
      <c r="M102" s="27"/>
      <c r="N102" s="29"/>
      <c r="O102" s="29"/>
      <c r="P102" s="27"/>
      <c r="Q102" s="27"/>
      <c r="R102" s="27"/>
      <c r="S102" s="27"/>
      <c r="T102" s="27"/>
      <c r="U102" s="31">
        <f t="shared" si="5"/>
        <v>252.62</v>
      </c>
      <c r="V102" s="32">
        <f t="shared" si="6"/>
        <v>3</v>
      </c>
      <c r="W102" s="33">
        <f t="shared" si="7"/>
        <v>-967.11</v>
      </c>
      <c r="X102" s="34">
        <f t="shared" si="8"/>
        <v>84.20666666666666</v>
      </c>
      <c r="Y102" s="514"/>
    </row>
    <row r="103" spans="1:25" ht="15" customHeight="1">
      <c r="A103" s="24">
        <v>99</v>
      </c>
      <c r="B103" s="25">
        <v>97</v>
      </c>
      <c r="C103" s="57" t="s">
        <v>191</v>
      </c>
      <c r="D103" s="57" t="s">
        <v>192</v>
      </c>
      <c r="E103" s="27"/>
      <c r="F103" s="28"/>
      <c r="G103" s="27"/>
      <c r="H103" s="27">
        <v>72.3</v>
      </c>
      <c r="I103" s="27">
        <v>73.12</v>
      </c>
      <c r="J103" s="27"/>
      <c r="K103" s="27"/>
      <c r="L103" s="27"/>
      <c r="M103" s="27"/>
      <c r="N103" s="29"/>
      <c r="O103" s="29"/>
      <c r="P103" s="27"/>
      <c r="Q103" s="27"/>
      <c r="R103" s="27"/>
      <c r="S103" s="27">
        <v>101</v>
      </c>
      <c r="T103" s="27"/>
      <c r="U103" s="31">
        <f t="shared" si="5"/>
        <v>246.42000000000002</v>
      </c>
      <c r="V103" s="32">
        <f t="shared" si="6"/>
        <v>3</v>
      </c>
      <c r="W103" s="33">
        <f t="shared" si="7"/>
        <v>-973.31</v>
      </c>
      <c r="X103" s="34">
        <f t="shared" si="8"/>
        <v>82.14</v>
      </c>
      <c r="Y103" s="514"/>
    </row>
    <row r="104" spans="1:25" ht="15" customHeight="1">
      <c r="A104" s="24">
        <v>100</v>
      </c>
      <c r="B104" s="25">
        <v>98</v>
      </c>
      <c r="C104" s="57" t="s">
        <v>209</v>
      </c>
      <c r="D104" s="57" t="s">
        <v>22</v>
      </c>
      <c r="E104" s="27"/>
      <c r="F104" s="28"/>
      <c r="G104" s="27"/>
      <c r="H104" s="27"/>
      <c r="I104" s="27"/>
      <c r="J104" s="27">
        <v>116.21</v>
      </c>
      <c r="K104" s="27"/>
      <c r="L104" s="27"/>
      <c r="M104" s="27"/>
      <c r="N104" s="29"/>
      <c r="O104" s="29"/>
      <c r="P104" s="27"/>
      <c r="Q104" s="27">
        <v>129.1</v>
      </c>
      <c r="R104" s="27"/>
      <c r="S104" s="27"/>
      <c r="T104" s="27"/>
      <c r="U104" s="31">
        <f t="shared" si="5"/>
        <v>245.31</v>
      </c>
      <c r="V104" s="32">
        <f t="shared" si="6"/>
        <v>2</v>
      </c>
      <c r="W104" s="33">
        <f t="shared" si="7"/>
        <v>-974.4200000000001</v>
      </c>
      <c r="X104" s="34">
        <f t="shared" si="8"/>
        <v>122.655</v>
      </c>
      <c r="Y104" s="514"/>
    </row>
    <row r="105" spans="1:25" ht="15" customHeight="1">
      <c r="A105" s="24">
        <v>101</v>
      </c>
      <c r="B105" s="25">
        <v>99</v>
      </c>
      <c r="C105" s="58" t="s">
        <v>179</v>
      </c>
      <c r="D105" s="58" t="s">
        <v>180</v>
      </c>
      <c r="E105" s="27"/>
      <c r="F105" s="28"/>
      <c r="G105" s="27"/>
      <c r="H105" s="27"/>
      <c r="I105" s="27">
        <v>74.01</v>
      </c>
      <c r="J105" s="27"/>
      <c r="K105" s="27">
        <v>81.54</v>
      </c>
      <c r="L105" s="27"/>
      <c r="M105" s="27"/>
      <c r="N105" s="29"/>
      <c r="O105" s="29"/>
      <c r="P105" s="27"/>
      <c r="Q105" s="27"/>
      <c r="R105" s="27">
        <v>86.28</v>
      </c>
      <c r="S105" s="27"/>
      <c r="T105" s="27"/>
      <c r="U105" s="31">
        <f t="shared" si="5"/>
        <v>241.83</v>
      </c>
      <c r="V105" s="32">
        <f t="shared" si="6"/>
        <v>3</v>
      </c>
      <c r="W105" s="33">
        <f t="shared" si="7"/>
        <v>-977.9</v>
      </c>
      <c r="X105" s="34">
        <f t="shared" si="8"/>
        <v>80.61</v>
      </c>
      <c r="Y105" s="514"/>
    </row>
    <row r="106" spans="1:25" ht="15" customHeight="1">
      <c r="A106" s="24">
        <v>102</v>
      </c>
      <c r="B106" s="25">
        <v>100</v>
      </c>
      <c r="C106" s="57" t="s">
        <v>34</v>
      </c>
      <c r="D106" s="57" t="s">
        <v>645</v>
      </c>
      <c r="E106" s="27"/>
      <c r="F106" s="28"/>
      <c r="G106" s="27"/>
      <c r="H106" s="27"/>
      <c r="I106" s="27"/>
      <c r="J106" s="27"/>
      <c r="K106" s="27"/>
      <c r="L106" s="27"/>
      <c r="M106" s="27"/>
      <c r="N106" s="29">
        <v>111.35</v>
      </c>
      <c r="O106" s="29">
        <v>128.31</v>
      </c>
      <c r="P106" s="27"/>
      <c r="Q106" s="27"/>
      <c r="R106" s="27"/>
      <c r="S106" s="27"/>
      <c r="T106" s="27"/>
      <c r="U106" s="31">
        <f t="shared" si="5"/>
        <v>239.66</v>
      </c>
      <c r="V106" s="32">
        <f t="shared" si="6"/>
        <v>2</v>
      </c>
      <c r="W106" s="33">
        <f t="shared" si="7"/>
        <v>-980.07</v>
      </c>
      <c r="X106" s="34">
        <f t="shared" si="8"/>
        <v>119.83</v>
      </c>
      <c r="Y106" s="514"/>
    </row>
    <row r="107" spans="1:25" ht="15" customHeight="1">
      <c r="A107" s="24">
        <v>103</v>
      </c>
      <c r="B107" s="25">
        <v>101</v>
      </c>
      <c r="C107" s="57" t="s">
        <v>170</v>
      </c>
      <c r="D107" s="57" t="s">
        <v>28</v>
      </c>
      <c r="E107" s="27"/>
      <c r="F107" s="28"/>
      <c r="G107" s="27"/>
      <c r="H107" s="27"/>
      <c r="I107" s="27"/>
      <c r="J107" s="27"/>
      <c r="K107" s="27">
        <v>89.66</v>
      </c>
      <c r="L107" s="27"/>
      <c r="M107" s="27">
        <v>76.15</v>
      </c>
      <c r="N107" s="29"/>
      <c r="O107" s="29"/>
      <c r="P107" s="27"/>
      <c r="Q107" s="27"/>
      <c r="R107" s="27">
        <v>70.1</v>
      </c>
      <c r="S107" s="27"/>
      <c r="T107" s="27"/>
      <c r="U107" s="31">
        <f t="shared" si="5"/>
        <v>235.91</v>
      </c>
      <c r="V107" s="32">
        <f t="shared" si="6"/>
        <v>3</v>
      </c>
      <c r="W107" s="33">
        <f t="shared" si="7"/>
        <v>-983.82</v>
      </c>
      <c r="X107" s="34">
        <f t="shared" si="8"/>
        <v>78.63666666666667</v>
      </c>
      <c r="Y107" s="514"/>
    </row>
    <row r="108" spans="1:25" ht="15" customHeight="1">
      <c r="A108" s="24">
        <v>104</v>
      </c>
      <c r="B108" s="25">
        <v>133</v>
      </c>
      <c r="C108" s="58" t="s">
        <v>205</v>
      </c>
      <c r="D108" s="58" t="s">
        <v>206</v>
      </c>
      <c r="E108" s="27"/>
      <c r="F108" s="28"/>
      <c r="G108" s="27"/>
      <c r="H108" s="27"/>
      <c r="I108" s="27">
        <v>52.77</v>
      </c>
      <c r="J108" s="27"/>
      <c r="K108" s="27">
        <v>77.22</v>
      </c>
      <c r="L108" s="27"/>
      <c r="M108" s="27"/>
      <c r="N108" s="29"/>
      <c r="O108" s="29"/>
      <c r="P108" s="27"/>
      <c r="Q108" s="27"/>
      <c r="R108" s="27"/>
      <c r="S108" s="27">
        <v>59.93</v>
      </c>
      <c r="T108" s="27">
        <v>45.57</v>
      </c>
      <c r="U108" s="31">
        <f t="shared" si="5"/>
        <v>235.49</v>
      </c>
      <c r="V108" s="32">
        <f t="shared" si="6"/>
        <v>4</v>
      </c>
      <c r="W108" s="33">
        <f t="shared" si="7"/>
        <v>-984.24</v>
      </c>
      <c r="X108" s="34">
        <f t="shared" si="8"/>
        <v>58.8725</v>
      </c>
      <c r="Y108" s="514"/>
    </row>
    <row r="109" spans="1:25" ht="15" customHeight="1">
      <c r="A109" s="24">
        <v>105</v>
      </c>
      <c r="B109" s="25">
        <v>102</v>
      </c>
      <c r="C109" s="57" t="s">
        <v>182</v>
      </c>
      <c r="D109" s="57" t="s">
        <v>183</v>
      </c>
      <c r="E109" s="27"/>
      <c r="F109" s="28"/>
      <c r="G109" s="27"/>
      <c r="H109" s="27">
        <v>84.69</v>
      </c>
      <c r="I109" s="27">
        <v>66.93</v>
      </c>
      <c r="J109" s="27"/>
      <c r="K109" s="27"/>
      <c r="L109" s="27"/>
      <c r="M109" s="27"/>
      <c r="N109" s="29"/>
      <c r="O109" s="29"/>
      <c r="P109" s="27"/>
      <c r="Q109" s="27"/>
      <c r="R109" s="27"/>
      <c r="S109" s="27">
        <v>78.38</v>
      </c>
      <c r="T109" s="27"/>
      <c r="U109" s="31">
        <f t="shared" si="5"/>
        <v>230</v>
      </c>
      <c r="V109" s="32">
        <f t="shared" si="6"/>
        <v>3</v>
      </c>
      <c r="W109" s="33">
        <f t="shared" si="7"/>
        <v>-989.73</v>
      </c>
      <c r="X109" s="34">
        <f t="shared" si="8"/>
        <v>76.66666666666667</v>
      </c>
      <c r="Y109" s="514"/>
    </row>
    <row r="110" spans="1:25" ht="15" customHeight="1">
      <c r="A110" s="24">
        <v>106</v>
      </c>
      <c r="B110" s="25">
        <v>103</v>
      </c>
      <c r="C110" s="57" t="s">
        <v>169</v>
      </c>
      <c r="D110" s="57" t="s">
        <v>62</v>
      </c>
      <c r="E110" s="27"/>
      <c r="F110" s="28"/>
      <c r="G110" s="27"/>
      <c r="H110" s="27"/>
      <c r="I110" s="27"/>
      <c r="J110" s="27">
        <v>88.96</v>
      </c>
      <c r="K110" s="27"/>
      <c r="L110" s="27">
        <v>77.31</v>
      </c>
      <c r="M110" s="27"/>
      <c r="N110" s="29"/>
      <c r="O110" s="29"/>
      <c r="P110" s="27"/>
      <c r="Q110" s="27"/>
      <c r="R110" s="27">
        <v>62.3</v>
      </c>
      <c r="S110" s="27"/>
      <c r="T110" s="27"/>
      <c r="U110" s="31">
        <f t="shared" si="5"/>
        <v>228.57</v>
      </c>
      <c r="V110" s="32">
        <f t="shared" si="6"/>
        <v>3</v>
      </c>
      <c r="W110" s="33">
        <f t="shared" si="7"/>
        <v>-991.1600000000001</v>
      </c>
      <c r="X110" s="34">
        <f t="shared" si="8"/>
        <v>76.19</v>
      </c>
      <c r="Y110" s="514"/>
    </row>
    <row r="111" spans="1:25" ht="15" customHeight="1">
      <c r="A111" s="24">
        <v>107</v>
      </c>
      <c r="B111" s="25">
        <v>104</v>
      </c>
      <c r="C111" s="58" t="s">
        <v>132</v>
      </c>
      <c r="D111" s="58" t="s">
        <v>99</v>
      </c>
      <c r="E111" s="27"/>
      <c r="F111" s="28">
        <v>91.55</v>
      </c>
      <c r="G111" s="27"/>
      <c r="H111" s="27"/>
      <c r="I111" s="27"/>
      <c r="J111" s="27"/>
      <c r="K111" s="27"/>
      <c r="L111" s="27">
        <v>73.71</v>
      </c>
      <c r="M111" s="27">
        <v>61.53</v>
      </c>
      <c r="N111" s="29"/>
      <c r="O111" s="29"/>
      <c r="P111" s="27"/>
      <c r="Q111" s="27"/>
      <c r="R111" s="27"/>
      <c r="S111" s="27"/>
      <c r="T111" s="27"/>
      <c r="U111" s="31">
        <f t="shared" si="5"/>
        <v>226.79</v>
      </c>
      <c r="V111" s="32">
        <f t="shared" si="6"/>
        <v>3</v>
      </c>
      <c r="W111" s="33">
        <f t="shared" si="7"/>
        <v>-992.94</v>
      </c>
      <c r="X111" s="34">
        <f t="shared" si="8"/>
        <v>75.59666666666666</v>
      </c>
      <c r="Y111" s="514"/>
    </row>
    <row r="112" spans="1:25" ht="15" customHeight="1">
      <c r="A112" s="24">
        <v>108</v>
      </c>
      <c r="B112" s="25">
        <v>105</v>
      </c>
      <c r="C112" s="57" t="s">
        <v>133</v>
      </c>
      <c r="D112" s="57" t="s">
        <v>74</v>
      </c>
      <c r="E112" s="27"/>
      <c r="F112" s="28"/>
      <c r="G112" s="27">
        <v>75.58</v>
      </c>
      <c r="H112" s="27">
        <v>75.62</v>
      </c>
      <c r="I112" s="27">
        <v>71.8</v>
      </c>
      <c r="J112" s="27"/>
      <c r="K112" s="27"/>
      <c r="L112" s="27"/>
      <c r="M112" s="27"/>
      <c r="N112" s="29"/>
      <c r="O112" s="29"/>
      <c r="P112" s="27"/>
      <c r="Q112" s="27"/>
      <c r="R112" s="27"/>
      <c r="S112" s="27"/>
      <c r="T112" s="27"/>
      <c r="U112" s="31">
        <f t="shared" si="5"/>
        <v>223</v>
      </c>
      <c r="V112" s="32">
        <f t="shared" si="6"/>
        <v>3</v>
      </c>
      <c r="W112" s="33">
        <f t="shared" si="7"/>
        <v>-996.73</v>
      </c>
      <c r="X112" s="34">
        <f t="shared" si="8"/>
        <v>74.33333333333333</v>
      </c>
      <c r="Y112" s="514"/>
    </row>
    <row r="113" spans="1:25" ht="15" customHeight="1">
      <c r="A113" s="24">
        <v>109</v>
      </c>
      <c r="B113" s="25">
        <v>106</v>
      </c>
      <c r="C113" s="57" t="s">
        <v>181</v>
      </c>
      <c r="D113" s="57" t="s">
        <v>51</v>
      </c>
      <c r="E113" s="27"/>
      <c r="F113" s="28"/>
      <c r="G113" s="27"/>
      <c r="H113" s="27">
        <v>68.98</v>
      </c>
      <c r="I113" s="27">
        <v>85.96</v>
      </c>
      <c r="J113" s="27"/>
      <c r="K113" s="27"/>
      <c r="L113" s="27"/>
      <c r="M113" s="27"/>
      <c r="N113" s="29"/>
      <c r="O113" s="29"/>
      <c r="P113" s="27"/>
      <c r="Q113" s="27"/>
      <c r="R113" s="27"/>
      <c r="S113" s="27">
        <v>67.07</v>
      </c>
      <c r="T113" s="27"/>
      <c r="U113" s="31">
        <f t="shared" si="5"/>
        <v>222.01</v>
      </c>
      <c r="V113" s="32">
        <f t="shared" si="6"/>
        <v>3</v>
      </c>
      <c r="W113" s="33">
        <f t="shared" si="7"/>
        <v>-997.72</v>
      </c>
      <c r="X113" s="34">
        <f t="shared" si="8"/>
        <v>74.00333333333333</v>
      </c>
      <c r="Y113" s="514"/>
    </row>
    <row r="114" spans="1:25" ht="15" customHeight="1">
      <c r="A114" s="24">
        <v>110</v>
      </c>
      <c r="B114" s="25">
        <v>108</v>
      </c>
      <c r="C114" s="57" t="s">
        <v>59</v>
      </c>
      <c r="D114" s="57" t="s">
        <v>54</v>
      </c>
      <c r="E114" s="27"/>
      <c r="F114" s="28"/>
      <c r="G114" s="27"/>
      <c r="H114" s="27"/>
      <c r="I114" s="27">
        <v>88.61</v>
      </c>
      <c r="J114" s="27"/>
      <c r="K114" s="27"/>
      <c r="L114" s="27"/>
      <c r="M114" s="27"/>
      <c r="N114" s="29"/>
      <c r="O114" s="29"/>
      <c r="P114" s="27">
        <v>93.76</v>
      </c>
      <c r="Q114" s="27"/>
      <c r="R114" s="27"/>
      <c r="S114" s="27">
        <v>36.71</v>
      </c>
      <c r="T114" s="27"/>
      <c r="U114" s="31">
        <f t="shared" si="5"/>
        <v>219.08</v>
      </c>
      <c r="V114" s="32">
        <f t="shared" si="6"/>
        <v>3</v>
      </c>
      <c r="W114" s="33">
        <f t="shared" si="7"/>
        <v>-1000.65</v>
      </c>
      <c r="X114" s="34">
        <f t="shared" si="8"/>
        <v>73.02666666666667</v>
      </c>
      <c r="Y114" s="514"/>
    </row>
    <row r="115" spans="1:25" ht="15" customHeight="1">
      <c r="A115" s="24">
        <v>111</v>
      </c>
      <c r="B115" s="25">
        <v>109</v>
      </c>
      <c r="C115" s="57" t="s">
        <v>71</v>
      </c>
      <c r="D115" s="57" t="s">
        <v>62</v>
      </c>
      <c r="E115" s="27">
        <v>72.77</v>
      </c>
      <c r="F115" s="28">
        <v>77.43</v>
      </c>
      <c r="G115" s="27">
        <v>65.63</v>
      </c>
      <c r="H115" s="27"/>
      <c r="I115" s="27"/>
      <c r="J115" s="27"/>
      <c r="K115" s="27"/>
      <c r="L115" s="27"/>
      <c r="M115" s="27"/>
      <c r="N115" s="29"/>
      <c r="O115" s="29"/>
      <c r="P115" s="27"/>
      <c r="Q115" s="27"/>
      <c r="R115" s="27"/>
      <c r="S115" s="27"/>
      <c r="T115" s="27"/>
      <c r="U115" s="31">
        <f t="shared" si="5"/>
        <v>215.82999999999998</v>
      </c>
      <c r="V115" s="32">
        <f t="shared" si="6"/>
        <v>3</v>
      </c>
      <c r="W115" s="33">
        <f t="shared" si="7"/>
        <v>-1003.9000000000001</v>
      </c>
      <c r="X115" s="34">
        <f t="shared" si="8"/>
        <v>71.94333333333333</v>
      </c>
      <c r="Y115" s="513">
        <v>1968</v>
      </c>
    </row>
    <row r="116" spans="1:25" ht="15" customHeight="1">
      <c r="A116" s="24">
        <v>112</v>
      </c>
      <c r="B116" s="25">
        <v>110</v>
      </c>
      <c r="C116" s="57" t="s">
        <v>137</v>
      </c>
      <c r="D116" s="57" t="s">
        <v>131</v>
      </c>
      <c r="E116" s="27"/>
      <c r="F116" s="28"/>
      <c r="G116" s="27"/>
      <c r="H116" s="27">
        <v>92.84</v>
      </c>
      <c r="I116" s="27">
        <v>50.12</v>
      </c>
      <c r="J116" s="27"/>
      <c r="K116" s="27">
        <v>71.68</v>
      </c>
      <c r="L116" s="27"/>
      <c r="M116" s="27"/>
      <c r="N116" s="29"/>
      <c r="O116" s="29"/>
      <c r="P116" s="27"/>
      <c r="Q116" s="27"/>
      <c r="R116" s="27"/>
      <c r="S116" s="27"/>
      <c r="T116" s="27"/>
      <c r="U116" s="31">
        <f t="shared" si="5"/>
        <v>214.64000000000001</v>
      </c>
      <c r="V116" s="32">
        <f t="shared" si="6"/>
        <v>3</v>
      </c>
      <c r="W116" s="33">
        <f t="shared" si="7"/>
        <v>-1005.09</v>
      </c>
      <c r="X116" s="34">
        <f t="shared" si="8"/>
        <v>71.54666666666667</v>
      </c>
      <c r="Y116" s="514"/>
    </row>
    <row r="117" spans="1:25" ht="15" customHeight="1">
      <c r="A117" s="24">
        <v>113</v>
      </c>
      <c r="B117" s="25">
        <v>111</v>
      </c>
      <c r="C117" s="57" t="s">
        <v>100</v>
      </c>
      <c r="D117" s="57" t="s">
        <v>74</v>
      </c>
      <c r="E117" s="27">
        <v>84.7</v>
      </c>
      <c r="F117" s="28"/>
      <c r="G117" s="27"/>
      <c r="H117" s="27">
        <v>21.85</v>
      </c>
      <c r="I117" s="27">
        <v>33.3</v>
      </c>
      <c r="J117" s="27"/>
      <c r="K117" s="27">
        <v>67.65</v>
      </c>
      <c r="L117" s="27"/>
      <c r="M117" s="27"/>
      <c r="N117" s="29"/>
      <c r="O117" s="29"/>
      <c r="P117" s="27"/>
      <c r="Q117" s="27"/>
      <c r="R117" s="27"/>
      <c r="S117" s="27">
        <v>6.36</v>
      </c>
      <c r="T117" s="27"/>
      <c r="U117" s="31">
        <f t="shared" si="5"/>
        <v>213.86000000000004</v>
      </c>
      <c r="V117" s="32">
        <f t="shared" si="6"/>
        <v>5</v>
      </c>
      <c r="W117" s="33">
        <f t="shared" si="7"/>
        <v>-1005.87</v>
      </c>
      <c r="X117" s="34">
        <f t="shared" si="8"/>
        <v>42.772000000000006</v>
      </c>
      <c r="Y117" s="513">
        <v>2002</v>
      </c>
    </row>
    <row r="118" spans="1:25" ht="15" customHeight="1">
      <c r="A118" s="24">
        <v>114</v>
      </c>
      <c r="B118" s="25">
        <v>112</v>
      </c>
      <c r="C118" s="57" t="s">
        <v>138</v>
      </c>
      <c r="D118" s="57" t="s">
        <v>51</v>
      </c>
      <c r="E118" s="27"/>
      <c r="F118" s="28"/>
      <c r="G118" s="27">
        <v>81.06</v>
      </c>
      <c r="H118" s="27">
        <v>67.16</v>
      </c>
      <c r="I118" s="27">
        <v>64.72</v>
      </c>
      <c r="J118" s="27"/>
      <c r="K118" s="27"/>
      <c r="L118" s="27"/>
      <c r="M118" s="27"/>
      <c r="N118" s="29"/>
      <c r="O118" s="29"/>
      <c r="P118" s="27"/>
      <c r="Q118" s="27"/>
      <c r="R118" s="27"/>
      <c r="S118" s="27"/>
      <c r="T118" s="27"/>
      <c r="U118" s="31">
        <f t="shared" si="5"/>
        <v>212.94</v>
      </c>
      <c r="V118" s="32">
        <f t="shared" si="6"/>
        <v>3</v>
      </c>
      <c r="W118" s="33">
        <f t="shared" si="7"/>
        <v>-1006.79</v>
      </c>
      <c r="X118" s="34">
        <f t="shared" si="8"/>
        <v>70.98</v>
      </c>
      <c r="Y118" s="514"/>
    </row>
    <row r="119" spans="1:25" ht="15" customHeight="1">
      <c r="A119" s="24">
        <v>115</v>
      </c>
      <c r="B119" s="25">
        <v>113</v>
      </c>
      <c r="C119" s="57" t="s">
        <v>195</v>
      </c>
      <c r="D119" s="57" t="s">
        <v>36</v>
      </c>
      <c r="E119" s="27"/>
      <c r="F119" s="28"/>
      <c r="G119" s="27"/>
      <c r="H119" s="27">
        <v>81.66</v>
      </c>
      <c r="I119" s="27">
        <v>55.87</v>
      </c>
      <c r="J119" s="27"/>
      <c r="K119" s="27"/>
      <c r="L119" s="27"/>
      <c r="M119" s="27"/>
      <c r="N119" s="29"/>
      <c r="O119" s="29"/>
      <c r="P119" s="27"/>
      <c r="Q119" s="27"/>
      <c r="R119" s="27"/>
      <c r="S119" s="27">
        <v>71.83</v>
      </c>
      <c r="T119" s="27"/>
      <c r="U119" s="31">
        <f t="shared" si="5"/>
        <v>209.36</v>
      </c>
      <c r="V119" s="32">
        <f t="shared" si="6"/>
        <v>3</v>
      </c>
      <c r="W119" s="33">
        <f t="shared" si="7"/>
        <v>-1010.37</v>
      </c>
      <c r="X119" s="34">
        <f t="shared" si="8"/>
        <v>69.78666666666668</v>
      </c>
      <c r="Y119" s="514"/>
    </row>
    <row r="120" spans="1:25" ht="15" customHeight="1">
      <c r="A120" s="24">
        <v>116</v>
      </c>
      <c r="B120" s="25">
        <v>114</v>
      </c>
      <c r="C120" s="58" t="s">
        <v>139</v>
      </c>
      <c r="D120" s="58" t="s">
        <v>58</v>
      </c>
      <c r="E120" s="27">
        <v>68.88</v>
      </c>
      <c r="F120" s="28">
        <v>83.87</v>
      </c>
      <c r="G120" s="27">
        <v>56.06</v>
      </c>
      <c r="H120" s="27"/>
      <c r="I120" s="27"/>
      <c r="J120" s="27"/>
      <c r="K120" s="27"/>
      <c r="L120" s="27"/>
      <c r="M120" s="27"/>
      <c r="N120" s="29"/>
      <c r="O120" s="29"/>
      <c r="P120" s="27"/>
      <c r="Q120" s="27"/>
      <c r="R120" s="27"/>
      <c r="S120" s="27"/>
      <c r="T120" s="27"/>
      <c r="U120" s="31">
        <f t="shared" si="5"/>
        <v>208.81</v>
      </c>
      <c r="V120" s="32">
        <f t="shared" si="6"/>
        <v>3</v>
      </c>
      <c r="W120" s="33">
        <f t="shared" si="7"/>
        <v>-1010.9200000000001</v>
      </c>
      <c r="X120" s="34">
        <f t="shared" si="8"/>
        <v>69.60333333333334</v>
      </c>
      <c r="Y120" s="513">
        <v>1984</v>
      </c>
    </row>
    <row r="121" spans="1:25" ht="15" customHeight="1">
      <c r="A121" s="24">
        <v>117</v>
      </c>
      <c r="B121" s="25">
        <v>115</v>
      </c>
      <c r="C121" s="57" t="s">
        <v>247</v>
      </c>
      <c r="D121" s="57" t="s">
        <v>62</v>
      </c>
      <c r="E121" s="27"/>
      <c r="F121" s="60"/>
      <c r="G121" s="30"/>
      <c r="H121" s="30"/>
      <c r="I121" s="30"/>
      <c r="J121" s="30">
        <v>98.2</v>
      </c>
      <c r="K121" s="30"/>
      <c r="L121" s="30"/>
      <c r="M121" s="30"/>
      <c r="N121" s="61"/>
      <c r="O121" s="61"/>
      <c r="P121" s="30"/>
      <c r="Q121" s="30">
        <v>109.03</v>
      </c>
      <c r="R121" s="30"/>
      <c r="S121" s="30"/>
      <c r="T121" s="30"/>
      <c r="U121" s="31">
        <f t="shared" si="5"/>
        <v>207.23000000000002</v>
      </c>
      <c r="V121" s="32">
        <f t="shared" si="6"/>
        <v>2</v>
      </c>
      <c r="W121" s="33">
        <f t="shared" si="7"/>
        <v>-1012.5</v>
      </c>
      <c r="X121" s="34">
        <f t="shared" si="8"/>
        <v>103.61500000000001</v>
      </c>
      <c r="Y121" s="514"/>
    </row>
    <row r="122" spans="1:25" ht="15" customHeight="1">
      <c r="A122" s="24">
        <v>118</v>
      </c>
      <c r="B122" s="25">
        <v>116</v>
      </c>
      <c r="C122" s="57" t="s">
        <v>202</v>
      </c>
      <c r="D122" s="57" t="s">
        <v>136</v>
      </c>
      <c r="E122" s="27"/>
      <c r="F122" s="60"/>
      <c r="G122" s="30"/>
      <c r="H122" s="30">
        <v>69.88</v>
      </c>
      <c r="I122" s="30">
        <v>63.39</v>
      </c>
      <c r="J122" s="30"/>
      <c r="K122" s="30"/>
      <c r="L122" s="30"/>
      <c r="M122" s="30"/>
      <c r="N122" s="61"/>
      <c r="O122" s="61"/>
      <c r="P122" s="30"/>
      <c r="Q122" s="30"/>
      <c r="R122" s="30"/>
      <c r="S122" s="30">
        <v>73.02</v>
      </c>
      <c r="T122" s="30"/>
      <c r="U122" s="31">
        <f t="shared" si="5"/>
        <v>206.28999999999996</v>
      </c>
      <c r="V122" s="32">
        <f t="shared" si="6"/>
        <v>3</v>
      </c>
      <c r="W122" s="33">
        <f t="shared" si="7"/>
        <v>-1013.44</v>
      </c>
      <c r="X122" s="34">
        <f t="shared" si="8"/>
        <v>68.76333333333332</v>
      </c>
      <c r="Y122" s="514"/>
    </row>
    <row r="123" spans="1:25" ht="15" customHeight="1">
      <c r="A123" s="24">
        <v>119</v>
      </c>
      <c r="B123" s="25">
        <v>117</v>
      </c>
      <c r="C123" s="57" t="s">
        <v>363</v>
      </c>
      <c r="D123" s="57" t="s">
        <v>364</v>
      </c>
      <c r="E123" s="27"/>
      <c r="F123" s="28"/>
      <c r="G123" s="27"/>
      <c r="H123" s="27"/>
      <c r="I123" s="27"/>
      <c r="J123" s="27"/>
      <c r="K123" s="27"/>
      <c r="L123" s="27"/>
      <c r="M123" s="27"/>
      <c r="N123" s="29">
        <v>93.04</v>
      </c>
      <c r="O123" s="29"/>
      <c r="P123" s="27">
        <v>112.73</v>
      </c>
      <c r="Q123" s="27"/>
      <c r="R123" s="27"/>
      <c r="S123" s="27"/>
      <c r="T123" s="27"/>
      <c r="U123" s="31">
        <f t="shared" si="5"/>
        <v>205.77</v>
      </c>
      <c r="V123" s="32">
        <f t="shared" si="6"/>
        <v>2</v>
      </c>
      <c r="W123" s="33">
        <f t="shared" si="7"/>
        <v>-1013.96</v>
      </c>
      <c r="X123" s="34">
        <f t="shared" si="8"/>
        <v>102.885</v>
      </c>
      <c r="Y123" s="514"/>
    </row>
    <row r="124" spans="1:25" ht="15" customHeight="1">
      <c r="A124" s="24">
        <v>120</v>
      </c>
      <c r="B124" s="25">
        <v>118</v>
      </c>
      <c r="C124" s="57" t="s">
        <v>261</v>
      </c>
      <c r="D124" s="57" t="s">
        <v>262</v>
      </c>
      <c r="E124" s="27"/>
      <c r="F124" s="60"/>
      <c r="G124" s="30"/>
      <c r="H124" s="30">
        <v>47.22</v>
      </c>
      <c r="I124" s="30">
        <v>47.02</v>
      </c>
      <c r="J124" s="30"/>
      <c r="K124" s="30"/>
      <c r="L124" s="30"/>
      <c r="M124" s="30"/>
      <c r="N124" s="61"/>
      <c r="O124" s="61"/>
      <c r="P124" s="30"/>
      <c r="Q124" s="30"/>
      <c r="R124" s="30">
        <v>60.96</v>
      </c>
      <c r="S124" s="30">
        <v>50.4</v>
      </c>
      <c r="T124" s="30"/>
      <c r="U124" s="31">
        <f t="shared" si="5"/>
        <v>205.60000000000002</v>
      </c>
      <c r="V124" s="32">
        <f t="shared" si="6"/>
        <v>4</v>
      </c>
      <c r="W124" s="33">
        <f t="shared" si="7"/>
        <v>-1014.13</v>
      </c>
      <c r="X124" s="34">
        <f t="shared" si="8"/>
        <v>51.400000000000006</v>
      </c>
      <c r="Y124" s="514"/>
    </row>
    <row r="125" spans="1:25" ht="15" customHeight="1">
      <c r="A125" s="24">
        <v>121</v>
      </c>
      <c r="B125" s="25">
        <v>119</v>
      </c>
      <c r="C125" s="57" t="s">
        <v>175</v>
      </c>
      <c r="D125" s="57" t="s">
        <v>74</v>
      </c>
      <c r="E125" s="27"/>
      <c r="F125" s="60"/>
      <c r="G125" s="30"/>
      <c r="H125" s="30">
        <v>66.26</v>
      </c>
      <c r="I125" s="30">
        <v>93.48</v>
      </c>
      <c r="J125" s="30"/>
      <c r="K125" s="30"/>
      <c r="L125" s="30"/>
      <c r="M125" s="30"/>
      <c r="N125" s="61"/>
      <c r="O125" s="61"/>
      <c r="P125" s="30"/>
      <c r="Q125" s="30"/>
      <c r="R125" s="30"/>
      <c r="S125" s="30">
        <v>45.64</v>
      </c>
      <c r="T125" s="30"/>
      <c r="U125" s="31">
        <f t="shared" si="5"/>
        <v>205.38</v>
      </c>
      <c r="V125" s="32">
        <f t="shared" si="6"/>
        <v>3</v>
      </c>
      <c r="W125" s="33">
        <f t="shared" si="7"/>
        <v>-1014.35</v>
      </c>
      <c r="X125" s="34">
        <f t="shared" si="8"/>
        <v>68.46</v>
      </c>
      <c r="Y125" s="514"/>
    </row>
    <row r="126" spans="1:25" ht="15" customHeight="1">
      <c r="A126" s="24">
        <v>122</v>
      </c>
      <c r="B126" s="25">
        <v>120</v>
      </c>
      <c r="C126" s="57" t="s">
        <v>143</v>
      </c>
      <c r="D126" s="57" t="s">
        <v>144</v>
      </c>
      <c r="E126" s="27"/>
      <c r="F126" s="60"/>
      <c r="G126" s="30">
        <v>52.84</v>
      </c>
      <c r="H126" s="30">
        <v>35.14</v>
      </c>
      <c r="I126" s="30">
        <v>47.46</v>
      </c>
      <c r="J126" s="30"/>
      <c r="K126" s="30">
        <v>62.27</v>
      </c>
      <c r="L126" s="30"/>
      <c r="M126" s="30"/>
      <c r="N126" s="61"/>
      <c r="O126" s="61"/>
      <c r="P126" s="30"/>
      <c r="Q126" s="30"/>
      <c r="R126" s="30"/>
      <c r="S126" s="30">
        <v>6.95</v>
      </c>
      <c r="T126" s="30"/>
      <c r="U126" s="31">
        <f t="shared" si="5"/>
        <v>204.66</v>
      </c>
      <c r="V126" s="32">
        <f t="shared" si="6"/>
        <v>5</v>
      </c>
      <c r="W126" s="33">
        <f t="shared" si="7"/>
        <v>-1015.07</v>
      </c>
      <c r="X126" s="34">
        <f t="shared" si="8"/>
        <v>40.932</v>
      </c>
      <c r="Y126" s="514"/>
    </row>
    <row r="127" spans="1:25" ht="15" customHeight="1">
      <c r="A127" s="24">
        <v>123</v>
      </c>
      <c r="B127" s="25">
        <v>121</v>
      </c>
      <c r="C127" s="59" t="s">
        <v>274</v>
      </c>
      <c r="D127" s="59" t="s">
        <v>275</v>
      </c>
      <c r="E127" s="27"/>
      <c r="F127" s="60"/>
      <c r="G127" s="30"/>
      <c r="H127" s="30"/>
      <c r="I127" s="30"/>
      <c r="J127" s="30"/>
      <c r="K127" s="30"/>
      <c r="L127" s="30"/>
      <c r="M127" s="30">
        <v>91.22</v>
      </c>
      <c r="N127" s="61"/>
      <c r="O127" s="61"/>
      <c r="P127" s="30">
        <v>113.39</v>
      </c>
      <c r="Q127" s="30"/>
      <c r="R127" s="30"/>
      <c r="S127" s="30"/>
      <c r="T127" s="30"/>
      <c r="U127" s="31">
        <f t="shared" si="5"/>
        <v>204.61</v>
      </c>
      <c r="V127" s="32">
        <f t="shared" si="6"/>
        <v>2</v>
      </c>
      <c r="W127" s="33">
        <f t="shared" si="7"/>
        <v>-1015.12</v>
      </c>
      <c r="X127" s="34">
        <f t="shared" si="8"/>
        <v>102.305</v>
      </c>
      <c r="Y127" s="514"/>
    </row>
    <row r="128" spans="1:25" ht="15" customHeight="1">
      <c r="A128" s="24">
        <v>124</v>
      </c>
      <c r="B128" s="25">
        <v>122</v>
      </c>
      <c r="C128" s="57" t="s">
        <v>32</v>
      </c>
      <c r="D128" s="57" t="s">
        <v>141</v>
      </c>
      <c r="E128" s="27">
        <v>75.26</v>
      </c>
      <c r="F128" s="28"/>
      <c r="G128" s="27">
        <v>69.94</v>
      </c>
      <c r="H128" s="27">
        <v>57.8</v>
      </c>
      <c r="I128" s="27"/>
      <c r="J128" s="27"/>
      <c r="K128" s="27"/>
      <c r="L128" s="27"/>
      <c r="M128" s="27"/>
      <c r="N128" s="29"/>
      <c r="O128" s="29"/>
      <c r="P128" s="27"/>
      <c r="Q128" s="27"/>
      <c r="R128" s="27"/>
      <c r="S128" s="27"/>
      <c r="T128" s="27"/>
      <c r="U128" s="31">
        <f t="shared" si="5"/>
        <v>203</v>
      </c>
      <c r="V128" s="32">
        <f t="shared" si="6"/>
        <v>3</v>
      </c>
      <c r="W128" s="33">
        <f t="shared" si="7"/>
        <v>-1016.73</v>
      </c>
      <c r="X128" s="34">
        <f t="shared" si="8"/>
        <v>67.66666666666667</v>
      </c>
      <c r="Y128" s="513">
        <v>1972</v>
      </c>
    </row>
    <row r="129" spans="1:25" ht="15" customHeight="1">
      <c r="A129" s="24">
        <v>125</v>
      </c>
      <c r="B129" s="25">
        <v>123</v>
      </c>
      <c r="C129" s="58" t="s">
        <v>142</v>
      </c>
      <c r="D129" s="58" t="s">
        <v>88</v>
      </c>
      <c r="E129" s="27"/>
      <c r="F129" s="60">
        <v>104.33</v>
      </c>
      <c r="G129" s="30"/>
      <c r="H129" s="30"/>
      <c r="I129" s="30"/>
      <c r="J129" s="30"/>
      <c r="K129" s="30">
        <v>98.2</v>
      </c>
      <c r="L129" s="30"/>
      <c r="M129" s="30"/>
      <c r="N129" s="61"/>
      <c r="O129" s="61"/>
      <c r="P129" s="30"/>
      <c r="Q129" s="30"/>
      <c r="R129" s="30"/>
      <c r="S129" s="30"/>
      <c r="T129" s="30"/>
      <c r="U129" s="31">
        <f t="shared" si="5"/>
        <v>202.53</v>
      </c>
      <c r="V129" s="32">
        <f t="shared" si="6"/>
        <v>2</v>
      </c>
      <c r="W129" s="33">
        <f t="shared" si="7"/>
        <v>-1017.2</v>
      </c>
      <c r="X129" s="34">
        <f t="shared" si="8"/>
        <v>101.265</v>
      </c>
      <c r="Y129" s="514"/>
    </row>
    <row r="130" spans="1:25" ht="15" customHeight="1">
      <c r="A130" s="24">
        <v>126</v>
      </c>
      <c r="B130" s="25">
        <v>124</v>
      </c>
      <c r="C130" s="57" t="s">
        <v>284</v>
      </c>
      <c r="D130" s="57" t="s">
        <v>108</v>
      </c>
      <c r="E130" s="27"/>
      <c r="F130" s="60"/>
      <c r="G130" s="30"/>
      <c r="H130" s="30"/>
      <c r="I130" s="30"/>
      <c r="J130" s="30"/>
      <c r="K130" s="30"/>
      <c r="L130" s="30"/>
      <c r="M130" s="30">
        <v>86.92</v>
      </c>
      <c r="N130" s="61"/>
      <c r="O130" s="61"/>
      <c r="P130" s="30">
        <v>112.08</v>
      </c>
      <c r="Q130" s="30"/>
      <c r="R130" s="30"/>
      <c r="S130" s="30"/>
      <c r="T130" s="30"/>
      <c r="U130" s="31">
        <f t="shared" si="5"/>
        <v>199</v>
      </c>
      <c r="V130" s="32">
        <f t="shared" si="6"/>
        <v>2</v>
      </c>
      <c r="W130" s="33">
        <f t="shared" si="7"/>
        <v>-1020.73</v>
      </c>
      <c r="X130" s="34">
        <f t="shared" si="8"/>
        <v>99.5</v>
      </c>
      <c r="Y130" s="514"/>
    </row>
    <row r="131" spans="1:25" ht="15" customHeight="1">
      <c r="A131" s="24">
        <v>127</v>
      </c>
      <c r="B131" s="25">
        <v>126</v>
      </c>
      <c r="C131" s="57" t="s">
        <v>208</v>
      </c>
      <c r="D131" s="57" t="s">
        <v>116</v>
      </c>
      <c r="E131" s="27"/>
      <c r="F131" s="60"/>
      <c r="G131" s="30"/>
      <c r="H131" s="30">
        <v>62.03</v>
      </c>
      <c r="I131" s="30">
        <v>60.29</v>
      </c>
      <c r="J131" s="30"/>
      <c r="K131" s="30"/>
      <c r="L131" s="30"/>
      <c r="M131" s="30"/>
      <c r="N131" s="61"/>
      <c r="O131" s="61"/>
      <c r="P131" s="30"/>
      <c r="Q131" s="30"/>
      <c r="R131" s="30"/>
      <c r="S131" s="30">
        <v>74.81</v>
      </c>
      <c r="T131" s="30"/>
      <c r="U131" s="31">
        <f t="shared" si="5"/>
        <v>197.13</v>
      </c>
      <c r="V131" s="32">
        <f t="shared" si="6"/>
        <v>3</v>
      </c>
      <c r="W131" s="33">
        <f t="shared" si="7"/>
        <v>-1022.6</v>
      </c>
      <c r="X131" s="34">
        <f t="shared" si="8"/>
        <v>65.71</v>
      </c>
      <c r="Y131" s="514"/>
    </row>
    <row r="132" spans="1:25" ht="15" customHeight="1">
      <c r="A132" s="24">
        <v>128</v>
      </c>
      <c r="B132" s="25">
        <v>127</v>
      </c>
      <c r="C132" s="57" t="s">
        <v>145</v>
      </c>
      <c r="D132" s="57" t="s">
        <v>84</v>
      </c>
      <c r="E132" s="27"/>
      <c r="F132" s="60"/>
      <c r="G132" s="30">
        <v>105</v>
      </c>
      <c r="H132" s="30"/>
      <c r="I132" s="30"/>
      <c r="J132" s="30"/>
      <c r="K132" s="30"/>
      <c r="L132" s="30">
        <v>91.54</v>
      </c>
      <c r="M132" s="30"/>
      <c r="N132" s="61"/>
      <c r="O132" s="61"/>
      <c r="P132" s="30"/>
      <c r="Q132" s="30"/>
      <c r="R132" s="30"/>
      <c r="S132" s="30"/>
      <c r="T132" s="30"/>
      <c r="U132" s="31">
        <f t="shared" si="5"/>
        <v>196.54000000000002</v>
      </c>
      <c r="V132" s="32">
        <f t="shared" si="6"/>
        <v>2</v>
      </c>
      <c r="W132" s="33">
        <f t="shared" si="7"/>
        <v>-1023.19</v>
      </c>
      <c r="X132" s="34">
        <f t="shared" si="8"/>
        <v>98.27000000000001</v>
      </c>
      <c r="Y132" s="514"/>
    </row>
    <row r="133" spans="1:25" ht="15" customHeight="1">
      <c r="A133" s="24">
        <v>129</v>
      </c>
      <c r="B133" s="25">
        <v>128</v>
      </c>
      <c r="C133" s="57" t="s">
        <v>300</v>
      </c>
      <c r="D133" s="57" t="s">
        <v>88</v>
      </c>
      <c r="E133" s="27"/>
      <c r="F133" s="60"/>
      <c r="G133" s="30"/>
      <c r="H133" s="30">
        <v>79.55</v>
      </c>
      <c r="I133" s="30"/>
      <c r="J133" s="30"/>
      <c r="K133" s="30"/>
      <c r="L133" s="30"/>
      <c r="M133" s="30"/>
      <c r="N133" s="61"/>
      <c r="O133" s="61"/>
      <c r="P133" s="30">
        <v>116.89</v>
      </c>
      <c r="Q133" s="30"/>
      <c r="R133" s="30"/>
      <c r="S133" s="30"/>
      <c r="T133" s="30"/>
      <c r="U133" s="31">
        <f aca="true" t="shared" si="9" ref="U133:U196">SUM(E133:T133)</f>
        <v>196.44</v>
      </c>
      <c r="V133" s="32">
        <f aca="true" t="shared" si="10" ref="V133:V196">COUNTA(E133:T133)</f>
        <v>2</v>
      </c>
      <c r="W133" s="33">
        <f aca="true" t="shared" si="11" ref="W133:W196">U133-$U$5</f>
        <v>-1023.29</v>
      </c>
      <c r="X133" s="34">
        <f aca="true" t="shared" si="12" ref="X133:X196">AVERAGE(E133:T133)</f>
        <v>98.22</v>
      </c>
      <c r="Y133" s="514"/>
    </row>
    <row r="134" spans="1:25" ht="15" customHeight="1">
      <c r="A134" s="24">
        <v>130</v>
      </c>
      <c r="B134" s="25">
        <v>129</v>
      </c>
      <c r="C134" s="58" t="s">
        <v>187</v>
      </c>
      <c r="D134" s="58" t="s">
        <v>188</v>
      </c>
      <c r="E134" s="27"/>
      <c r="F134" s="60"/>
      <c r="G134" s="30">
        <v>49.3</v>
      </c>
      <c r="H134" s="30">
        <v>49.34</v>
      </c>
      <c r="I134" s="30">
        <v>50.12</v>
      </c>
      <c r="J134" s="30"/>
      <c r="K134" s="30"/>
      <c r="L134" s="30"/>
      <c r="M134" s="30"/>
      <c r="N134" s="61"/>
      <c r="O134" s="61"/>
      <c r="P134" s="30"/>
      <c r="Q134" s="30"/>
      <c r="R134" s="30"/>
      <c r="S134" s="30">
        <v>45.05</v>
      </c>
      <c r="T134" s="30"/>
      <c r="U134" s="31">
        <f t="shared" si="9"/>
        <v>193.81</v>
      </c>
      <c r="V134" s="32">
        <f t="shared" si="10"/>
        <v>4</v>
      </c>
      <c r="W134" s="33">
        <f t="shared" si="11"/>
        <v>-1025.92</v>
      </c>
      <c r="X134" s="34">
        <f t="shared" si="12"/>
        <v>48.4525</v>
      </c>
      <c r="Y134" s="514"/>
    </row>
    <row r="135" spans="1:25" ht="15" customHeight="1">
      <c r="A135" s="24">
        <v>131</v>
      </c>
      <c r="B135" s="25">
        <v>130</v>
      </c>
      <c r="C135" s="57" t="s">
        <v>239</v>
      </c>
      <c r="D135" s="57" t="s">
        <v>60</v>
      </c>
      <c r="E135" s="27"/>
      <c r="F135" s="60"/>
      <c r="G135" s="30"/>
      <c r="H135" s="30"/>
      <c r="I135" s="30"/>
      <c r="J135" s="30"/>
      <c r="K135" s="30">
        <v>100.45</v>
      </c>
      <c r="L135" s="30"/>
      <c r="M135" s="30"/>
      <c r="N135" s="61"/>
      <c r="O135" s="61"/>
      <c r="P135" s="30"/>
      <c r="Q135" s="30"/>
      <c r="R135" s="30">
        <v>93.3</v>
      </c>
      <c r="S135" s="30"/>
      <c r="T135" s="30"/>
      <c r="U135" s="31">
        <f t="shared" si="9"/>
        <v>193.75</v>
      </c>
      <c r="V135" s="32">
        <f t="shared" si="10"/>
        <v>2</v>
      </c>
      <c r="W135" s="33">
        <f t="shared" si="11"/>
        <v>-1025.98</v>
      </c>
      <c r="X135" s="34">
        <f t="shared" si="12"/>
        <v>96.875</v>
      </c>
      <c r="Y135" s="514"/>
    </row>
    <row r="136" spans="1:25" ht="15" customHeight="1">
      <c r="A136" s="24">
        <v>132</v>
      </c>
      <c r="B136" s="25">
        <v>131</v>
      </c>
      <c r="C136" s="57" t="s">
        <v>646</v>
      </c>
      <c r="D136" s="57" t="s">
        <v>36</v>
      </c>
      <c r="E136" s="27"/>
      <c r="F136" s="60"/>
      <c r="G136" s="30"/>
      <c r="H136" s="30"/>
      <c r="I136" s="30"/>
      <c r="J136" s="30"/>
      <c r="K136" s="30"/>
      <c r="L136" s="30"/>
      <c r="M136" s="30"/>
      <c r="N136" s="61">
        <v>80.38</v>
      </c>
      <c r="O136" s="61">
        <v>112.12</v>
      </c>
      <c r="P136" s="30"/>
      <c r="Q136" s="30"/>
      <c r="R136" s="30"/>
      <c r="S136" s="30"/>
      <c r="T136" s="30"/>
      <c r="U136" s="31">
        <f t="shared" si="9"/>
        <v>192.5</v>
      </c>
      <c r="V136" s="32">
        <f t="shared" si="10"/>
        <v>2</v>
      </c>
      <c r="W136" s="33">
        <f t="shared" si="11"/>
        <v>-1027.23</v>
      </c>
      <c r="X136" s="34">
        <f t="shared" si="12"/>
        <v>96.25</v>
      </c>
      <c r="Y136" s="514"/>
    </row>
    <row r="137" spans="1:25" ht="15" customHeight="1">
      <c r="A137" s="24">
        <v>133</v>
      </c>
      <c r="B137" s="25">
        <v>132</v>
      </c>
      <c r="C137" s="58" t="s">
        <v>148</v>
      </c>
      <c r="D137" s="58" t="s">
        <v>62</v>
      </c>
      <c r="E137" s="27">
        <v>83.53</v>
      </c>
      <c r="F137" s="60">
        <v>108.12</v>
      </c>
      <c r="G137" s="30"/>
      <c r="H137" s="30"/>
      <c r="I137" s="30"/>
      <c r="J137" s="30"/>
      <c r="K137" s="30"/>
      <c r="L137" s="30"/>
      <c r="M137" s="30"/>
      <c r="N137" s="61"/>
      <c r="O137" s="61"/>
      <c r="P137" s="30"/>
      <c r="Q137" s="30"/>
      <c r="R137" s="30"/>
      <c r="S137" s="30"/>
      <c r="T137" s="30"/>
      <c r="U137" s="31">
        <f t="shared" si="9"/>
        <v>191.65</v>
      </c>
      <c r="V137" s="32">
        <f t="shared" si="10"/>
        <v>2</v>
      </c>
      <c r="W137" s="33">
        <f t="shared" si="11"/>
        <v>-1028.08</v>
      </c>
      <c r="X137" s="34">
        <f t="shared" si="12"/>
        <v>95.825</v>
      </c>
      <c r="Y137" s="513">
        <v>1965</v>
      </c>
    </row>
    <row r="138" spans="1:25" ht="15" customHeight="1">
      <c r="A138" s="24">
        <v>134</v>
      </c>
      <c r="B138" s="25">
        <v>134</v>
      </c>
      <c r="C138" s="57" t="s">
        <v>17</v>
      </c>
      <c r="D138" s="57" t="s">
        <v>207</v>
      </c>
      <c r="E138" s="27"/>
      <c r="F138" s="60"/>
      <c r="G138" s="30"/>
      <c r="H138" s="30">
        <v>62.93</v>
      </c>
      <c r="I138" s="30">
        <v>61.62</v>
      </c>
      <c r="J138" s="30"/>
      <c r="K138" s="30"/>
      <c r="L138" s="30"/>
      <c r="M138" s="30"/>
      <c r="N138" s="61"/>
      <c r="O138" s="61"/>
      <c r="P138" s="30"/>
      <c r="Q138" s="30"/>
      <c r="R138" s="30">
        <v>65.15</v>
      </c>
      <c r="S138" s="30"/>
      <c r="T138" s="30"/>
      <c r="U138" s="31">
        <f t="shared" si="9"/>
        <v>189.7</v>
      </c>
      <c r="V138" s="32">
        <f t="shared" si="10"/>
        <v>3</v>
      </c>
      <c r="W138" s="33">
        <f t="shared" si="11"/>
        <v>-1030.03</v>
      </c>
      <c r="X138" s="34">
        <f t="shared" si="12"/>
        <v>63.23333333333333</v>
      </c>
      <c r="Y138" s="514"/>
    </row>
    <row r="139" spans="1:25" ht="15" customHeight="1">
      <c r="A139" s="24">
        <v>135</v>
      </c>
      <c r="B139" s="25">
        <v>135</v>
      </c>
      <c r="C139" s="58" t="s">
        <v>150</v>
      </c>
      <c r="D139" s="58" t="s">
        <v>151</v>
      </c>
      <c r="E139" s="27">
        <v>64.33</v>
      </c>
      <c r="F139" s="60">
        <v>62.51</v>
      </c>
      <c r="G139" s="30">
        <v>62.7</v>
      </c>
      <c r="H139" s="30"/>
      <c r="I139" s="30"/>
      <c r="J139" s="30"/>
      <c r="K139" s="30"/>
      <c r="L139" s="30"/>
      <c r="M139" s="30"/>
      <c r="N139" s="61"/>
      <c r="O139" s="61"/>
      <c r="P139" s="30"/>
      <c r="Q139" s="30"/>
      <c r="R139" s="30"/>
      <c r="S139" s="30"/>
      <c r="T139" s="30"/>
      <c r="U139" s="31">
        <f t="shared" si="9"/>
        <v>189.54000000000002</v>
      </c>
      <c r="V139" s="32">
        <f t="shared" si="10"/>
        <v>3</v>
      </c>
      <c r="W139" s="33">
        <f t="shared" si="11"/>
        <v>-1030.19</v>
      </c>
      <c r="X139" s="34">
        <f t="shared" si="12"/>
        <v>63.18000000000001</v>
      </c>
      <c r="Y139" s="513">
        <v>2001</v>
      </c>
    </row>
    <row r="140" spans="1:25" ht="15" customHeight="1">
      <c r="A140" s="24">
        <v>136</v>
      </c>
      <c r="B140" s="25">
        <v>136</v>
      </c>
      <c r="C140" s="58" t="s">
        <v>152</v>
      </c>
      <c r="D140" s="58" t="s">
        <v>153</v>
      </c>
      <c r="E140" s="27">
        <v>69.96</v>
      </c>
      <c r="F140" s="60"/>
      <c r="G140" s="30">
        <v>62</v>
      </c>
      <c r="H140" s="30">
        <v>55.68</v>
      </c>
      <c r="I140" s="30"/>
      <c r="J140" s="30"/>
      <c r="K140" s="30"/>
      <c r="L140" s="30"/>
      <c r="M140" s="30"/>
      <c r="N140" s="61"/>
      <c r="O140" s="61"/>
      <c r="P140" s="30"/>
      <c r="Q140" s="30"/>
      <c r="R140" s="30"/>
      <c r="S140" s="30"/>
      <c r="T140" s="30"/>
      <c r="U140" s="31">
        <f t="shared" si="9"/>
        <v>187.64</v>
      </c>
      <c r="V140" s="32">
        <f t="shared" si="10"/>
        <v>3</v>
      </c>
      <c r="W140" s="33">
        <f t="shared" si="11"/>
        <v>-1032.0900000000001</v>
      </c>
      <c r="X140" s="34">
        <f t="shared" si="12"/>
        <v>62.54666666666666</v>
      </c>
      <c r="Y140" s="513">
        <v>1979</v>
      </c>
    </row>
    <row r="141" spans="1:25" ht="15" customHeight="1">
      <c r="A141" s="24">
        <v>137</v>
      </c>
      <c r="B141" s="25">
        <v>137</v>
      </c>
      <c r="C141" s="57" t="s">
        <v>333</v>
      </c>
      <c r="D141" s="57" t="s">
        <v>54</v>
      </c>
      <c r="E141" s="27"/>
      <c r="F141" s="60"/>
      <c r="G141" s="30"/>
      <c r="H141" s="30"/>
      <c r="I141" s="30">
        <v>65.6</v>
      </c>
      <c r="J141" s="30"/>
      <c r="K141" s="30"/>
      <c r="L141" s="30"/>
      <c r="M141" s="30"/>
      <c r="N141" s="61">
        <v>68.36</v>
      </c>
      <c r="O141" s="61"/>
      <c r="P141" s="30"/>
      <c r="Q141" s="30"/>
      <c r="R141" s="30"/>
      <c r="S141" s="30">
        <v>51.6</v>
      </c>
      <c r="T141" s="30"/>
      <c r="U141" s="31">
        <f t="shared" si="9"/>
        <v>185.55999999999997</v>
      </c>
      <c r="V141" s="32">
        <f t="shared" si="10"/>
        <v>3</v>
      </c>
      <c r="W141" s="33">
        <f t="shared" si="11"/>
        <v>-1034.17</v>
      </c>
      <c r="X141" s="34">
        <f t="shared" si="12"/>
        <v>61.853333333333325</v>
      </c>
      <c r="Y141" s="514"/>
    </row>
    <row r="142" spans="1:25" ht="15" customHeight="1">
      <c r="A142" s="24">
        <v>138</v>
      </c>
      <c r="B142" s="25">
        <v>138</v>
      </c>
      <c r="C142" s="57" t="s">
        <v>172</v>
      </c>
      <c r="D142" s="57" t="s">
        <v>76</v>
      </c>
      <c r="E142" s="27"/>
      <c r="F142" s="60"/>
      <c r="G142" s="30"/>
      <c r="H142" s="30"/>
      <c r="I142" s="30"/>
      <c r="J142" s="30"/>
      <c r="K142" s="30"/>
      <c r="L142" s="30"/>
      <c r="M142" s="30"/>
      <c r="N142" s="61">
        <v>76.97</v>
      </c>
      <c r="O142" s="61">
        <v>107.63</v>
      </c>
      <c r="P142" s="30"/>
      <c r="Q142" s="30"/>
      <c r="R142" s="30"/>
      <c r="S142" s="30"/>
      <c r="T142" s="30"/>
      <c r="U142" s="31">
        <f t="shared" si="9"/>
        <v>184.6</v>
      </c>
      <c r="V142" s="32">
        <f t="shared" si="10"/>
        <v>2</v>
      </c>
      <c r="W142" s="33">
        <f t="shared" si="11"/>
        <v>-1035.13</v>
      </c>
      <c r="X142" s="34">
        <f t="shared" si="12"/>
        <v>92.3</v>
      </c>
      <c r="Y142" s="514"/>
    </row>
    <row r="143" spans="1:25" ht="15" customHeight="1">
      <c r="A143" s="24">
        <v>139</v>
      </c>
      <c r="B143" s="25">
        <v>139</v>
      </c>
      <c r="C143" s="59" t="s">
        <v>154</v>
      </c>
      <c r="D143" s="59" t="s">
        <v>155</v>
      </c>
      <c r="E143" s="27"/>
      <c r="F143" s="60"/>
      <c r="G143" s="30"/>
      <c r="H143" s="30">
        <v>96.47</v>
      </c>
      <c r="I143" s="30">
        <v>87.28</v>
      </c>
      <c r="J143" s="30"/>
      <c r="K143" s="30"/>
      <c r="L143" s="30"/>
      <c r="M143" s="30"/>
      <c r="N143" s="61"/>
      <c r="O143" s="61"/>
      <c r="P143" s="30"/>
      <c r="Q143" s="30"/>
      <c r="R143" s="30"/>
      <c r="S143" s="30"/>
      <c r="T143" s="30"/>
      <c r="U143" s="31">
        <f t="shared" si="9"/>
        <v>183.75</v>
      </c>
      <c r="V143" s="32">
        <f t="shared" si="10"/>
        <v>2</v>
      </c>
      <c r="W143" s="33">
        <f t="shared" si="11"/>
        <v>-1035.98</v>
      </c>
      <c r="X143" s="34">
        <f t="shared" si="12"/>
        <v>91.875</v>
      </c>
      <c r="Y143" s="514"/>
    </row>
    <row r="144" spans="1:25" ht="15" customHeight="1">
      <c r="A144" s="24">
        <v>140</v>
      </c>
      <c r="B144" s="25">
        <v>140</v>
      </c>
      <c r="C144" s="57" t="s">
        <v>156</v>
      </c>
      <c r="D144" s="57" t="s">
        <v>157</v>
      </c>
      <c r="E144" s="27"/>
      <c r="F144" s="60"/>
      <c r="G144" s="30"/>
      <c r="H144" s="30"/>
      <c r="I144" s="30"/>
      <c r="J144" s="30"/>
      <c r="K144" s="30"/>
      <c r="L144" s="30">
        <v>89.9</v>
      </c>
      <c r="M144" s="30">
        <v>93.02</v>
      </c>
      <c r="N144" s="61"/>
      <c r="O144" s="61"/>
      <c r="P144" s="30"/>
      <c r="Q144" s="30"/>
      <c r="R144" s="30"/>
      <c r="S144" s="30"/>
      <c r="T144" s="30"/>
      <c r="U144" s="31">
        <f t="shared" si="9"/>
        <v>182.92000000000002</v>
      </c>
      <c r="V144" s="32">
        <f t="shared" si="10"/>
        <v>2</v>
      </c>
      <c r="W144" s="33">
        <f t="shared" si="11"/>
        <v>-1036.81</v>
      </c>
      <c r="X144" s="34">
        <f t="shared" si="12"/>
        <v>91.46000000000001</v>
      </c>
      <c r="Y144" s="514"/>
    </row>
    <row r="145" spans="1:25" ht="15" customHeight="1">
      <c r="A145" s="24">
        <v>141</v>
      </c>
      <c r="B145" s="25">
        <v>141</v>
      </c>
      <c r="C145" s="57" t="s">
        <v>377</v>
      </c>
      <c r="D145" s="57" t="s">
        <v>40</v>
      </c>
      <c r="E145" s="27"/>
      <c r="F145" s="60"/>
      <c r="G145" s="30"/>
      <c r="H145" s="30"/>
      <c r="I145" s="30"/>
      <c r="J145" s="30"/>
      <c r="K145" s="30"/>
      <c r="L145" s="30"/>
      <c r="M145" s="30"/>
      <c r="N145" s="61">
        <v>78.39</v>
      </c>
      <c r="O145" s="61">
        <v>102.07</v>
      </c>
      <c r="P145" s="30"/>
      <c r="Q145" s="30"/>
      <c r="R145" s="30"/>
      <c r="S145" s="30"/>
      <c r="T145" s="30"/>
      <c r="U145" s="31">
        <f t="shared" si="9"/>
        <v>180.45999999999998</v>
      </c>
      <c r="V145" s="32">
        <f t="shared" si="10"/>
        <v>2</v>
      </c>
      <c r="W145" s="33">
        <f t="shared" si="11"/>
        <v>-1039.27</v>
      </c>
      <c r="X145" s="34">
        <f t="shared" si="12"/>
        <v>90.22999999999999</v>
      </c>
      <c r="Y145" s="514"/>
    </row>
    <row r="146" spans="1:25" ht="15" customHeight="1">
      <c r="A146" s="24">
        <v>142</v>
      </c>
      <c r="B146" s="25">
        <v>142</v>
      </c>
      <c r="C146" s="57" t="s">
        <v>20</v>
      </c>
      <c r="D146" s="57" t="s">
        <v>31</v>
      </c>
      <c r="E146" s="27"/>
      <c r="F146" s="60"/>
      <c r="G146" s="30"/>
      <c r="H146" s="30"/>
      <c r="I146" s="30"/>
      <c r="J146" s="30"/>
      <c r="K146" s="30"/>
      <c r="L146" s="30"/>
      <c r="M146" s="30">
        <v>82.02</v>
      </c>
      <c r="N146" s="61"/>
      <c r="O146" s="61"/>
      <c r="P146" s="30">
        <v>95.47</v>
      </c>
      <c r="Q146" s="30"/>
      <c r="R146" s="30"/>
      <c r="S146" s="30"/>
      <c r="T146" s="30"/>
      <c r="U146" s="31">
        <f t="shared" si="9"/>
        <v>177.49</v>
      </c>
      <c r="V146" s="32">
        <f t="shared" si="10"/>
        <v>2</v>
      </c>
      <c r="W146" s="33">
        <f t="shared" si="11"/>
        <v>-1042.24</v>
      </c>
      <c r="X146" s="34">
        <f t="shared" si="12"/>
        <v>88.745</v>
      </c>
      <c r="Y146" s="514"/>
    </row>
    <row r="147" spans="1:25" ht="15" customHeight="1">
      <c r="A147" s="24">
        <v>143</v>
      </c>
      <c r="B147" s="25">
        <v>143</v>
      </c>
      <c r="C147" s="57" t="s">
        <v>124</v>
      </c>
      <c r="D147" s="57" t="s">
        <v>33</v>
      </c>
      <c r="E147" s="27">
        <v>74.17</v>
      </c>
      <c r="F147" s="60"/>
      <c r="G147" s="30"/>
      <c r="H147" s="30"/>
      <c r="I147" s="30"/>
      <c r="J147" s="30">
        <v>100.49</v>
      </c>
      <c r="K147" s="30"/>
      <c r="L147" s="30"/>
      <c r="M147" s="30"/>
      <c r="N147" s="61"/>
      <c r="O147" s="61"/>
      <c r="P147" s="30"/>
      <c r="Q147" s="30"/>
      <c r="R147" s="30"/>
      <c r="S147" s="30"/>
      <c r="T147" s="30"/>
      <c r="U147" s="31">
        <f t="shared" si="9"/>
        <v>174.66</v>
      </c>
      <c r="V147" s="32">
        <f t="shared" si="10"/>
        <v>2</v>
      </c>
      <c r="W147" s="33">
        <f t="shared" si="11"/>
        <v>-1045.07</v>
      </c>
      <c r="X147" s="34">
        <f t="shared" si="12"/>
        <v>87.33</v>
      </c>
      <c r="Y147" s="513">
        <v>1986</v>
      </c>
    </row>
    <row r="148" spans="1:25" ht="15" customHeight="1">
      <c r="A148" s="24">
        <v>144</v>
      </c>
      <c r="B148" s="25">
        <v>144</v>
      </c>
      <c r="C148" s="57" t="s">
        <v>196</v>
      </c>
      <c r="D148" s="57" t="s">
        <v>197</v>
      </c>
      <c r="E148" s="27"/>
      <c r="F148" s="60"/>
      <c r="G148" s="30"/>
      <c r="H148" s="30">
        <v>66.56</v>
      </c>
      <c r="I148" s="30">
        <v>70.91</v>
      </c>
      <c r="J148" s="30"/>
      <c r="K148" s="30"/>
      <c r="L148" s="30"/>
      <c r="M148" s="30"/>
      <c r="N148" s="61"/>
      <c r="O148" s="61"/>
      <c r="P148" s="30"/>
      <c r="Q148" s="30"/>
      <c r="R148" s="30"/>
      <c r="S148" s="30">
        <v>36.12</v>
      </c>
      <c r="T148" s="30"/>
      <c r="U148" s="31">
        <f t="shared" si="9"/>
        <v>173.59</v>
      </c>
      <c r="V148" s="32">
        <f t="shared" si="10"/>
        <v>3</v>
      </c>
      <c r="W148" s="33">
        <f t="shared" si="11"/>
        <v>-1046.14</v>
      </c>
      <c r="X148" s="34">
        <f t="shared" si="12"/>
        <v>57.86333333333334</v>
      </c>
      <c r="Y148" s="514"/>
    </row>
    <row r="149" spans="1:25" ht="15" customHeight="1">
      <c r="A149" s="24">
        <v>145</v>
      </c>
      <c r="B149" s="25">
        <v>145</v>
      </c>
      <c r="C149" s="59" t="s">
        <v>34</v>
      </c>
      <c r="D149" s="59" t="s">
        <v>647</v>
      </c>
      <c r="E149" s="27"/>
      <c r="F149" s="60"/>
      <c r="G149" s="30"/>
      <c r="H149" s="30"/>
      <c r="I149" s="30"/>
      <c r="J149" s="30"/>
      <c r="K149" s="30"/>
      <c r="L149" s="30"/>
      <c r="M149" s="30"/>
      <c r="N149" s="61">
        <v>72.61</v>
      </c>
      <c r="O149" s="61">
        <v>99.84</v>
      </c>
      <c r="P149" s="30"/>
      <c r="Q149" s="30"/>
      <c r="R149" s="30"/>
      <c r="S149" s="30"/>
      <c r="T149" s="30"/>
      <c r="U149" s="31">
        <f t="shared" si="9"/>
        <v>172.45</v>
      </c>
      <c r="V149" s="32">
        <f t="shared" si="10"/>
        <v>2</v>
      </c>
      <c r="W149" s="33">
        <f t="shared" si="11"/>
        <v>-1047.28</v>
      </c>
      <c r="X149" s="34">
        <f t="shared" si="12"/>
        <v>86.225</v>
      </c>
      <c r="Y149" s="514"/>
    </row>
    <row r="150" spans="1:25" ht="15" customHeight="1">
      <c r="A150" s="24">
        <v>146</v>
      </c>
      <c r="B150" s="25">
        <v>146</v>
      </c>
      <c r="C150" s="57" t="s">
        <v>163</v>
      </c>
      <c r="D150" s="57" t="s">
        <v>164</v>
      </c>
      <c r="E150" s="27"/>
      <c r="F150" s="60"/>
      <c r="G150" s="30">
        <v>50.69</v>
      </c>
      <c r="H150" s="30">
        <v>39.97</v>
      </c>
      <c r="I150" s="30"/>
      <c r="J150" s="30"/>
      <c r="K150" s="30">
        <v>80.48</v>
      </c>
      <c r="L150" s="30"/>
      <c r="M150" s="30"/>
      <c r="N150" s="61"/>
      <c r="O150" s="61"/>
      <c r="P150" s="30"/>
      <c r="Q150" s="30"/>
      <c r="R150" s="30"/>
      <c r="S150" s="30"/>
      <c r="T150" s="30"/>
      <c r="U150" s="31">
        <f t="shared" si="9"/>
        <v>171.14</v>
      </c>
      <c r="V150" s="32">
        <f t="shared" si="10"/>
        <v>3</v>
      </c>
      <c r="W150" s="33">
        <f t="shared" si="11"/>
        <v>-1048.5900000000001</v>
      </c>
      <c r="X150" s="34">
        <f t="shared" si="12"/>
        <v>57.04666666666666</v>
      </c>
      <c r="Y150" s="514"/>
    </row>
    <row r="151" spans="1:25" ht="15" customHeight="1">
      <c r="A151" s="24">
        <v>147</v>
      </c>
      <c r="B151" s="25">
        <v>269</v>
      </c>
      <c r="C151" s="57" t="s">
        <v>187</v>
      </c>
      <c r="D151" s="57" t="s">
        <v>40</v>
      </c>
      <c r="E151" s="27"/>
      <c r="F151" s="60"/>
      <c r="G151" s="30"/>
      <c r="H151" s="30"/>
      <c r="I151" s="30"/>
      <c r="J151" s="30">
        <v>94.11</v>
      </c>
      <c r="K151" s="30"/>
      <c r="L151" s="30"/>
      <c r="M151" s="30"/>
      <c r="N151" s="61"/>
      <c r="O151" s="61"/>
      <c r="P151" s="30"/>
      <c r="Q151" s="30"/>
      <c r="R151" s="30"/>
      <c r="S151" s="30"/>
      <c r="T151" s="30">
        <v>76.91</v>
      </c>
      <c r="U151" s="31">
        <f t="shared" si="9"/>
        <v>171.01999999999998</v>
      </c>
      <c r="V151" s="32">
        <f t="shared" si="10"/>
        <v>2</v>
      </c>
      <c r="W151" s="33">
        <f t="shared" si="11"/>
        <v>-1048.71</v>
      </c>
      <c r="X151" s="34">
        <f t="shared" si="12"/>
        <v>85.50999999999999</v>
      </c>
      <c r="Y151" s="514"/>
    </row>
    <row r="152" spans="1:25" ht="15" customHeight="1">
      <c r="A152" s="24">
        <v>148</v>
      </c>
      <c r="B152" s="25">
        <v>147</v>
      </c>
      <c r="C152" s="57" t="s">
        <v>165</v>
      </c>
      <c r="D152" s="57" t="s">
        <v>166</v>
      </c>
      <c r="E152" s="27"/>
      <c r="F152" s="60"/>
      <c r="G152" s="30"/>
      <c r="H152" s="30">
        <v>58.1</v>
      </c>
      <c r="I152" s="30">
        <v>51</v>
      </c>
      <c r="J152" s="30"/>
      <c r="K152" s="30"/>
      <c r="L152" s="30">
        <v>61.22</v>
      </c>
      <c r="M152" s="30"/>
      <c r="N152" s="61"/>
      <c r="O152" s="61"/>
      <c r="P152" s="30"/>
      <c r="Q152" s="30"/>
      <c r="R152" s="30"/>
      <c r="S152" s="30"/>
      <c r="T152" s="30"/>
      <c r="U152" s="31">
        <f t="shared" si="9"/>
        <v>170.32</v>
      </c>
      <c r="V152" s="32">
        <f t="shared" si="10"/>
        <v>3</v>
      </c>
      <c r="W152" s="33">
        <f t="shared" si="11"/>
        <v>-1049.41</v>
      </c>
      <c r="X152" s="34">
        <f t="shared" si="12"/>
        <v>56.77333333333333</v>
      </c>
      <c r="Y152" s="514"/>
    </row>
    <row r="153" spans="1:25" ht="15" customHeight="1">
      <c r="A153" s="24">
        <v>149</v>
      </c>
      <c r="B153" s="25">
        <v>148</v>
      </c>
      <c r="C153" s="57" t="s">
        <v>167</v>
      </c>
      <c r="D153" s="57" t="s">
        <v>168</v>
      </c>
      <c r="E153" s="27"/>
      <c r="F153" s="60"/>
      <c r="G153" s="30"/>
      <c r="H153" s="30"/>
      <c r="I153" s="30"/>
      <c r="J153" s="30">
        <v>90.43</v>
      </c>
      <c r="K153" s="30"/>
      <c r="L153" s="30"/>
      <c r="M153" s="30">
        <v>77.64</v>
      </c>
      <c r="N153" s="61"/>
      <c r="O153" s="61"/>
      <c r="P153" s="30"/>
      <c r="Q153" s="30"/>
      <c r="R153" s="30"/>
      <c r="S153" s="30"/>
      <c r="T153" s="30"/>
      <c r="U153" s="31">
        <f t="shared" si="9"/>
        <v>168.07</v>
      </c>
      <c r="V153" s="32">
        <f t="shared" si="10"/>
        <v>2</v>
      </c>
      <c r="W153" s="33">
        <f t="shared" si="11"/>
        <v>-1051.66</v>
      </c>
      <c r="X153" s="34">
        <f t="shared" si="12"/>
        <v>84.035</v>
      </c>
      <c r="Y153" s="514"/>
    </row>
    <row r="154" spans="1:25" ht="15" customHeight="1">
      <c r="A154" s="24">
        <v>150</v>
      </c>
      <c r="B154" s="25">
        <v>149</v>
      </c>
      <c r="C154" s="59" t="s">
        <v>71</v>
      </c>
      <c r="D154" s="59" t="s">
        <v>30</v>
      </c>
      <c r="E154" s="27">
        <v>64.47</v>
      </c>
      <c r="F154" s="60">
        <v>49.69</v>
      </c>
      <c r="G154" s="30">
        <v>52.2</v>
      </c>
      <c r="H154" s="30"/>
      <c r="I154" s="30"/>
      <c r="J154" s="30"/>
      <c r="K154" s="30"/>
      <c r="L154" s="30"/>
      <c r="M154" s="30"/>
      <c r="N154" s="61"/>
      <c r="O154" s="61"/>
      <c r="P154" s="30"/>
      <c r="Q154" s="30"/>
      <c r="R154" s="30"/>
      <c r="S154" s="30"/>
      <c r="T154" s="30"/>
      <c r="U154" s="31">
        <f t="shared" si="9"/>
        <v>166.36</v>
      </c>
      <c r="V154" s="32">
        <f t="shared" si="10"/>
        <v>3</v>
      </c>
      <c r="W154" s="33">
        <f t="shared" si="11"/>
        <v>-1053.37</v>
      </c>
      <c r="X154" s="34">
        <f t="shared" si="12"/>
        <v>55.45333333333334</v>
      </c>
      <c r="Y154" s="513">
        <v>2000</v>
      </c>
    </row>
    <row r="155" spans="1:25" ht="15" customHeight="1">
      <c r="A155" s="24">
        <v>151</v>
      </c>
      <c r="B155" s="25">
        <v>150</v>
      </c>
      <c r="C155" s="57" t="s">
        <v>321</v>
      </c>
      <c r="D155" s="57" t="s">
        <v>126</v>
      </c>
      <c r="E155" s="27"/>
      <c r="F155" s="60"/>
      <c r="G155" s="30"/>
      <c r="H155" s="30"/>
      <c r="I155" s="30"/>
      <c r="J155" s="30">
        <v>71.85</v>
      </c>
      <c r="K155" s="30"/>
      <c r="L155" s="30"/>
      <c r="M155" s="30"/>
      <c r="N155" s="61"/>
      <c r="O155" s="61"/>
      <c r="P155" s="30"/>
      <c r="Q155" s="30">
        <v>94.1</v>
      </c>
      <c r="R155" s="30"/>
      <c r="S155" s="30"/>
      <c r="T155" s="30"/>
      <c r="U155" s="31">
        <f t="shared" si="9"/>
        <v>165.95</v>
      </c>
      <c r="V155" s="32">
        <f t="shared" si="10"/>
        <v>2</v>
      </c>
      <c r="W155" s="33">
        <f t="shared" si="11"/>
        <v>-1053.78</v>
      </c>
      <c r="X155" s="34">
        <f t="shared" si="12"/>
        <v>82.975</v>
      </c>
      <c r="Y155" s="514"/>
    </row>
    <row r="156" spans="1:25" ht="15" customHeight="1">
      <c r="A156" s="24">
        <v>152</v>
      </c>
      <c r="B156" s="25">
        <v>151</v>
      </c>
      <c r="C156" s="57" t="s">
        <v>171</v>
      </c>
      <c r="D156" s="57" t="s">
        <v>88</v>
      </c>
      <c r="E156" s="27"/>
      <c r="F156" s="60"/>
      <c r="G156" s="30">
        <v>74.17</v>
      </c>
      <c r="H156" s="30"/>
      <c r="I156" s="30"/>
      <c r="J156" s="30"/>
      <c r="K156" s="30">
        <v>91.63</v>
      </c>
      <c r="L156" s="30"/>
      <c r="M156" s="30"/>
      <c r="N156" s="61"/>
      <c r="O156" s="61"/>
      <c r="P156" s="30"/>
      <c r="Q156" s="30"/>
      <c r="R156" s="30"/>
      <c r="S156" s="30"/>
      <c r="T156" s="30"/>
      <c r="U156" s="31">
        <f t="shared" si="9"/>
        <v>165.8</v>
      </c>
      <c r="V156" s="32">
        <f t="shared" si="10"/>
        <v>2</v>
      </c>
      <c r="W156" s="33">
        <f t="shared" si="11"/>
        <v>-1053.93</v>
      </c>
      <c r="X156" s="34">
        <f t="shared" si="12"/>
        <v>82.9</v>
      </c>
      <c r="Y156" s="514"/>
    </row>
    <row r="157" spans="1:25" ht="15" customHeight="1">
      <c r="A157" s="24">
        <v>153</v>
      </c>
      <c r="B157" s="25">
        <v>152</v>
      </c>
      <c r="C157" s="57" t="s">
        <v>203</v>
      </c>
      <c r="D157" s="57" t="s">
        <v>204</v>
      </c>
      <c r="E157" s="27"/>
      <c r="F157" s="60"/>
      <c r="G157" s="30"/>
      <c r="H157" s="30">
        <v>67.47</v>
      </c>
      <c r="I157" s="30">
        <v>63.83</v>
      </c>
      <c r="J157" s="30"/>
      <c r="K157" s="30"/>
      <c r="L157" s="30"/>
      <c r="M157" s="30"/>
      <c r="N157" s="61"/>
      <c r="O157" s="61"/>
      <c r="P157" s="30"/>
      <c r="Q157" s="30"/>
      <c r="R157" s="30"/>
      <c r="S157" s="30">
        <v>33.74</v>
      </c>
      <c r="T157" s="30"/>
      <c r="U157" s="31">
        <f t="shared" si="9"/>
        <v>165.04000000000002</v>
      </c>
      <c r="V157" s="32">
        <f t="shared" si="10"/>
        <v>3</v>
      </c>
      <c r="W157" s="33">
        <f t="shared" si="11"/>
        <v>-1054.69</v>
      </c>
      <c r="X157" s="34">
        <f t="shared" si="12"/>
        <v>55.01333333333334</v>
      </c>
      <c r="Y157" s="514"/>
    </row>
    <row r="158" spans="1:25" ht="15" customHeight="1">
      <c r="A158" s="24">
        <v>154</v>
      </c>
      <c r="B158" s="25">
        <v>153</v>
      </c>
      <c r="C158" s="58" t="s">
        <v>172</v>
      </c>
      <c r="D158" s="58" t="s">
        <v>173</v>
      </c>
      <c r="E158" s="41">
        <v>92.25</v>
      </c>
      <c r="F158" s="63"/>
      <c r="G158" s="42"/>
      <c r="H158" s="42"/>
      <c r="I158" s="42">
        <v>71.35</v>
      </c>
      <c r="J158" s="42"/>
      <c r="K158" s="42"/>
      <c r="L158" s="42"/>
      <c r="M158" s="42"/>
      <c r="N158" s="64"/>
      <c r="O158" s="64"/>
      <c r="P158" s="42"/>
      <c r="Q158" s="42"/>
      <c r="R158" s="42"/>
      <c r="S158" s="42"/>
      <c r="T158" s="42"/>
      <c r="U158" s="65">
        <f t="shared" si="9"/>
        <v>163.6</v>
      </c>
      <c r="V158" s="66">
        <f t="shared" si="10"/>
        <v>2</v>
      </c>
      <c r="W158" s="67">
        <f t="shared" si="11"/>
        <v>-1056.13</v>
      </c>
      <c r="X158" s="68">
        <f t="shared" si="12"/>
        <v>81.8</v>
      </c>
      <c r="Y158" s="513">
        <v>1970</v>
      </c>
    </row>
    <row r="159" spans="1:25" ht="15" customHeight="1">
      <c r="A159" s="24">
        <v>155</v>
      </c>
      <c r="B159" s="25">
        <v>154</v>
      </c>
      <c r="C159" s="69" t="s">
        <v>648</v>
      </c>
      <c r="D159" s="70" t="s">
        <v>201</v>
      </c>
      <c r="E159" s="30"/>
      <c r="F159" s="60"/>
      <c r="G159" s="30"/>
      <c r="H159" s="30"/>
      <c r="I159" s="30"/>
      <c r="J159" s="30"/>
      <c r="K159" s="30"/>
      <c r="L159" s="30"/>
      <c r="M159" s="30"/>
      <c r="N159" s="61">
        <v>69.76</v>
      </c>
      <c r="O159" s="61">
        <v>93.66</v>
      </c>
      <c r="P159" s="30"/>
      <c r="Q159" s="30"/>
      <c r="R159" s="30"/>
      <c r="S159" s="30"/>
      <c r="T159" s="30"/>
      <c r="U159" s="43">
        <f t="shared" si="9"/>
        <v>163.42000000000002</v>
      </c>
      <c r="V159" s="44">
        <f t="shared" si="10"/>
        <v>2</v>
      </c>
      <c r="W159" s="45">
        <f t="shared" si="11"/>
        <v>-1056.31</v>
      </c>
      <c r="X159" s="40">
        <f t="shared" si="12"/>
        <v>81.71000000000001</v>
      </c>
      <c r="Y159" s="514"/>
    </row>
    <row r="160" spans="1:25" ht="15" customHeight="1">
      <c r="A160" s="24">
        <v>156</v>
      </c>
      <c r="B160" s="25">
        <v>155</v>
      </c>
      <c r="C160" s="57" t="s">
        <v>649</v>
      </c>
      <c r="D160" s="71" t="s">
        <v>650</v>
      </c>
      <c r="E160" s="30"/>
      <c r="F160" s="60"/>
      <c r="G160" s="30"/>
      <c r="H160" s="30"/>
      <c r="I160" s="30"/>
      <c r="J160" s="30"/>
      <c r="K160" s="30"/>
      <c r="L160" s="30"/>
      <c r="M160" s="30"/>
      <c r="N160" s="61">
        <v>69.58</v>
      </c>
      <c r="O160" s="61">
        <v>93.66</v>
      </c>
      <c r="P160" s="30"/>
      <c r="Q160" s="30"/>
      <c r="R160" s="30"/>
      <c r="S160" s="30"/>
      <c r="T160" s="30"/>
      <c r="U160" s="43">
        <f t="shared" si="9"/>
        <v>163.24</v>
      </c>
      <c r="V160" s="44">
        <f t="shared" si="10"/>
        <v>2</v>
      </c>
      <c r="W160" s="45">
        <f t="shared" si="11"/>
        <v>-1056.49</v>
      </c>
      <c r="X160" s="40">
        <f t="shared" si="12"/>
        <v>81.62</v>
      </c>
      <c r="Y160" s="514"/>
    </row>
    <row r="161" spans="1:25" ht="15" customHeight="1">
      <c r="A161" s="24">
        <v>157</v>
      </c>
      <c r="B161" s="25">
        <v>156</v>
      </c>
      <c r="C161" s="57" t="s">
        <v>174</v>
      </c>
      <c r="D161" s="71" t="s">
        <v>151</v>
      </c>
      <c r="E161" s="30"/>
      <c r="F161" s="60"/>
      <c r="G161" s="30"/>
      <c r="H161" s="30"/>
      <c r="I161" s="30"/>
      <c r="J161" s="30">
        <v>82.9</v>
      </c>
      <c r="K161" s="30">
        <v>79.28</v>
      </c>
      <c r="L161" s="30"/>
      <c r="M161" s="30"/>
      <c r="N161" s="61"/>
      <c r="O161" s="61"/>
      <c r="P161" s="30"/>
      <c r="Q161" s="30"/>
      <c r="R161" s="30"/>
      <c r="S161" s="30"/>
      <c r="T161" s="30"/>
      <c r="U161" s="43">
        <f t="shared" si="9"/>
        <v>162.18</v>
      </c>
      <c r="V161" s="44">
        <f t="shared" si="10"/>
        <v>2</v>
      </c>
      <c r="W161" s="45">
        <f t="shared" si="11"/>
        <v>-1057.55</v>
      </c>
      <c r="X161" s="40">
        <f t="shared" si="12"/>
        <v>81.09</v>
      </c>
      <c r="Y161" s="514"/>
    </row>
    <row r="162" spans="1:25" ht="15" customHeight="1">
      <c r="A162" s="24">
        <v>158</v>
      </c>
      <c r="B162" s="25">
        <v>157</v>
      </c>
      <c r="C162" s="57" t="s">
        <v>37</v>
      </c>
      <c r="D162" s="71" t="s">
        <v>116</v>
      </c>
      <c r="E162" s="30"/>
      <c r="F162" s="60">
        <v>90.16</v>
      </c>
      <c r="G162" s="30">
        <v>69.81</v>
      </c>
      <c r="H162" s="30"/>
      <c r="I162" s="30"/>
      <c r="J162" s="30"/>
      <c r="K162" s="30"/>
      <c r="L162" s="30"/>
      <c r="M162" s="30"/>
      <c r="N162" s="61"/>
      <c r="O162" s="61"/>
      <c r="P162" s="30"/>
      <c r="Q162" s="30"/>
      <c r="R162" s="30"/>
      <c r="S162" s="30"/>
      <c r="T162" s="30"/>
      <c r="U162" s="43">
        <f t="shared" si="9"/>
        <v>159.97</v>
      </c>
      <c r="V162" s="44">
        <f t="shared" si="10"/>
        <v>2</v>
      </c>
      <c r="W162" s="45">
        <f t="shared" si="11"/>
        <v>-1059.76</v>
      </c>
      <c r="X162" s="40">
        <f t="shared" si="12"/>
        <v>79.985</v>
      </c>
      <c r="Y162" s="514"/>
    </row>
    <row r="163" spans="1:25" ht="15" customHeight="1">
      <c r="A163" s="24">
        <v>159</v>
      </c>
      <c r="B163" s="25">
        <v>158</v>
      </c>
      <c r="C163" s="57" t="s">
        <v>103</v>
      </c>
      <c r="D163" s="71" t="s">
        <v>176</v>
      </c>
      <c r="E163" s="30"/>
      <c r="F163" s="60"/>
      <c r="G163" s="30"/>
      <c r="H163" s="30">
        <v>91.33</v>
      </c>
      <c r="I163" s="30">
        <v>68.26</v>
      </c>
      <c r="J163" s="30"/>
      <c r="K163" s="30"/>
      <c r="L163" s="30"/>
      <c r="M163" s="30"/>
      <c r="N163" s="61"/>
      <c r="O163" s="61"/>
      <c r="P163" s="30"/>
      <c r="Q163" s="30"/>
      <c r="R163" s="30"/>
      <c r="S163" s="30"/>
      <c r="T163" s="30"/>
      <c r="U163" s="43">
        <f t="shared" si="9"/>
        <v>159.59</v>
      </c>
      <c r="V163" s="44">
        <f t="shared" si="10"/>
        <v>2</v>
      </c>
      <c r="W163" s="45">
        <f t="shared" si="11"/>
        <v>-1060.14</v>
      </c>
      <c r="X163" s="40">
        <f t="shared" si="12"/>
        <v>79.795</v>
      </c>
      <c r="Y163" s="514"/>
    </row>
    <row r="164" spans="1:25" ht="15" customHeight="1">
      <c r="A164" s="24">
        <v>160</v>
      </c>
      <c r="B164" s="25">
        <v>159</v>
      </c>
      <c r="C164" s="57" t="s">
        <v>200</v>
      </c>
      <c r="D164" s="71" t="s">
        <v>201</v>
      </c>
      <c r="E164" s="30"/>
      <c r="F164" s="60"/>
      <c r="G164" s="30"/>
      <c r="H164" s="30">
        <v>75.62</v>
      </c>
      <c r="I164" s="30">
        <v>60.29</v>
      </c>
      <c r="J164" s="30"/>
      <c r="K164" s="30"/>
      <c r="L164" s="30"/>
      <c r="M164" s="30"/>
      <c r="N164" s="61"/>
      <c r="O164" s="61"/>
      <c r="P164" s="30"/>
      <c r="Q164" s="30"/>
      <c r="R164" s="30"/>
      <c r="S164" s="30">
        <v>21.24</v>
      </c>
      <c r="T164" s="30"/>
      <c r="U164" s="43">
        <f t="shared" si="9"/>
        <v>157.15</v>
      </c>
      <c r="V164" s="44">
        <f t="shared" si="10"/>
        <v>3</v>
      </c>
      <c r="W164" s="45">
        <f t="shared" si="11"/>
        <v>-1062.58</v>
      </c>
      <c r="X164" s="40">
        <f t="shared" si="12"/>
        <v>52.38333333333333</v>
      </c>
      <c r="Y164" s="514"/>
    </row>
    <row r="165" spans="1:25" ht="15" customHeight="1">
      <c r="A165" s="24">
        <v>161</v>
      </c>
      <c r="B165" s="25">
        <v>160</v>
      </c>
      <c r="C165" s="57" t="s">
        <v>178</v>
      </c>
      <c r="D165" s="71" t="s">
        <v>78</v>
      </c>
      <c r="E165" s="30">
        <v>83.53</v>
      </c>
      <c r="F165" s="60"/>
      <c r="G165" s="30"/>
      <c r="H165" s="30"/>
      <c r="I165" s="30"/>
      <c r="J165" s="30"/>
      <c r="K165" s="30"/>
      <c r="L165" s="30"/>
      <c r="M165" s="30">
        <v>72.56</v>
      </c>
      <c r="N165" s="61"/>
      <c r="O165" s="61"/>
      <c r="P165" s="30"/>
      <c r="Q165" s="30"/>
      <c r="R165" s="30"/>
      <c r="S165" s="30"/>
      <c r="T165" s="30"/>
      <c r="U165" s="43">
        <f t="shared" si="9"/>
        <v>156.09</v>
      </c>
      <c r="V165" s="44">
        <f t="shared" si="10"/>
        <v>2</v>
      </c>
      <c r="W165" s="45">
        <f t="shared" si="11"/>
        <v>-1063.64</v>
      </c>
      <c r="X165" s="40">
        <f t="shared" si="12"/>
        <v>78.045</v>
      </c>
      <c r="Y165" s="513">
        <v>1964</v>
      </c>
    </row>
    <row r="166" spans="1:25" ht="15" customHeight="1">
      <c r="A166" s="24">
        <v>162</v>
      </c>
      <c r="B166" s="25">
        <v>161</v>
      </c>
      <c r="C166" s="57" t="s">
        <v>32</v>
      </c>
      <c r="D166" s="71" t="s">
        <v>30</v>
      </c>
      <c r="E166" s="30">
        <v>55</v>
      </c>
      <c r="F166" s="60"/>
      <c r="G166" s="30">
        <v>58.16</v>
      </c>
      <c r="H166" s="30">
        <v>41.79</v>
      </c>
      <c r="I166" s="30"/>
      <c r="J166" s="30"/>
      <c r="K166" s="30"/>
      <c r="L166" s="30"/>
      <c r="M166" s="30"/>
      <c r="N166" s="62"/>
      <c r="O166" s="61"/>
      <c r="P166" s="30"/>
      <c r="Q166" s="30"/>
      <c r="R166" s="30"/>
      <c r="S166" s="30"/>
      <c r="T166" s="30"/>
      <c r="U166" s="43">
        <f t="shared" si="9"/>
        <v>154.95</v>
      </c>
      <c r="V166" s="44">
        <f t="shared" si="10"/>
        <v>3</v>
      </c>
      <c r="W166" s="45">
        <f t="shared" si="11"/>
        <v>-1064.78</v>
      </c>
      <c r="X166" s="40">
        <f t="shared" si="12"/>
        <v>51.65</v>
      </c>
      <c r="Y166" s="513">
        <v>2000</v>
      </c>
    </row>
    <row r="167" spans="1:25" ht="15" customHeight="1">
      <c r="A167" s="24">
        <v>163</v>
      </c>
      <c r="B167" s="25">
        <v>162</v>
      </c>
      <c r="C167" s="57" t="s">
        <v>272</v>
      </c>
      <c r="D167" s="71" t="s">
        <v>176</v>
      </c>
      <c r="E167" s="30"/>
      <c r="F167" s="60"/>
      <c r="G167" s="30"/>
      <c r="H167" s="30">
        <v>91.63</v>
      </c>
      <c r="I167" s="30"/>
      <c r="J167" s="30"/>
      <c r="K167" s="30"/>
      <c r="L167" s="30"/>
      <c r="M167" s="30"/>
      <c r="N167" s="61"/>
      <c r="O167" s="61"/>
      <c r="P167" s="30"/>
      <c r="Q167" s="30"/>
      <c r="R167" s="30"/>
      <c r="S167" s="30">
        <v>62.9</v>
      </c>
      <c r="T167" s="30"/>
      <c r="U167" s="43">
        <f t="shared" si="9"/>
        <v>154.53</v>
      </c>
      <c r="V167" s="44">
        <f t="shared" si="10"/>
        <v>2</v>
      </c>
      <c r="W167" s="45">
        <f t="shared" si="11"/>
        <v>-1065.2</v>
      </c>
      <c r="X167" s="40">
        <f t="shared" si="12"/>
        <v>77.265</v>
      </c>
      <c r="Y167" s="514"/>
    </row>
    <row r="168" spans="1:25" ht="15" customHeight="1">
      <c r="A168" s="24">
        <v>164</v>
      </c>
      <c r="B168" s="25">
        <v>202</v>
      </c>
      <c r="C168" s="57" t="s">
        <v>312</v>
      </c>
      <c r="D168" s="71" t="s">
        <v>206</v>
      </c>
      <c r="E168" s="30"/>
      <c r="F168" s="60"/>
      <c r="G168" s="30"/>
      <c r="H168" s="30">
        <v>34.53</v>
      </c>
      <c r="I168" s="30">
        <v>38.61</v>
      </c>
      <c r="J168" s="30"/>
      <c r="K168" s="30"/>
      <c r="L168" s="30"/>
      <c r="M168" s="30"/>
      <c r="N168" s="61"/>
      <c r="O168" s="61"/>
      <c r="P168" s="30"/>
      <c r="Q168" s="30"/>
      <c r="R168" s="30">
        <v>39.74</v>
      </c>
      <c r="S168" s="30">
        <v>1</v>
      </c>
      <c r="T168" s="30">
        <v>38.54</v>
      </c>
      <c r="U168" s="43">
        <f t="shared" si="9"/>
        <v>152.42</v>
      </c>
      <c r="V168" s="44">
        <f t="shared" si="10"/>
        <v>5</v>
      </c>
      <c r="W168" s="45">
        <f t="shared" si="11"/>
        <v>-1067.31</v>
      </c>
      <c r="X168" s="40">
        <f t="shared" si="12"/>
        <v>30.483999999999998</v>
      </c>
      <c r="Y168" s="514"/>
    </row>
    <row r="169" spans="1:25" ht="15" customHeight="1">
      <c r="A169" s="24">
        <v>165</v>
      </c>
      <c r="B169" s="25">
        <v>163</v>
      </c>
      <c r="C169" s="57" t="s">
        <v>212</v>
      </c>
      <c r="D169" s="71" t="s">
        <v>99</v>
      </c>
      <c r="E169" s="30"/>
      <c r="F169" s="60"/>
      <c r="G169" s="30"/>
      <c r="H169" s="30">
        <v>60.82</v>
      </c>
      <c r="I169" s="30">
        <v>54.1</v>
      </c>
      <c r="J169" s="30"/>
      <c r="K169" s="30"/>
      <c r="L169" s="30"/>
      <c r="M169" s="30"/>
      <c r="N169" s="61"/>
      <c r="O169" s="61"/>
      <c r="P169" s="30"/>
      <c r="Q169" s="30"/>
      <c r="R169" s="30"/>
      <c r="S169" s="30">
        <v>37.31</v>
      </c>
      <c r="T169" s="30"/>
      <c r="U169" s="43">
        <f t="shared" si="9"/>
        <v>152.23000000000002</v>
      </c>
      <c r="V169" s="44">
        <f t="shared" si="10"/>
        <v>3</v>
      </c>
      <c r="W169" s="45">
        <f t="shared" si="11"/>
        <v>-1067.5</v>
      </c>
      <c r="X169" s="40">
        <f t="shared" si="12"/>
        <v>50.74333333333334</v>
      </c>
      <c r="Y169" s="514"/>
    </row>
    <row r="170" spans="1:25" ht="15" customHeight="1">
      <c r="A170" s="24">
        <v>166</v>
      </c>
      <c r="B170" s="25">
        <v>164</v>
      </c>
      <c r="C170" s="57" t="s">
        <v>98</v>
      </c>
      <c r="D170" s="71" t="s">
        <v>204</v>
      </c>
      <c r="E170" s="30"/>
      <c r="F170" s="60"/>
      <c r="G170" s="30"/>
      <c r="H170" s="30">
        <v>56.59</v>
      </c>
      <c r="I170" s="30"/>
      <c r="J170" s="30"/>
      <c r="K170" s="30"/>
      <c r="L170" s="30"/>
      <c r="M170" s="30"/>
      <c r="N170" s="61"/>
      <c r="O170" s="61"/>
      <c r="P170" s="30"/>
      <c r="Q170" s="30"/>
      <c r="R170" s="30">
        <v>67.98</v>
      </c>
      <c r="S170" s="30">
        <v>24.81</v>
      </c>
      <c r="T170" s="30"/>
      <c r="U170" s="43">
        <f t="shared" si="9"/>
        <v>149.38</v>
      </c>
      <c r="V170" s="44">
        <f t="shared" si="10"/>
        <v>3</v>
      </c>
      <c r="W170" s="45">
        <f t="shared" si="11"/>
        <v>-1070.35</v>
      </c>
      <c r="X170" s="40">
        <f t="shared" si="12"/>
        <v>49.79333333333333</v>
      </c>
      <c r="Y170" s="514"/>
    </row>
    <row r="171" spans="1:25" ht="15" customHeight="1">
      <c r="A171" s="24">
        <v>167</v>
      </c>
      <c r="B171" s="25">
        <v>165</v>
      </c>
      <c r="C171" s="57" t="s">
        <v>138</v>
      </c>
      <c r="D171" s="71" t="s">
        <v>186</v>
      </c>
      <c r="E171" s="30"/>
      <c r="F171" s="60"/>
      <c r="G171" s="30"/>
      <c r="H171" s="30">
        <v>81.97</v>
      </c>
      <c r="I171" s="30">
        <v>66.93</v>
      </c>
      <c r="J171" s="30"/>
      <c r="K171" s="30"/>
      <c r="L171" s="30"/>
      <c r="M171" s="30"/>
      <c r="N171" s="61"/>
      <c r="O171" s="61"/>
      <c r="P171" s="30"/>
      <c r="Q171" s="30"/>
      <c r="R171" s="30"/>
      <c r="S171" s="30"/>
      <c r="T171" s="30"/>
      <c r="U171" s="43">
        <f t="shared" si="9"/>
        <v>148.9</v>
      </c>
      <c r="V171" s="44">
        <f t="shared" si="10"/>
        <v>2</v>
      </c>
      <c r="W171" s="45">
        <f t="shared" si="11"/>
        <v>-1070.83</v>
      </c>
      <c r="X171" s="40">
        <f t="shared" si="12"/>
        <v>74.45</v>
      </c>
      <c r="Y171" s="514"/>
    </row>
    <row r="172" spans="1:25" ht="15" customHeight="1">
      <c r="A172" s="24">
        <v>168</v>
      </c>
      <c r="B172" s="25">
        <v>166</v>
      </c>
      <c r="C172" s="58" t="s">
        <v>189</v>
      </c>
      <c r="D172" s="72" t="s">
        <v>190</v>
      </c>
      <c r="E172" s="30"/>
      <c r="F172" s="60">
        <v>69.47</v>
      </c>
      <c r="G172" s="30"/>
      <c r="H172" s="30"/>
      <c r="I172" s="30"/>
      <c r="J172" s="30">
        <v>79.09</v>
      </c>
      <c r="K172" s="30"/>
      <c r="L172" s="30"/>
      <c r="M172" s="30"/>
      <c r="N172" s="61"/>
      <c r="O172" s="61"/>
      <c r="P172" s="30"/>
      <c r="Q172" s="30"/>
      <c r="R172" s="30"/>
      <c r="S172" s="30"/>
      <c r="T172" s="30"/>
      <c r="U172" s="43">
        <f t="shared" si="9"/>
        <v>148.56</v>
      </c>
      <c r="V172" s="44">
        <f t="shared" si="10"/>
        <v>2</v>
      </c>
      <c r="W172" s="45">
        <f t="shared" si="11"/>
        <v>-1071.17</v>
      </c>
      <c r="X172" s="40">
        <f t="shared" si="12"/>
        <v>74.28</v>
      </c>
      <c r="Y172" s="514"/>
    </row>
    <row r="173" spans="1:25" ht="15" customHeight="1">
      <c r="A173" s="24">
        <v>169</v>
      </c>
      <c r="B173" s="25">
        <v>167</v>
      </c>
      <c r="C173" s="57" t="s">
        <v>256</v>
      </c>
      <c r="D173" s="71" t="s">
        <v>99</v>
      </c>
      <c r="E173" s="30"/>
      <c r="F173" s="60"/>
      <c r="G173" s="30"/>
      <c r="H173" s="30">
        <v>35.44</v>
      </c>
      <c r="I173" s="30">
        <v>59.41</v>
      </c>
      <c r="J173" s="30"/>
      <c r="K173" s="30"/>
      <c r="L173" s="30"/>
      <c r="M173" s="30"/>
      <c r="N173" s="61"/>
      <c r="O173" s="61"/>
      <c r="P173" s="30"/>
      <c r="Q173" s="30"/>
      <c r="R173" s="30"/>
      <c r="S173" s="30">
        <v>52.19</v>
      </c>
      <c r="T173" s="30"/>
      <c r="U173" s="43">
        <f t="shared" si="9"/>
        <v>147.04</v>
      </c>
      <c r="V173" s="44">
        <f t="shared" si="10"/>
        <v>3</v>
      </c>
      <c r="W173" s="45">
        <f t="shared" si="11"/>
        <v>-1072.69</v>
      </c>
      <c r="X173" s="40">
        <f t="shared" si="12"/>
        <v>49.01333333333333</v>
      </c>
      <c r="Y173" s="514"/>
    </row>
    <row r="174" spans="1:25" ht="15" customHeight="1">
      <c r="A174" s="24">
        <v>170</v>
      </c>
      <c r="B174" s="25">
        <v>168</v>
      </c>
      <c r="C174" s="57" t="s">
        <v>193</v>
      </c>
      <c r="D174" s="71" t="s">
        <v>194</v>
      </c>
      <c r="E174" s="30"/>
      <c r="F174" s="60">
        <v>72.14</v>
      </c>
      <c r="G174" s="30">
        <v>68.42</v>
      </c>
      <c r="H174" s="30"/>
      <c r="I174" s="30"/>
      <c r="J174" s="30"/>
      <c r="K174" s="30"/>
      <c r="L174" s="30"/>
      <c r="M174" s="30"/>
      <c r="N174" s="61"/>
      <c r="O174" s="61"/>
      <c r="P174" s="30"/>
      <c r="Q174" s="30"/>
      <c r="R174" s="30"/>
      <c r="S174" s="30"/>
      <c r="T174" s="30"/>
      <c r="U174" s="43">
        <f t="shared" si="9"/>
        <v>140.56</v>
      </c>
      <c r="V174" s="44">
        <f t="shared" si="10"/>
        <v>2</v>
      </c>
      <c r="W174" s="45">
        <f t="shared" si="11"/>
        <v>-1079.17</v>
      </c>
      <c r="X174" s="40">
        <f t="shared" si="12"/>
        <v>70.28</v>
      </c>
      <c r="Y174" s="514"/>
    </row>
    <row r="175" spans="1:25" ht="15" customHeight="1">
      <c r="A175" s="24">
        <v>171</v>
      </c>
      <c r="B175" s="25">
        <v>169</v>
      </c>
      <c r="C175" s="59" t="s">
        <v>302</v>
      </c>
      <c r="D175" s="73" t="s">
        <v>303</v>
      </c>
      <c r="E175" s="30"/>
      <c r="F175" s="60"/>
      <c r="G175" s="30"/>
      <c r="H175" s="30"/>
      <c r="I175" s="30"/>
      <c r="J175" s="30"/>
      <c r="K175" s="30">
        <v>78.19</v>
      </c>
      <c r="L175" s="30"/>
      <c r="M175" s="30"/>
      <c r="N175" s="61"/>
      <c r="O175" s="61"/>
      <c r="P175" s="30"/>
      <c r="Q175" s="30"/>
      <c r="R175" s="30">
        <v>61.05</v>
      </c>
      <c r="S175" s="30"/>
      <c r="T175" s="30"/>
      <c r="U175" s="43">
        <f t="shared" si="9"/>
        <v>139.24</v>
      </c>
      <c r="V175" s="44">
        <f t="shared" si="10"/>
        <v>2</v>
      </c>
      <c r="W175" s="45">
        <f t="shared" si="11"/>
        <v>-1080.49</v>
      </c>
      <c r="X175" s="40">
        <f t="shared" si="12"/>
        <v>69.62</v>
      </c>
      <c r="Y175" s="514"/>
    </row>
    <row r="176" spans="1:25" ht="15" customHeight="1">
      <c r="A176" s="24">
        <v>172</v>
      </c>
      <c r="B176" s="25">
        <v>170</v>
      </c>
      <c r="C176" s="57" t="s">
        <v>695</v>
      </c>
      <c r="D176" s="71" t="s">
        <v>378</v>
      </c>
      <c r="E176" s="30"/>
      <c r="F176" s="60"/>
      <c r="G176" s="30"/>
      <c r="H176" s="30"/>
      <c r="I176" s="30"/>
      <c r="J176" s="30"/>
      <c r="K176" s="30"/>
      <c r="L176" s="30"/>
      <c r="M176" s="30"/>
      <c r="N176" s="61"/>
      <c r="O176" s="61"/>
      <c r="P176" s="30"/>
      <c r="Q176" s="30"/>
      <c r="R176" s="30">
        <v>96.78</v>
      </c>
      <c r="S176" s="30">
        <v>41.48</v>
      </c>
      <c r="T176" s="30"/>
      <c r="U176" s="43">
        <f t="shared" si="9"/>
        <v>138.26</v>
      </c>
      <c r="V176" s="44">
        <f t="shared" si="10"/>
        <v>2</v>
      </c>
      <c r="W176" s="45">
        <f t="shared" si="11"/>
        <v>-1081.47</v>
      </c>
      <c r="X176" s="40">
        <f t="shared" si="12"/>
        <v>69.13</v>
      </c>
      <c r="Y176" s="514"/>
    </row>
    <row r="177" spans="1:25" ht="15" customHeight="1">
      <c r="A177" s="24">
        <v>173</v>
      </c>
      <c r="B177" s="25">
        <v>171</v>
      </c>
      <c r="C177" s="57" t="s">
        <v>198</v>
      </c>
      <c r="D177" s="71" t="s">
        <v>199</v>
      </c>
      <c r="E177" s="30"/>
      <c r="F177" s="60"/>
      <c r="G177" s="30"/>
      <c r="H177" s="30">
        <v>78.95</v>
      </c>
      <c r="I177" s="30">
        <v>57.19</v>
      </c>
      <c r="J177" s="30"/>
      <c r="K177" s="30"/>
      <c r="L177" s="30"/>
      <c r="M177" s="30"/>
      <c r="N177" s="61"/>
      <c r="O177" s="61"/>
      <c r="P177" s="30"/>
      <c r="Q177" s="30"/>
      <c r="R177" s="30"/>
      <c r="S177" s="30"/>
      <c r="T177" s="30"/>
      <c r="U177" s="43">
        <f t="shared" si="9"/>
        <v>136.14</v>
      </c>
      <c r="V177" s="44">
        <f t="shared" si="10"/>
        <v>2</v>
      </c>
      <c r="W177" s="45">
        <f t="shared" si="11"/>
        <v>-1083.5900000000001</v>
      </c>
      <c r="X177" s="40">
        <f t="shared" si="12"/>
        <v>68.07</v>
      </c>
      <c r="Y177" s="514"/>
    </row>
    <row r="178" spans="1:25" ht="15" customHeight="1">
      <c r="A178" s="24">
        <v>174</v>
      </c>
      <c r="B178" s="25">
        <v>172</v>
      </c>
      <c r="C178" s="57" t="s">
        <v>338</v>
      </c>
      <c r="D178" s="71" t="s">
        <v>51</v>
      </c>
      <c r="E178" s="30"/>
      <c r="F178" s="60"/>
      <c r="G178" s="30"/>
      <c r="H178" s="30"/>
      <c r="I178" s="30">
        <v>60.73</v>
      </c>
      <c r="J178" s="30"/>
      <c r="K178" s="30"/>
      <c r="L178" s="30"/>
      <c r="M178" s="30"/>
      <c r="N178" s="61"/>
      <c r="O178" s="61"/>
      <c r="P178" s="30"/>
      <c r="Q178" s="30"/>
      <c r="R178" s="30">
        <v>73.48</v>
      </c>
      <c r="S178" s="30"/>
      <c r="T178" s="30"/>
      <c r="U178" s="43">
        <f t="shared" si="9"/>
        <v>134.21</v>
      </c>
      <c r="V178" s="44">
        <f t="shared" si="10"/>
        <v>2</v>
      </c>
      <c r="W178" s="45">
        <f t="shared" si="11"/>
        <v>-1085.52</v>
      </c>
      <c r="X178" s="40">
        <f t="shared" si="12"/>
        <v>67.105</v>
      </c>
      <c r="Y178" s="514"/>
    </row>
    <row r="179" spans="1:25" ht="15" customHeight="1">
      <c r="A179" s="24">
        <v>175</v>
      </c>
      <c r="B179" s="25">
        <v>173</v>
      </c>
      <c r="C179" s="57" t="s">
        <v>677</v>
      </c>
      <c r="D179" s="71" t="s">
        <v>678</v>
      </c>
      <c r="E179" s="30"/>
      <c r="F179" s="60"/>
      <c r="G179" s="30"/>
      <c r="H179" s="30"/>
      <c r="I179" s="30"/>
      <c r="J179" s="30"/>
      <c r="K179" s="30"/>
      <c r="L179" s="30"/>
      <c r="M179" s="30"/>
      <c r="N179" s="61"/>
      <c r="O179" s="61"/>
      <c r="P179" s="30"/>
      <c r="Q179" s="30">
        <v>129.59</v>
      </c>
      <c r="R179" s="30"/>
      <c r="S179" s="30"/>
      <c r="T179" s="30"/>
      <c r="U179" s="43">
        <f t="shared" si="9"/>
        <v>129.59</v>
      </c>
      <c r="V179" s="44">
        <f t="shared" si="10"/>
        <v>1</v>
      </c>
      <c r="W179" s="45">
        <f t="shared" si="11"/>
        <v>-1090.14</v>
      </c>
      <c r="X179" s="40">
        <f t="shared" si="12"/>
        <v>129.59</v>
      </c>
      <c r="Y179" s="514"/>
    </row>
    <row r="180" spans="1:25" ht="15" customHeight="1">
      <c r="A180" s="24">
        <v>176</v>
      </c>
      <c r="B180" s="25">
        <v>237</v>
      </c>
      <c r="C180" s="57" t="s">
        <v>72</v>
      </c>
      <c r="D180" s="71" t="s">
        <v>232</v>
      </c>
      <c r="E180" s="30"/>
      <c r="F180" s="60"/>
      <c r="G180" s="30"/>
      <c r="H180" s="30">
        <v>24.87</v>
      </c>
      <c r="I180" s="30">
        <v>39.05</v>
      </c>
      <c r="J180" s="30">
        <v>40.08</v>
      </c>
      <c r="K180" s="30"/>
      <c r="L180" s="30"/>
      <c r="M180" s="30"/>
      <c r="N180" s="61"/>
      <c r="O180" s="61"/>
      <c r="P180" s="30"/>
      <c r="Q180" s="30"/>
      <c r="R180" s="30"/>
      <c r="S180" s="30"/>
      <c r="T180" s="30">
        <v>24.1</v>
      </c>
      <c r="U180" s="43">
        <f t="shared" si="9"/>
        <v>128.1</v>
      </c>
      <c r="V180" s="44">
        <f t="shared" si="10"/>
        <v>4</v>
      </c>
      <c r="W180" s="45">
        <f t="shared" si="11"/>
        <v>-1091.63</v>
      </c>
      <c r="X180" s="40">
        <f t="shared" si="12"/>
        <v>32.025</v>
      </c>
      <c r="Y180" s="514"/>
    </row>
    <row r="181" spans="1:25" ht="15" customHeight="1">
      <c r="A181" s="24">
        <v>177</v>
      </c>
      <c r="B181" s="25">
        <v>174</v>
      </c>
      <c r="C181" s="57" t="s">
        <v>700</v>
      </c>
      <c r="D181" s="71" t="s">
        <v>36</v>
      </c>
      <c r="E181" s="30"/>
      <c r="F181" s="60"/>
      <c r="G181" s="30"/>
      <c r="H181" s="30"/>
      <c r="I181" s="30"/>
      <c r="J181" s="30"/>
      <c r="K181" s="30"/>
      <c r="L181" s="30"/>
      <c r="M181" s="30"/>
      <c r="N181" s="61"/>
      <c r="O181" s="61"/>
      <c r="P181" s="30"/>
      <c r="Q181" s="30"/>
      <c r="R181" s="30">
        <v>78.76</v>
      </c>
      <c r="S181" s="30">
        <v>47.43</v>
      </c>
      <c r="T181" s="30"/>
      <c r="U181" s="43">
        <f t="shared" si="9"/>
        <v>126.19</v>
      </c>
      <c r="V181" s="44">
        <f t="shared" si="10"/>
        <v>2</v>
      </c>
      <c r="W181" s="45">
        <f t="shared" si="11"/>
        <v>-1093.54</v>
      </c>
      <c r="X181" s="40">
        <f t="shared" si="12"/>
        <v>63.095</v>
      </c>
      <c r="Y181" s="514"/>
    </row>
    <row r="182" spans="1:25" ht="15" customHeight="1">
      <c r="A182" s="24">
        <v>178</v>
      </c>
      <c r="B182" s="25">
        <v>175</v>
      </c>
      <c r="C182" s="470" t="s">
        <v>679</v>
      </c>
      <c r="D182" s="471" t="s">
        <v>78</v>
      </c>
      <c r="E182" s="30"/>
      <c r="F182" s="60"/>
      <c r="G182" s="30"/>
      <c r="H182" s="30"/>
      <c r="I182" s="30"/>
      <c r="J182" s="30"/>
      <c r="K182" s="30"/>
      <c r="L182" s="30"/>
      <c r="M182" s="30"/>
      <c r="N182" s="61"/>
      <c r="O182" s="61"/>
      <c r="P182" s="30"/>
      <c r="Q182" s="30">
        <v>125.3</v>
      </c>
      <c r="R182" s="30"/>
      <c r="S182" s="30"/>
      <c r="T182" s="30"/>
      <c r="U182" s="43">
        <f t="shared" si="9"/>
        <v>125.3</v>
      </c>
      <c r="V182" s="44">
        <f t="shared" si="10"/>
        <v>1</v>
      </c>
      <c r="W182" s="45">
        <f t="shared" si="11"/>
        <v>-1094.43</v>
      </c>
      <c r="X182" s="40">
        <f t="shared" si="12"/>
        <v>125.3</v>
      </c>
      <c r="Y182" s="514"/>
    </row>
    <row r="183" spans="1:25" ht="15" customHeight="1">
      <c r="A183" s="24">
        <v>179</v>
      </c>
      <c r="B183" s="25">
        <v>176</v>
      </c>
      <c r="C183" s="57" t="s">
        <v>372</v>
      </c>
      <c r="D183" s="71" t="s">
        <v>88</v>
      </c>
      <c r="E183" s="30"/>
      <c r="F183" s="60"/>
      <c r="G183" s="30"/>
      <c r="H183" s="30"/>
      <c r="I183" s="30"/>
      <c r="J183" s="30"/>
      <c r="K183" s="30"/>
      <c r="L183" s="30"/>
      <c r="M183" s="30"/>
      <c r="N183" s="61"/>
      <c r="O183" s="61"/>
      <c r="P183" s="30">
        <v>125</v>
      </c>
      <c r="Q183" s="30"/>
      <c r="R183" s="30"/>
      <c r="S183" s="30"/>
      <c r="T183" s="30"/>
      <c r="U183" s="43">
        <f t="shared" si="9"/>
        <v>125</v>
      </c>
      <c r="V183" s="44">
        <f t="shared" si="10"/>
        <v>1</v>
      </c>
      <c r="W183" s="45">
        <f t="shared" si="11"/>
        <v>-1094.73</v>
      </c>
      <c r="X183" s="40">
        <f t="shared" si="12"/>
        <v>125</v>
      </c>
      <c r="Y183" s="514"/>
    </row>
    <row r="184" spans="1:25" ht="15" customHeight="1">
      <c r="A184" s="24">
        <v>180</v>
      </c>
      <c r="B184" s="25">
        <v>177</v>
      </c>
      <c r="C184" s="57" t="s">
        <v>370</v>
      </c>
      <c r="D184" s="71" t="s">
        <v>371</v>
      </c>
      <c r="E184" s="30"/>
      <c r="F184" s="60"/>
      <c r="G184" s="30"/>
      <c r="H184" s="30"/>
      <c r="I184" s="30"/>
      <c r="J184" s="30"/>
      <c r="K184" s="30"/>
      <c r="L184" s="30"/>
      <c r="M184" s="30"/>
      <c r="N184" s="61"/>
      <c r="O184" s="61"/>
      <c r="P184" s="30">
        <v>124.95</v>
      </c>
      <c r="Q184" s="30"/>
      <c r="R184" s="30"/>
      <c r="S184" s="30"/>
      <c r="T184" s="30"/>
      <c r="U184" s="43">
        <f t="shared" si="9"/>
        <v>124.95</v>
      </c>
      <c r="V184" s="44">
        <f t="shared" si="10"/>
        <v>1</v>
      </c>
      <c r="W184" s="45">
        <f t="shared" si="11"/>
        <v>-1094.78</v>
      </c>
      <c r="X184" s="40">
        <f t="shared" si="12"/>
        <v>124.95</v>
      </c>
      <c r="Y184" s="514"/>
    </row>
    <row r="185" spans="1:25" ht="15" customHeight="1">
      <c r="A185" s="24">
        <v>181</v>
      </c>
      <c r="B185" s="25">
        <v>178</v>
      </c>
      <c r="C185" s="57" t="s">
        <v>653</v>
      </c>
      <c r="D185" s="71" t="s">
        <v>74</v>
      </c>
      <c r="E185" s="30"/>
      <c r="F185" s="60"/>
      <c r="G185" s="30"/>
      <c r="H185" s="30"/>
      <c r="I185" s="30"/>
      <c r="J185" s="30"/>
      <c r="K185" s="30"/>
      <c r="L185" s="30"/>
      <c r="M185" s="30"/>
      <c r="N185" s="61"/>
      <c r="O185" s="61"/>
      <c r="P185" s="30">
        <v>124.87</v>
      </c>
      <c r="Q185" s="30"/>
      <c r="R185" s="30"/>
      <c r="S185" s="30"/>
      <c r="T185" s="30"/>
      <c r="U185" s="43">
        <f t="shared" si="9"/>
        <v>124.87</v>
      </c>
      <c r="V185" s="44">
        <f t="shared" si="10"/>
        <v>1</v>
      </c>
      <c r="W185" s="45">
        <f t="shared" si="11"/>
        <v>-1094.8600000000001</v>
      </c>
      <c r="X185" s="40">
        <f t="shared" si="12"/>
        <v>124.87</v>
      </c>
      <c r="Y185" s="514"/>
    </row>
    <row r="186" spans="1:25" ht="15" customHeight="1">
      <c r="A186" s="24">
        <v>182</v>
      </c>
      <c r="B186" s="25">
        <v>179</v>
      </c>
      <c r="C186" s="57" t="s">
        <v>654</v>
      </c>
      <c r="D186" s="71" t="s">
        <v>51</v>
      </c>
      <c r="E186" s="30"/>
      <c r="F186" s="60"/>
      <c r="G186" s="30"/>
      <c r="H186" s="30"/>
      <c r="I186" s="30"/>
      <c r="J186" s="30"/>
      <c r="K186" s="30"/>
      <c r="L186" s="30"/>
      <c r="M186" s="30"/>
      <c r="N186" s="61"/>
      <c r="O186" s="61"/>
      <c r="P186" s="30">
        <v>124.67</v>
      </c>
      <c r="Q186" s="30"/>
      <c r="R186" s="30"/>
      <c r="S186" s="30"/>
      <c r="T186" s="30"/>
      <c r="U186" s="43">
        <f t="shared" si="9"/>
        <v>124.67</v>
      </c>
      <c r="V186" s="44">
        <f t="shared" si="10"/>
        <v>1</v>
      </c>
      <c r="W186" s="45">
        <f t="shared" si="11"/>
        <v>-1095.06</v>
      </c>
      <c r="X186" s="40">
        <f t="shared" si="12"/>
        <v>124.67</v>
      </c>
      <c r="Y186" s="514"/>
    </row>
    <row r="187" spans="1:25" ht="15" customHeight="1">
      <c r="A187" s="24">
        <v>183</v>
      </c>
      <c r="B187" s="25">
        <v>180</v>
      </c>
      <c r="C187" s="470" t="s">
        <v>655</v>
      </c>
      <c r="D187" s="471" t="s">
        <v>136</v>
      </c>
      <c r="E187" s="30"/>
      <c r="F187" s="60"/>
      <c r="G187" s="30"/>
      <c r="H187" s="30"/>
      <c r="I187" s="30"/>
      <c r="J187" s="30"/>
      <c r="K187" s="30"/>
      <c r="L187" s="30"/>
      <c r="M187" s="30"/>
      <c r="N187" s="61"/>
      <c r="O187" s="61"/>
      <c r="P187" s="30">
        <v>124.57</v>
      </c>
      <c r="Q187" s="30"/>
      <c r="R187" s="30"/>
      <c r="S187" s="30"/>
      <c r="T187" s="30"/>
      <c r="U187" s="43">
        <f t="shared" si="9"/>
        <v>124.57</v>
      </c>
      <c r="V187" s="44">
        <f t="shared" si="10"/>
        <v>1</v>
      </c>
      <c r="W187" s="45">
        <f t="shared" si="11"/>
        <v>-1095.16</v>
      </c>
      <c r="X187" s="40">
        <f t="shared" si="12"/>
        <v>124.57</v>
      </c>
      <c r="Y187" s="514"/>
    </row>
    <row r="188" spans="1:25" ht="15" customHeight="1">
      <c r="A188" s="24">
        <v>184</v>
      </c>
      <c r="B188" s="25">
        <v>181</v>
      </c>
      <c r="C188" s="57" t="s">
        <v>372</v>
      </c>
      <c r="D188" s="71" t="s">
        <v>656</v>
      </c>
      <c r="E188" s="30"/>
      <c r="F188" s="60"/>
      <c r="G188" s="30"/>
      <c r="H188" s="30"/>
      <c r="I188" s="30"/>
      <c r="J188" s="30"/>
      <c r="K188" s="30"/>
      <c r="L188" s="30"/>
      <c r="M188" s="30"/>
      <c r="N188" s="61"/>
      <c r="O188" s="61"/>
      <c r="P188" s="30">
        <v>122.31</v>
      </c>
      <c r="Q188" s="30"/>
      <c r="R188" s="30"/>
      <c r="S188" s="30"/>
      <c r="T188" s="30"/>
      <c r="U188" s="43">
        <f t="shared" si="9"/>
        <v>122.31</v>
      </c>
      <c r="V188" s="44">
        <f t="shared" si="10"/>
        <v>1</v>
      </c>
      <c r="W188" s="45">
        <f t="shared" si="11"/>
        <v>-1097.42</v>
      </c>
      <c r="X188" s="40">
        <f t="shared" si="12"/>
        <v>122.31</v>
      </c>
      <c r="Y188" s="514"/>
    </row>
    <row r="189" spans="1:25" ht="15" customHeight="1">
      <c r="A189" s="24">
        <v>185</v>
      </c>
      <c r="B189" s="25">
        <v>182</v>
      </c>
      <c r="C189" s="57" t="s">
        <v>657</v>
      </c>
      <c r="D189" s="71" t="s">
        <v>656</v>
      </c>
      <c r="E189" s="30"/>
      <c r="F189" s="60"/>
      <c r="G189" s="30"/>
      <c r="H189" s="30"/>
      <c r="I189" s="30"/>
      <c r="J189" s="30"/>
      <c r="K189" s="30"/>
      <c r="L189" s="30"/>
      <c r="M189" s="30"/>
      <c r="N189" s="61"/>
      <c r="O189" s="61"/>
      <c r="P189" s="30">
        <v>122.14</v>
      </c>
      <c r="Q189" s="30"/>
      <c r="R189" s="30"/>
      <c r="S189" s="30"/>
      <c r="T189" s="30"/>
      <c r="U189" s="43">
        <f t="shared" si="9"/>
        <v>122.14</v>
      </c>
      <c r="V189" s="44">
        <f t="shared" si="10"/>
        <v>1</v>
      </c>
      <c r="W189" s="45">
        <f t="shared" si="11"/>
        <v>-1097.59</v>
      </c>
      <c r="X189" s="40">
        <f t="shared" si="12"/>
        <v>122.14</v>
      </c>
      <c r="Y189" s="514"/>
    </row>
    <row r="190" spans="1:25" ht="15" customHeight="1">
      <c r="A190" s="24">
        <v>186</v>
      </c>
      <c r="B190" s="25">
        <v>183</v>
      </c>
      <c r="C190" s="57" t="s">
        <v>332</v>
      </c>
      <c r="D190" s="71" t="s">
        <v>270</v>
      </c>
      <c r="E190" s="30"/>
      <c r="F190" s="60"/>
      <c r="G190" s="30"/>
      <c r="H190" s="30">
        <v>66.26</v>
      </c>
      <c r="I190" s="30"/>
      <c r="J190" s="30"/>
      <c r="K190" s="30"/>
      <c r="L190" s="30"/>
      <c r="M190" s="30"/>
      <c r="N190" s="61"/>
      <c r="O190" s="61"/>
      <c r="P190" s="30"/>
      <c r="Q190" s="30"/>
      <c r="R190" s="30"/>
      <c r="S190" s="30">
        <v>55.76</v>
      </c>
      <c r="T190" s="30"/>
      <c r="U190" s="43">
        <f t="shared" si="9"/>
        <v>122.02000000000001</v>
      </c>
      <c r="V190" s="44">
        <f t="shared" si="10"/>
        <v>2</v>
      </c>
      <c r="W190" s="45">
        <f t="shared" si="11"/>
        <v>-1097.71</v>
      </c>
      <c r="X190" s="40">
        <f t="shared" si="12"/>
        <v>61.010000000000005</v>
      </c>
      <c r="Y190" s="514"/>
    </row>
    <row r="191" spans="1:25" ht="15" customHeight="1">
      <c r="A191" s="24">
        <v>187</v>
      </c>
      <c r="B191" s="25">
        <v>184</v>
      </c>
      <c r="C191" s="57" t="s">
        <v>658</v>
      </c>
      <c r="D191" s="71" t="s">
        <v>659</v>
      </c>
      <c r="E191" s="30"/>
      <c r="F191" s="60"/>
      <c r="G191" s="30"/>
      <c r="H191" s="30"/>
      <c r="I191" s="30"/>
      <c r="J191" s="30"/>
      <c r="K191" s="30"/>
      <c r="L191" s="30"/>
      <c r="M191" s="30"/>
      <c r="N191" s="61"/>
      <c r="O191" s="61"/>
      <c r="P191" s="30">
        <v>121.93</v>
      </c>
      <c r="Q191" s="30"/>
      <c r="R191" s="30"/>
      <c r="S191" s="30"/>
      <c r="T191" s="30"/>
      <c r="U191" s="43">
        <f t="shared" si="9"/>
        <v>121.93</v>
      </c>
      <c r="V191" s="44">
        <f t="shared" si="10"/>
        <v>1</v>
      </c>
      <c r="W191" s="45">
        <f t="shared" si="11"/>
        <v>-1097.8</v>
      </c>
      <c r="X191" s="40">
        <f t="shared" si="12"/>
        <v>121.93</v>
      </c>
      <c r="Y191" s="514"/>
    </row>
    <row r="192" spans="1:25" ht="15" customHeight="1">
      <c r="A192" s="24">
        <v>188</v>
      </c>
      <c r="B192" s="25">
        <v>185</v>
      </c>
      <c r="C192" s="57" t="s">
        <v>660</v>
      </c>
      <c r="D192" s="71" t="s">
        <v>69</v>
      </c>
      <c r="E192" s="30"/>
      <c r="F192" s="60"/>
      <c r="G192" s="30"/>
      <c r="H192" s="30"/>
      <c r="I192" s="30"/>
      <c r="J192" s="30"/>
      <c r="K192" s="30"/>
      <c r="L192" s="30"/>
      <c r="M192" s="30"/>
      <c r="N192" s="61"/>
      <c r="O192" s="61"/>
      <c r="P192" s="30">
        <v>121.78</v>
      </c>
      <c r="Q192" s="30"/>
      <c r="R192" s="30"/>
      <c r="S192" s="30"/>
      <c r="T192" s="30"/>
      <c r="U192" s="43">
        <f t="shared" si="9"/>
        <v>121.78</v>
      </c>
      <c r="V192" s="44">
        <f t="shared" si="10"/>
        <v>1</v>
      </c>
      <c r="W192" s="45">
        <f t="shared" si="11"/>
        <v>-1097.95</v>
      </c>
      <c r="X192" s="40">
        <f t="shared" si="12"/>
        <v>121.78</v>
      </c>
      <c r="Y192" s="514"/>
    </row>
    <row r="193" spans="1:25" ht="15" customHeight="1">
      <c r="A193" s="24">
        <v>189</v>
      </c>
      <c r="B193" s="25">
        <v>186</v>
      </c>
      <c r="C193" s="57" t="s">
        <v>347</v>
      </c>
      <c r="D193" s="71" t="s">
        <v>62</v>
      </c>
      <c r="E193" s="30"/>
      <c r="F193" s="60"/>
      <c r="G193" s="30"/>
      <c r="H193" s="30"/>
      <c r="I193" s="30">
        <v>55.87</v>
      </c>
      <c r="J193" s="30"/>
      <c r="K193" s="30"/>
      <c r="L193" s="30"/>
      <c r="M193" s="30"/>
      <c r="N193" s="61"/>
      <c r="O193" s="61"/>
      <c r="P193" s="30"/>
      <c r="Q193" s="30"/>
      <c r="R193" s="30"/>
      <c r="S193" s="30">
        <v>65.88</v>
      </c>
      <c r="T193" s="30"/>
      <c r="U193" s="43">
        <f t="shared" si="9"/>
        <v>121.75</v>
      </c>
      <c r="V193" s="44">
        <f t="shared" si="10"/>
        <v>2</v>
      </c>
      <c r="W193" s="45">
        <f t="shared" si="11"/>
        <v>-1097.98</v>
      </c>
      <c r="X193" s="40">
        <f t="shared" si="12"/>
        <v>60.875</v>
      </c>
      <c r="Y193" s="514"/>
    </row>
    <row r="194" spans="1:25" ht="15" customHeight="1">
      <c r="A194" s="24">
        <v>190</v>
      </c>
      <c r="B194" s="25">
        <v>187</v>
      </c>
      <c r="C194" s="57" t="s">
        <v>661</v>
      </c>
      <c r="D194" s="71" t="s">
        <v>30</v>
      </c>
      <c r="E194" s="30"/>
      <c r="F194" s="60"/>
      <c r="G194" s="30"/>
      <c r="H194" s="30"/>
      <c r="I194" s="30"/>
      <c r="J194" s="30"/>
      <c r="K194" s="30"/>
      <c r="L194" s="30"/>
      <c r="M194" s="30"/>
      <c r="N194" s="61"/>
      <c r="O194" s="61"/>
      <c r="P194" s="30">
        <v>121.1</v>
      </c>
      <c r="Q194" s="30"/>
      <c r="R194" s="30"/>
      <c r="S194" s="30"/>
      <c r="T194" s="30"/>
      <c r="U194" s="43">
        <f t="shared" si="9"/>
        <v>121.1</v>
      </c>
      <c r="V194" s="44">
        <f t="shared" si="10"/>
        <v>1</v>
      </c>
      <c r="W194" s="45">
        <f t="shared" si="11"/>
        <v>-1098.63</v>
      </c>
      <c r="X194" s="40">
        <f t="shared" si="12"/>
        <v>121.1</v>
      </c>
      <c r="Y194" s="514"/>
    </row>
    <row r="195" spans="1:25" ht="15" customHeight="1">
      <c r="A195" s="24">
        <v>191</v>
      </c>
      <c r="B195" s="25">
        <v>188</v>
      </c>
      <c r="C195" s="59" t="s">
        <v>662</v>
      </c>
      <c r="D195" s="73" t="s">
        <v>60</v>
      </c>
      <c r="E195" s="30"/>
      <c r="F195" s="60"/>
      <c r="G195" s="30"/>
      <c r="H195" s="30"/>
      <c r="I195" s="30"/>
      <c r="J195" s="30"/>
      <c r="K195" s="30"/>
      <c r="L195" s="30"/>
      <c r="M195" s="30"/>
      <c r="N195" s="61"/>
      <c r="O195" s="61"/>
      <c r="P195" s="30">
        <v>121</v>
      </c>
      <c r="Q195" s="30"/>
      <c r="R195" s="30"/>
      <c r="S195" s="30"/>
      <c r="T195" s="30"/>
      <c r="U195" s="43">
        <f t="shared" si="9"/>
        <v>121</v>
      </c>
      <c r="V195" s="44">
        <f t="shared" si="10"/>
        <v>1</v>
      </c>
      <c r="W195" s="45">
        <f t="shared" si="11"/>
        <v>-1098.73</v>
      </c>
      <c r="X195" s="40">
        <f t="shared" si="12"/>
        <v>121</v>
      </c>
      <c r="Y195" s="514"/>
    </row>
    <row r="196" spans="1:25" ht="15" customHeight="1">
      <c r="A196" s="24">
        <v>192</v>
      </c>
      <c r="B196" s="25">
        <v>189</v>
      </c>
      <c r="C196" s="57" t="s">
        <v>663</v>
      </c>
      <c r="D196" s="71" t="s">
        <v>317</v>
      </c>
      <c r="E196" s="30"/>
      <c r="F196" s="60"/>
      <c r="G196" s="30"/>
      <c r="H196" s="30"/>
      <c r="I196" s="30"/>
      <c r="J196" s="30"/>
      <c r="K196" s="30"/>
      <c r="L196" s="30"/>
      <c r="M196" s="30"/>
      <c r="N196" s="61"/>
      <c r="O196" s="61"/>
      <c r="P196" s="30">
        <v>120.91</v>
      </c>
      <c r="Q196" s="30"/>
      <c r="R196" s="30"/>
      <c r="S196" s="30"/>
      <c r="T196" s="30"/>
      <c r="U196" s="43">
        <f t="shared" si="9"/>
        <v>120.91</v>
      </c>
      <c r="V196" s="44">
        <f t="shared" si="10"/>
        <v>1</v>
      </c>
      <c r="W196" s="45">
        <f t="shared" si="11"/>
        <v>-1098.82</v>
      </c>
      <c r="X196" s="40">
        <f t="shared" si="12"/>
        <v>120.91</v>
      </c>
      <c r="Y196" s="514"/>
    </row>
    <row r="197" spans="1:25" ht="15" customHeight="1">
      <c r="A197" s="24">
        <v>193</v>
      </c>
      <c r="B197" s="25">
        <v>190</v>
      </c>
      <c r="C197" s="57" t="s">
        <v>680</v>
      </c>
      <c r="D197" s="71" t="s">
        <v>275</v>
      </c>
      <c r="E197" s="30"/>
      <c r="F197" s="60"/>
      <c r="G197" s="30"/>
      <c r="H197" s="30"/>
      <c r="I197" s="30"/>
      <c r="J197" s="30"/>
      <c r="K197" s="30"/>
      <c r="L197" s="30"/>
      <c r="M197" s="30"/>
      <c r="N197" s="61"/>
      <c r="O197" s="61"/>
      <c r="P197" s="30"/>
      <c r="Q197" s="30">
        <v>120.82</v>
      </c>
      <c r="R197" s="30"/>
      <c r="S197" s="30"/>
      <c r="T197" s="30"/>
      <c r="U197" s="43">
        <f aca="true" t="shared" si="13" ref="U197:U260">SUM(E197:T197)</f>
        <v>120.82</v>
      </c>
      <c r="V197" s="44">
        <f aca="true" t="shared" si="14" ref="V197:V260">COUNTA(E197:T197)</f>
        <v>1</v>
      </c>
      <c r="W197" s="45">
        <f aca="true" t="shared" si="15" ref="W197:W260">U197-$U$5</f>
        <v>-1098.91</v>
      </c>
      <c r="X197" s="40">
        <f aca="true" t="shared" si="16" ref="X197:X260">AVERAGE(E197:T197)</f>
        <v>120.82</v>
      </c>
      <c r="Y197" s="514"/>
    </row>
    <row r="198" spans="1:25" ht="15" customHeight="1">
      <c r="A198" s="24">
        <v>194</v>
      </c>
      <c r="B198" s="25">
        <v>191</v>
      </c>
      <c r="C198" s="57" t="s">
        <v>326</v>
      </c>
      <c r="D198" s="71" t="s">
        <v>155</v>
      </c>
      <c r="E198" s="30"/>
      <c r="F198" s="60"/>
      <c r="G198" s="30"/>
      <c r="H198" s="30"/>
      <c r="I198" s="30">
        <v>68.26</v>
      </c>
      <c r="J198" s="30"/>
      <c r="K198" s="30"/>
      <c r="L198" s="30"/>
      <c r="M198" s="30"/>
      <c r="N198" s="61"/>
      <c r="O198" s="61"/>
      <c r="P198" s="30"/>
      <c r="Q198" s="30"/>
      <c r="R198" s="30"/>
      <c r="S198" s="30">
        <v>52.19</v>
      </c>
      <c r="T198" s="30"/>
      <c r="U198" s="43">
        <f t="shared" si="13"/>
        <v>120.45</v>
      </c>
      <c r="V198" s="44">
        <f t="shared" si="14"/>
        <v>2</v>
      </c>
      <c r="W198" s="45">
        <f t="shared" si="15"/>
        <v>-1099.28</v>
      </c>
      <c r="X198" s="40">
        <f t="shared" si="16"/>
        <v>60.225</v>
      </c>
      <c r="Y198" s="514"/>
    </row>
    <row r="199" spans="1:25" ht="15" customHeight="1">
      <c r="A199" s="24">
        <v>195</v>
      </c>
      <c r="B199" s="25">
        <v>192</v>
      </c>
      <c r="C199" s="57" t="s">
        <v>681</v>
      </c>
      <c r="D199" s="71" t="s">
        <v>317</v>
      </c>
      <c r="E199" s="30"/>
      <c r="F199" s="60"/>
      <c r="G199" s="30"/>
      <c r="H199" s="30"/>
      <c r="I199" s="30"/>
      <c r="J199" s="30"/>
      <c r="K199" s="30"/>
      <c r="L199" s="30"/>
      <c r="M199" s="30"/>
      <c r="N199" s="61"/>
      <c r="O199" s="61"/>
      <c r="P199" s="30"/>
      <c r="Q199" s="30">
        <v>117.8</v>
      </c>
      <c r="R199" s="30"/>
      <c r="S199" s="30"/>
      <c r="T199" s="30"/>
      <c r="U199" s="43">
        <f t="shared" si="13"/>
        <v>117.8</v>
      </c>
      <c r="V199" s="44">
        <f t="shared" si="14"/>
        <v>1</v>
      </c>
      <c r="W199" s="45">
        <f t="shared" si="15"/>
        <v>-1101.93</v>
      </c>
      <c r="X199" s="40">
        <f t="shared" si="16"/>
        <v>117.8</v>
      </c>
      <c r="Y199" s="514"/>
    </row>
    <row r="200" spans="1:25" ht="15" customHeight="1">
      <c r="A200" s="24">
        <v>196</v>
      </c>
      <c r="B200" s="25">
        <v>193</v>
      </c>
      <c r="C200" s="57" t="s">
        <v>375</v>
      </c>
      <c r="D200" s="71" t="s">
        <v>376</v>
      </c>
      <c r="E200" s="30"/>
      <c r="F200" s="60"/>
      <c r="G200" s="30"/>
      <c r="H200" s="30"/>
      <c r="I200" s="30"/>
      <c r="J200" s="30"/>
      <c r="K200" s="30"/>
      <c r="L200" s="30"/>
      <c r="M200" s="30"/>
      <c r="N200" s="61"/>
      <c r="O200" s="61"/>
      <c r="P200" s="30"/>
      <c r="Q200" s="30">
        <v>116.94</v>
      </c>
      <c r="R200" s="30"/>
      <c r="S200" s="30"/>
      <c r="T200" s="30"/>
      <c r="U200" s="43">
        <f t="shared" si="13"/>
        <v>116.94</v>
      </c>
      <c r="V200" s="44">
        <f t="shared" si="14"/>
        <v>1</v>
      </c>
      <c r="W200" s="45">
        <f t="shared" si="15"/>
        <v>-1102.79</v>
      </c>
      <c r="X200" s="40">
        <f t="shared" si="16"/>
        <v>116.94</v>
      </c>
      <c r="Y200" s="514"/>
    </row>
    <row r="201" spans="1:25" ht="15" customHeight="1">
      <c r="A201" s="24">
        <v>197</v>
      </c>
      <c r="B201" s="25">
        <v>194</v>
      </c>
      <c r="C201" s="57" t="s">
        <v>124</v>
      </c>
      <c r="D201" s="71" t="s">
        <v>664</v>
      </c>
      <c r="E201" s="30"/>
      <c r="F201" s="60"/>
      <c r="G201" s="30"/>
      <c r="H201" s="30"/>
      <c r="I201" s="30"/>
      <c r="J201" s="30"/>
      <c r="K201" s="30"/>
      <c r="L201" s="30"/>
      <c r="M201" s="30"/>
      <c r="N201" s="61"/>
      <c r="O201" s="61"/>
      <c r="P201" s="30">
        <v>116.6</v>
      </c>
      <c r="Q201" s="30"/>
      <c r="R201" s="30"/>
      <c r="S201" s="30"/>
      <c r="T201" s="30"/>
      <c r="U201" s="43">
        <f t="shared" si="13"/>
        <v>116.6</v>
      </c>
      <c r="V201" s="44">
        <f t="shared" si="14"/>
        <v>1</v>
      </c>
      <c r="W201" s="45">
        <f t="shared" si="15"/>
        <v>-1103.13</v>
      </c>
      <c r="X201" s="40">
        <f t="shared" si="16"/>
        <v>116.6</v>
      </c>
      <c r="Y201" s="514"/>
    </row>
    <row r="202" spans="1:25" ht="15" customHeight="1">
      <c r="A202" s="24">
        <v>198</v>
      </c>
      <c r="B202" s="25">
        <v>195</v>
      </c>
      <c r="C202" s="57" t="s">
        <v>373</v>
      </c>
      <c r="D202" s="71" t="s">
        <v>155</v>
      </c>
      <c r="E202" s="30"/>
      <c r="F202" s="60"/>
      <c r="G202" s="30"/>
      <c r="H202" s="30"/>
      <c r="I202" s="30"/>
      <c r="J202" s="30"/>
      <c r="K202" s="30"/>
      <c r="L202" s="30"/>
      <c r="M202" s="30"/>
      <c r="N202" s="61"/>
      <c r="O202" s="61"/>
      <c r="P202" s="30">
        <v>116.55</v>
      </c>
      <c r="Q202" s="30"/>
      <c r="R202" s="30"/>
      <c r="S202" s="30"/>
      <c r="T202" s="30"/>
      <c r="U202" s="43">
        <f t="shared" si="13"/>
        <v>116.55</v>
      </c>
      <c r="V202" s="44">
        <f t="shared" si="14"/>
        <v>1</v>
      </c>
      <c r="W202" s="45">
        <f t="shared" si="15"/>
        <v>-1103.18</v>
      </c>
      <c r="X202" s="40">
        <f t="shared" si="16"/>
        <v>116.55</v>
      </c>
      <c r="Y202" s="514"/>
    </row>
    <row r="203" spans="1:25" ht="15" customHeight="1">
      <c r="A203" s="24">
        <v>199</v>
      </c>
      <c r="B203" s="25">
        <v>196</v>
      </c>
      <c r="C203" s="57" t="s">
        <v>626</v>
      </c>
      <c r="D203" s="71" t="s">
        <v>78</v>
      </c>
      <c r="E203" s="30"/>
      <c r="F203" s="60"/>
      <c r="G203" s="30"/>
      <c r="H203" s="30"/>
      <c r="I203" s="30"/>
      <c r="J203" s="30"/>
      <c r="K203" s="30"/>
      <c r="L203" s="30"/>
      <c r="M203" s="30"/>
      <c r="N203" s="61"/>
      <c r="O203" s="61"/>
      <c r="P203" s="30">
        <v>116.53</v>
      </c>
      <c r="Q203" s="30"/>
      <c r="R203" s="30"/>
      <c r="S203" s="30"/>
      <c r="T203" s="30"/>
      <c r="U203" s="43">
        <f t="shared" si="13"/>
        <v>116.53</v>
      </c>
      <c r="V203" s="44">
        <f t="shared" si="14"/>
        <v>1</v>
      </c>
      <c r="W203" s="45">
        <f t="shared" si="15"/>
        <v>-1103.2</v>
      </c>
      <c r="X203" s="40">
        <f t="shared" si="16"/>
        <v>116.53</v>
      </c>
      <c r="Y203" s="514"/>
    </row>
    <row r="204" spans="1:25" ht="15" customHeight="1">
      <c r="A204" s="24">
        <v>200</v>
      </c>
      <c r="B204" s="25">
        <v>197</v>
      </c>
      <c r="C204" s="57" t="s">
        <v>122</v>
      </c>
      <c r="D204" s="71" t="s">
        <v>88</v>
      </c>
      <c r="E204" s="30"/>
      <c r="F204" s="60"/>
      <c r="G204" s="30"/>
      <c r="H204" s="30"/>
      <c r="I204" s="30"/>
      <c r="J204" s="30"/>
      <c r="K204" s="30"/>
      <c r="L204" s="30"/>
      <c r="M204" s="30"/>
      <c r="N204" s="61"/>
      <c r="O204" s="61"/>
      <c r="P204" s="30">
        <v>116.46</v>
      </c>
      <c r="Q204" s="30"/>
      <c r="R204" s="30"/>
      <c r="S204" s="30"/>
      <c r="T204" s="30"/>
      <c r="U204" s="43">
        <f t="shared" si="13"/>
        <v>116.46</v>
      </c>
      <c r="V204" s="44">
        <f t="shared" si="14"/>
        <v>1</v>
      </c>
      <c r="W204" s="45">
        <f t="shared" si="15"/>
        <v>-1103.27</v>
      </c>
      <c r="X204" s="40">
        <f t="shared" si="16"/>
        <v>116.46</v>
      </c>
      <c r="Y204" s="514"/>
    </row>
    <row r="205" spans="1:25" ht="15" customHeight="1">
      <c r="A205" s="24">
        <v>201</v>
      </c>
      <c r="B205" s="25">
        <v>198</v>
      </c>
      <c r="C205" s="57" t="s">
        <v>124</v>
      </c>
      <c r="D205" s="71" t="s">
        <v>665</v>
      </c>
      <c r="E205" s="30"/>
      <c r="F205" s="60"/>
      <c r="G205" s="30"/>
      <c r="H205" s="30"/>
      <c r="I205" s="30"/>
      <c r="J205" s="30"/>
      <c r="K205" s="30"/>
      <c r="L205" s="30"/>
      <c r="M205" s="30"/>
      <c r="N205" s="61"/>
      <c r="O205" s="61"/>
      <c r="P205" s="30">
        <v>116.1</v>
      </c>
      <c r="Q205" s="30"/>
      <c r="R205" s="30"/>
      <c r="S205" s="30"/>
      <c r="T205" s="30"/>
      <c r="U205" s="43">
        <f t="shared" si="13"/>
        <v>116.1</v>
      </c>
      <c r="V205" s="44">
        <f t="shared" si="14"/>
        <v>1</v>
      </c>
      <c r="W205" s="45">
        <f t="shared" si="15"/>
        <v>-1103.63</v>
      </c>
      <c r="X205" s="40">
        <f t="shared" si="16"/>
        <v>116.1</v>
      </c>
      <c r="Y205" s="514"/>
    </row>
    <row r="206" spans="1:25" ht="15" customHeight="1">
      <c r="A206" s="24">
        <v>202</v>
      </c>
      <c r="B206" s="25">
        <v>199</v>
      </c>
      <c r="C206" s="59" t="s">
        <v>683</v>
      </c>
      <c r="D206" s="73" t="s">
        <v>51</v>
      </c>
      <c r="E206" s="30"/>
      <c r="F206" s="60"/>
      <c r="G206" s="30"/>
      <c r="H206" s="30"/>
      <c r="I206" s="30"/>
      <c r="J206" s="30"/>
      <c r="K206" s="30"/>
      <c r="L206" s="30"/>
      <c r="M206" s="30"/>
      <c r="N206" s="61"/>
      <c r="O206" s="61"/>
      <c r="P206" s="30"/>
      <c r="Q206" s="30">
        <v>115.62</v>
      </c>
      <c r="R206" s="30"/>
      <c r="S206" s="30"/>
      <c r="T206" s="30"/>
      <c r="U206" s="43">
        <f t="shared" si="13"/>
        <v>115.62</v>
      </c>
      <c r="V206" s="44">
        <f t="shared" si="14"/>
        <v>1</v>
      </c>
      <c r="W206" s="45">
        <f t="shared" si="15"/>
        <v>-1104.1100000000001</v>
      </c>
      <c r="X206" s="40">
        <f t="shared" si="16"/>
        <v>115.62</v>
      </c>
      <c r="Y206" s="514"/>
    </row>
    <row r="207" spans="1:25" ht="15" customHeight="1">
      <c r="A207" s="24">
        <v>203</v>
      </c>
      <c r="B207" s="25">
        <v>200</v>
      </c>
      <c r="C207" s="57" t="s">
        <v>210</v>
      </c>
      <c r="D207" s="71" t="s">
        <v>211</v>
      </c>
      <c r="E207" s="30"/>
      <c r="F207" s="60"/>
      <c r="G207" s="30"/>
      <c r="H207" s="30"/>
      <c r="I207" s="30"/>
      <c r="J207" s="30">
        <v>115.03</v>
      </c>
      <c r="K207" s="30"/>
      <c r="L207" s="30"/>
      <c r="M207" s="30"/>
      <c r="N207" s="61"/>
      <c r="O207" s="61"/>
      <c r="P207" s="30"/>
      <c r="Q207" s="30"/>
      <c r="R207" s="30"/>
      <c r="S207" s="30"/>
      <c r="T207" s="30"/>
      <c r="U207" s="43">
        <f t="shared" si="13"/>
        <v>115.03</v>
      </c>
      <c r="V207" s="44">
        <f t="shared" si="14"/>
        <v>1</v>
      </c>
      <c r="W207" s="45">
        <f t="shared" si="15"/>
        <v>-1104.7</v>
      </c>
      <c r="X207" s="40">
        <f t="shared" si="16"/>
        <v>115.03</v>
      </c>
      <c r="Y207" s="514"/>
    </row>
    <row r="208" spans="1:25" ht="15" customHeight="1">
      <c r="A208" s="24">
        <v>204</v>
      </c>
      <c r="B208" s="25">
        <v>201</v>
      </c>
      <c r="C208" s="57" t="s">
        <v>213</v>
      </c>
      <c r="D208" s="71" t="s">
        <v>214</v>
      </c>
      <c r="E208" s="30"/>
      <c r="F208" s="60"/>
      <c r="G208" s="30"/>
      <c r="H208" s="30"/>
      <c r="I208" s="30">
        <v>45.25</v>
      </c>
      <c r="J208" s="30"/>
      <c r="K208" s="30">
        <v>69.57</v>
      </c>
      <c r="L208" s="30"/>
      <c r="M208" s="30"/>
      <c r="N208" s="61"/>
      <c r="O208" s="61"/>
      <c r="P208" s="30"/>
      <c r="Q208" s="30"/>
      <c r="R208" s="30"/>
      <c r="S208" s="30"/>
      <c r="T208" s="30"/>
      <c r="U208" s="43">
        <f t="shared" si="13"/>
        <v>114.82</v>
      </c>
      <c r="V208" s="44">
        <f t="shared" si="14"/>
        <v>2</v>
      </c>
      <c r="W208" s="45">
        <f t="shared" si="15"/>
        <v>-1104.91</v>
      </c>
      <c r="X208" s="40">
        <f t="shared" si="16"/>
        <v>57.41</v>
      </c>
      <c r="Y208" s="514"/>
    </row>
    <row r="209" spans="1:25" ht="15" customHeight="1">
      <c r="A209" s="24">
        <v>205</v>
      </c>
      <c r="B209" s="25">
        <v>203</v>
      </c>
      <c r="C209" s="57" t="s">
        <v>215</v>
      </c>
      <c r="D209" s="71" t="s">
        <v>36</v>
      </c>
      <c r="E209" s="30"/>
      <c r="F209" s="60"/>
      <c r="G209" s="30"/>
      <c r="H209" s="30"/>
      <c r="I209" s="30"/>
      <c r="J209" s="30">
        <v>113.16</v>
      </c>
      <c r="K209" s="30"/>
      <c r="L209" s="30"/>
      <c r="M209" s="30"/>
      <c r="N209" s="61"/>
      <c r="O209" s="61"/>
      <c r="P209" s="30"/>
      <c r="Q209" s="30"/>
      <c r="R209" s="30"/>
      <c r="S209" s="30"/>
      <c r="T209" s="30"/>
      <c r="U209" s="43">
        <f t="shared" si="13"/>
        <v>113.16</v>
      </c>
      <c r="V209" s="44">
        <f t="shared" si="14"/>
        <v>1</v>
      </c>
      <c r="W209" s="45">
        <f t="shared" si="15"/>
        <v>-1106.57</v>
      </c>
      <c r="X209" s="40">
        <f t="shared" si="16"/>
        <v>113.16</v>
      </c>
      <c r="Y209" s="514"/>
    </row>
    <row r="210" spans="1:25" ht="15" customHeight="1">
      <c r="A210" s="24">
        <v>206</v>
      </c>
      <c r="B210" s="25">
        <v>204</v>
      </c>
      <c r="C210" s="57" t="s">
        <v>666</v>
      </c>
      <c r="D210" s="71" t="s">
        <v>228</v>
      </c>
      <c r="E210" s="30"/>
      <c r="F210" s="60"/>
      <c r="G210" s="30"/>
      <c r="H210" s="30"/>
      <c r="I210" s="30"/>
      <c r="J210" s="30"/>
      <c r="K210" s="30"/>
      <c r="L210" s="30"/>
      <c r="M210" s="30"/>
      <c r="N210" s="61"/>
      <c r="O210" s="61"/>
      <c r="P210" s="30">
        <v>112.97</v>
      </c>
      <c r="Q210" s="30"/>
      <c r="R210" s="30"/>
      <c r="S210" s="30"/>
      <c r="T210" s="30"/>
      <c r="U210" s="43">
        <f t="shared" si="13"/>
        <v>112.97</v>
      </c>
      <c r="V210" s="44">
        <f t="shared" si="14"/>
        <v>1</v>
      </c>
      <c r="W210" s="45">
        <f t="shared" si="15"/>
        <v>-1106.76</v>
      </c>
      <c r="X210" s="40">
        <f t="shared" si="16"/>
        <v>112.97</v>
      </c>
      <c r="Y210" s="514"/>
    </row>
    <row r="211" spans="1:25" ht="15" customHeight="1">
      <c r="A211" s="24">
        <v>207</v>
      </c>
      <c r="B211" s="25">
        <v>205</v>
      </c>
      <c r="C211" s="58" t="s">
        <v>150</v>
      </c>
      <c r="D211" s="72" t="s">
        <v>216</v>
      </c>
      <c r="E211" s="30">
        <v>63.04</v>
      </c>
      <c r="F211" s="60">
        <v>49.69</v>
      </c>
      <c r="G211" s="30"/>
      <c r="H211" s="30"/>
      <c r="I211" s="30"/>
      <c r="J211" s="30"/>
      <c r="K211" s="30"/>
      <c r="L211" s="30"/>
      <c r="M211" s="30"/>
      <c r="N211" s="61"/>
      <c r="O211" s="61"/>
      <c r="P211" s="30"/>
      <c r="Q211" s="30"/>
      <c r="R211" s="30"/>
      <c r="S211" s="30"/>
      <c r="T211" s="30"/>
      <c r="U211" s="43">
        <f t="shared" si="13"/>
        <v>112.72999999999999</v>
      </c>
      <c r="V211" s="44">
        <f t="shared" si="14"/>
        <v>2</v>
      </c>
      <c r="W211" s="45">
        <f t="shared" si="15"/>
        <v>-1107</v>
      </c>
      <c r="X211" s="40">
        <f t="shared" si="16"/>
        <v>56.364999999999995</v>
      </c>
      <c r="Y211" s="513">
        <v>1980</v>
      </c>
    </row>
    <row r="212" spans="1:25" ht="15" customHeight="1">
      <c r="A212" s="24">
        <v>208</v>
      </c>
      <c r="B212" s="25">
        <v>206</v>
      </c>
      <c r="C212" s="57" t="s">
        <v>217</v>
      </c>
      <c r="D212" s="71" t="s">
        <v>54</v>
      </c>
      <c r="E212" s="30"/>
      <c r="F212" s="60"/>
      <c r="G212" s="30"/>
      <c r="H212" s="30"/>
      <c r="I212" s="30"/>
      <c r="J212" s="30">
        <v>112.66</v>
      </c>
      <c r="K212" s="30"/>
      <c r="L212" s="30"/>
      <c r="M212" s="30"/>
      <c r="N212" s="61"/>
      <c r="O212" s="61"/>
      <c r="P212" s="30"/>
      <c r="Q212" s="30"/>
      <c r="R212" s="30"/>
      <c r="S212" s="30"/>
      <c r="T212" s="30"/>
      <c r="U212" s="43">
        <f t="shared" si="13"/>
        <v>112.66</v>
      </c>
      <c r="V212" s="44">
        <f t="shared" si="14"/>
        <v>1</v>
      </c>
      <c r="W212" s="45">
        <f t="shared" si="15"/>
        <v>-1107.07</v>
      </c>
      <c r="X212" s="40">
        <f t="shared" si="16"/>
        <v>112.66</v>
      </c>
      <c r="Y212" s="514"/>
    </row>
    <row r="213" spans="1:25" ht="15" customHeight="1">
      <c r="A213" s="24">
        <v>209</v>
      </c>
      <c r="B213" s="25">
        <v>207</v>
      </c>
      <c r="C213" s="57" t="s">
        <v>380</v>
      </c>
      <c r="D213" s="71" t="s">
        <v>228</v>
      </c>
      <c r="E213" s="30"/>
      <c r="F213" s="60"/>
      <c r="G213" s="30"/>
      <c r="H213" s="30"/>
      <c r="I213" s="30"/>
      <c r="J213" s="30"/>
      <c r="K213" s="30"/>
      <c r="L213" s="30"/>
      <c r="M213" s="30"/>
      <c r="N213" s="61"/>
      <c r="O213" s="61"/>
      <c r="P213" s="30">
        <v>112.33</v>
      </c>
      <c r="Q213" s="30"/>
      <c r="R213" s="30"/>
      <c r="S213" s="30"/>
      <c r="T213" s="30"/>
      <c r="U213" s="43">
        <f t="shared" si="13"/>
        <v>112.33</v>
      </c>
      <c r="V213" s="44">
        <f t="shared" si="14"/>
        <v>1</v>
      </c>
      <c r="W213" s="45">
        <f t="shared" si="15"/>
        <v>-1107.4</v>
      </c>
      <c r="X213" s="40">
        <f t="shared" si="16"/>
        <v>112.33</v>
      </c>
      <c r="Y213" s="514"/>
    </row>
    <row r="214" spans="1:25" ht="15" customHeight="1">
      <c r="A214" s="24">
        <v>210</v>
      </c>
      <c r="B214" s="25">
        <v>208</v>
      </c>
      <c r="C214" s="57" t="s">
        <v>17</v>
      </c>
      <c r="D214" s="71" t="s">
        <v>30</v>
      </c>
      <c r="E214" s="30">
        <v>64.87</v>
      </c>
      <c r="F214" s="60"/>
      <c r="G214" s="30"/>
      <c r="H214" s="30"/>
      <c r="I214" s="30">
        <v>46.13</v>
      </c>
      <c r="J214" s="30"/>
      <c r="K214" s="30"/>
      <c r="L214" s="30"/>
      <c r="M214" s="30"/>
      <c r="N214" s="61"/>
      <c r="O214" s="61"/>
      <c r="P214" s="30"/>
      <c r="Q214" s="30"/>
      <c r="R214" s="30"/>
      <c r="S214" s="30"/>
      <c r="T214" s="30"/>
      <c r="U214" s="43">
        <f t="shared" si="13"/>
        <v>111</v>
      </c>
      <c r="V214" s="44">
        <f t="shared" si="14"/>
        <v>2</v>
      </c>
      <c r="W214" s="45">
        <f t="shared" si="15"/>
        <v>-1108.73</v>
      </c>
      <c r="X214" s="40">
        <f t="shared" si="16"/>
        <v>55.5</v>
      </c>
      <c r="Y214" s="513">
        <v>2003</v>
      </c>
    </row>
    <row r="215" spans="1:25" ht="15" customHeight="1">
      <c r="A215" s="24">
        <v>211</v>
      </c>
      <c r="B215" s="25">
        <v>209</v>
      </c>
      <c r="C215" s="57" t="s">
        <v>667</v>
      </c>
      <c r="D215" s="71" t="s">
        <v>78</v>
      </c>
      <c r="E215" s="30"/>
      <c r="F215" s="60"/>
      <c r="G215" s="30"/>
      <c r="H215" s="30"/>
      <c r="I215" s="30"/>
      <c r="J215" s="30"/>
      <c r="K215" s="30"/>
      <c r="L215" s="30"/>
      <c r="M215" s="30"/>
      <c r="N215" s="61"/>
      <c r="O215" s="61"/>
      <c r="P215" s="30">
        <v>110.7</v>
      </c>
      <c r="Q215" s="30"/>
      <c r="R215" s="30"/>
      <c r="S215" s="30"/>
      <c r="T215" s="30"/>
      <c r="U215" s="43">
        <f t="shared" si="13"/>
        <v>110.7</v>
      </c>
      <c r="V215" s="44">
        <f t="shared" si="14"/>
        <v>1</v>
      </c>
      <c r="W215" s="45">
        <f t="shared" si="15"/>
        <v>-1109.03</v>
      </c>
      <c r="X215" s="40">
        <f t="shared" si="16"/>
        <v>110.7</v>
      </c>
      <c r="Y215" s="514"/>
    </row>
    <row r="216" spans="1:25" ht="15" customHeight="1">
      <c r="A216" s="24">
        <v>212</v>
      </c>
      <c r="B216" s="25">
        <v>210</v>
      </c>
      <c r="C216" s="57" t="s">
        <v>218</v>
      </c>
      <c r="D216" s="71" t="s">
        <v>54</v>
      </c>
      <c r="E216" s="30"/>
      <c r="F216" s="60"/>
      <c r="G216" s="30"/>
      <c r="H216" s="30"/>
      <c r="I216" s="30"/>
      <c r="J216" s="30">
        <v>110.18</v>
      </c>
      <c r="K216" s="30"/>
      <c r="L216" s="30"/>
      <c r="M216" s="30"/>
      <c r="N216" s="61"/>
      <c r="O216" s="61"/>
      <c r="P216" s="30"/>
      <c r="Q216" s="30"/>
      <c r="R216" s="30"/>
      <c r="S216" s="30"/>
      <c r="T216" s="30"/>
      <c r="U216" s="43">
        <f t="shared" si="13"/>
        <v>110.18</v>
      </c>
      <c r="V216" s="44">
        <f t="shared" si="14"/>
        <v>1</v>
      </c>
      <c r="W216" s="45">
        <f t="shared" si="15"/>
        <v>-1109.55</v>
      </c>
      <c r="X216" s="40">
        <f t="shared" si="16"/>
        <v>110.18</v>
      </c>
      <c r="Y216" s="514"/>
    </row>
    <row r="217" spans="1:25" ht="15" customHeight="1">
      <c r="A217" s="24">
        <v>213</v>
      </c>
      <c r="B217" s="25">
        <v>211</v>
      </c>
      <c r="C217" s="57" t="s">
        <v>219</v>
      </c>
      <c r="D217" s="71" t="s">
        <v>88</v>
      </c>
      <c r="E217" s="30"/>
      <c r="F217" s="60"/>
      <c r="G217" s="30"/>
      <c r="H217" s="30"/>
      <c r="I217" s="30"/>
      <c r="J217" s="30"/>
      <c r="K217" s="30">
        <v>110</v>
      </c>
      <c r="L217" s="30"/>
      <c r="M217" s="30"/>
      <c r="N217" s="61"/>
      <c r="O217" s="61"/>
      <c r="P217" s="30"/>
      <c r="Q217" s="30"/>
      <c r="R217" s="30"/>
      <c r="S217" s="30"/>
      <c r="T217" s="30"/>
      <c r="U217" s="43">
        <f t="shared" si="13"/>
        <v>110</v>
      </c>
      <c r="V217" s="44">
        <f t="shared" si="14"/>
        <v>1</v>
      </c>
      <c r="W217" s="45">
        <f t="shared" si="15"/>
        <v>-1109.73</v>
      </c>
      <c r="X217" s="40">
        <f t="shared" si="16"/>
        <v>110</v>
      </c>
      <c r="Y217" s="514"/>
    </row>
    <row r="218" spans="1:25" ht="15" customHeight="1">
      <c r="A218" s="24">
        <v>214</v>
      </c>
      <c r="B218" s="25">
        <v>212</v>
      </c>
      <c r="C218" s="57" t="s">
        <v>668</v>
      </c>
      <c r="D218" s="71" t="s">
        <v>669</v>
      </c>
      <c r="E218" s="30"/>
      <c r="F218" s="60"/>
      <c r="G218" s="30"/>
      <c r="H218" s="30"/>
      <c r="I218" s="30"/>
      <c r="J218" s="30"/>
      <c r="K218" s="30"/>
      <c r="L218" s="30"/>
      <c r="M218" s="30"/>
      <c r="N218" s="61"/>
      <c r="O218" s="61"/>
      <c r="P218" s="30">
        <v>109.46</v>
      </c>
      <c r="Q218" s="30"/>
      <c r="R218" s="30"/>
      <c r="S218" s="30"/>
      <c r="T218" s="30"/>
      <c r="U218" s="43">
        <f t="shared" si="13"/>
        <v>109.46</v>
      </c>
      <c r="V218" s="44">
        <f t="shared" si="14"/>
        <v>1</v>
      </c>
      <c r="W218" s="45">
        <f t="shared" si="15"/>
        <v>-1110.27</v>
      </c>
      <c r="X218" s="40">
        <f t="shared" si="16"/>
        <v>109.46</v>
      </c>
      <c r="Y218" s="514"/>
    </row>
    <row r="219" spans="1:25" ht="15" customHeight="1">
      <c r="A219" s="24">
        <v>215</v>
      </c>
      <c r="B219" s="25">
        <v>213</v>
      </c>
      <c r="C219" s="57" t="s">
        <v>670</v>
      </c>
      <c r="D219" s="71" t="s">
        <v>293</v>
      </c>
      <c r="E219" s="30"/>
      <c r="F219" s="60"/>
      <c r="G219" s="30"/>
      <c r="H219" s="30"/>
      <c r="I219" s="30"/>
      <c r="J219" s="30"/>
      <c r="K219" s="30"/>
      <c r="L219" s="30"/>
      <c r="M219" s="30"/>
      <c r="N219" s="61"/>
      <c r="O219" s="61"/>
      <c r="P219" s="30">
        <v>109.28</v>
      </c>
      <c r="Q219" s="30"/>
      <c r="R219" s="30"/>
      <c r="S219" s="30"/>
      <c r="T219" s="30"/>
      <c r="U219" s="43">
        <f t="shared" si="13"/>
        <v>109.28</v>
      </c>
      <c r="V219" s="44">
        <f t="shared" si="14"/>
        <v>1</v>
      </c>
      <c r="W219" s="45">
        <f t="shared" si="15"/>
        <v>-1110.45</v>
      </c>
      <c r="X219" s="40">
        <f t="shared" si="16"/>
        <v>109.28</v>
      </c>
      <c r="Y219" s="514"/>
    </row>
    <row r="220" spans="1:25" ht="15" customHeight="1">
      <c r="A220" s="24">
        <v>216</v>
      </c>
      <c r="B220" s="25">
        <v>214</v>
      </c>
      <c r="C220" s="57" t="s">
        <v>220</v>
      </c>
      <c r="D220" s="71" t="s">
        <v>204</v>
      </c>
      <c r="E220" s="30"/>
      <c r="F220" s="60"/>
      <c r="G220" s="30"/>
      <c r="H220" s="30">
        <v>64.75</v>
      </c>
      <c r="I220" s="30">
        <v>44.36</v>
      </c>
      <c r="J220" s="30"/>
      <c r="K220" s="30"/>
      <c r="L220" s="30"/>
      <c r="M220" s="30"/>
      <c r="N220" s="61"/>
      <c r="O220" s="61"/>
      <c r="P220" s="30"/>
      <c r="Q220" s="30"/>
      <c r="R220" s="30"/>
      <c r="S220" s="30"/>
      <c r="T220" s="30"/>
      <c r="U220" s="43">
        <f t="shared" si="13"/>
        <v>109.11</v>
      </c>
      <c r="V220" s="44">
        <f t="shared" si="14"/>
        <v>2</v>
      </c>
      <c r="W220" s="45">
        <f t="shared" si="15"/>
        <v>-1110.6200000000001</v>
      </c>
      <c r="X220" s="40">
        <f t="shared" si="16"/>
        <v>54.555</v>
      </c>
      <c r="Y220" s="514"/>
    </row>
    <row r="221" spans="1:25" ht="15" customHeight="1">
      <c r="A221" s="24">
        <v>217</v>
      </c>
      <c r="B221" s="25">
        <v>215</v>
      </c>
      <c r="C221" s="57" t="s">
        <v>221</v>
      </c>
      <c r="D221" s="71" t="s">
        <v>62</v>
      </c>
      <c r="E221" s="30"/>
      <c r="F221" s="60"/>
      <c r="G221" s="30"/>
      <c r="H221" s="30"/>
      <c r="I221" s="30"/>
      <c r="J221" s="30">
        <v>108.87</v>
      </c>
      <c r="K221" s="30"/>
      <c r="L221" s="30"/>
      <c r="M221" s="30"/>
      <c r="N221" s="61"/>
      <c r="O221" s="61"/>
      <c r="P221" s="30"/>
      <c r="Q221" s="30"/>
      <c r="R221" s="30"/>
      <c r="S221" s="30"/>
      <c r="T221" s="30"/>
      <c r="U221" s="43">
        <f t="shared" si="13"/>
        <v>108.87</v>
      </c>
      <c r="V221" s="44">
        <f t="shared" si="14"/>
        <v>1</v>
      </c>
      <c r="W221" s="45">
        <f t="shared" si="15"/>
        <v>-1110.8600000000001</v>
      </c>
      <c r="X221" s="40">
        <f t="shared" si="16"/>
        <v>108.87</v>
      </c>
      <c r="Y221" s="514"/>
    </row>
    <row r="222" spans="1:25" ht="15" customHeight="1">
      <c r="A222" s="24">
        <v>218</v>
      </c>
      <c r="B222" s="25">
        <v>216</v>
      </c>
      <c r="C222" s="57" t="s">
        <v>379</v>
      </c>
      <c r="D222" s="71" t="s">
        <v>671</v>
      </c>
      <c r="E222" s="30"/>
      <c r="F222" s="60"/>
      <c r="G222" s="30"/>
      <c r="H222" s="30"/>
      <c r="I222" s="30"/>
      <c r="J222" s="30"/>
      <c r="K222" s="30"/>
      <c r="L222" s="30"/>
      <c r="M222" s="30"/>
      <c r="N222" s="61"/>
      <c r="O222" s="61"/>
      <c r="P222" s="30">
        <v>108.8</v>
      </c>
      <c r="Q222" s="30"/>
      <c r="R222" s="30"/>
      <c r="S222" s="30"/>
      <c r="T222" s="30"/>
      <c r="U222" s="43">
        <f t="shared" si="13"/>
        <v>108.8</v>
      </c>
      <c r="V222" s="44">
        <f t="shared" si="14"/>
        <v>1</v>
      </c>
      <c r="W222" s="45">
        <f t="shared" si="15"/>
        <v>-1110.93</v>
      </c>
      <c r="X222" s="40">
        <f t="shared" si="16"/>
        <v>108.8</v>
      </c>
      <c r="Y222" s="514"/>
    </row>
    <row r="223" spans="1:25" ht="15" customHeight="1">
      <c r="A223" s="24">
        <v>219</v>
      </c>
      <c r="B223" s="25">
        <v>217</v>
      </c>
      <c r="C223" s="57" t="s">
        <v>672</v>
      </c>
      <c r="D223" s="71" t="s">
        <v>116</v>
      </c>
      <c r="E223" s="30"/>
      <c r="F223" s="60"/>
      <c r="G223" s="30"/>
      <c r="H223" s="30"/>
      <c r="I223" s="30"/>
      <c r="J223" s="30"/>
      <c r="K223" s="30"/>
      <c r="L223" s="30"/>
      <c r="M223" s="30"/>
      <c r="N223" s="61"/>
      <c r="O223" s="61"/>
      <c r="P223" s="30">
        <v>108.74</v>
      </c>
      <c r="Q223" s="30"/>
      <c r="R223" s="30"/>
      <c r="S223" s="30"/>
      <c r="T223" s="30"/>
      <c r="U223" s="43">
        <f t="shared" si="13"/>
        <v>108.74</v>
      </c>
      <c r="V223" s="44">
        <f t="shared" si="14"/>
        <v>1</v>
      </c>
      <c r="W223" s="45">
        <f t="shared" si="15"/>
        <v>-1110.99</v>
      </c>
      <c r="X223" s="40">
        <f t="shared" si="16"/>
        <v>108.74</v>
      </c>
      <c r="Y223" s="514"/>
    </row>
    <row r="224" spans="1:25" ht="15" customHeight="1">
      <c r="A224" s="24">
        <v>220</v>
      </c>
      <c r="B224" s="25">
        <v>218</v>
      </c>
      <c r="C224" s="57" t="s">
        <v>125</v>
      </c>
      <c r="D224" s="71" t="s">
        <v>36</v>
      </c>
      <c r="E224" s="30"/>
      <c r="F224" s="60"/>
      <c r="G224" s="30"/>
      <c r="H224" s="30"/>
      <c r="I224" s="30"/>
      <c r="J224" s="30"/>
      <c r="K224" s="30"/>
      <c r="L224" s="30"/>
      <c r="M224" s="30"/>
      <c r="N224" s="61"/>
      <c r="O224" s="61"/>
      <c r="P224" s="30"/>
      <c r="Q224" s="30">
        <v>108.59</v>
      </c>
      <c r="R224" s="30"/>
      <c r="S224" s="30"/>
      <c r="T224" s="30"/>
      <c r="U224" s="43">
        <f t="shared" si="13"/>
        <v>108.59</v>
      </c>
      <c r="V224" s="44">
        <f t="shared" si="14"/>
        <v>1</v>
      </c>
      <c r="W224" s="45">
        <f t="shared" si="15"/>
        <v>-1111.14</v>
      </c>
      <c r="X224" s="40">
        <f t="shared" si="16"/>
        <v>108.59</v>
      </c>
      <c r="Y224" s="514"/>
    </row>
    <row r="225" spans="1:25" ht="15" customHeight="1">
      <c r="A225" s="24">
        <v>221</v>
      </c>
      <c r="B225" s="25">
        <v>219</v>
      </c>
      <c r="C225" s="58" t="s">
        <v>222</v>
      </c>
      <c r="D225" s="72" t="s">
        <v>223</v>
      </c>
      <c r="E225" s="30"/>
      <c r="F225" s="60">
        <v>108.36</v>
      </c>
      <c r="G225" s="30"/>
      <c r="H225" s="30"/>
      <c r="I225" s="30"/>
      <c r="J225" s="30"/>
      <c r="K225" s="30"/>
      <c r="L225" s="30"/>
      <c r="M225" s="30"/>
      <c r="N225" s="61"/>
      <c r="O225" s="61"/>
      <c r="P225" s="30"/>
      <c r="Q225" s="30"/>
      <c r="R225" s="30"/>
      <c r="S225" s="30"/>
      <c r="T225" s="30"/>
      <c r="U225" s="43">
        <f t="shared" si="13"/>
        <v>108.36</v>
      </c>
      <c r="V225" s="44">
        <f t="shared" si="14"/>
        <v>1</v>
      </c>
      <c r="W225" s="45">
        <f t="shared" si="15"/>
        <v>-1111.3700000000001</v>
      </c>
      <c r="X225" s="40">
        <f t="shared" si="16"/>
        <v>108.36</v>
      </c>
      <c r="Y225" s="514"/>
    </row>
    <row r="226" spans="1:25" ht="15" customHeight="1">
      <c r="A226" s="24">
        <v>222</v>
      </c>
      <c r="B226" s="25">
        <v>220</v>
      </c>
      <c r="C226" s="57" t="s">
        <v>374</v>
      </c>
      <c r="D226" s="71" t="s">
        <v>116</v>
      </c>
      <c r="E226" s="30"/>
      <c r="F226" s="60"/>
      <c r="G226" s="30"/>
      <c r="H226" s="30"/>
      <c r="I226" s="30"/>
      <c r="J226" s="30"/>
      <c r="K226" s="30"/>
      <c r="L226" s="30"/>
      <c r="M226" s="30"/>
      <c r="N226" s="61"/>
      <c r="O226" s="61"/>
      <c r="P226" s="30">
        <v>107.96</v>
      </c>
      <c r="Q226" s="30"/>
      <c r="R226" s="30"/>
      <c r="S226" s="30"/>
      <c r="T226" s="30"/>
      <c r="U226" s="43">
        <f t="shared" si="13"/>
        <v>107.96</v>
      </c>
      <c r="V226" s="44">
        <f t="shared" si="14"/>
        <v>1</v>
      </c>
      <c r="W226" s="45">
        <f t="shared" si="15"/>
        <v>-1111.77</v>
      </c>
      <c r="X226" s="40">
        <f t="shared" si="16"/>
        <v>107.96</v>
      </c>
      <c r="Y226" s="514"/>
    </row>
    <row r="227" spans="1:25" ht="15" customHeight="1">
      <c r="A227" s="24">
        <v>223</v>
      </c>
      <c r="B227" s="25">
        <v>221</v>
      </c>
      <c r="C227" s="57" t="s">
        <v>224</v>
      </c>
      <c r="D227" s="71" t="s">
        <v>31</v>
      </c>
      <c r="E227" s="30"/>
      <c r="F227" s="60"/>
      <c r="G227" s="30"/>
      <c r="H227" s="30"/>
      <c r="I227" s="30"/>
      <c r="J227" s="30">
        <v>107.67</v>
      </c>
      <c r="K227" s="30"/>
      <c r="L227" s="30"/>
      <c r="M227" s="30"/>
      <c r="N227" s="61"/>
      <c r="O227" s="61"/>
      <c r="P227" s="30"/>
      <c r="Q227" s="30"/>
      <c r="R227" s="30"/>
      <c r="S227" s="30"/>
      <c r="T227" s="30"/>
      <c r="U227" s="43">
        <f t="shared" si="13"/>
        <v>107.67</v>
      </c>
      <c r="V227" s="44">
        <f t="shared" si="14"/>
        <v>1</v>
      </c>
      <c r="W227" s="45">
        <f t="shared" si="15"/>
        <v>-1112.06</v>
      </c>
      <c r="X227" s="40">
        <f t="shared" si="16"/>
        <v>107.67</v>
      </c>
      <c r="Y227" s="514"/>
    </row>
    <row r="228" spans="1:25" ht="15" customHeight="1">
      <c r="A228" s="24">
        <v>224</v>
      </c>
      <c r="B228" s="25">
        <v>222</v>
      </c>
      <c r="C228" s="57" t="s">
        <v>225</v>
      </c>
      <c r="D228" s="71" t="s">
        <v>62</v>
      </c>
      <c r="E228" s="30"/>
      <c r="F228" s="60"/>
      <c r="G228" s="30"/>
      <c r="H228" s="30"/>
      <c r="I228" s="30"/>
      <c r="J228" s="30">
        <v>107.42</v>
      </c>
      <c r="K228" s="30"/>
      <c r="L228" s="30"/>
      <c r="M228" s="30"/>
      <c r="N228" s="61"/>
      <c r="O228" s="61"/>
      <c r="P228" s="30"/>
      <c r="Q228" s="30"/>
      <c r="R228" s="30"/>
      <c r="S228" s="30"/>
      <c r="T228" s="30"/>
      <c r="U228" s="43">
        <f t="shared" si="13"/>
        <v>107.42</v>
      </c>
      <c r="V228" s="44">
        <f t="shared" si="14"/>
        <v>1</v>
      </c>
      <c r="W228" s="45">
        <f t="shared" si="15"/>
        <v>-1112.31</v>
      </c>
      <c r="X228" s="40">
        <f t="shared" si="16"/>
        <v>107.42</v>
      </c>
      <c r="Y228" s="514"/>
    </row>
    <row r="229" spans="1:25" ht="15" customHeight="1">
      <c r="A229" s="24">
        <v>225</v>
      </c>
      <c r="B229" s="25">
        <v>223</v>
      </c>
      <c r="C229" s="57" t="s">
        <v>627</v>
      </c>
      <c r="D229" s="71" t="s">
        <v>20</v>
      </c>
      <c r="E229" s="30"/>
      <c r="F229" s="60"/>
      <c r="G229" s="30"/>
      <c r="H229" s="30"/>
      <c r="I229" s="30"/>
      <c r="J229" s="30"/>
      <c r="K229" s="30"/>
      <c r="L229" s="30"/>
      <c r="M229" s="30"/>
      <c r="N229" s="61"/>
      <c r="O229" s="61"/>
      <c r="P229" s="30">
        <v>107.27</v>
      </c>
      <c r="Q229" s="30"/>
      <c r="R229" s="30"/>
      <c r="S229" s="30"/>
      <c r="T229" s="30"/>
      <c r="U229" s="43">
        <f t="shared" si="13"/>
        <v>107.27</v>
      </c>
      <c r="V229" s="44">
        <f t="shared" si="14"/>
        <v>1</v>
      </c>
      <c r="W229" s="45">
        <f t="shared" si="15"/>
        <v>-1112.46</v>
      </c>
      <c r="X229" s="40">
        <f t="shared" si="16"/>
        <v>107.27</v>
      </c>
      <c r="Y229" s="514"/>
    </row>
    <row r="230" spans="1:25" ht="15" customHeight="1">
      <c r="A230" s="24">
        <v>226</v>
      </c>
      <c r="B230" s="25">
        <v>224</v>
      </c>
      <c r="C230" s="57" t="s">
        <v>379</v>
      </c>
      <c r="D230" s="71" t="s">
        <v>62</v>
      </c>
      <c r="E230" s="30"/>
      <c r="F230" s="60"/>
      <c r="G230" s="30"/>
      <c r="H230" s="30"/>
      <c r="I230" s="30"/>
      <c r="J230" s="30"/>
      <c r="K230" s="30"/>
      <c r="L230" s="30"/>
      <c r="M230" s="30"/>
      <c r="N230" s="61"/>
      <c r="O230" s="61"/>
      <c r="P230" s="30">
        <v>107.17</v>
      </c>
      <c r="Q230" s="30"/>
      <c r="R230" s="30"/>
      <c r="S230" s="30"/>
      <c r="T230" s="30"/>
      <c r="U230" s="43">
        <f t="shared" si="13"/>
        <v>107.17</v>
      </c>
      <c r="V230" s="44">
        <f t="shared" si="14"/>
        <v>1</v>
      </c>
      <c r="W230" s="45">
        <f t="shared" si="15"/>
        <v>-1112.56</v>
      </c>
      <c r="X230" s="40">
        <f t="shared" si="16"/>
        <v>107.17</v>
      </c>
      <c r="Y230" s="514"/>
    </row>
    <row r="231" spans="1:25" ht="15" customHeight="1">
      <c r="A231" s="24">
        <v>227</v>
      </c>
      <c r="B231" s="25">
        <v>225</v>
      </c>
      <c r="C231" s="57" t="s">
        <v>215</v>
      </c>
      <c r="D231" s="71" t="s">
        <v>28</v>
      </c>
      <c r="E231" s="30"/>
      <c r="F231" s="60">
        <v>107.06</v>
      </c>
      <c r="G231" s="30"/>
      <c r="H231" s="30"/>
      <c r="I231" s="30"/>
      <c r="J231" s="30"/>
      <c r="K231" s="30"/>
      <c r="L231" s="30"/>
      <c r="M231" s="30"/>
      <c r="N231" s="61"/>
      <c r="O231" s="61"/>
      <c r="P231" s="30"/>
      <c r="Q231" s="30"/>
      <c r="R231" s="30"/>
      <c r="S231" s="30"/>
      <c r="T231" s="30"/>
      <c r="U231" s="43">
        <f t="shared" si="13"/>
        <v>107.06</v>
      </c>
      <c r="V231" s="44">
        <f t="shared" si="14"/>
        <v>1</v>
      </c>
      <c r="W231" s="45">
        <f t="shared" si="15"/>
        <v>-1112.67</v>
      </c>
      <c r="X231" s="40">
        <f t="shared" si="16"/>
        <v>107.06</v>
      </c>
      <c r="Y231" s="514"/>
    </row>
    <row r="232" spans="1:25" ht="15" customHeight="1">
      <c r="A232" s="24">
        <v>228</v>
      </c>
      <c r="B232" s="25">
        <v>226</v>
      </c>
      <c r="C232" s="57" t="s">
        <v>226</v>
      </c>
      <c r="D232" s="71" t="s">
        <v>74</v>
      </c>
      <c r="E232" s="30"/>
      <c r="F232" s="60"/>
      <c r="G232" s="30"/>
      <c r="H232" s="30"/>
      <c r="I232" s="30"/>
      <c r="J232" s="30">
        <v>106.98</v>
      </c>
      <c r="K232" s="30"/>
      <c r="L232" s="30"/>
      <c r="M232" s="30"/>
      <c r="N232" s="61"/>
      <c r="O232" s="61"/>
      <c r="P232" s="30"/>
      <c r="Q232" s="30"/>
      <c r="R232" s="30"/>
      <c r="S232" s="30"/>
      <c r="T232" s="30"/>
      <c r="U232" s="43">
        <f t="shared" si="13"/>
        <v>106.98</v>
      </c>
      <c r="V232" s="44">
        <f t="shared" si="14"/>
        <v>1</v>
      </c>
      <c r="W232" s="45">
        <f t="shared" si="15"/>
        <v>-1112.75</v>
      </c>
      <c r="X232" s="40">
        <f t="shared" si="16"/>
        <v>106.98</v>
      </c>
      <c r="Y232" s="514"/>
    </row>
    <row r="233" spans="1:25" ht="15" customHeight="1">
      <c r="A233" s="24">
        <v>229</v>
      </c>
      <c r="B233" s="25">
        <v>227</v>
      </c>
      <c r="C233" s="57" t="s">
        <v>122</v>
      </c>
      <c r="D233" s="71" t="s">
        <v>65</v>
      </c>
      <c r="E233" s="30"/>
      <c r="F233" s="60"/>
      <c r="G233" s="30"/>
      <c r="H233" s="30"/>
      <c r="I233" s="30"/>
      <c r="J233" s="30">
        <v>106.98</v>
      </c>
      <c r="K233" s="30"/>
      <c r="L233" s="30"/>
      <c r="M233" s="30"/>
      <c r="N233" s="61"/>
      <c r="O233" s="61"/>
      <c r="P233" s="30"/>
      <c r="Q233" s="30"/>
      <c r="R233" s="30"/>
      <c r="S233" s="30"/>
      <c r="T233" s="30"/>
      <c r="U233" s="43">
        <f t="shared" si="13"/>
        <v>106.98</v>
      </c>
      <c r="V233" s="44">
        <f t="shared" si="14"/>
        <v>1</v>
      </c>
      <c r="W233" s="45">
        <f t="shared" si="15"/>
        <v>-1112.75</v>
      </c>
      <c r="X233" s="40">
        <f t="shared" si="16"/>
        <v>106.98</v>
      </c>
      <c r="Y233" s="514"/>
    </row>
    <row r="234" spans="1:25" ht="15" customHeight="1">
      <c r="A234" s="24">
        <v>230</v>
      </c>
      <c r="B234" s="25">
        <v>228</v>
      </c>
      <c r="C234" s="57" t="s">
        <v>227</v>
      </c>
      <c r="D234" s="71" t="s">
        <v>228</v>
      </c>
      <c r="E234" s="30"/>
      <c r="F234" s="60"/>
      <c r="G234" s="30"/>
      <c r="H234" s="30"/>
      <c r="I234" s="30"/>
      <c r="J234" s="30">
        <v>106.72</v>
      </c>
      <c r="K234" s="30"/>
      <c r="L234" s="30"/>
      <c r="M234" s="30"/>
      <c r="N234" s="61"/>
      <c r="O234" s="61"/>
      <c r="P234" s="30"/>
      <c r="Q234" s="30"/>
      <c r="R234" s="30"/>
      <c r="S234" s="30"/>
      <c r="T234" s="30"/>
      <c r="U234" s="43">
        <f t="shared" si="13"/>
        <v>106.72</v>
      </c>
      <c r="V234" s="44">
        <f t="shared" si="14"/>
        <v>1</v>
      </c>
      <c r="W234" s="45">
        <f t="shared" si="15"/>
        <v>-1113.01</v>
      </c>
      <c r="X234" s="40">
        <f t="shared" si="16"/>
        <v>106.72</v>
      </c>
      <c r="Y234" s="514"/>
    </row>
    <row r="235" spans="1:25" ht="15" customHeight="1">
      <c r="A235" s="24">
        <v>231</v>
      </c>
      <c r="B235" s="25">
        <v>229</v>
      </c>
      <c r="C235" s="57" t="s">
        <v>229</v>
      </c>
      <c r="D235" s="71" t="s">
        <v>36</v>
      </c>
      <c r="E235" s="30"/>
      <c r="F235" s="60"/>
      <c r="G235" s="30"/>
      <c r="H235" s="30"/>
      <c r="I235" s="30"/>
      <c r="J235" s="30">
        <v>106.47</v>
      </c>
      <c r="K235" s="30"/>
      <c r="L235" s="30"/>
      <c r="M235" s="30"/>
      <c r="N235" s="61"/>
      <c r="O235" s="61"/>
      <c r="P235" s="30"/>
      <c r="Q235" s="30"/>
      <c r="R235" s="30"/>
      <c r="S235" s="30"/>
      <c r="T235" s="30"/>
      <c r="U235" s="43">
        <f t="shared" si="13"/>
        <v>106.47</v>
      </c>
      <c r="V235" s="44">
        <f t="shared" si="14"/>
        <v>1</v>
      </c>
      <c r="W235" s="45">
        <f t="shared" si="15"/>
        <v>-1113.26</v>
      </c>
      <c r="X235" s="40">
        <f t="shared" si="16"/>
        <v>106.47</v>
      </c>
      <c r="Y235" s="514"/>
    </row>
    <row r="236" spans="1:25" ht="15" customHeight="1">
      <c r="A236" s="24">
        <v>232</v>
      </c>
      <c r="B236" s="25">
        <v>230</v>
      </c>
      <c r="C236" s="57" t="s">
        <v>92</v>
      </c>
      <c r="D236" s="71" t="s">
        <v>88</v>
      </c>
      <c r="E236" s="30">
        <v>71.75</v>
      </c>
      <c r="F236" s="60"/>
      <c r="G236" s="30"/>
      <c r="H236" s="30"/>
      <c r="I236" s="30"/>
      <c r="J236" s="30"/>
      <c r="K236" s="30"/>
      <c r="L236" s="30"/>
      <c r="M236" s="30"/>
      <c r="N236" s="61"/>
      <c r="O236" s="61"/>
      <c r="P236" s="30"/>
      <c r="Q236" s="30"/>
      <c r="R236" s="30"/>
      <c r="S236" s="30">
        <v>33.74</v>
      </c>
      <c r="T236" s="30"/>
      <c r="U236" s="43">
        <f t="shared" si="13"/>
        <v>105.49000000000001</v>
      </c>
      <c r="V236" s="44">
        <f t="shared" si="14"/>
        <v>2</v>
      </c>
      <c r="W236" s="45">
        <f t="shared" si="15"/>
        <v>-1114.24</v>
      </c>
      <c r="X236" s="40">
        <f t="shared" si="16"/>
        <v>52.745000000000005</v>
      </c>
      <c r="Y236" s="513">
        <v>1995</v>
      </c>
    </row>
    <row r="237" spans="1:25" ht="15" customHeight="1">
      <c r="A237" s="24">
        <v>233</v>
      </c>
      <c r="B237" s="25">
        <v>231</v>
      </c>
      <c r="C237" s="57" t="s">
        <v>70</v>
      </c>
      <c r="D237" s="71" t="s">
        <v>106</v>
      </c>
      <c r="E237" s="30"/>
      <c r="F237" s="60">
        <v>105.17</v>
      </c>
      <c r="G237" s="30"/>
      <c r="H237" s="30"/>
      <c r="I237" s="30"/>
      <c r="J237" s="30"/>
      <c r="K237" s="30"/>
      <c r="L237" s="30"/>
      <c r="M237" s="30"/>
      <c r="N237" s="61"/>
      <c r="O237" s="61"/>
      <c r="P237" s="30"/>
      <c r="Q237" s="30"/>
      <c r="R237" s="30"/>
      <c r="S237" s="30"/>
      <c r="T237" s="30"/>
      <c r="U237" s="43">
        <f t="shared" si="13"/>
        <v>105.17</v>
      </c>
      <c r="V237" s="44">
        <f t="shared" si="14"/>
        <v>1</v>
      </c>
      <c r="W237" s="45">
        <f t="shared" si="15"/>
        <v>-1114.56</v>
      </c>
      <c r="X237" s="40">
        <f t="shared" si="16"/>
        <v>105.17</v>
      </c>
      <c r="Y237" s="514"/>
    </row>
    <row r="238" spans="1:25" ht="15" customHeight="1">
      <c r="A238" s="24">
        <v>234</v>
      </c>
      <c r="B238" s="25">
        <v>232</v>
      </c>
      <c r="C238" s="57" t="s">
        <v>230</v>
      </c>
      <c r="D238" s="71" t="s">
        <v>134</v>
      </c>
      <c r="E238" s="30"/>
      <c r="F238" s="60"/>
      <c r="G238" s="30"/>
      <c r="H238" s="30"/>
      <c r="I238" s="30"/>
      <c r="J238" s="30">
        <v>104.99</v>
      </c>
      <c r="K238" s="30"/>
      <c r="L238" s="30"/>
      <c r="M238" s="30"/>
      <c r="N238" s="61"/>
      <c r="O238" s="61"/>
      <c r="P238" s="30"/>
      <c r="Q238" s="30"/>
      <c r="R238" s="30"/>
      <c r="S238" s="30"/>
      <c r="T238" s="30"/>
      <c r="U238" s="43">
        <f t="shared" si="13"/>
        <v>104.99</v>
      </c>
      <c r="V238" s="44">
        <f t="shared" si="14"/>
        <v>1</v>
      </c>
      <c r="W238" s="45">
        <f t="shared" si="15"/>
        <v>-1114.74</v>
      </c>
      <c r="X238" s="40">
        <f t="shared" si="16"/>
        <v>104.99</v>
      </c>
      <c r="Y238" s="514"/>
    </row>
    <row r="239" spans="1:25" ht="15" customHeight="1">
      <c r="A239" s="24">
        <v>235</v>
      </c>
      <c r="B239" s="25">
        <v>233</v>
      </c>
      <c r="C239" s="57" t="s">
        <v>231</v>
      </c>
      <c r="D239" s="71" t="s">
        <v>69</v>
      </c>
      <c r="E239" s="30"/>
      <c r="F239" s="60"/>
      <c r="G239" s="30"/>
      <c r="H239" s="30"/>
      <c r="I239" s="30"/>
      <c r="J239" s="30">
        <v>104.96</v>
      </c>
      <c r="K239" s="30"/>
      <c r="L239" s="30"/>
      <c r="M239" s="30"/>
      <c r="N239" s="61"/>
      <c r="O239" s="61"/>
      <c r="P239" s="30"/>
      <c r="Q239" s="30"/>
      <c r="R239" s="30"/>
      <c r="S239" s="30"/>
      <c r="T239" s="30"/>
      <c r="U239" s="43">
        <f t="shared" si="13"/>
        <v>104.96</v>
      </c>
      <c r="V239" s="44">
        <f t="shared" si="14"/>
        <v>1</v>
      </c>
      <c r="W239" s="45">
        <f t="shared" si="15"/>
        <v>-1114.77</v>
      </c>
      <c r="X239" s="40">
        <f t="shared" si="16"/>
        <v>104.96</v>
      </c>
      <c r="Y239" s="514"/>
    </row>
    <row r="240" spans="1:25" ht="15" customHeight="1">
      <c r="A240" s="24">
        <v>236</v>
      </c>
      <c r="B240" s="25">
        <v>234</v>
      </c>
      <c r="C240" s="57" t="s">
        <v>687</v>
      </c>
      <c r="D240" s="71" t="s">
        <v>36</v>
      </c>
      <c r="E240" s="30"/>
      <c r="F240" s="60"/>
      <c r="G240" s="30"/>
      <c r="H240" s="30"/>
      <c r="I240" s="30"/>
      <c r="J240" s="30"/>
      <c r="K240" s="30"/>
      <c r="L240" s="30"/>
      <c r="M240" s="30"/>
      <c r="N240" s="61"/>
      <c r="O240" s="61"/>
      <c r="P240" s="30"/>
      <c r="Q240" s="30">
        <v>104.93</v>
      </c>
      <c r="R240" s="30"/>
      <c r="S240" s="30"/>
      <c r="T240" s="30"/>
      <c r="U240" s="43">
        <f t="shared" si="13"/>
        <v>104.93</v>
      </c>
      <c r="V240" s="44">
        <f t="shared" si="14"/>
        <v>1</v>
      </c>
      <c r="W240" s="45">
        <f t="shared" si="15"/>
        <v>-1114.8</v>
      </c>
      <c r="X240" s="40">
        <f t="shared" si="16"/>
        <v>104.93</v>
      </c>
      <c r="Y240" s="514"/>
    </row>
    <row r="241" spans="1:25" ht="15" customHeight="1">
      <c r="A241" s="24">
        <v>237</v>
      </c>
      <c r="B241" s="25">
        <v>235</v>
      </c>
      <c r="C241" s="57" t="s">
        <v>195</v>
      </c>
      <c r="D241" s="71" t="s">
        <v>49</v>
      </c>
      <c r="E241" s="30"/>
      <c r="F241" s="60"/>
      <c r="G241" s="30"/>
      <c r="H241" s="30"/>
      <c r="I241" s="30"/>
      <c r="J241" s="30"/>
      <c r="K241" s="30"/>
      <c r="L241" s="30"/>
      <c r="M241" s="30"/>
      <c r="N241" s="61">
        <v>104.7</v>
      </c>
      <c r="O241" s="61"/>
      <c r="P241" s="30"/>
      <c r="Q241" s="30"/>
      <c r="R241" s="30"/>
      <c r="S241" s="30"/>
      <c r="T241" s="30"/>
      <c r="U241" s="43">
        <f t="shared" si="13"/>
        <v>104.7</v>
      </c>
      <c r="V241" s="44">
        <f t="shared" si="14"/>
        <v>1</v>
      </c>
      <c r="W241" s="45">
        <f t="shared" si="15"/>
        <v>-1115.03</v>
      </c>
      <c r="X241" s="40">
        <f t="shared" si="16"/>
        <v>104.7</v>
      </c>
      <c r="Y241" s="514"/>
    </row>
    <row r="242" spans="1:25" ht="15" customHeight="1">
      <c r="A242" s="24">
        <v>238</v>
      </c>
      <c r="B242" s="25">
        <v>236</v>
      </c>
      <c r="C242" s="57" t="s">
        <v>98</v>
      </c>
      <c r="D242" s="71" t="s">
        <v>153</v>
      </c>
      <c r="E242" s="30"/>
      <c r="F242" s="60"/>
      <c r="G242" s="30"/>
      <c r="H242" s="30">
        <v>52.66</v>
      </c>
      <c r="I242" s="30">
        <v>51.88</v>
      </c>
      <c r="J242" s="30"/>
      <c r="K242" s="30"/>
      <c r="L242" s="30"/>
      <c r="M242" s="30"/>
      <c r="N242" s="61"/>
      <c r="O242" s="61"/>
      <c r="P242" s="30"/>
      <c r="Q242" s="30"/>
      <c r="R242" s="30"/>
      <c r="S242" s="30"/>
      <c r="T242" s="30"/>
      <c r="U242" s="43">
        <f t="shared" si="13"/>
        <v>104.53999999999999</v>
      </c>
      <c r="V242" s="44">
        <f t="shared" si="14"/>
        <v>2</v>
      </c>
      <c r="W242" s="45">
        <f t="shared" si="15"/>
        <v>-1115.19</v>
      </c>
      <c r="X242" s="40">
        <f t="shared" si="16"/>
        <v>52.269999999999996</v>
      </c>
      <c r="Y242" s="514"/>
    </row>
    <row r="243" spans="1:25" ht="15" customHeight="1">
      <c r="A243" s="24">
        <v>239</v>
      </c>
      <c r="B243" s="25">
        <v>238</v>
      </c>
      <c r="C243" s="57" t="s">
        <v>174</v>
      </c>
      <c r="D243" s="71" t="s">
        <v>270</v>
      </c>
      <c r="E243" s="30"/>
      <c r="F243" s="60"/>
      <c r="G243" s="30"/>
      <c r="H243" s="30"/>
      <c r="I243" s="30"/>
      <c r="J243" s="30"/>
      <c r="K243" s="30"/>
      <c r="L243" s="30"/>
      <c r="M243" s="30"/>
      <c r="N243" s="61"/>
      <c r="O243" s="61"/>
      <c r="P243" s="30"/>
      <c r="Q243" s="30">
        <v>103.45</v>
      </c>
      <c r="R243" s="30"/>
      <c r="S243" s="30"/>
      <c r="T243" s="30"/>
      <c r="U243" s="43">
        <f t="shared" si="13"/>
        <v>103.45</v>
      </c>
      <c r="V243" s="44">
        <f t="shared" si="14"/>
        <v>1</v>
      </c>
      <c r="W243" s="45">
        <f t="shared" si="15"/>
        <v>-1116.28</v>
      </c>
      <c r="X243" s="40">
        <f t="shared" si="16"/>
        <v>103.45</v>
      </c>
      <c r="Y243" s="514"/>
    </row>
    <row r="244" spans="1:25" ht="15" customHeight="1">
      <c r="A244" s="24">
        <v>240</v>
      </c>
      <c r="B244" s="25">
        <v>239</v>
      </c>
      <c r="C244" s="57" t="s">
        <v>383</v>
      </c>
      <c r="D244" s="71" t="s">
        <v>74</v>
      </c>
      <c r="E244" s="30"/>
      <c r="F244" s="60"/>
      <c r="G244" s="30"/>
      <c r="H244" s="30"/>
      <c r="I244" s="30"/>
      <c r="J244" s="30"/>
      <c r="K244" s="30"/>
      <c r="L244" s="30"/>
      <c r="M244" s="30"/>
      <c r="N244" s="61"/>
      <c r="O244" s="61"/>
      <c r="P244" s="30">
        <v>103.16</v>
      </c>
      <c r="Q244" s="30"/>
      <c r="R244" s="30"/>
      <c r="S244" s="30"/>
      <c r="T244" s="30"/>
      <c r="U244" s="43">
        <f t="shared" si="13"/>
        <v>103.16</v>
      </c>
      <c r="V244" s="44">
        <f t="shared" si="14"/>
        <v>1</v>
      </c>
      <c r="W244" s="45">
        <f t="shared" si="15"/>
        <v>-1116.57</v>
      </c>
      <c r="X244" s="40">
        <f t="shared" si="16"/>
        <v>103.16</v>
      </c>
      <c r="Y244" s="514"/>
    </row>
    <row r="245" spans="1:25" ht="15" customHeight="1">
      <c r="A245" s="24">
        <v>241</v>
      </c>
      <c r="B245" s="25">
        <v>240</v>
      </c>
      <c r="C245" s="57" t="s">
        <v>358</v>
      </c>
      <c r="D245" s="71" t="s">
        <v>60</v>
      </c>
      <c r="E245" s="30"/>
      <c r="F245" s="60"/>
      <c r="G245" s="30"/>
      <c r="H245" s="30"/>
      <c r="I245" s="30"/>
      <c r="J245" s="30"/>
      <c r="K245" s="30"/>
      <c r="L245" s="30"/>
      <c r="M245" s="30"/>
      <c r="N245" s="61"/>
      <c r="O245" s="61"/>
      <c r="P245" s="30">
        <v>103.09</v>
      </c>
      <c r="Q245" s="30"/>
      <c r="R245" s="30"/>
      <c r="S245" s="30"/>
      <c r="T245" s="30"/>
      <c r="U245" s="43">
        <f t="shared" si="13"/>
        <v>103.09</v>
      </c>
      <c r="V245" s="44">
        <f t="shared" si="14"/>
        <v>1</v>
      </c>
      <c r="W245" s="45">
        <f t="shared" si="15"/>
        <v>-1116.64</v>
      </c>
      <c r="X245" s="40">
        <f t="shared" si="16"/>
        <v>103.09</v>
      </c>
      <c r="Y245" s="514"/>
    </row>
    <row r="246" spans="1:25" ht="15" customHeight="1">
      <c r="A246" s="24">
        <v>242</v>
      </c>
      <c r="B246" s="25">
        <v>241</v>
      </c>
      <c r="C246" s="57" t="s">
        <v>694</v>
      </c>
      <c r="D246" s="71" t="s">
        <v>36</v>
      </c>
      <c r="E246" s="30"/>
      <c r="F246" s="60"/>
      <c r="G246" s="30"/>
      <c r="H246" s="30"/>
      <c r="I246" s="30"/>
      <c r="J246" s="30"/>
      <c r="K246" s="30"/>
      <c r="L246" s="30"/>
      <c r="M246" s="30"/>
      <c r="N246" s="61"/>
      <c r="O246" s="61"/>
      <c r="P246" s="30"/>
      <c r="Q246" s="30"/>
      <c r="R246" s="30">
        <v>103</v>
      </c>
      <c r="S246" s="30"/>
      <c r="T246" s="30"/>
      <c r="U246" s="43">
        <f t="shared" si="13"/>
        <v>103</v>
      </c>
      <c r="V246" s="44">
        <f t="shared" si="14"/>
        <v>1</v>
      </c>
      <c r="W246" s="45">
        <f t="shared" si="15"/>
        <v>-1116.73</v>
      </c>
      <c r="X246" s="40">
        <f t="shared" si="16"/>
        <v>103</v>
      </c>
      <c r="Y246" s="514"/>
    </row>
    <row r="247" spans="1:25" ht="15" customHeight="1">
      <c r="A247" s="24">
        <v>243</v>
      </c>
      <c r="B247" s="25"/>
      <c r="C247" s="57" t="s">
        <v>728</v>
      </c>
      <c r="D247" s="71" t="s">
        <v>28</v>
      </c>
      <c r="E247" s="30"/>
      <c r="F247" s="60"/>
      <c r="G247" s="30"/>
      <c r="H247" s="30"/>
      <c r="I247" s="30"/>
      <c r="J247" s="30"/>
      <c r="K247" s="30"/>
      <c r="L247" s="30"/>
      <c r="M247" s="30"/>
      <c r="N247" s="61"/>
      <c r="O247" s="61"/>
      <c r="P247" s="30"/>
      <c r="Q247" s="30"/>
      <c r="R247" s="30"/>
      <c r="S247" s="30"/>
      <c r="T247" s="30">
        <v>103</v>
      </c>
      <c r="U247" s="43">
        <f t="shared" si="13"/>
        <v>103</v>
      </c>
      <c r="V247" s="44">
        <f t="shared" si="14"/>
        <v>1</v>
      </c>
      <c r="W247" s="45">
        <f t="shared" si="15"/>
        <v>-1116.73</v>
      </c>
      <c r="X247" s="40">
        <f t="shared" si="16"/>
        <v>103</v>
      </c>
      <c r="Y247" s="514"/>
    </row>
    <row r="248" spans="1:25" ht="15" customHeight="1">
      <c r="A248" s="24">
        <v>244</v>
      </c>
      <c r="B248" s="25">
        <v>242</v>
      </c>
      <c r="C248" s="57" t="s">
        <v>233</v>
      </c>
      <c r="D248" s="71" t="s">
        <v>234</v>
      </c>
      <c r="E248" s="30"/>
      <c r="F248" s="60"/>
      <c r="G248" s="30"/>
      <c r="H248" s="30"/>
      <c r="I248" s="30"/>
      <c r="J248" s="30">
        <v>102.99</v>
      </c>
      <c r="K248" s="30"/>
      <c r="L248" s="30"/>
      <c r="M248" s="30"/>
      <c r="N248" s="61"/>
      <c r="O248" s="61"/>
      <c r="P248" s="30"/>
      <c r="Q248" s="30"/>
      <c r="R248" s="30"/>
      <c r="S248" s="30"/>
      <c r="T248" s="30"/>
      <c r="U248" s="43">
        <f t="shared" si="13"/>
        <v>102.99</v>
      </c>
      <c r="V248" s="44">
        <f t="shared" si="14"/>
        <v>1</v>
      </c>
      <c r="W248" s="45">
        <f t="shared" si="15"/>
        <v>-1116.74</v>
      </c>
      <c r="X248" s="40">
        <f t="shared" si="16"/>
        <v>102.99</v>
      </c>
      <c r="Y248" s="514"/>
    </row>
    <row r="249" spans="1:25" ht="15" customHeight="1">
      <c r="A249" s="24">
        <v>245</v>
      </c>
      <c r="B249" s="25">
        <v>243</v>
      </c>
      <c r="C249" s="57" t="s">
        <v>689</v>
      </c>
      <c r="D249" s="71" t="s">
        <v>692</v>
      </c>
      <c r="E249" s="30"/>
      <c r="F249" s="60"/>
      <c r="G249" s="30"/>
      <c r="H249" s="30"/>
      <c r="I249" s="30"/>
      <c r="J249" s="30"/>
      <c r="K249" s="30"/>
      <c r="L249" s="30"/>
      <c r="M249" s="30"/>
      <c r="N249" s="61"/>
      <c r="O249" s="61"/>
      <c r="P249" s="30"/>
      <c r="Q249" s="30">
        <v>102.79</v>
      </c>
      <c r="R249" s="30"/>
      <c r="S249" s="30"/>
      <c r="T249" s="30"/>
      <c r="U249" s="43">
        <f t="shared" si="13"/>
        <v>102.79</v>
      </c>
      <c r="V249" s="44">
        <f t="shared" si="14"/>
        <v>1</v>
      </c>
      <c r="W249" s="45">
        <f t="shared" si="15"/>
        <v>-1116.94</v>
      </c>
      <c r="X249" s="40">
        <f t="shared" si="16"/>
        <v>102.79</v>
      </c>
      <c r="Y249" s="514"/>
    </row>
    <row r="250" spans="1:25" ht="15" customHeight="1">
      <c r="A250" s="24">
        <v>246</v>
      </c>
      <c r="B250" s="25">
        <v>244</v>
      </c>
      <c r="C250" s="57" t="s">
        <v>235</v>
      </c>
      <c r="D250" s="71" t="s">
        <v>36</v>
      </c>
      <c r="E250" s="30"/>
      <c r="F250" s="60"/>
      <c r="G250" s="30"/>
      <c r="H250" s="30"/>
      <c r="I250" s="30"/>
      <c r="J250" s="30"/>
      <c r="K250" s="30"/>
      <c r="L250" s="30"/>
      <c r="M250" s="30">
        <v>102.76</v>
      </c>
      <c r="N250" s="61"/>
      <c r="O250" s="61"/>
      <c r="P250" s="30">
        <v>124.97</v>
      </c>
      <c r="Q250" s="30"/>
      <c r="R250" s="30"/>
      <c r="S250" s="30"/>
      <c r="T250" s="30"/>
      <c r="U250" s="43">
        <v>102.76</v>
      </c>
      <c r="V250" s="44">
        <f t="shared" si="14"/>
        <v>2</v>
      </c>
      <c r="W250" s="45">
        <f t="shared" si="15"/>
        <v>-1116.97</v>
      </c>
      <c r="X250" s="40">
        <f t="shared" si="16"/>
        <v>113.86500000000001</v>
      </c>
      <c r="Y250" s="514"/>
    </row>
    <row r="251" spans="1:25" ht="15" customHeight="1">
      <c r="A251" s="24">
        <v>247</v>
      </c>
      <c r="B251" s="25">
        <v>245</v>
      </c>
      <c r="C251" s="57" t="s">
        <v>236</v>
      </c>
      <c r="D251" s="71" t="s">
        <v>62</v>
      </c>
      <c r="E251" s="30"/>
      <c r="F251" s="60"/>
      <c r="G251" s="30"/>
      <c r="H251" s="30"/>
      <c r="I251" s="30"/>
      <c r="J251" s="30">
        <v>102.05</v>
      </c>
      <c r="K251" s="30"/>
      <c r="L251" s="30"/>
      <c r="M251" s="30"/>
      <c r="N251" s="61"/>
      <c r="O251" s="61"/>
      <c r="P251" s="30"/>
      <c r="Q251" s="30"/>
      <c r="R251" s="30"/>
      <c r="S251" s="30"/>
      <c r="T251" s="30"/>
      <c r="U251" s="43">
        <f aca="true" t="shared" si="17" ref="U251:U278">SUM(E251:T251)</f>
        <v>102.05</v>
      </c>
      <c r="V251" s="44">
        <f t="shared" si="14"/>
        <v>1</v>
      </c>
      <c r="W251" s="45">
        <f t="shared" si="15"/>
        <v>-1117.68</v>
      </c>
      <c r="X251" s="40">
        <f t="shared" si="16"/>
        <v>102.05</v>
      </c>
      <c r="Y251" s="514"/>
    </row>
    <row r="252" spans="1:25" ht="15" customHeight="1">
      <c r="A252" s="24">
        <v>248</v>
      </c>
      <c r="B252" s="25">
        <v>246</v>
      </c>
      <c r="C252" s="57" t="s">
        <v>237</v>
      </c>
      <c r="D252" s="71" t="s">
        <v>51</v>
      </c>
      <c r="E252" s="30"/>
      <c r="F252" s="60"/>
      <c r="G252" s="30"/>
      <c r="H252" s="30"/>
      <c r="I252" s="30"/>
      <c r="J252" s="30">
        <v>101.76</v>
      </c>
      <c r="K252" s="30"/>
      <c r="L252" s="30"/>
      <c r="M252" s="30"/>
      <c r="N252" s="61"/>
      <c r="O252" s="61"/>
      <c r="P252" s="30"/>
      <c r="Q252" s="30"/>
      <c r="R252" s="30"/>
      <c r="S252" s="30"/>
      <c r="T252" s="30"/>
      <c r="U252" s="43">
        <f t="shared" si="17"/>
        <v>101.76</v>
      </c>
      <c r="V252" s="44">
        <f t="shared" si="14"/>
        <v>1</v>
      </c>
      <c r="W252" s="45">
        <f t="shared" si="15"/>
        <v>-1117.97</v>
      </c>
      <c r="X252" s="40">
        <f t="shared" si="16"/>
        <v>101.76</v>
      </c>
      <c r="Y252" s="514"/>
    </row>
    <row r="253" spans="1:25" ht="15" customHeight="1">
      <c r="A253" s="24">
        <v>249</v>
      </c>
      <c r="B253" s="25">
        <v>247</v>
      </c>
      <c r="C253" s="57" t="s">
        <v>379</v>
      </c>
      <c r="D253" s="71" t="s">
        <v>78</v>
      </c>
      <c r="E253" s="30"/>
      <c r="F253" s="60"/>
      <c r="G253" s="30"/>
      <c r="H253" s="30"/>
      <c r="I253" s="30"/>
      <c r="J253" s="30"/>
      <c r="K253" s="30"/>
      <c r="L253" s="30"/>
      <c r="M253" s="30"/>
      <c r="N253" s="61"/>
      <c r="O253" s="61"/>
      <c r="P253" s="30">
        <v>100.97</v>
      </c>
      <c r="Q253" s="30"/>
      <c r="R253" s="30"/>
      <c r="S253" s="30"/>
      <c r="T253" s="30"/>
      <c r="U253" s="43">
        <f t="shared" si="17"/>
        <v>100.97</v>
      </c>
      <c r="V253" s="44">
        <f t="shared" si="14"/>
        <v>1</v>
      </c>
      <c r="W253" s="45">
        <f t="shared" si="15"/>
        <v>-1118.76</v>
      </c>
      <c r="X253" s="40">
        <f t="shared" si="16"/>
        <v>100.97</v>
      </c>
      <c r="Y253" s="514"/>
    </row>
    <row r="254" spans="1:25" ht="15" customHeight="1">
      <c r="A254" s="24">
        <v>250</v>
      </c>
      <c r="B254" s="25">
        <v>248</v>
      </c>
      <c r="C254" s="57" t="s">
        <v>238</v>
      </c>
      <c r="D254" s="71" t="s">
        <v>58</v>
      </c>
      <c r="E254" s="30"/>
      <c r="F254" s="60"/>
      <c r="G254" s="30"/>
      <c r="H254" s="30"/>
      <c r="I254" s="30"/>
      <c r="J254" s="30">
        <v>100.78</v>
      </c>
      <c r="K254" s="30"/>
      <c r="L254" s="30"/>
      <c r="M254" s="30"/>
      <c r="N254" s="61"/>
      <c r="O254" s="61"/>
      <c r="P254" s="30"/>
      <c r="Q254" s="30"/>
      <c r="R254" s="30"/>
      <c r="S254" s="30"/>
      <c r="T254" s="30"/>
      <c r="U254" s="43">
        <f t="shared" si="17"/>
        <v>100.78</v>
      </c>
      <c r="V254" s="44">
        <f t="shared" si="14"/>
        <v>1</v>
      </c>
      <c r="W254" s="45">
        <f t="shared" si="15"/>
        <v>-1118.95</v>
      </c>
      <c r="X254" s="40">
        <f t="shared" si="16"/>
        <v>100.78</v>
      </c>
      <c r="Y254" s="514"/>
    </row>
    <row r="255" spans="1:25" ht="15" customHeight="1">
      <c r="A255" s="24">
        <v>251</v>
      </c>
      <c r="B255" s="25">
        <v>249</v>
      </c>
      <c r="C255" s="472" t="s">
        <v>673</v>
      </c>
      <c r="D255" s="473" t="s">
        <v>185</v>
      </c>
      <c r="E255" s="30"/>
      <c r="F255" s="60"/>
      <c r="G255" s="30"/>
      <c r="H255" s="30"/>
      <c r="I255" s="30"/>
      <c r="J255" s="30"/>
      <c r="K255" s="30"/>
      <c r="L255" s="30"/>
      <c r="M255" s="30"/>
      <c r="N255" s="61"/>
      <c r="O255" s="61"/>
      <c r="P255" s="30">
        <v>100.6</v>
      </c>
      <c r="Q255" s="30"/>
      <c r="R255" s="30"/>
      <c r="S255" s="30"/>
      <c r="T255" s="30"/>
      <c r="U255" s="43">
        <f t="shared" si="17"/>
        <v>100.6</v>
      </c>
      <c r="V255" s="44">
        <f t="shared" si="14"/>
        <v>1</v>
      </c>
      <c r="W255" s="45">
        <f t="shared" si="15"/>
        <v>-1119.13</v>
      </c>
      <c r="X255" s="40">
        <f t="shared" si="16"/>
        <v>100.6</v>
      </c>
      <c r="Y255" s="514"/>
    </row>
    <row r="256" spans="1:25" ht="15" customHeight="1">
      <c r="A256" s="24">
        <v>252</v>
      </c>
      <c r="B256" s="25">
        <v>250</v>
      </c>
      <c r="C256" s="57" t="s">
        <v>240</v>
      </c>
      <c r="D256" s="71" t="s">
        <v>84</v>
      </c>
      <c r="E256" s="30"/>
      <c r="F256" s="60"/>
      <c r="G256" s="30"/>
      <c r="H256" s="30">
        <v>46.32</v>
      </c>
      <c r="I256" s="30">
        <v>54.1</v>
      </c>
      <c r="J256" s="30"/>
      <c r="K256" s="30"/>
      <c r="L256" s="30"/>
      <c r="M256" s="30"/>
      <c r="N256" s="61"/>
      <c r="O256" s="61"/>
      <c r="P256" s="30"/>
      <c r="Q256" s="30"/>
      <c r="R256" s="30"/>
      <c r="S256" s="30"/>
      <c r="T256" s="30"/>
      <c r="U256" s="43">
        <f t="shared" si="17"/>
        <v>100.42</v>
      </c>
      <c r="V256" s="44">
        <f t="shared" si="14"/>
        <v>2</v>
      </c>
      <c r="W256" s="45">
        <f t="shared" si="15"/>
        <v>-1119.31</v>
      </c>
      <c r="X256" s="40">
        <f t="shared" si="16"/>
        <v>50.21</v>
      </c>
      <c r="Y256" s="514"/>
    </row>
    <row r="257" spans="1:25" ht="15" customHeight="1">
      <c r="A257" s="24">
        <v>253</v>
      </c>
      <c r="B257" s="25">
        <v>251</v>
      </c>
      <c r="C257" s="58" t="s">
        <v>241</v>
      </c>
      <c r="D257" s="72" t="s">
        <v>58</v>
      </c>
      <c r="E257" s="30">
        <v>100.36</v>
      </c>
      <c r="F257" s="60"/>
      <c r="G257" s="30"/>
      <c r="H257" s="30"/>
      <c r="I257" s="30"/>
      <c r="J257" s="30"/>
      <c r="K257" s="30"/>
      <c r="L257" s="30"/>
      <c r="M257" s="30"/>
      <c r="N257" s="61"/>
      <c r="O257" s="61"/>
      <c r="P257" s="30"/>
      <c r="Q257" s="30"/>
      <c r="R257" s="30"/>
      <c r="S257" s="30"/>
      <c r="T257" s="30"/>
      <c r="U257" s="43">
        <f t="shared" si="17"/>
        <v>100.36</v>
      </c>
      <c r="V257" s="44">
        <f t="shared" si="14"/>
        <v>1</v>
      </c>
      <c r="W257" s="45">
        <f t="shared" si="15"/>
        <v>-1119.3700000000001</v>
      </c>
      <c r="X257" s="40">
        <f t="shared" si="16"/>
        <v>100.36</v>
      </c>
      <c r="Y257" s="513">
        <v>1993</v>
      </c>
    </row>
    <row r="258" spans="1:25" ht="15" customHeight="1">
      <c r="A258" s="24">
        <v>254</v>
      </c>
      <c r="B258" s="25">
        <v>252</v>
      </c>
      <c r="C258" s="57" t="s">
        <v>242</v>
      </c>
      <c r="D258" s="71" t="s">
        <v>243</v>
      </c>
      <c r="E258" s="30"/>
      <c r="F258" s="60"/>
      <c r="G258" s="30"/>
      <c r="H258" s="30"/>
      <c r="I258" s="30"/>
      <c r="J258" s="30">
        <v>100.03</v>
      </c>
      <c r="K258" s="30"/>
      <c r="L258" s="30"/>
      <c r="M258" s="30"/>
      <c r="N258" s="61"/>
      <c r="O258" s="61"/>
      <c r="P258" s="30"/>
      <c r="Q258" s="30"/>
      <c r="R258" s="30"/>
      <c r="S258" s="30"/>
      <c r="T258" s="30"/>
      <c r="U258" s="43">
        <f t="shared" si="17"/>
        <v>100.03</v>
      </c>
      <c r="V258" s="44">
        <f t="shared" si="14"/>
        <v>1</v>
      </c>
      <c r="W258" s="45">
        <f t="shared" si="15"/>
        <v>-1119.7</v>
      </c>
      <c r="X258" s="40">
        <f t="shared" si="16"/>
        <v>100.03</v>
      </c>
      <c r="Y258" s="514"/>
    </row>
    <row r="259" spans="1:25" ht="15" customHeight="1">
      <c r="A259" s="24">
        <v>255</v>
      </c>
      <c r="B259" s="25">
        <v>253</v>
      </c>
      <c r="C259" s="57" t="s">
        <v>382</v>
      </c>
      <c r="D259" s="71" t="s">
        <v>155</v>
      </c>
      <c r="E259" s="30"/>
      <c r="F259" s="60"/>
      <c r="G259" s="30"/>
      <c r="H259" s="30"/>
      <c r="I259" s="30"/>
      <c r="J259" s="30"/>
      <c r="K259" s="30"/>
      <c r="L259" s="30"/>
      <c r="M259" s="30"/>
      <c r="N259" s="61"/>
      <c r="O259" s="61"/>
      <c r="P259" s="30">
        <v>99.67</v>
      </c>
      <c r="Q259" s="30"/>
      <c r="R259" s="30"/>
      <c r="S259" s="30"/>
      <c r="T259" s="30"/>
      <c r="U259" s="43">
        <f t="shared" si="17"/>
        <v>99.67</v>
      </c>
      <c r="V259" s="44">
        <f t="shared" si="14"/>
        <v>1</v>
      </c>
      <c r="W259" s="45">
        <f t="shared" si="15"/>
        <v>-1120.06</v>
      </c>
      <c r="X259" s="40">
        <f t="shared" si="16"/>
        <v>99.67</v>
      </c>
      <c r="Y259" s="514"/>
    </row>
    <row r="260" spans="1:25" ht="15" customHeight="1">
      <c r="A260" s="24">
        <v>256</v>
      </c>
      <c r="B260" s="25">
        <v>254</v>
      </c>
      <c r="C260" s="57" t="s">
        <v>242</v>
      </c>
      <c r="D260" s="71" t="s">
        <v>33</v>
      </c>
      <c r="E260" s="30"/>
      <c r="F260" s="60"/>
      <c r="G260" s="30"/>
      <c r="H260" s="30"/>
      <c r="I260" s="30"/>
      <c r="J260" s="30">
        <v>99.36</v>
      </c>
      <c r="K260" s="30"/>
      <c r="L260" s="30"/>
      <c r="M260" s="30"/>
      <c r="N260" s="61"/>
      <c r="O260" s="61"/>
      <c r="P260" s="30"/>
      <c r="Q260" s="30"/>
      <c r="R260" s="30"/>
      <c r="S260" s="30"/>
      <c r="T260" s="30"/>
      <c r="U260" s="43">
        <f t="shared" si="17"/>
        <v>99.36</v>
      </c>
      <c r="V260" s="44">
        <f t="shared" si="14"/>
        <v>1</v>
      </c>
      <c r="W260" s="45">
        <f t="shared" si="15"/>
        <v>-1120.3700000000001</v>
      </c>
      <c r="X260" s="40">
        <f t="shared" si="16"/>
        <v>99.36</v>
      </c>
      <c r="Y260" s="514"/>
    </row>
    <row r="261" spans="1:25" ht="15" customHeight="1">
      <c r="A261" s="24">
        <v>257</v>
      </c>
      <c r="B261" s="25">
        <v>255</v>
      </c>
      <c r="C261" s="57" t="s">
        <v>244</v>
      </c>
      <c r="D261" s="71" t="s">
        <v>36</v>
      </c>
      <c r="E261" s="30"/>
      <c r="F261" s="60"/>
      <c r="G261" s="30"/>
      <c r="H261" s="30"/>
      <c r="I261" s="30"/>
      <c r="J261" s="30">
        <v>99.09</v>
      </c>
      <c r="K261" s="30"/>
      <c r="L261" s="30"/>
      <c r="M261" s="30"/>
      <c r="N261" s="61"/>
      <c r="O261" s="61"/>
      <c r="P261" s="30"/>
      <c r="Q261" s="30"/>
      <c r="R261" s="30"/>
      <c r="S261" s="30"/>
      <c r="T261" s="30"/>
      <c r="U261" s="43">
        <f t="shared" si="17"/>
        <v>99.09</v>
      </c>
      <c r="V261" s="44">
        <f aca="true" t="shared" si="18" ref="V261:V324">COUNTA(E261:T261)</f>
        <v>1</v>
      </c>
      <c r="W261" s="45">
        <f aca="true" t="shared" si="19" ref="W261:W324">U261-$U$5</f>
        <v>-1120.64</v>
      </c>
      <c r="X261" s="40">
        <f aca="true" t="shared" si="20" ref="X261:X324">AVERAGE(E261:T261)</f>
        <v>99.09</v>
      </c>
      <c r="Y261" s="514"/>
    </row>
    <row r="262" spans="1:25" ht="15" customHeight="1">
      <c r="A262" s="24">
        <v>258</v>
      </c>
      <c r="B262" s="25">
        <v>256</v>
      </c>
      <c r="C262" s="57" t="s">
        <v>245</v>
      </c>
      <c r="D262" s="71" t="s">
        <v>131</v>
      </c>
      <c r="E262" s="30"/>
      <c r="F262" s="60"/>
      <c r="G262" s="30"/>
      <c r="H262" s="30"/>
      <c r="I262" s="30"/>
      <c r="J262" s="30"/>
      <c r="K262" s="30">
        <v>99.09</v>
      </c>
      <c r="L262" s="30"/>
      <c r="M262" s="30"/>
      <c r="N262" s="61"/>
      <c r="O262" s="61"/>
      <c r="P262" s="30"/>
      <c r="Q262" s="30"/>
      <c r="R262" s="30"/>
      <c r="S262" s="30"/>
      <c r="T262" s="30"/>
      <c r="U262" s="43">
        <f t="shared" si="17"/>
        <v>99.09</v>
      </c>
      <c r="V262" s="44">
        <f t="shared" si="18"/>
        <v>1</v>
      </c>
      <c r="W262" s="45">
        <f t="shared" si="19"/>
        <v>-1120.64</v>
      </c>
      <c r="X262" s="40">
        <f t="shared" si="20"/>
        <v>99.09</v>
      </c>
      <c r="Y262" s="514"/>
    </row>
    <row r="263" spans="1:25" ht="15" customHeight="1">
      <c r="A263" s="24">
        <v>259</v>
      </c>
      <c r="B263" s="25">
        <v>257</v>
      </c>
      <c r="C263" s="58" t="s">
        <v>246</v>
      </c>
      <c r="D263" s="72" t="s">
        <v>199</v>
      </c>
      <c r="E263" s="30">
        <v>98.36</v>
      </c>
      <c r="F263" s="60"/>
      <c r="G263" s="30"/>
      <c r="H263" s="30"/>
      <c r="I263" s="30"/>
      <c r="J263" s="30"/>
      <c r="K263" s="30"/>
      <c r="L263" s="30"/>
      <c r="M263" s="30"/>
      <c r="N263" s="61"/>
      <c r="O263" s="61"/>
      <c r="P263" s="30"/>
      <c r="Q263" s="30"/>
      <c r="R263" s="30"/>
      <c r="S263" s="30"/>
      <c r="T263" s="30"/>
      <c r="U263" s="43">
        <f t="shared" si="17"/>
        <v>98.36</v>
      </c>
      <c r="V263" s="44">
        <f t="shared" si="18"/>
        <v>1</v>
      </c>
      <c r="W263" s="45">
        <f t="shared" si="19"/>
        <v>-1121.3700000000001</v>
      </c>
      <c r="X263" s="40">
        <f t="shared" si="20"/>
        <v>98.36</v>
      </c>
      <c r="Y263" s="513">
        <v>1989</v>
      </c>
    </row>
    <row r="264" spans="1:25" ht="15" customHeight="1">
      <c r="A264" s="24">
        <v>260</v>
      </c>
      <c r="B264" s="25">
        <v>258</v>
      </c>
      <c r="C264" s="59" t="s">
        <v>249</v>
      </c>
      <c r="D264" s="73" t="s">
        <v>134</v>
      </c>
      <c r="E264" s="30"/>
      <c r="F264" s="60"/>
      <c r="G264" s="30"/>
      <c r="H264" s="30"/>
      <c r="I264" s="30"/>
      <c r="J264" s="30">
        <v>97.96</v>
      </c>
      <c r="K264" s="30"/>
      <c r="L264" s="30"/>
      <c r="M264" s="30"/>
      <c r="N264" s="61"/>
      <c r="O264" s="61"/>
      <c r="P264" s="30"/>
      <c r="Q264" s="30"/>
      <c r="R264" s="30"/>
      <c r="S264" s="30"/>
      <c r="T264" s="30"/>
      <c r="U264" s="43">
        <f t="shared" si="17"/>
        <v>97.96</v>
      </c>
      <c r="V264" s="44">
        <f t="shared" si="18"/>
        <v>1</v>
      </c>
      <c r="W264" s="45">
        <f t="shared" si="19"/>
        <v>-1121.77</v>
      </c>
      <c r="X264" s="40">
        <f t="shared" si="20"/>
        <v>97.96</v>
      </c>
      <c r="Y264" s="514"/>
    </row>
    <row r="265" spans="1:25" ht="15" customHeight="1">
      <c r="A265" s="24">
        <v>261</v>
      </c>
      <c r="B265" s="25">
        <v>259</v>
      </c>
      <c r="C265" s="57" t="s">
        <v>365</v>
      </c>
      <c r="D265" s="71" t="s">
        <v>54</v>
      </c>
      <c r="E265" s="30"/>
      <c r="F265" s="60"/>
      <c r="G265" s="30"/>
      <c r="H265" s="30"/>
      <c r="I265" s="30"/>
      <c r="J265" s="30"/>
      <c r="K265" s="30"/>
      <c r="L265" s="30"/>
      <c r="M265" s="30"/>
      <c r="N265" s="61"/>
      <c r="O265" s="61"/>
      <c r="P265" s="30">
        <v>97.92</v>
      </c>
      <c r="Q265" s="30"/>
      <c r="R265" s="30"/>
      <c r="S265" s="30"/>
      <c r="T265" s="30"/>
      <c r="U265" s="43">
        <f t="shared" si="17"/>
        <v>97.92</v>
      </c>
      <c r="V265" s="44">
        <f t="shared" si="18"/>
        <v>1</v>
      </c>
      <c r="W265" s="45">
        <f t="shared" si="19"/>
        <v>-1121.81</v>
      </c>
      <c r="X265" s="40">
        <f t="shared" si="20"/>
        <v>97.92</v>
      </c>
      <c r="Y265" s="514"/>
    </row>
    <row r="266" spans="1:25" ht="15" customHeight="1">
      <c r="A266" s="24">
        <v>262</v>
      </c>
      <c r="B266" s="25">
        <v>260</v>
      </c>
      <c r="C266" s="57" t="s">
        <v>250</v>
      </c>
      <c r="D266" s="71" t="s">
        <v>36</v>
      </c>
      <c r="E266" s="30"/>
      <c r="F266" s="60"/>
      <c r="G266" s="30"/>
      <c r="H266" s="30"/>
      <c r="I266" s="30"/>
      <c r="J266" s="30">
        <v>97.27</v>
      </c>
      <c r="K266" s="30"/>
      <c r="L266" s="30"/>
      <c r="M266" s="30"/>
      <c r="N266" s="61"/>
      <c r="O266" s="61"/>
      <c r="P266" s="30"/>
      <c r="Q266" s="30"/>
      <c r="R266" s="30"/>
      <c r="S266" s="30"/>
      <c r="T266" s="30"/>
      <c r="U266" s="43">
        <f t="shared" si="17"/>
        <v>97.27</v>
      </c>
      <c r="V266" s="44">
        <f t="shared" si="18"/>
        <v>1</v>
      </c>
      <c r="W266" s="45">
        <f t="shared" si="19"/>
        <v>-1122.46</v>
      </c>
      <c r="X266" s="40">
        <f t="shared" si="20"/>
        <v>97.27</v>
      </c>
      <c r="Y266" s="514"/>
    </row>
    <row r="267" spans="1:25" ht="15" customHeight="1">
      <c r="A267" s="24">
        <v>263</v>
      </c>
      <c r="B267" s="25">
        <v>261</v>
      </c>
      <c r="C267" s="57" t="s">
        <v>251</v>
      </c>
      <c r="D267" s="71" t="s">
        <v>118</v>
      </c>
      <c r="E267" s="30"/>
      <c r="F267" s="60"/>
      <c r="G267" s="30"/>
      <c r="H267" s="30">
        <v>46.62</v>
      </c>
      <c r="I267" s="30">
        <v>50.56</v>
      </c>
      <c r="J267" s="30"/>
      <c r="K267" s="30"/>
      <c r="L267" s="30"/>
      <c r="M267" s="30"/>
      <c r="N267" s="61"/>
      <c r="O267" s="61"/>
      <c r="P267" s="30"/>
      <c r="Q267" s="30"/>
      <c r="R267" s="30"/>
      <c r="S267" s="30"/>
      <c r="T267" s="30"/>
      <c r="U267" s="43">
        <f t="shared" si="17"/>
        <v>97.18</v>
      </c>
      <c r="V267" s="44">
        <f t="shared" si="18"/>
        <v>2</v>
      </c>
      <c r="W267" s="45">
        <f t="shared" si="19"/>
        <v>-1122.55</v>
      </c>
      <c r="X267" s="40">
        <f t="shared" si="20"/>
        <v>48.59</v>
      </c>
      <c r="Y267" s="514"/>
    </row>
    <row r="268" spans="1:25" ht="15" customHeight="1">
      <c r="A268" s="24">
        <v>264</v>
      </c>
      <c r="B268" s="25">
        <v>262</v>
      </c>
      <c r="C268" s="57" t="s">
        <v>389</v>
      </c>
      <c r="D268" s="71" t="s">
        <v>157</v>
      </c>
      <c r="E268" s="30"/>
      <c r="F268" s="60"/>
      <c r="G268" s="30"/>
      <c r="H268" s="30"/>
      <c r="I268" s="30"/>
      <c r="J268" s="30"/>
      <c r="K268" s="30"/>
      <c r="L268" s="30"/>
      <c r="M268" s="30"/>
      <c r="N268" s="61"/>
      <c r="O268" s="61"/>
      <c r="P268" s="30">
        <v>97.04</v>
      </c>
      <c r="Q268" s="30"/>
      <c r="R268" s="30"/>
      <c r="S268" s="30"/>
      <c r="T268" s="30"/>
      <c r="U268" s="43">
        <f t="shared" si="17"/>
        <v>97.04</v>
      </c>
      <c r="V268" s="44">
        <f t="shared" si="18"/>
        <v>1</v>
      </c>
      <c r="W268" s="45">
        <f t="shared" si="19"/>
        <v>-1122.69</v>
      </c>
      <c r="X268" s="40">
        <f t="shared" si="20"/>
        <v>97.04</v>
      </c>
      <c r="Y268" s="514"/>
    </row>
    <row r="269" spans="1:25" ht="15" customHeight="1">
      <c r="A269" s="24">
        <v>265</v>
      </c>
      <c r="B269" s="25">
        <v>263</v>
      </c>
      <c r="C269" s="57" t="s">
        <v>252</v>
      </c>
      <c r="D269" s="71" t="s">
        <v>76</v>
      </c>
      <c r="E269" s="30"/>
      <c r="F269" s="60"/>
      <c r="G269" s="30"/>
      <c r="H269" s="30"/>
      <c r="I269" s="30"/>
      <c r="J269" s="30">
        <v>96.36</v>
      </c>
      <c r="K269" s="30"/>
      <c r="L269" s="30"/>
      <c r="M269" s="30"/>
      <c r="N269" s="61"/>
      <c r="O269" s="61"/>
      <c r="P269" s="30"/>
      <c r="Q269" s="30"/>
      <c r="R269" s="30"/>
      <c r="S269" s="30"/>
      <c r="T269" s="30"/>
      <c r="U269" s="43">
        <f t="shared" si="17"/>
        <v>96.36</v>
      </c>
      <c r="V269" s="44">
        <f t="shared" si="18"/>
        <v>1</v>
      </c>
      <c r="W269" s="45">
        <f t="shared" si="19"/>
        <v>-1123.3700000000001</v>
      </c>
      <c r="X269" s="40">
        <f t="shared" si="20"/>
        <v>96.36</v>
      </c>
      <c r="Y269" s="514"/>
    </row>
    <row r="270" spans="1:25" ht="15" customHeight="1">
      <c r="A270" s="24">
        <v>266</v>
      </c>
      <c r="B270" s="25"/>
      <c r="C270" s="57" t="s">
        <v>729</v>
      </c>
      <c r="D270" s="71" t="s">
        <v>317</v>
      </c>
      <c r="E270" s="30"/>
      <c r="F270" s="60"/>
      <c r="G270" s="30"/>
      <c r="H270" s="30"/>
      <c r="I270" s="30"/>
      <c r="J270" s="30"/>
      <c r="K270" s="30"/>
      <c r="L270" s="30"/>
      <c r="M270" s="30"/>
      <c r="N270" s="61"/>
      <c r="O270" s="61"/>
      <c r="P270" s="30"/>
      <c r="Q270" s="30"/>
      <c r="R270" s="30"/>
      <c r="S270" s="30"/>
      <c r="T270" s="30">
        <v>96.26</v>
      </c>
      <c r="U270" s="43">
        <f t="shared" si="17"/>
        <v>96.26</v>
      </c>
      <c r="V270" s="44">
        <f t="shared" si="18"/>
        <v>1</v>
      </c>
      <c r="W270" s="45">
        <f t="shared" si="19"/>
        <v>-1123.47</v>
      </c>
      <c r="X270" s="40">
        <f t="shared" si="20"/>
        <v>96.26</v>
      </c>
      <c r="Y270" s="514"/>
    </row>
    <row r="271" spans="1:25" ht="15" customHeight="1">
      <c r="A271" s="24">
        <v>267</v>
      </c>
      <c r="B271" s="25">
        <v>264</v>
      </c>
      <c r="C271" s="57" t="s">
        <v>253</v>
      </c>
      <c r="D271" s="71" t="s">
        <v>131</v>
      </c>
      <c r="E271" s="30"/>
      <c r="F271" s="60"/>
      <c r="G271" s="30"/>
      <c r="H271" s="30"/>
      <c r="I271" s="30"/>
      <c r="J271" s="30"/>
      <c r="K271" s="30">
        <v>95.82</v>
      </c>
      <c r="L271" s="30"/>
      <c r="M271" s="30"/>
      <c r="N271" s="61"/>
      <c r="O271" s="61"/>
      <c r="P271" s="30"/>
      <c r="Q271" s="30"/>
      <c r="R271" s="30"/>
      <c r="S271" s="30"/>
      <c r="T271" s="30"/>
      <c r="U271" s="43">
        <f t="shared" si="17"/>
        <v>95.82</v>
      </c>
      <c r="V271" s="44">
        <f t="shared" si="18"/>
        <v>1</v>
      </c>
      <c r="W271" s="45">
        <f t="shared" si="19"/>
        <v>-1123.91</v>
      </c>
      <c r="X271" s="40">
        <f t="shared" si="20"/>
        <v>95.82</v>
      </c>
      <c r="Y271" s="514"/>
    </row>
    <row r="272" spans="1:25" ht="15" customHeight="1">
      <c r="A272" s="24">
        <v>268</v>
      </c>
      <c r="B272" s="25">
        <v>265</v>
      </c>
      <c r="C272" s="57" t="s">
        <v>37</v>
      </c>
      <c r="D272" s="71" t="s">
        <v>109</v>
      </c>
      <c r="E272" s="30"/>
      <c r="F272" s="60"/>
      <c r="G272" s="30"/>
      <c r="H272" s="30"/>
      <c r="I272" s="30"/>
      <c r="J272" s="30">
        <v>95.4</v>
      </c>
      <c r="K272" s="30"/>
      <c r="L272" s="30"/>
      <c r="M272" s="30"/>
      <c r="N272" s="61"/>
      <c r="O272" s="61"/>
      <c r="P272" s="30"/>
      <c r="Q272" s="30"/>
      <c r="R272" s="30"/>
      <c r="S272" s="30"/>
      <c r="T272" s="30"/>
      <c r="U272" s="43">
        <f t="shared" si="17"/>
        <v>95.4</v>
      </c>
      <c r="V272" s="44">
        <f t="shared" si="18"/>
        <v>1</v>
      </c>
      <c r="W272" s="45">
        <f t="shared" si="19"/>
        <v>-1124.33</v>
      </c>
      <c r="X272" s="40">
        <f t="shared" si="20"/>
        <v>95.4</v>
      </c>
      <c r="Y272" s="514"/>
    </row>
    <row r="273" spans="1:25" ht="15" customHeight="1">
      <c r="A273" s="24">
        <v>269</v>
      </c>
      <c r="B273" s="25">
        <v>266</v>
      </c>
      <c r="C273" s="57" t="s">
        <v>254</v>
      </c>
      <c r="D273" s="71" t="s">
        <v>255</v>
      </c>
      <c r="E273" s="30"/>
      <c r="F273" s="60"/>
      <c r="G273" s="30"/>
      <c r="H273" s="30"/>
      <c r="I273" s="30"/>
      <c r="J273" s="30">
        <v>94.91</v>
      </c>
      <c r="K273" s="30"/>
      <c r="L273" s="30"/>
      <c r="M273" s="30"/>
      <c r="N273" s="61"/>
      <c r="O273" s="61"/>
      <c r="P273" s="30"/>
      <c r="Q273" s="30"/>
      <c r="R273" s="30"/>
      <c r="S273" s="30"/>
      <c r="T273" s="30"/>
      <c r="U273" s="43">
        <f t="shared" si="17"/>
        <v>94.91</v>
      </c>
      <c r="V273" s="44">
        <f t="shared" si="18"/>
        <v>1</v>
      </c>
      <c r="W273" s="45">
        <f t="shared" si="19"/>
        <v>-1124.82</v>
      </c>
      <c r="X273" s="40">
        <f t="shared" si="20"/>
        <v>94.91</v>
      </c>
      <c r="Y273" s="514"/>
    </row>
    <row r="274" spans="1:25" ht="15" customHeight="1">
      <c r="A274" s="24">
        <v>270</v>
      </c>
      <c r="B274" s="25">
        <v>267</v>
      </c>
      <c r="C274" s="57" t="s">
        <v>257</v>
      </c>
      <c r="D274" s="71" t="s">
        <v>28</v>
      </c>
      <c r="E274" s="30"/>
      <c r="F274" s="60"/>
      <c r="G274" s="30"/>
      <c r="H274" s="30"/>
      <c r="I274" s="30"/>
      <c r="J274" s="30">
        <v>94.7</v>
      </c>
      <c r="K274" s="30"/>
      <c r="L274" s="30"/>
      <c r="M274" s="30"/>
      <c r="N274" s="61"/>
      <c r="O274" s="61"/>
      <c r="P274" s="30"/>
      <c r="Q274" s="30"/>
      <c r="R274" s="30"/>
      <c r="S274" s="30"/>
      <c r="T274" s="30"/>
      <c r="U274" s="43">
        <f t="shared" si="17"/>
        <v>94.7</v>
      </c>
      <c r="V274" s="44">
        <f t="shared" si="18"/>
        <v>1</v>
      </c>
      <c r="W274" s="45">
        <f t="shared" si="19"/>
        <v>-1125.03</v>
      </c>
      <c r="X274" s="40">
        <f t="shared" si="20"/>
        <v>94.7</v>
      </c>
      <c r="Y274" s="514"/>
    </row>
    <row r="275" spans="1:25" ht="15" customHeight="1">
      <c r="A275" s="24">
        <v>271</v>
      </c>
      <c r="B275" s="25">
        <v>268</v>
      </c>
      <c r="C275" s="57" t="s">
        <v>258</v>
      </c>
      <c r="D275" s="71" t="s">
        <v>20</v>
      </c>
      <c r="E275" s="30"/>
      <c r="F275" s="60"/>
      <c r="G275" s="30"/>
      <c r="H275" s="30"/>
      <c r="I275" s="30"/>
      <c r="J275" s="30">
        <v>94.7</v>
      </c>
      <c r="K275" s="30"/>
      <c r="L275" s="30"/>
      <c r="M275" s="30"/>
      <c r="N275" s="61"/>
      <c r="O275" s="61"/>
      <c r="P275" s="30"/>
      <c r="Q275" s="30"/>
      <c r="R275" s="30"/>
      <c r="S275" s="30"/>
      <c r="T275" s="30"/>
      <c r="U275" s="43">
        <f t="shared" si="17"/>
        <v>94.7</v>
      </c>
      <c r="V275" s="44">
        <f t="shared" si="18"/>
        <v>1</v>
      </c>
      <c r="W275" s="45">
        <f t="shared" si="19"/>
        <v>-1125.03</v>
      </c>
      <c r="X275" s="40">
        <f t="shared" si="20"/>
        <v>94.7</v>
      </c>
      <c r="Y275" s="514"/>
    </row>
    <row r="276" spans="1:25" ht="15" customHeight="1">
      <c r="A276" s="24">
        <v>272</v>
      </c>
      <c r="B276" s="25">
        <v>270</v>
      </c>
      <c r="C276" s="57" t="s">
        <v>263</v>
      </c>
      <c r="D276" s="71" t="s">
        <v>51</v>
      </c>
      <c r="E276" s="30">
        <v>94</v>
      </c>
      <c r="F276" s="60"/>
      <c r="G276" s="30"/>
      <c r="H276" s="30"/>
      <c r="I276" s="30"/>
      <c r="J276" s="30"/>
      <c r="K276" s="30"/>
      <c r="L276" s="30"/>
      <c r="M276" s="30"/>
      <c r="N276" s="61"/>
      <c r="O276" s="61"/>
      <c r="P276" s="30"/>
      <c r="Q276" s="30"/>
      <c r="R276" s="30"/>
      <c r="S276" s="30"/>
      <c r="T276" s="30"/>
      <c r="U276" s="43">
        <f t="shared" si="17"/>
        <v>94</v>
      </c>
      <c r="V276" s="44">
        <f t="shared" si="18"/>
        <v>1</v>
      </c>
      <c r="W276" s="45">
        <f t="shared" si="19"/>
        <v>-1125.73</v>
      </c>
      <c r="X276" s="40">
        <f t="shared" si="20"/>
        <v>94</v>
      </c>
      <c r="Y276" s="513">
        <v>1992</v>
      </c>
    </row>
    <row r="277" spans="1:25" ht="15" customHeight="1">
      <c r="A277" s="24">
        <v>273</v>
      </c>
      <c r="B277" s="25">
        <v>271</v>
      </c>
      <c r="C277" s="58" t="s">
        <v>264</v>
      </c>
      <c r="D277" s="72" t="s">
        <v>265</v>
      </c>
      <c r="E277" s="30">
        <v>94</v>
      </c>
      <c r="F277" s="60"/>
      <c r="G277" s="30"/>
      <c r="H277" s="30"/>
      <c r="I277" s="30"/>
      <c r="J277" s="30"/>
      <c r="K277" s="30"/>
      <c r="L277" s="30"/>
      <c r="M277" s="30"/>
      <c r="N277" s="61"/>
      <c r="O277" s="61"/>
      <c r="P277" s="30"/>
      <c r="Q277" s="30"/>
      <c r="R277" s="30"/>
      <c r="S277" s="30"/>
      <c r="T277" s="30"/>
      <c r="U277" s="43">
        <f t="shared" si="17"/>
        <v>94</v>
      </c>
      <c r="V277" s="44">
        <f t="shared" si="18"/>
        <v>1</v>
      </c>
      <c r="W277" s="45">
        <f t="shared" si="19"/>
        <v>-1125.73</v>
      </c>
      <c r="X277" s="40">
        <f t="shared" si="20"/>
        <v>94</v>
      </c>
      <c r="Y277" s="513">
        <v>1988</v>
      </c>
    </row>
    <row r="278" spans="1:25" ht="15" customHeight="1">
      <c r="A278" s="24">
        <v>274</v>
      </c>
      <c r="B278" s="25">
        <v>272</v>
      </c>
      <c r="C278" s="58" t="s">
        <v>369</v>
      </c>
      <c r="D278" s="72" t="s">
        <v>99</v>
      </c>
      <c r="E278" s="30"/>
      <c r="F278" s="60"/>
      <c r="G278" s="30"/>
      <c r="H278" s="30"/>
      <c r="I278" s="30"/>
      <c r="J278" s="30"/>
      <c r="K278" s="30"/>
      <c r="L278" s="30"/>
      <c r="M278" s="30"/>
      <c r="N278" s="61">
        <v>92.78</v>
      </c>
      <c r="O278" s="61"/>
      <c r="P278" s="30"/>
      <c r="Q278" s="30"/>
      <c r="R278" s="30"/>
      <c r="S278" s="30"/>
      <c r="T278" s="30"/>
      <c r="U278" s="43">
        <f t="shared" si="17"/>
        <v>92.78</v>
      </c>
      <c r="V278" s="44">
        <f t="shared" si="18"/>
        <v>1</v>
      </c>
      <c r="W278" s="45">
        <f t="shared" si="19"/>
        <v>-1126.95</v>
      </c>
      <c r="X278" s="40">
        <f t="shared" si="20"/>
        <v>92.78</v>
      </c>
      <c r="Y278" s="514"/>
    </row>
    <row r="279" spans="1:25" ht="15" customHeight="1">
      <c r="A279" s="24">
        <v>275</v>
      </c>
      <c r="B279" s="25">
        <v>273</v>
      </c>
      <c r="C279" s="57" t="s">
        <v>267</v>
      </c>
      <c r="D279" s="71" t="s">
        <v>268</v>
      </c>
      <c r="E279" s="30"/>
      <c r="F279" s="60"/>
      <c r="G279" s="30"/>
      <c r="H279" s="30"/>
      <c r="I279" s="30"/>
      <c r="J279" s="30"/>
      <c r="K279" s="30"/>
      <c r="L279" s="30"/>
      <c r="M279" s="30">
        <v>92.44</v>
      </c>
      <c r="N279" s="61"/>
      <c r="O279" s="61"/>
      <c r="P279" s="30"/>
      <c r="Q279" s="30"/>
      <c r="R279" s="30"/>
      <c r="S279" s="30"/>
      <c r="T279" s="30"/>
      <c r="U279" s="43">
        <v>92.44</v>
      </c>
      <c r="V279" s="44">
        <f t="shared" si="18"/>
        <v>1</v>
      </c>
      <c r="W279" s="45">
        <f t="shared" si="19"/>
        <v>-1127.29</v>
      </c>
      <c r="X279" s="40">
        <f t="shared" si="20"/>
        <v>92.44</v>
      </c>
      <c r="Y279" s="514"/>
    </row>
    <row r="280" spans="1:25" ht="15" customHeight="1">
      <c r="A280" s="24">
        <v>276</v>
      </c>
      <c r="B280" s="25">
        <v>274</v>
      </c>
      <c r="C280" s="57" t="s">
        <v>269</v>
      </c>
      <c r="D280" s="71" t="s">
        <v>84</v>
      </c>
      <c r="E280" s="30"/>
      <c r="F280" s="60"/>
      <c r="G280" s="30"/>
      <c r="H280" s="30"/>
      <c r="I280" s="30"/>
      <c r="J280" s="30"/>
      <c r="K280" s="30">
        <v>92.29</v>
      </c>
      <c r="L280" s="30"/>
      <c r="M280" s="30"/>
      <c r="N280" s="61"/>
      <c r="O280" s="61"/>
      <c r="P280" s="30"/>
      <c r="Q280" s="30"/>
      <c r="R280" s="30"/>
      <c r="S280" s="30"/>
      <c r="T280" s="30"/>
      <c r="U280" s="43">
        <f aca="true" t="shared" si="21" ref="U280:U311">SUM(E280:T280)</f>
        <v>92.29</v>
      </c>
      <c r="V280" s="44">
        <f t="shared" si="18"/>
        <v>1</v>
      </c>
      <c r="W280" s="45">
        <f t="shared" si="19"/>
        <v>-1127.44</v>
      </c>
      <c r="X280" s="40">
        <f t="shared" si="20"/>
        <v>92.29</v>
      </c>
      <c r="Y280" s="514"/>
    </row>
    <row r="281" spans="1:25" ht="15" customHeight="1">
      <c r="A281" s="24">
        <v>277</v>
      </c>
      <c r="B281" s="25">
        <v>275</v>
      </c>
      <c r="C281" s="59" t="s">
        <v>149</v>
      </c>
      <c r="D281" s="71" t="s">
        <v>270</v>
      </c>
      <c r="E281" s="30">
        <v>92.25</v>
      </c>
      <c r="F281" s="60"/>
      <c r="G281" s="30"/>
      <c r="H281" s="30"/>
      <c r="I281" s="30"/>
      <c r="J281" s="30"/>
      <c r="K281" s="30"/>
      <c r="L281" s="30"/>
      <c r="M281" s="30"/>
      <c r="N281" s="61"/>
      <c r="O281" s="61"/>
      <c r="P281" s="30"/>
      <c r="Q281" s="30"/>
      <c r="R281" s="30"/>
      <c r="S281" s="30"/>
      <c r="T281" s="30"/>
      <c r="U281" s="43">
        <f t="shared" si="21"/>
        <v>92.25</v>
      </c>
      <c r="V281" s="44">
        <f t="shared" si="18"/>
        <v>1</v>
      </c>
      <c r="W281" s="45">
        <f t="shared" si="19"/>
        <v>-1127.48</v>
      </c>
      <c r="X281" s="40">
        <f t="shared" si="20"/>
        <v>92.25</v>
      </c>
      <c r="Y281" s="513">
        <v>1989</v>
      </c>
    </row>
    <row r="282" spans="1:25" ht="15" customHeight="1">
      <c r="A282" s="24">
        <v>278</v>
      </c>
      <c r="B282" s="25">
        <v>276</v>
      </c>
      <c r="C282" s="58" t="s">
        <v>271</v>
      </c>
      <c r="D282" s="72" t="s">
        <v>74</v>
      </c>
      <c r="E282" s="30"/>
      <c r="F282" s="60"/>
      <c r="G282" s="30"/>
      <c r="H282" s="30"/>
      <c r="I282" s="30"/>
      <c r="J282" s="30">
        <v>92.09</v>
      </c>
      <c r="K282" s="30"/>
      <c r="L282" s="30"/>
      <c r="M282" s="30"/>
      <c r="N282" s="61"/>
      <c r="O282" s="61"/>
      <c r="P282" s="30"/>
      <c r="Q282" s="30"/>
      <c r="R282" s="30"/>
      <c r="S282" s="30"/>
      <c r="T282" s="30"/>
      <c r="U282" s="43">
        <f t="shared" si="21"/>
        <v>92.09</v>
      </c>
      <c r="V282" s="44">
        <f t="shared" si="18"/>
        <v>1</v>
      </c>
      <c r="W282" s="45">
        <f t="shared" si="19"/>
        <v>-1127.64</v>
      </c>
      <c r="X282" s="40">
        <f t="shared" si="20"/>
        <v>92.09</v>
      </c>
      <c r="Y282" s="514"/>
    </row>
    <row r="283" spans="1:25" ht="15" customHeight="1">
      <c r="A283" s="24">
        <v>279</v>
      </c>
      <c r="B283" s="25">
        <v>277</v>
      </c>
      <c r="C283" s="57" t="s">
        <v>215</v>
      </c>
      <c r="D283" s="71" t="s">
        <v>62</v>
      </c>
      <c r="E283" s="30"/>
      <c r="F283" s="60"/>
      <c r="G283" s="30"/>
      <c r="H283" s="30"/>
      <c r="I283" s="30"/>
      <c r="J283" s="30">
        <v>91.94</v>
      </c>
      <c r="K283" s="30"/>
      <c r="L283" s="30"/>
      <c r="M283" s="30"/>
      <c r="N283" s="61"/>
      <c r="O283" s="61"/>
      <c r="P283" s="30"/>
      <c r="Q283" s="30"/>
      <c r="R283" s="30"/>
      <c r="S283" s="30"/>
      <c r="T283" s="30"/>
      <c r="U283" s="43">
        <f t="shared" si="21"/>
        <v>91.94</v>
      </c>
      <c r="V283" s="44">
        <f t="shared" si="18"/>
        <v>1</v>
      </c>
      <c r="W283" s="45">
        <f t="shared" si="19"/>
        <v>-1127.79</v>
      </c>
      <c r="X283" s="40">
        <f t="shared" si="20"/>
        <v>91.94</v>
      </c>
      <c r="Y283" s="514"/>
    </row>
    <row r="284" spans="1:25" ht="15" customHeight="1">
      <c r="A284" s="24">
        <v>280</v>
      </c>
      <c r="B284" s="25">
        <v>278</v>
      </c>
      <c r="C284" s="57" t="s">
        <v>230</v>
      </c>
      <c r="D284" s="71" t="s">
        <v>106</v>
      </c>
      <c r="E284" s="30"/>
      <c r="F284" s="60"/>
      <c r="G284" s="30"/>
      <c r="H284" s="30"/>
      <c r="I284" s="30"/>
      <c r="J284" s="30">
        <v>91.52</v>
      </c>
      <c r="K284" s="30"/>
      <c r="L284" s="30"/>
      <c r="M284" s="30"/>
      <c r="N284" s="61"/>
      <c r="O284" s="61"/>
      <c r="P284" s="30"/>
      <c r="Q284" s="30"/>
      <c r="R284" s="30"/>
      <c r="S284" s="30"/>
      <c r="T284" s="30"/>
      <c r="U284" s="43">
        <f t="shared" si="21"/>
        <v>91.52</v>
      </c>
      <c r="V284" s="44">
        <f t="shared" si="18"/>
        <v>1</v>
      </c>
      <c r="W284" s="45">
        <f t="shared" si="19"/>
        <v>-1128.21</v>
      </c>
      <c r="X284" s="40">
        <f t="shared" si="20"/>
        <v>91.52</v>
      </c>
      <c r="Y284" s="514"/>
    </row>
    <row r="285" spans="1:25" ht="15" customHeight="1">
      <c r="A285" s="24">
        <v>281</v>
      </c>
      <c r="B285" s="25">
        <v>279</v>
      </c>
      <c r="C285" s="57" t="s">
        <v>696</v>
      </c>
      <c r="D285" s="71" t="s">
        <v>88</v>
      </c>
      <c r="E285" s="30"/>
      <c r="F285" s="60"/>
      <c r="G285" s="30"/>
      <c r="H285" s="30"/>
      <c r="I285" s="30"/>
      <c r="J285" s="30"/>
      <c r="K285" s="30"/>
      <c r="L285" s="30"/>
      <c r="M285" s="30"/>
      <c r="N285" s="61"/>
      <c r="O285" s="61"/>
      <c r="P285" s="30"/>
      <c r="Q285" s="30"/>
      <c r="R285" s="30">
        <v>91.09</v>
      </c>
      <c r="S285" s="30"/>
      <c r="T285" s="30"/>
      <c r="U285" s="43">
        <f t="shared" si="21"/>
        <v>91.09</v>
      </c>
      <c r="V285" s="44">
        <f t="shared" si="18"/>
        <v>1</v>
      </c>
      <c r="W285" s="45">
        <f t="shared" si="19"/>
        <v>-1128.64</v>
      </c>
      <c r="X285" s="40">
        <f t="shared" si="20"/>
        <v>91.09</v>
      </c>
      <c r="Y285" s="514"/>
    </row>
    <row r="286" spans="1:25" ht="15" customHeight="1">
      <c r="A286" s="24">
        <v>282</v>
      </c>
      <c r="B286" s="25">
        <v>280</v>
      </c>
      <c r="C286" s="57" t="s">
        <v>276</v>
      </c>
      <c r="D286" s="71" t="s">
        <v>228</v>
      </c>
      <c r="E286" s="30"/>
      <c r="F286" s="60"/>
      <c r="G286" s="30"/>
      <c r="H286" s="30"/>
      <c r="I286" s="30"/>
      <c r="J286" s="30">
        <v>90.98</v>
      </c>
      <c r="K286" s="30"/>
      <c r="L286" s="30"/>
      <c r="M286" s="30"/>
      <c r="N286" s="61"/>
      <c r="O286" s="61"/>
      <c r="P286" s="30"/>
      <c r="Q286" s="30"/>
      <c r="R286" s="30"/>
      <c r="S286" s="30"/>
      <c r="T286" s="30"/>
      <c r="U286" s="43">
        <f t="shared" si="21"/>
        <v>90.98</v>
      </c>
      <c r="V286" s="44">
        <f t="shared" si="18"/>
        <v>1</v>
      </c>
      <c r="W286" s="45">
        <f t="shared" si="19"/>
        <v>-1128.75</v>
      </c>
      <c r="X286" s="40">
        <f t="shared" si="20"/>
        <v>90.98</v>
      </c>
      <c r="Y286" s="514"/>
    </row>
    <row r="287" spans="1:25" ht="15" customHeight="1">
      <c r="A287" s="24">
        <v>283</v>
      </c>
      <c r="B287" s="25">
        <v>281</v>
      </c>
      <c r="C287" s="57" t="s">
        <v>277</v>
      </c>
      <c r="D287" s="71" t="s">
        <v>278</v>
      </c>
      <c r="E287" s="30"/>
      <c r="F287" s="60"/>
      <c r="G287" s="30"/>
      <c r="H287" s="30"/>
      <c r="I287" s="30"/>
      <c r="J287" s="30">
        <v>90.86</v>
      </c>
      <c r="K287" s="30"/>
      <c r="L287" s="30"/>
      <c r="M287" s="30"/>
      <c r="N287" s="61"/>
      <c r="O287" s="61"/>
      <c r="P287" s="30"/>
      <c r="Q287" s="30"/>
      <c r="R287" s="30"/>
      <c r="S287" s="30"/>
      <c r="T287" s="30"/>
      <c r="U287" s="43">
        <f t="shared" si="21"/>
        <v>90.86</v>
      </c>
      <c r="V287" s="44">
        <f t="shared" si="18"/>
        <v>1</v>
      </c>
      <c r="W287" s="45">
        <f t="shared" si="19"/>
        <v>-1128.8700000000001</v>
      </c>
      <c r="X287" s="40">
        <f t="shared" si="20"/>
        <v>90.86</v>
      </c>
      <c r="Y287" s="514"/>
    </row>
    <row r="288" spans="1:25" ht="15" customHeight="1">
      <c r="A288" s="24">
        <v>284</v>
      </c>
      <c r="B288" s="25">
        <v>282</v>
      </c>
      <c r="C288" s="57" t="s">
        <v>144</v>
      </c>
      <c r="D288" s="71" t="s">
        <v>36</v>
      </c>
      <c r="E288" s="30"/>
      <c r="F288" s="60"/>
      <c r="G288" s="30"/>
      <c r="H288" s="30"/>
      <c r="I288" s="30"/>
      <c r="J288" s="30">
        <v>90.14</v>
      </c>
      <c r="K288" s="30"/>
      <c r="L288" s="30"/>
      <c r="M288" s="30"/>
      <c r="N288" s="61"/>
      <c r="O288" s="61"/>
      <c r="P288" s="30"/>
      <c r="Q288" s="30"/>
      <c r="R288" s="30"/>
      <c r="S288" s="30"/>
      <c r="T288" s="30"/>
      <c r="U288" s="43">
        <f t="shared" si="21"/>
        <v>90.14</v>
      </c>
      <c r="V288" s="44">
        <f t="shared" si="18"/>
        <v>1</v>
      </c>
      <c r="W288" s="45">
        <f t="shared" si="19"/>
        <v>-1129.59</v>
      </c>
      <c r="X288" s="40">
        <f t="shared" si="20"/>
        <v>90.14</v>
      </c>
      <c r="Y288" s="514"/>
    </row>
    <row r="289" spans="1:25" ht="15" customHeight="1">
      <c r="A289" s="24">
        <v>285</v>
      </c>
      <c r="B289" s="25">
        <v>283</v>
      </c>
      <c r="C289" s="57" t="s">
        <v>219</v>
      </c>
      <c r="D289" s="71" t="s">
        <v>157</v>
      </c>
      <c r="E289" s="30"/>
      <c r="F289" s="60"/>
      <c r="G289" s="30"/>
      <c r="H289" s="30"/>
      <c r="I289" s="30"/>
      <c r="J289" s="30">
        <v>89.77</v>
      </c>
      <c r="K289" s="30"/>
      <c r="L289" s="30"/>
      <c r="M289" s="30"/>
      <c r="N289" s="61"/>
      <c r="O289" s="61"/>
      <c r="P289" s="30"/>
      <c r="Q289" s="30"/>
      <c r="R289" s="30"/>
      <c r="S289" s="30"/>
      <c r="T289" s="30"/>
      <c r="U289" s="43">
        <f t="shared" si="21"/>
        <v>89.77</v>
      </c>
      <c r="V289" s="44">
        <f t="shared" si="18"/>
        <v>1</v>
      </c>
      <c r="W289" s="45">
        <f t="shared" si="19"/>
        <v>-1129.96</v>
      </c>
      <c r="X289" s="40">
        <f t="shared" si="20"/>
        <v>89.77</v>
      </c>
      <c r="Y289" s="514"/>
    </row>
    <row r="290" spans="1:25" ht="15" customHeight="1">
      <c r="A290" s="24">
        <v>286</v>
      </c>
      <c r="B290" s="25">
        <v>284</v>
      </c>
      <c r="C290" s="57" t="s">
        <v>72</v>
      </c>
      <c r="D290" s="71" t="s">
        <v>674</v>
      </c>
      <c r="E290" s="30"/>
      <c r="F290" s="60"/>
      <c r="G290" s="30"/>
      <c r="H290" s="30"/>
      <c r="I290" s="30"/>
      <c r="J290" s="30"/>
      <c r="K290" s="30"/>
      <c r="L290" s="30"/>
      <c r="M290" s="30"/>
      <c r="N290" s="61"/>
      <c r="O290" s="61"/>
      <c r="P290" s="30">
        <v>89.33</v>
      </c>
      <c r="Q290" s="30"/>
      <c r="R290" s="30"/>
      <c r="S290" s="30"/>
      <c r="T290" s="30"/>
      <c r="U290" s="43">
        <f t="shared" si="21"/>
        <v>89.33</v>
      </c>
      <c r="V290" s="44">
        <f t="shared" si="18"/>
        <v>1</v>
      </c>
      <c r="W290" s="45">
        <f t="shared" si="19"/>
        <v>-1130.4</v>
      </c>
      <c r="X290" s="40">
        <f t="shared" si="20"/>
        <v>89.33</v>
      </c>
      <c r="Y290" s="514"/>
    </row>
    <row r="291" spans="1:25" ht="15" customHeight="1">
      <c r="A291" s="24">
        <v>287</v>
      </c>
      <c r="B291" s="25">
        <v>285</v>
      </c>
      <c r="C291" s="59" t="s">
        <v>279</v>
      </c>
      <c r="D291" s="73" t="s">
        <v>228</v>
      </c>
      <c r="E291" s="30"/>
      <c r="F291" s="60"/>
      <c r="G291" s="30"/>
      <c r="H291" s="30"/>
      <c r="I291" s="30">
        <v>89.05</v>
      </c>
      <c r="J291" s="30"/>
      <c r="K291" s="30"/>
      <c r="L291" s="30"/>
      <c r="M291" s="30"/>
      <c r="N291" s="61"/>
      <c r="O291" s="61"/>
      <c r="P291" s="30"/>
      <c r="Q291" s="30"/>
      <c r="R291" s="30"/>
      <c r="S291" s="30"/>
      <c r="T291" s="30"/>
      <c r="U291" s="43">
        <f t="shared" si="21"/>
        <v>89.05</v>
      </c>
      <c r="V291" s="44">
        <f t="shared" si="18"/>
        <v>1</v>
      </c>
      <c r="W291" s="45">
        <f t="shared" si="19"/>
        <v>-1130.68</v>
      </c>
      <c r="X291" s="40">
        <f t="shared" si="20"/>
        <v>89.05</v>
      </c>
      <c r="Y291" s="514"/>
    </row>
    <row r="292" spans="1:25" ht="15" customHeight="1">
      <c r="A292" s="24">
        <v>288</v>
      </c>
      <c r="B292" s="25">
        <v>286</v>
      </c>
      <c r="C292" s="57" t="s">
        <v>280</v>
      </c>
      <c r="D292" s="71" t="s">
        <v>144</v>
      </c>
      <c r="E292" s="30">
        <v>88.96</v>
      </c>
      <c r="F292" s="60"/>
      <c r="G292" s="30"/>
      <c r="H292" s="30"/>
      <c r="I292" s="30"/>
      <c r="J292" s="30"/>
      <c r="K292" s="30"/>
      <c r="L292" s="30"/>
      <c r="M292" s="30"/>
      <c r="N292" s="61"/>
      <c r="O292" s="61"/>
      <c r="P292" s="30"/>
      <c r="Q292" s="30"/>
      <c r="R292" s="30"/>
      <c r="S292" s="30"/>
      <c r="T292" s="30"/>
      <c r="U292" s="43">
        <f t="shared" si="21"/>
        <v>88.96</v>
      </c>
      <c r="V292" s="44">
        <f t="shared" si="18"/>
        <v>1</v>
      </c>
      <c r="W292" s="45">
        <f t="shared" si="19"/>
        <v>-1130.77</v>
      </c>
      <c r="X292" s="40">
        <f t="shared" si="20"/>
        <v>88.96</v>
      </c>
      <c r="Y292" s="513">
        <v>1965</v>
      </c>
    </row>
    <row r="293" spans="1:25" ht="15" customHeight="1">
      <c r="A293" s="24">
        <v>289</v>
      </c>
      <c r="B293" s="25">
        <v>287</v>
      </c>
      <c r="C293" s="58" t="s">
        <v>281</v>
      </c>
      <c r="D293" s="72" t="s">
        <v>51</v>
      </c>
      <c r="E293" s="30"/>
      <c r="F293" s="60"/>
      <c r="G293" s="30"/>
      <c r="H293" s="30"/>
      <c r="I293" s="30"/>
      <c r="J293" s="30">
        <v>88.85</v>
      </c>
      <c r="K293" s="30"/>
      <c r="L293" s="30"/>
      <c r="M293" s="30"/>
      <c r="N293" s="61"/>
      <c r="O293" s="61"/>
      <c r="P293" s="30"/>
      <c r="Q293" s="30"/>
      <c r="R293" s="30"/>
      <c r="S293" s="30"/>
      <c r="T293" s="30"/>
      <c r="U293" s="43">
        <f t="shared" si="21"/>
        <v>88.85</v>
      </c>
      <c r="V293" s="44">
        <f t="shared" si="18"/>
        <v>1</v>
      </c>
      <c r="W293" s="45">
        <f t="shared" si="19"/>
        <v>-1130.88</v>
      </c>
      <c r="X293" s="40">
        <f t="shared" si="20"/>
        <v>88.85</v>
      </c>
      <c r="Y293" s="514"/>
    </row>
    <row r="294" spans="1:25" ht="15" customHeight="1">
      <c r="A294" s="24">
        <v>290</v>
      </c>
      <c r="B294" s="25">
        <v>288</v>
      </c>
      <c r="C294" s="57" t="s">
        <v>296</v>
      </c>
      <c r="D294" s="71" t="s">
        <v>78</v>
      </c>
      <c r="E294" s="30"/>
      <c r="F294" s="60"/>
      <c r="G294" s="30"/>
      <c r="H294" s="30"/>
      <c r="I294" s="30"/>
      <c r="J294" s="30"/>
      <c r="K294" s="30"/>
      <c r="L294" s="30"/>
      <c r="M294" s="30"/>
      <c r="N294" s="61"/>
      <c r="O294" s="61"/>
      <c r="P294" s="30">
        <v>88.07</v>
      </c>
      <c r="Q294" s="30"/>
      <c r="R294" s="30"/>
      <c r="S294" s="30"/>
      <c r="T294" s="30"/>
      <c r="U294" s="43">
        <f t="shared" si="21"/>
        <v>88.07</v>
      </c>
      <c r="V294" s="44">
        <f t="shared" si="18"/>
        <v>1</v>
      </c>
      <c r="W294" s="45">
        <f t="shared" si="19"/>
        <v>-1131.66</v>
      </c>
      <c r="X294" s="40">
        <f t="shared" si="20"/>
        <v>88.07</v>
      </c>
      <c r="Y294" s="514"/>
    </row>
    <row r="295" spans="1:25" ht="15" customHeight="1">
      <c r="A295" s="24">
        <v>291</v>
      </c>
      <c r="B295" s="25">
        <v>289</v>
      </c>
      <c r="C295" s="57" t="s">
        <v>283</v>
      </c>
      <c r="D295" s="71" t="s">
        <v>151</v>
      </c>
      <c r="E295" s="30"/>
      <c r="F295" s="60"/>
      <c r="G295" s="30"/>
      <c r="H295" s="30"/>
      <c r="I295" s="30"/>
      <c r="J295" s="30">
        <v>87.33</v>
      </c>
      <c r="K295" s="30"/>
      <c r="L295" s="30"/>
      <c r="M295" s="30"/>
      <c r="N295" s="61"/>
      <c r="O295" s="61"/>
      <c r="P295" s="30"/>
      <c r="Q295" s="30"/>
      <c r="R295" s="30"/>
      <c r="S295" s="30"/>
      <c r="T295" s="30"/>
      <c r="U295" s="43">
        <f t="shared" si="21"/>
        <v>87.33</v>
      </c>
      <c r="V295" s="44">
        <f t="shared" si="18"/>
        <v>1</v>
      </c>
      <c r="W295" s="45">
        <f t="shared" si="19"/>
        <v>-1132.4</v>
      </c>
      <c r="X295" s="40">
        <f t="shared" si="20"/>
        <v>87.33</v>
      </c>
      <c r="Y295" s="514"/>
    </row>
    <row r="296" spans="1:25" ht="15" customHeight="1">
      <c r="A296" s="24">
        <v>292</v>
      </c>
      <c r="B296" s="25">
        <v>290</v>
      </c>
      <c r="C296" s="57" t="s">
        <v>285</v>
      </c>
      <c r="D296" s="71" t="s">
        <v>235</v>
      </c>
      <c r="E296" s="30"/>
      <c r="F296" s="60"/>
      <c r="G296" s="30"/>
      <c r="H296" s="30"/>
      <c r="I296" s="30"/>
      <c r="J296" s="30"/>
      <c r="K296" s="30"/>
      <c r="L296" s="30"/>
      <c r="M296" s="30">
        <v>86.9</v>
      </c>
      <c r="N296" s="61"/>
      <c r="O296" s="61"/>
      <c r="P296" s="30"/>
      <c r="Q296" s="30"/>
      <c r="R296" s="30"/>
      <c r="S296" s="30"/>
      <c r="T296" s="30"/>
      <c r="U296" s="43">
        <f t="shared" si="21"/>
        <v>86.9</v>
      </c>
      <c r="V296" s="44">
        <f t="shared" si="18"/>
        <v>1</v>
      </c>
      <c r="W296" s="45">
        <f t="shared" si="19"/>
        <v>-1132.83</v>
      </c>
      <c r="X296" s="40">
        <f t="shared" si="20"/>
        <v>86.9</v>
      </c>
      <c r="Y296" s="514"/>
    </row>
    <row r="297" spans="1:25" ht="15" customHeight="1">
      <c r="A297" s="24">
        <v>293</v>
      </c>
      <c r="B297" s="25">
        <v>291</v>
      </c>
      <c r="C297" s="59" t="s">
        <v>286</v>
      </c>
      <c r="D297" s="73" t="s">
        <v>33</v>
      </c>
      <c r="E297" s="30"/>
      <c r="F297" s="60"/>
      <c r="G297" s="30"/>
      <c r="H297" s="30"/>
      <c r="I297" s="30"/>
      <c r="J297" s="30"/>
      <c r="K297" s="30"/>
      <c r="L297" s="30"/>
      <c r="M297" s="30">
        <v>86.6</v>
      </c>
      <c r="N297" s="61"/>
      <c r="O297" s="61"/>
      <c r="P297" s="30"/>
      <c r="Q297" s="30"/>
      <c r="R297" s="30"/>
      <c r="S297" s="30"/>
      <c r="T297" s="30"/>
      <c r="U297" s="43">
        <f t="shared" si="21"/>
        <v>86.6</v>
      </c>
      <c r="V297" s="44">
        <f t="shared" si="18"/>
        <v>1</v>
      </c>
      <c r="W297" s="45">
        <f t="shared" si="19"/>
        <v>-1133.13</v>
      </c>
      <c r="X297" s="40">
        <f t="shared" si="20"/>
        <v>86.6</v>
      </c>
      <c r="Y297" s="514"/>
    </row>
    <row r="298" spans="1:25" ht="15" customHeight="1">
      <c r="A298" s="24">
        <v>294</v>
      </c>
      <c r="B298" s="25">
        <v>292</v>
      </c>
      <c r="C298" s="57" t="s">
        <v>287</v>
      </c>
      <c r="D298" s="71" t="s">
        <v>197</v>
      </c>
      <c r="E298" s="30"/>
      <c r="F298" s="60"/>
      <c r="G298" s="30"/>
      <c r="H298" s="30"/>
      <c r="I298" s="30"/>
      <c r="J298" s="30"/>
      <c r="K298" s="30">
        <v>86.51</v>
      </c>
      <c r="L298" s="30"/>
      <c r="M298" s="30"/>
      <c r="N298" s="61"/>
      <c r="O298" s="61"/>
      <c r="P298" s="30"/>
      <c r="Q298" s="30"/>
      <c r="R298" s="30"/>
      <c r="S298" s="30"/>
      <c r="T298" s="30"/>
      <c r="U298" s="43">
        <f t="shared" si="21"/>
        <v>86.51</v>
      </c>
      <c r="V298" s="44">
        <f t="shared" si="18"/>
        <v>1</v>
      </c>
      <c r="W298" s="45">
        <f t="shared" si="19"/>
        <v>-1133.22</v>
      </c>
      <c r="X298" s="40">
        <f t="shared" si="20"/>
        <v>86.51</v>
      </c>
      <c r="Y298" s="514"/>
    </row>
    <row r="299" spans="1:25" ht="15" customHeight="1">
      <c r="A299" s="24">
        <v>295</v>
      </c>
      <c r="B299" s="25">
        <v>293</v>
      </c>
      <c r="C299" s="57" t="s">
        <v>288</v>
      </c>
      <c r="D299" s="71" t="s">
        <v>18</v>
      </c>
      <c r="E299" s="30"/>
      <c r="F299" s="60">
        <v>86.41</v>
      </c>
      <c r="G299" s="30"/>
      <c r="H299" s="30"/>
      <c r="I299" s="30"/>
      <c r="J299" s="30"/>
      <c r="K299" s="30"/>
      <c r="L299" s="30"/>
      <c r="M299" s="30"/>
      <c r="N299" s="61"/>
      <c r="O299" s="61"/>
      <c r="P299" s="30"/>
      <c r="Q299" s="30"/>
      <c r="R299" s="30"/>
      <c r="S299" s="30"/>
      <c r="T299" s="30"/>
      <c r="U299" s="43">
        <f t="shared" si="21"/>
        <v>86.41</v>
      </c>
      <c r="V299" s="44">
        <f t="shared" si="18"/>
        <v>1</v>
      </c>
      <c r="W299" s="45">
        <f t="shared" si="19"/>
        <v>-1133.32</v>
      </c>
      <c r="X299" s="40">
        <f t="shared" si="20"/>
        <v>86.41</v>
      </c>
      <c r="Y299" s="514"/>
    </row>
    <row r="300" spans="1:25" ht="15" customHeight="1">
      <c r="A300" s="24">
        <v>296</v>
      </c>
      <c r="B300" s="25">
        <v>294</v>
      </c>
      <c r="C300" s="57" t="s">
        <v>289</v>
      </c>
      <c r="D300" s="71" t="s">
        <v>265</v>
      </c>
      <c r="E300" s="30"/>
      <c r="F300" s="60"/>
      <c r="G300" s="30"/>
      <c r="H300" s="30"/>
      <c r="I300" s="30"/>
      <c r="J300" s="30">
        <v>86.31</v>
      </c>
      <c r="K300" s="30"/>
      <c r="L300" s="30"/>
      <c r="M300" s="30"/>
      <c r="N300" s="61"/>
      <c r="O300" s="61"/>
      <c r="P300" s="30"/>
      <c r="Q300" s="30"/>
      <c r="R300" s="30"/>
      <c r="S300" s="30"/>
      <c r="T300" s="30"/>
      <c r="U300" s="43">
        <f t="shared" si="21"/>
        <v>86.31</v>
      </c>
      <c r="V300" s="44">
        <f t="shared" si="18"/>
        <v>1</v>
      </c>
      <c r="W300" s="45">
        <f t="shared" si="19"/>
        <v>-1133.42</v>
      </c>
      <c r="X300" s="40">
        <f t="shared" si="20"/>
        <v>86.31</v>
      </c>
      <c r="Y300" s="514"/>
    </row>
    <row r="301" spans="1:25" ht="15" customHeight="1">
      <c r="A301" s="24">
        <v>297</v>
      </c>
      <c r="B301" s="25"/>
      <c r="C301" s="57" t="s">
        <v>359</v>
      </c>
      <c r="D301" s="71" t="s">
        <v>36</v>
      </c>
      <c r="E301" s="30"/>
      <c r="F301" s="60"/>
      <c r="G301" s="30"/>
      <c r="H301" s="30"/>
      <c r="I301" s="30"/>
      <c r="J301" s="30"/>
      <c r="K301" s="30"/>
      <c r="L301" s="30"/>
      <c r="M301" s="30"/>
      <c r="N301" s="61"/>
      <c r="O301" s="61"/>
      <c r="P301" s="30"/>
      <c r="Q301" s="30"/>
      <c r="R301" s="30"/>
      <c r="S301" s="30"/>
      <c r="T301" s="30">
        <v>86.25</v>
      </c>
      <c r="U301" s="43">
        <f t="shared" si="21"/>
        <v>86.25</v>
      </c>
      <c r="V301" s="44">
        <f t="shared" si="18"/>
        <v>1</v>
      </c>
      <c r="W301" s="45">
        <f t="shared" si="19"/>
        <v>-1133.48</v>
      </c>
      <c r="X301" s="40">
        <f t="shared" si="20"/>
        <v>86.25</v>
      </c>
      <c r="Y301" s="514"/>
    </row>
    <row r="302" spans="1:25" ht="15" customHeight="1">
      <c r="A302" s="24">
        <v>298</v>
      </c>
      <c r="B302" s="25">
        <v>295</v>
      </c>
      <c r="C302" s="57" t="s">
        <v>290</v>
      </c>
      <c r="D302" s="71" t="s">
        <v>74</v>
      </c>
      <c r="E302" s="30"/>
      <c r="F302" s="60"/>
      <c r="G302" s="30"/>
      <c r="H302" s="30">
        <v>86.2</v>
      </c>
      <c r="I302" s="30"/>
      <c r="J302" s="30"/>
      <c r="K302" s="30"/>
      <c r="L302" s="30"/>
      <c r="M302" s="30"/>
      <c r="N302" s="61"/>
      <c r="O302" s="61"/>
      <c r="P302" s="30"/>
      <c r="Q302" s="30"/>
      <c r="R302" s="30"/>
      <c r="S302" s="30"/>
      <c r="T302" s="30"/>
      <c r="U302" s="43">
        <f t="shared" si="21"/>
        <v>86.2</v>
      </c>
      <c r="V302" s="44">
        <f t="shared" si="18"/>
        <v>1</v>
      </c>
      <c r="W302" s="45">
        <f t="shared" si="19"/>
        <v>-1133.53</v>
      </c>
      <c r="X302" s="40">
        <f t="shared" si="20"/>
        <v>86.2</v>
      </c>
      <c r="Y302" s="514"/>
    </row>
    <row r="303" spans="1:25" ht="15" customHeight="1">
      <c r="A303" s="24">
        <v>299</v>
      </c>
      <c r="B303" s="25">
        <v>296</v>
      </c>
      <c r="C303" s="57" t="s">
        <v>35</v>
      </c>
      <c r="D303" s="71" t="s">
        <v>291</v>
      </c>
      <c r="E303" s="30"/>
      <c r="F303" s="60"/>
      <c r="G303" s="30"/>
      <c r="H303" s="30"/>
      <c r="I303" s="30"/>
      <c r="J303" s="30">
        <v>86.12</v>
      </c>
      <c r="K303" s="30"/>
      <c r="L303" s="30"/>
      <c r="M303" s="30"/>
      <c r="N303" s="61"/>
      <c r="O303" s="61"/>
      <c r="P303" s="30"/>
      <c r="Q303" s="30"/>
      <c r="R303" s="30"/>
      <c r="S303" s="30"/>
      <c r="T303" s="30"/>
      <c r="U303" s="43">
        <f t="shared" si="21"/>
        <v>86.12</v>
      </c>
      <c r="V303" s="44">
        <f t="shared" si="18"/>
        <v>1</v>
      </c>
      <c r="W303" s="45">
        <f t="shared" si="19"/>
        <v>-1133.6100000000001</v>
      </c>
      <c r="X303" s="40">
        <f t="shared" si="20"/>
        <v>86.12</v>
      </c>
      <c r="Y303" s="514"/>
    </row>
    <row r="304" spans="1:25" ht="15" customHeight="1">
      <c r="A304" s="24">
        <v>300</v>
      </c>
      <c r="B304" s="25">
        <v>297</v>
      </c>
      <c r="C304" s="57" t="s">
        <v>292</v>
      </c>
      <c r="D304" s="71" t="s">
        <v>36</v>
      </c>
      <c r="E304" s="30">
        <v>85.42</v>
      </c>
      <c r="F304" s="60"/>
      <c r="G304" s="30"/>
      <c r="H304" s="30"/>
      <c r="I304" s="30"/>
      <c r="J304" s="30"/>
      <c r="K304" s="30"/>
      <c r="L304" s="30"/>
      <c r="M304" s="30"/>
      <c r="N304" s="61"/>
      <c r="O304" s="61"/>
      <c r="P304" s="30"/>
      <c r="Q304" s="30"/>
      <c r="R304" s="30"/>
      <c r="S304" s="30"/>
      <c r="T304" s="30"/>
      <c r="U304" s="43">
        <f t="shared" si="21"/>
        <v>85.42</v>
      </c>
      <c r="V304" s="44">
        <f t="shared" si="18"/>
        <v>1</v>
      </c>
      <c r="W304" s="45">
        <f t="shared" si="19"/>
        <v>-1134.31</v>
      </c>
      <c r="X304" s="40">
        <f t="shared" si="20"/>
        <v>85.42</v>
      </c>
      <c r="Y304" s="513">
        <v>1963</v>
      </c>
    </row>
    <row r="305" spans="1:25" ht="15" customHeight="1">
      <c r="A305" s="24">
        <v>301</v>
      </c>
      <c r="B305" s="25">
        <v>298</v>
      </c>
      <c r="C305" s="57" t="s">
        <v>294</v>
      </c>
      <c r="D305" s="71" t="s">
        <v>31</v>
      </c>
      <c r="E305" s="30"/>
      <c r="F305" s="60"/>
      <c r="G305" s="30"/>
      <c r="H305" s="30">
        <v>84.69</v>
      </c>
      <c r="I305" s="30"/>
      <c r="J305" s="30"/>
      <c r="K305" s="30"/>
      <c r="L305" s="30"/>
      <c r="M305" s="30"/>
      <c r="N305" s="61"/>
      <c r="O305" s="61"/>
      <c r="P305" s="30"/>
      <c r="Q305" s="30"/>
      <c r="R305" s="30"/>
      <c r="S305" s="30"/>
      <c r="T305" s="30"/>
      <c r="U305" s="43">
        <f t="shared" si="21"/>
        <v>84.69</v>
      </c>
      <c r="V305" s="44">
        <f t="shared" si="18"/>
        <v>1</v>
      </c>
      <c r="W305" s="45">
        <f t="shared" si="19"/>
        <v>-1135.04</v>
      </c>
      <c r="X305" s="40">
        <f t="shared" si="20"/>
        <v>84.69</v>
      </c>
      <c r="Y305" s="514"/>
    </row>
    <row r="306" spans="1:25" ht="15" customHeight="1">
      <c r="A306" s="24">
        <v>302</v>
      </c>
      <c r="B306" s="25">
        <v>299</v>
      </c>
      <c r="C306" s="57" t="s">
        <v>697</v>
      </c>
      <c r="D306" s="71" t="s">
        <v>74</v>
      </c>
      <c r="E306" s="30"/>
      <c r="F306" s="60"/>
      <c r="G306" s="30"/>
      <c r="H306" s="30"/>
      <c r="I306" s="30"/>
      <c r="J306" s="30"/>
      <c r="K306" s="30"/>
      <c r="L306" s="30"/>
      <c r="M306" s="30"/>
      <c r="N306" s="61"/>
      <c r="O306" s="61"/>
      <c r="P306" s="30"/>
      <c r="Q306" s="30"/>
      <c r="R306" s="30">
        <v>83.76</v>
      </c>
      <c r="S306" s="30"/>
      <c r="T306" s="30"/>
      <c r="U306" s="43">
        <f t="shared" si="21"/>
        <v>83.76</v>
      </c>
      <c r="V306" s="44">
        <f t="shared" si="18"/>
        <v>1</v>
      </c>
      <c r="W306" s="45">
        <f t="shared" si="19"/>
        <v>-1135.97</v>
      </c>
      <c r="X306" s="40">
        <f t="shared" si="20"/>
        <v>83.76</v>
      </c>
      <c r="Y306" s="514"/>
    </row>
    <row r="307" spans="1:25" ht="15" customHeight="1">
      <c r="A307" s="24">
        <v>303</v>
      </c>
      <c r="B307" s="25">
        <v>300</v>
      </c>
      <c r="C307" s="57" t="s">
        <v>295</v>
      </c>
      <c r="D307" s="71" t="s">
        <v>155</v>
      </c>
      <c r="E307" s="30"/>
      <c r="F307" s="60">
        <v>83.71</v>
      </c>
      <c r="G307" s="30"/>
      <c r="H307" s="30"/>
      <c r="I307" s="30"/>
      <c r="J307" s="30"/>
      <c r="K307" s="30"/>
      <c r="L307" s="30"/>
      <c r="M307" s="30"/>
      <c r="N307" s="61"/>
      <c r="O307" s="61"/>
      <c r="P307" s="30"/>
      <c r="Q307" s="30"/>
      <c r="R307" s="30"/>
      <c r="S307" s="30"/>
      <c r="T307" s="30"/>
      <c r="U307" s="43">
        <f t="shared" si="21"/>
        <v>83.71</v>
      </c>
      <c r="V307" s="44">
        <f t="shared" si="18"/>
        <v>1</v>
      </c>
      <c r="W307" s="45">
        <f t="shared" si="19"/>
        <v>-1136.02</v>
      </c>
      <c r="X307" s="40">
        <f t="shared" si="20"/>
        <v>83.71</v>
      </c>
      <c r="Y307" s="514"/>
    </row>
    <row r="308" spans="1:25" ht="15" customHeight="1">
      <c r="A308" s="24">
        <v>304</v>
      </c>
      <c r="B308" s="25">
        <v>301</v>
      </c>
      <c r="C308" s="58" t="s">
        <v>280</v>
      </c>
      <c r="D308" s="72" t="s">
        <v>76</v>
      </c>
      <c r="E308" s="30">
        <v>83.07</v>
      </c>
      <c r="F308" s="60"/>
      <c r="G308" s="30"/>
      <c r="H308" s="30"/>
      <c r="I308" s="30"/>
      <c r="J308" s="30"/>
      <c r="K308" s="30"/>
      <c r="L308" s="30"/>
      <c r="M308" s="30"/>
      <c r="N308" s="61"/>
      <c r="O308" s="61"/>
      <c r="P308" s="30"/>
      <c r="Q308" s="30"/>
      <c r="R308" s="30"/>
      <c r="S308" s="30"/>
      <c r="T308" s="30"/>
      <c r="U308" s="43">
        <f t="shared" si="21"/>
        <v>83.07</v>
      </c>
      <c r="V308" s="44">
        <f t="shared" si="18"/>
        <v>1</v>
      </c>
      <c r="W308" s="45">
        <f t="shared" si="19"/>
        <v>-1136.66</v>
      </c>
      <c r="X308" s="40">
        <f t="shared" si="20"/>
        <v>83.07</v>
      </c>
      <c r="Y308" s="513">
        <v>1969</v>
      </c>
    </row>
    <row r="309" spans="1:25" ht="15" customHeight="1">
      <c r="A309" s="24">
        <v>305</v>
      </c>
      <c r="B309" s="25">
        <v>302</v>
      </c>
      <c r="C309" s="58" t="s">
        <v>296</v>
      </c>
      <c r="D309" s="72" t="s">
        <v>36</v>
      </c>
      <c r="E309" s="30">
        <v>82.62</v>
      </c>
      <c r="F309" s="60"/>
      <c r="G309" s="30"/>
      <c r="H309" s="30"/>
      <c r="I309" s="30"/>
      <c r="J309" s="30"/>
      <c r="K309" s="30"/>
      <c r="L309" s="30"/>
      <c r="M309" s="30"/>
      <c r="N309" s="61"/>
      <c r="O309" s="61"/>
      <c r="P309" s="30"/>
      <c r="Q309" s="30"/>
      <c r="R309" s="30"/>
      <c r="S309" s="30"/>
      <c r="T309" s="30"/>
      <c r="U309" s="43">
        <f t="shared" si="21"/>
        <v>82.62</v>
      </c>
      <c r="V309" s="44">
        <f t="shared" si="18"/>
        <v>1</v>
      </c>
      <c r="W309" s="45">
        <f t="shared" si="19"/>
        <v>-1137.1100000000001</v>
      </c>
      <c r="X309" s="40">
        <f t="shared" si="20"/>
        <v>82.62</v>
      </c>
      <c r="Y309" s="513">
        <v>1980</v>
      </c>
    </row>
    <row r="310" spans="1:25" ht="15" customHeight="1">
      <c r="A310" s="24">
        <v>306</v>
      </c>
      <c r="B310" s="25">
        <v>303</v>
      </c>
      <c r="C310" s="57" t="s">
        <v>297</v>
      </c>
      <c r="D310" s="71" t="s">
        <v>99</v>
      </c>
      <c r="E310" s="30"/>
      <c r="F310" s="60"/>
      <c r="G310" s="30"/>
      <c r="H310" s="30"/>
      <c r="I310" s="30"/>
      <c r="J310" s="30"/>
      <c r="K310" s="30"/>
      <c r="L310" s="30"/>
      <c r="M310" s="30">
        <v>81.42</v>
      </c>
      <c r="N310" s="61"/>
      <c r="O310" s="61"/>
      <c r="P310" s="30"/>
      <c r="Q310" s="30"/>
      <c r="R310" s="30"/>
      <c r="S310" s="30"/>
      <c r="T310" s="30"/>
      <c r="U310" s="43">
        <f t="shared" si="21"/>
        <v>81.42</v>
      </c>
      <c r="V310" s="44">
        <f t="shared" si="18"/>
        <v>1</v>
      </c>
      <c r="W310" s="45">
        <f t="shared" si="19"/>
        <v>-1138.31</v>
      </c>
      <c r="X310" s="40">
        <f t="shared" si="20"/>
        <v>81.42</v>
      </c>
      <c r="Y310" s="514"/>
    </row>
    <row r="311" spans="1:25" ht="15" customHeight="1">
      <c r="A311" s="24">
        <v>307</v>
      </c>
      <c r="B311" s="25">
        <v>304</v>
      </c>
      <c r="C311" s="57" t="s">
        <v>298</v>
      </c>
      <c r="D311" s="71" t="s">
        <v>166</v>
      </c>
      <c r="E311" s="30"/>
      <c r="F311" s="60"/>
      <c r="G311" s="30"/>
      <c r="H311" s="30"/>
      <c r="I311" s="30"/>
      <c r="J311" s="30"/>
      <c r="K311" s="30">
        <v>80.96</v>
      </c>
      <c r="L311" s="30"/>
      <c r="M311" s="30"/>
      <c r="N311" s="61"/>
      <c r="O311" s="61"/>
      <c r="P311" s="30"/>
      <c r="Q311" s="30"/>
      <c r="R311" s="30"/>
      <c r="S311" s="30"/>
      <c r="T311" s="30"/>
      <c r="U311" s="43">
        <f t="shared" si="21"/>
        <v>80.96</v>
      </c>
      <c r="V311" s="44">
        <f t="shared" si="18"/>
        <v>1</v>
      </c>
      <c r="W311" s="45">
        <f t="shared" si="19"/>
        <v>-1138.77</v>
      </c>
      <c r="X311" s="40">
        <f t="shared" si="20"/>
        <v>80.96</v>
      </c>
      <c r="Y311" s="514"/>
    </row>
    <row r="312" spans="1:25" ht="15" customHeight="1">
      <c r="A312" s="24">
        <v>308</v>
      </c>
      <c r="B312" s="25">
        <v>305</v>
      </c>
      <c r="C312" s="57" t="s">
        <v>299</v>
      </c>
      <c r="D312" s="71" t="s">
        <v>65</v>
      </c>
      <c r="E312" s="30"/>
      <c r="F312" s="60"/>
      <c r="G312" s="30"/>
      <c r="H312" s="30"/>
      <c r="I312" s="30"/>
      <c r="J312" s="30"/>
      <c r="K312" s="30">
        <v>80.74</v>
      </c>
      <c r="L312" s="30"/>
      <c r="M312" s="30"/>
      <c r="N312" s="61"/>
      <c r="O312" s="61"/>
      <c r="P312" s="30"/>
      <c r="Q312" s="30"/>
      <c r="R312" s="30"/>
      <c r="S312" s="30"/>
      <c r="T312" s="30"/>
      <c r="U312" s="43">
        <f aca="true" t="shared" si="22" ref="U312:U343">SUM(E312:T312)</f>
        <v>80.74</v>
      </c>
      <c r="V312" s="44">
        <f t="shared" si="18"/>
        <v>1</v>
      </c>
      <c r="W312" s="45">
        <f t="shared" si="19"/>
        <v>-1138.99</v>
      </c>
      <c r="X312" s="40">
        <f t="shared" si="20"/>
        <v>80.74</v>
      </c>
      <c r="Y312" s="514"/>
    </row>
    <row r="313" spans="1:25" ht="15" customHeight="1">
      <c r="A313" s="24">
        <v>309</v>
      </c>
      <c r="B313" s="25">
        <v>306</v>
      </c>
      <c r="C313" s="57" t="s">
        <v>284</v>
      </c>
      <c r="D313" s="71" t="s">
        <v>74</v>
      </c>
      <c r="E313" s="30">
        <v>80.21</v>
      </c>
      <c r="F313" s="60"/>
      <c r="G313" s="30"/>
      <c r="H313" s="30"/>
      <c r="I313" s="30"/>
      <c r="J313" s="30"/>
      <c r="K313" s="30"/>
      <c r="L313" s="30"/>
      <c r="M313" s="30"/>
      <c r="N313" s="61"/>
      <c r="O313" s="61"/>
      <c r="P313" s="30"/>
      <c r="Q313" s="30"/>
      <c r="R313" s="30"/>
      <c r="S313" s="30"/>
      <c r="T313" s="30"/>
      <c r="U313" s="43">
        <f t="shared" si="22"/>
        <v>80.21</v>
      </c>
      <c r="V313" s="44">
        <f t="shared" si="18"/>
        <v>1</v>
      </c>
      <c r="W313" s="45">
        <f t="shared" si="19"/>
        <v>-1139.52</v>
      </c>
      <c r="X313" s="40">
        <f t="shared" si="20"/>
        <v>80.21</v>
      </c>
      <c r="Y313" s="513">
        <v>1970</v>
      </c>
    </row>
    <row r="314" spans="1:25" ht="15" customHeight="1">
      <c r="A314" s="24">
        <v>310</v>
      </c>
      <c r="B314" s="25">
        <v>307</v>
      </c>
      <c r="C314" s="57" t="s">
        <v>698</v>
      </c>
      <c r="D314" s="71" t="s">
        <v>708</v>
      </c>
      <c r="E314" s="30"/>
      <c r="F314" s="60"/>
      <c r="G314" s="30"/>
      <c r="H314" s="30"/>
      <c r="I314" s="30"/>
      <c r="J314" s="30"/>
      <c r="K314" s="30"/>
      <c r="L314" s="30"/>
      <c r="M314" s="30"/>
      <c r="N314" s="61"/>
      <c r="O314" s="61"/>
      <c r="P314" s="30"/>
      <c r="Q314" s="30"/>
      <c r="R314" s="30">
        <v>79.14</v>
      </c>
      <c r="S314" s="30"/>
      <c r="T314" s="30"/>
      <c r="U314" s="43">
        <f t="shared" si="22"/>
        <v>79.14</v>
      </c>
      <c r="V314" s="44">
        <f t="shared" si="18"/>
        <v>1</v>
      </c>
      <c r="W314" s="45">
        <f t="shared" si="19"/>
        <v>-1140.59</v>
      </c>
      <c r="X314" s="40">
        <f t="shared" si="20"/>
        <v>79.14</v>
      </c>
      <c r="Y314" s="514"/>
    </row>
    <row r="315" spans="1:25" ht="15" customHeight="1">
      <c r="A315" s="24">
        <v>311</v>
      </c>
      <c r="B315" s="25">
        <v>308</v>
      </c>
      <c r="C315" s="57" t="s">
        <v>301</v>
      </c>
      <c r="D315" s="71" t="s">
        <v>204</v>
      </c>
      <c r="E315" s="30"/>
      <c r="F315" s="60"/>
      <c r="G315" s="30"/>
      <c r="H315" s="30"/>
      <c r="I315" s="30"/>
      <c r="J315" s="30"/>
      <c r="K315" s="30">
        <v>79.13</v>
      </c>
      <c r="L315" s="30"/>
      <c r="M315" s="30"/>
      <c r="N315" s="61"/>
      <c r="O315" s="61"/>
      <c r="P315" s="30"/>
      <c r="Q315" s="30"/>
      <c r="R315" s="30"/>
      <c r="S315" s="30"/>
      <c r="T315" s="30"/>
      <c r="U315" s="43">
        <f t="shared" si="22"/>
        <v>79.13</v>
      </c>
      <c r="V315" s="44">
        <f t="shared" si="18"/>
        <v>1</v>
      </c>
      <c r="W315" s="45">
        <f t="shared" si="19"/>
        <v>-1140.6</v>
      </c>
      <c r="X315" s="40">
        <f t="shared" si="20"/>
        <v>79.13</v>
      </c>
      <c r="Y315" s="514"/>
    </row>
    <row r="316" spans="1:25" ht="15" customHeight="1">
      <c r="A316" s="24">
        <v>312</v>
      </c>
      <c r="B316" s="25">
        <v>309</v>
      </c>
      <c r="C316" s="57" t="s">
        <v>288</v>
      </c>
      <c r="D316" s="71" t="s">
        <v>49</v>
      </c>
      <c r="E316" s="30"/>
      <c r="F316" s="60"/>
      <c r="G316" s="30"/>
      <c r="H316" s="30">
        <v>77.74</v>
      </c>
      <c r="I316" s="30"/>
      <c r="J316" s="30"/>
      <c r="K316" s="30"/>
      <c r="L316" s="30"/>
      <c r="M316" s="30"/>
      <c r="N316" s="61"/>
      <c r="O316" s="61"/>
      <c r="P316" s="30"/>
      <c r="Q316" s="30"/>
      <c r="R316" s="30"/>
      <c r="S316" s="30"/>
      <c r="T316" s="30"/>
      <c r="U316" s="43">
        <f t="shared" si="22"/>
        <v>77.74</v>
      </c>
      <c r="V316" s="44">
        <f t="shared" si="18"/>
        <v>1</v>
      </c>
      <c r="W316" s="45">
        <f t="shared" si="19"/>
        <v>-1141.99</v>
      </c>
      <c r="X316" s="40">
        <f t="shared" si="20"/>
        <v>77.74</v>
      </c>
      <c r="Y316" s="514"/>
    </row>
    <row r="317" spans="1:25" ht="15" customHeight="1">
      <c r="A317" s="24">
        <v>313</v>
      </c>
      <c r="B317" s="25">
        <v>310</v>
      </c>
      <c r="C317" s="58" t="s">
        <v>304</v>
      </c>
      <c r="D317" s="72" t="s">
        <v>305</v>
      </c>
      <c r="E317" s="30"/>
      <c r="F317" s="60"/>
      <c r="G317" s="30"/>
      <c r="H317" s="30">
        <v>77.44</v>
      </c>
      <c r="I317" s="30"/>
      <c r="J317" s="30"/>
      <c r="K317" s="30"/>
      <c r="L317" s="30"/>
      <c r="M317" s="30"/>
      <c r="N317" s="61"/>
      <c r="O317" s="61"/>
      <c r="P317" s="30"/>
      <c r="Q317" s="30"/>
      <c r="R317" s="30"/>
      <c r="S317" s="30"/>
      <c r="T317" s="30"/>
      <c r="U317" s="43">
        <f t="shared" si="22"/>
        <v>77.44</v>
      </c>
      <c r="V317" s="44">
        <f t="shared" si="18"/>
        <v>1</v>
      </c>
      <c r="W317" s="45">
        <f t="shared" si="19"/>
        <v>-1142.29</v>
      </c>
      <c r="X317" s="40">
        <f t="shared" si="20"/>
        <v>77.44</v>
      </c>
      <c r="Y317" s="514"/>
    </row>
    <row r="318" spans="1:25" ht="15" customHeight="1">
      <c r="A318" s="24">
        <v>314</v>
      </c>
      <c r="B318" s="25">
        <v>311</v>
      </c>
      <c r="C318" s="57" t="s">
        <v>367</v>
      </c>
      <c r="D318" s="71" t="s">
        <v>701</v>
      </c>
      <c r="E318" s="30"/>
      <c r="F318" s="60"/>
      <c r="G318" s="30"/>
      <c r="H318" s="30"/>
      <c r="I318" s="30"/>
      <c r="J318" s="30"/>
      <c r="K318" s="30"/>
      <c r="L318" s="30"/>
      <c r="M318" s="30"/>
      <c r="N318" s="61"/>
      <c r="O318" s="61"/>
      <c r="P318" s="30"/>
      <c r="Q318" s="30"/>
      <c r="R318" s="30">
        <v>76.41</v>
      </c>
      <c r="S318" s="30"/>
      <c r="T318" s="30"/>
      <c r="U318" s="43">
        <f t="shared" si="22"/>
        <v>76.41</v>
      </c>
      <c r="V318" s="44">
        <f t="shared" si="18"/>
        <v>1</v>
      </c>
      <c r="W318" s="45">
        <f t="shared" si="19"/>
        <v>-1143.32</v>
      </c>
      <c r="X318" s="40">
        <f t="shared" si="20"/>
        <v>76.41</v>
      </c>
      <c r="Y318" s="514"/>
    </row>
    <row r="319" spans="1:25" ht="15" customHeight="1">
      <c r="A319" s="24">
        <v>315</v>
      </c>
      <c r="B319" s="25">
        <v>312</v>
      </c>
      <c r="C319" s="57" t="s">
        <v>306</v>
      </c>
      <c r="D319" s="71" t="s">
        <v>126</v>
      </c>
      <c r="E319" s="30"/>
      <c r="F319" s="60"/>
      <c r="G319" s="30"/>
      <c r="H319" s="30"/>
      <c r="I319" s="30"/>
      <c r="J319" s="30">
        <v>76.05</v>
      </c>
      <c r="K319" s="30"/>
      <c r="L319" s="30"/>
      <c r="M319" s="30"/>
      <c r="N319" s="61"/>
      <c r="O319" s="61"/>
      <c r="P319" s="30"/>
      <c r="Q319" s="30"/>
      <c r="R319" s="30"/>
      <c r="S319" s="30"/>
      <c r="T319" s="30"/>
      <c r="U319" s="43">
        <f t="shared" si="22"/>
        <v>76.05</v>
      </c>
      <c r="V319" s="44">
        <f t="shared" si="18"/>
        <v>1</v>
      </c>
      <c r="W319" s="45">
        <f t="shared" si="19"/>
        <v>-1143.68</v>
      </c>
      <c r="X319" s="40">
        <f t="shared" si="20"/>
        <v>76.05</v>
      </c>
      <c r="Y319" s="514"/>
    </row>
    <row r="320" spans="1:25" ht="15" customHeight="1">
      <c r="A320" s="24">
        <v>316</v>
      </c>
      <c r="B320" s="25">
        <v>313</v>
      </c>
      <c r="C320" s="57" t="s">
        <v>702</v>
      </c>
      <c r="D320" s="71" t="s">
        <v>671</v>
      </c>
      <c r="E320" s="30"/>
      <c r="F320" s="60"/>
      <c r="G320" s="30"/>
      <c r="H320" s="30"/>
      <c r="I320" s="30"/>
      <c r="J320" s="30"/>
      <c r="K320" s="30"/>
      <c r="L320" s="30"/>
      <c r="M320" s="30"/>
      <c r="N320" s="61"/>
      <c r="O320" s="61"/>
      <c r="P320" s="30"/>
      <c r="Q320" s="30"/>
      <c r="R320" s="30">
        <v>75.98</v>
      </c>
      <c r="S320" s="30"/>
      <c r="T320" s="30"/>
      <c r="U320" s="43">
        <f t="shared" si="22"/>
        <v>75.98</v>
      </c>
      <c r="V320" s="44">
        <f t="shared" si="18"/>
        <v>1</v>
      </c>
      <c r="W320" s="45">
        <f t="shared" si="19"/>
        <v>-1143.75</v>
      </c>
      <c r="X320" s="40">
        <f t="shared" si="20"/>
        <v>75.98</v>
      </c>
      <c r="Y320" s="514"/>
    </row>
    <row r="321" spans="1:25" ht="15" customHeight="1">
      <c r="A321" s="24">
        <v>317</v>
      </c>
      <c r="B321" s="25">
        <v>314</v>
      </c>
      <c r="C321" s="57" t="s">
        <v>307</v>
      </c>
      <c r="D321" s="71" t="s">
        <v>31</v>
      </c>
      <c r="E321" s="30"/>
      <c r="F321" s="60"/>
      <c r="G321" s="30"/>
      <c r="H321" s="30"/>
      <c r="I321" s="30">
        <v>75.78</v>
      </c>
      <c r="J321" s="30"/>
      <c r="K321" s="30"/>
      <c r="L321" s="30"/>
      <c r="M321" s="30"/>
      <c r="N321" s="61"/>
      <c r="O321" s="61"/>
      <c r="P321" s="30"/>
      <c r="Q321" s="30"/>
      <c r="R321" s="30"/>
      <c r="S321" s="30"/>
      <c r="T321" s="30"/>
      <c r="U321" s="43">
        <f t="shared" si="22"/>
        <v>75.78</v>
      </c>
      <c r="V321" s="44">
        <f t="shared" si="18"/>
        <v>1</v>
      </c>
      <c r="W321" s="45">
        <f t="shared" si="19"/>
        <v>-1143.95</v>
      </c>
      <c r="X321" s="40">
        <f t="shared" si="20"/>
        <v>75.78</v>
      </c>
      <c r="Y321" s="514"/>
    </row>
    <row r="322" spans="1:25" ht="15" customHeight="1">
      <c r="A322" s="24">
        <v>318</v>
      </c>
      <c r="B322" s="25">
        <v>315</v>
      </c>
      <c r="C322" s="57" t="s">
        <v>386</v>
      </c>
      <c r="D322" s="71" t="s">
        <v>36</v>
      </c>
      <c r="E322" s="30"/>
      <c r="F322" s="60"/>
      <c r="G322" s="30"/>
      <c r="H322" s="30"/>
      <c r="I322" s="30"/>
      <c r="J322" s="30"/>
      <c r="K322" s="30"/>
      <c r="L322" s="30"/>
      <c r="M322" s="30"/>
      <c r="N322" s="61"/>
      <c r="O322" s="61"/>
      <c r="P322" s="30"/>
      <c r="Q322" s="30"/>
      <c r="R322" s="30">
        <v>75.46</v>
      </c>
      <c r="S322" s="30"/>
      <c r="T322" s="30"/>
      <c r="U322" s="43">
        <f t="shared" si="22"/>
        <v>75.46</v>
      </c>
      <c r="V322" s="44">
        <f t="shared" si="18"/>
        <v>1</v>
      </c>
      <c r="W322" s="45">
        <f t="shared" si="19"/>
        <v>-1144.27</v>
      </c>
      <c r="X322" s="40">
        <f t="shared" si="20"/>
        <v>75.46</v>
      </c>
      <c r="Y322" s="514"/>
    </row>
    <row r="323" spans="1:25" ht="15" customHeight="1">
      <c r="A323" s="24">
        <v>319</v>
      </c>
      <c r="B323" s="25">
        <v>316</v>
      </c>
      <c r="C323" s="59" t="s">
        <v>316</v>
      </c>
      <c r="D323" s="73" t="s">
        <v>54</v>
      </c>
      <c r="E323" s="30"/>
      <c r="F323" s="60"/>
      <c r="G323" s="30"/>
      <c r="H323" s="30"/>
      <c r="I323" s="30"/>
      <c r="J323" s="30"/>
      <c r="K323" s="30"/>
      <c r="L323" s="30"/>
      <c r="M323" s="30"/>
      <c r="N323" s="61"/>
      <c r="O323" s="61"/>
      <c r="P323" s="30"/>
      <c r="Q323" s="30"/>
      <c r="R323" s="30">
        <v>75.37</v>
      </c>
      <c r="S323" s="30"/>
      <c r="T323" s="30"/>
      <c r="U323" s="43">
        <f t="shared" si="22"/>
        <v>75.37</v>
      </c>
      <c r="V323" s="44">
        <f t="shared" si="18"/>
        <v>1</v>
      </c>
      <c r="W323" s="45">
        <f t="shared" si="19"/>
        <v>-1144.3600000000001</v>
      </c>
      <c r="X323" s="40">
        <f t="shared" si="20"/>
        <v>75.37</v>
      </c>
      <c r="Y323" s="514"/>
    </row>
    <row r="324" spans="1:25" ht="15" customHeight="1">
      <c r="A324" s="24">
        <v>320</v>
      </c>
      <c r="B324" s="25">
        <v>317</v>
      </c>
      <c r="C324" s="57" t="s">
        <v>178</v>
      </c>
      <c r="D324" s="71" t="s">
        <v>62</v>
      </c>
      <c r="E324" s="30"/>
      <c r="F324" s="60"/>
      <c r="G324" s="30"/>
      <c r="H324" s="30"/>
      <c r="I324" s="30"/>
      <c r="J324" s="30"/>
      <c r="K324" s="30"/>
      <c r="L324" s="30"/>
      <c r="M324" s="30">
        <v>75.31</v>
      </c>
      <c r="N324" s="61"/>
      <c r="O324" s="61"/>
      <c r="P324" s="30"/>
      <c r="Q324" s="30"/>
      <c r="R324" s="30"/>
      <c r="S324" s="30"/>
      <c r="T324" s="30"/>
      <c r="U324" s="43">
        <f t="shared" si="22"/>
        <v>75.31</v>
      </c>
      <c r="V324" s="44">
        <f t="shared" si="18"/>
        <v>1</v>
      </c>
      <c r="W324" s="45">
        <f t="shared" si="19"/>
        <v>-1144.42</v>
      </c>
      <c r="X324" s="40">
        <f t="shared" si="20"/>
        <v>75.31</v>
      </c>
      <c r="Y324" s="514"/>
    </row>
    <row r="325" spans="1:25" ht="15" customHeight="1">
      <c r="A325" s="24">
        <v>321</v>
      </c>
      <c r="B325" s="25">
        <v>318</v>
      </c>
      <c r="C325" s="57" t="s">
        <v>703</v>
      </c>
      <c r="D325" s="71" t="s">
        <v>166</v>
      </c>
      <c r="E325" s="30"/>
      <c r="F325" s="60"/>
      <c r="G325" s="30"/>
      <c r="H325" s="30"/>
      <c r="I325" s="30"/>
      <c r="J325" s="30"/>
      <c r="K325" s="30"/>
      <c r="L325" s="30"/>
      <c r="M325" s="30"/>
      <c r="N325" s="61"/>
      <c r="O325" s="61"/>
      <c r="P325" s="30"/>
      <c r="Q325" s="30"/>
      <c r="R325" s="30">
        <v>74.87</v>
      </c>
      <c r="S325" s="30"/>
      <c r="T325" s="30"/>
      <c r="U325" s="43">
        <f t="shared" si="22"/>
        <v>74.87</v>
      </c>
      <c r="V325" s="44">
        <f aca="true" t="shared" si="23" ref="V325:V388">COUNTA(E325:T325)</f>
        <v>1</v>
      </c>
      <c r="W325" s="45">
        <f aca="true" t="shared" si="24" ref="W325:W388">U325-$U$5</f>
        <v>-1144.8600000000001</v>
      </c>
      <c r="X325" s="40">
        <f aca="true" t="shared" si="25" ref="X325:X388">AVERAGE(E325:T325)</f>
        <v>74.87</v>
      </c>
      <c r="Y325" s="514"/>
    </row>
    <row r="326" spans="1:25" ht="15" customHeight="1">
      <c r="A326" s="24">
        <v>322</v>
      </c>
      <c r="B326" s="25">
        <v>319</v>
      </c>
      <c r="C326" s="58" t="s">
        <v>308</v>
      </c>
      <c r="D326" s="72" t="s">
        <v>309</v>
      </c>
      <c r="E326" s="30"/>
      <c r="F326" s="60"/>
      <c r="G326" s="30"/>
      <c r="H326" s="30">
        <v>74.41</v>
      </c>
      <c r="I326" s="30"/>
      <c r="J326" s="30"/>
      <c r="K326" s="30"/>
      <c r="L326" s="30"/>
      <c r="M326" s="30"/>
      <c r="N326" s="61"/>
      <c r="O326" s="61"/>
      <c r="P326" s="30"/>
      <c r="Q326" s="30"/>
      <c r="R326" s="30"/>
      <c r="S326" s="30"/>
      <c r="T326" s="30"/>
      <c r="U326" s="43">
        <f t="shared" si="22"/>
        <v>74.41</v>
      </c>
      <c r="V326" s="44">
        <f t="shared" si="23"/>
        <v>1</v>
      </c>
      <c r="W326" s="45">
        <f t="shared" si="24"/>
        <v>-1145.32</v>
      </c>
      <c r="X326" s="40">
        <f t="shared" si="25"/>
        <v>74.41</v>
      </c>
      <c r="Y326" s="514"/>
    </row>
    <row r="327" spans="1:25" ht="15" customHeight="1">
      <c r="A327" s="24">
        <v>323</v>
      </c>
      <c r="B327" s="25">
        <v>320</v>
      </c>
      <c r="C327" s="57" t="s">
        <v>310</v>
      </c>
      <c r="D327" s="71" t="s">
        <v>311</v>
      </c>
      <c r="E327" s="30"/>
      <c r="F327" s="60"/>
      <c r="G327" s="30"/>
      <c r="H327" s="30"/>
      <c r="I327" s="30"/>
      <c r="J327" s="30">
        <v>74.1</v>
      </c>
      <c r="K327" s="30"/>
      <c r="L327" s="30"/>
      <c r="M327" s="30"/>
      <c r="N327" s="61"/>
      <c r="O327" s="61"/>
      <c r="P327" s="30"/>
      <c r="Q327" s="30"/>
      <c r="R327" s="30"/>
      <c r="S327" s="30"/>
      <c r="T327" s="30"/>
      <c r="U327" s="43">
        <f t="shared" si="22"/>
        <v>74.1</v>
      </c>
      <c r="V327" s="44">
        <f t="shared" si="23"/>
        <v>1</v>
      </c>
      <c r="W327" s="45">
        <f t="shared" si="24"/>
        <v>-1145.63</v>
      </c>
      <c r="X327" s="40">
        <f t="shared" si="25"/>
        <v>74.1</v>
      </c>
      <c r="Y327" s="514"/>
    </row>
    <row r="328" spans="1:25" ht="15" customHeight="1">
      <c r="A328" s="24">
        <v>324</v>
      </c>
      <c r="B328" s="25">
        <v>321</v>
      </c>
      <c r="C328" s="57" t="s">
        <v>208</v>
      </c>
      <c r="D328" s="71" t="s">
        <v>108</v>
      </c>
      <c r="E328" s="30"/>
      <c r="F328" s="60">
        <v>73.74</v>
      </c>
      <c r="G328" s="30"/>
      <c r="H328" s="30"/>
      <c r="I328" s="30"/>
      <c r="J328" s="30"/>
      <c r="K328" s="30"/>
      <c r="L328" s="30"/>
      <c r="M328" s="30"/>
      <c r="N328" s="61"/>
      <c r="O328" s="61"/>
      <c r="P328" s="30"/>
      <c r="Q328" s="30"/>
      <c r="R328" s="30"/>
      <c r="S328" s="30"/>
      <c r="T328" s="30"/>
      <c r="U328" s="43">
        <f t="shared" si="22"/>
        <v>73.74</v>
      </c>
      <c r="V328" s="44">
        <f t="shared" si="23"/>
        <v>1</v>
      </c>
      <c r="W328" s="45">
        <f t="shared" si="24"/>
        <v>-1145.99</v>
      </c>
      <c r="X328" s="40">
        <f t="shared" si="25"/>
        <v>73.74</v>
      </c>
      <c r="Y328" s="514"/>
    </row>
    <row r="329" spans="1:25" ht="15" customHeight="1">
      <c r="A329" s="24">
        <v>325</v>
      </c>
      <c r="B329" s="25">
        <v>322</v>
      </c>
      <c r="C329" s="57" t="s">
        <v>138</v>
      </c>
      <c r="D329" s="71" t="s">
        <v>65</v>
      </c>
      <c r="E329" s="30"/>
      <c r="F329" s="60"/>
      <c r="G329" s="30"/>
      <c r="H329" s="30">
        <v>73.21</v>
      </c>
      <c r="I329" s="30"/>
      <c r="J329" s="30"/>
      <c r="K329" s="30"/>
      <c r="L329" s="30"/>
      <c r="M329" s="30"/>
      <c r="N329" s="61"/>
      <c r="O329" s="61"/>
      <c r="P329" s="30"/>
      <c r="Q329" s="30"/>
      <c r="R329" s="30"/>
      <c r="S329" s="30"/>
      <c r="T329" s="30"/>
      <c r="U329" s="43">
        <f t="shared" si="22"/>
        <v>73.21</v>
      </c>
      <c r="V329" s="44">
        <f t="shared" si="23"/>
        <v>1</v>
      </c>
      <c r="W329" s="45">
        <f t="shared" si="24"/>
        <v>-1146.52</v>
      </c>
      <c r="X329" s="40">
        <f t="shared" si="25"/>
        <v>73.21</v>
      </c>
      <c r="Y329" s="514"/>
    </row>
    <row r="330" spans="1:25" ht="15" customHeight="1">
      <c r="A330" s="24">
        <v>326</v>
      </c>
      <c r="B330" s="25">
        <v>323</v>
      </c>
      <c r="C330" s="57" t="s">
        <v>313</v>
      </c>
      <c r="D330" s="71" t="s">
        <v>108</v>
      </c>
      <c r="E330" s="30"/>
      <c r="F330" s="60"/>
      <c r="G330" s="30"/>
      <c r="H330" s="30">
        <v>72.9</v>
      </c>
      <c r="I330" s="30"/>
      <c r="J330" s="30"/>
      <c r="K330" s="30"/>
      <c r="L330" s="30"/>
      <c r="M330" s="30"/>
      <c r="N330" s="61"/>
      <c r="O330" s="61"/>
      <c r="P330" s="30"/>
      <c r="Q330" s="30"/>
      <c r="R330" s="30"/>
      <c r="S330" s="30"/>
      <c r="T330" s="30"/>
      <c r="U330" s="43">
        <f t="shared" si="22"/>
        <v>72.9</v>
      </c>
      <c r="V330" s="44">
        <f t="shared" si="23"/>
        <v>1</v>
      </c>
      <c r="W330" s="45">
        <f t="shared" si="24"/>
        <v>-1146.83</v>
      </c>
      <c r="X330" s="40">
        <f t="shared" si="25"/>
        <v>72.9</v>
      </c>
      <c r="Y330" s="514"/>
    </row>
    <row r="331" spans="1:25" ht="15" customHeight="1">
      <c r="A331" s="24">
        <v>327</v>
      </c>
      <c r="B331" s="25">
        <v>324</v>
      </c>
      <c r="C331" s="57" t="s">
        <v>314</v>
      </c>
      <c r="D331" s="71" t="s">
        <v>315</v>
      </c>
      <c r="E331" s="30"/>
      <c r="F331" s="60"/>
      <c r="G331" s="30"/>
      <c r="H331" s="30"/>
      <c r="I331" s="30"/>
      <c r="J331" s="30">
        <v>72.27</v>
      </c>
      <c r="K331" s="30"/>
      <c r="L331" s="30"/>
      <c r="M331" s="30"/>
      <c r="N331" s="61"/>
      <c r="O331" s="61"/>
      <c r="P331" s="30"/>
      <c r="Q331" s="30"/>
      <c r="R331" s="30"/>
      <c r="S331" s="30"/>
      <c r="T331" s="30"/>
      <c r="U331" s="43">
        <f t="shared" si="22"/>
        <v>72.27</v>
      </c>
      <c r="V331" s="44">
        <f t="shared" si="23"/>
        <v>1</v>
      </c>
      <c r="W331" s="45">
        <f t="shared" si="24"/>
        <v>-1147.46</v>
      </c>
      <c r="X331" s="40">
        <f t="shared" si="25"/>
        <v>72.27</v>
      </c>
      <c r="Y331" s="514"/>
    </row>
    <row r="332" spans="1:25" ht="15" customHeight="1">
      <c r="A332" s="24">
        <v>328</v>
      </c>
      <c r="B332" s="25">
        <v>325</v>
      </c>
      <c r="C332" s="57" t="s">
        <v>316</v>
      </c>
      <c r="D332" s="71" t="s">
        <v>317</v>
      </c>
      <c r="E332" s="30"/>
      <c r="F332" s="60"/>
      <c r="G332" s="30"/>
      <c r="H332" s="30"/>
      <c r="I332" s="30">
        <v>72.24</v>
      </c>
      <c r="J332" s="30"/>
      <c r="K332" s="30"/>
      <c r="L332" s="30"/>
      <c r="M332" s="30"/>
      <c r="N332" s="61"/>
      <c r="O332" s="61"/>
      <c r="P332" s="30"/>
      <c r="Q332" s="30"/>
      <c r="R332" s="30"/>
      <c r="S332" s="30"/>
      <c r="T332" s="30"/>
      <c r="U332" s="43">
        <f t="shared" si="22"/>
        <v>72.24</v>
      </c>
      <c r="V332" s="44">
        <f t="shared" si="23"/>
        <v>1</v>
      </c>
      <c r="W332" s="45">
        <f t="shared" si="24"/>
        <v>-1147.49</v>
      </c>
      <c r="X332" s="40">
        <f t="shared" si="25"/>
        <v>72.24</v>
      </c>
      <c r="Y332" s="514"/>
    </row>
    <row r="333" spans="1:25" ht="15" customHeight="1">
      <c r="A333" s="24">
        <v>329</v>
      </c>
      <c r="B333" s="25">
        <v>326</v>
      </c>
      <c r="C333" s="57" t="s">
        <v>318</v>
      </c>
      <c r="D333" s="71" t="s">
        <v>319</v>
      </c>
      <c r="E333" s="30"/>
      <c r="F333" s="60"/>
      <c r="G333" s="30"/>
      <c r="H333" s="30"/>
      <c r="I333" s="30"/>
      <c r="J333" s="30">
        <v>71.97</v>
      </c>
      <c r="K333" s="30"/>
      <c r="L333" s="30"/>
      <c r="M333" s="30"/>
      <c r="N333" s="61"/>
      <c r="O333" s="61"/>
      <c r="P333" s="30"/>
      <c r="Q333" s="30"/>
      <c r="R333" s="30"/>
      <c r="S333" s="30"/>
      <c r="T333" s="30"/>
      <c r="U333" s="43">
        <f t="shared" si="22"/>
        <v>71.97</v>
      </c>
      <c r="V333" s="44">
        <f t="shared" si="23"/>
        <v>1</v>
      </c>
      <c r="W333" s="45">
        <f t="shared" si="24"/>
        <v>-1147.76</v>
      </c>
      <c r="X333" s="40">
        <f t="shared" si="25"/>
        <v>71.97</v>
      </c>
      <c r="Y333" s="514"/>
    </row>
    <row r="334" spans="1:25" ht="15" customHeight="1">
      <c r="A334" s="24">
        <v>330</v>
      </c>
      <c r="B334" s="25">
        <v>327</v>
      </c>
      <c r="C334" s="57" t="s">
        <v>320</v>
      </c>
      <c r="D334" s="71" t="s">
        <v>160</v>
      </c>
      <c r="E334" s="30"/>
      <c r="F334" s="60"/>
      <c r="G334" s="30"/>
      <c r="H334" s="30"/>
      <c r="I334" s="30"/>
      <c r="J334" s="30">
        <v>71.85</v>
      </c>
      <c r="K334" s="30"/>
      <c r="L334" s="30"/>
      <c r="M334" s="30"/>
      <c r="N334" s="61"/>
      <c r="O334" s="61"/>
      <c r="P334" s="30"/>
      <c r="Q334" s="30"/>
      <c r="R334" s="30"/>
      <c r="S334" s="30"/>
      <c r="T334" s="30"/>
      <c r="U334" s="43">
        <f t="shared" si="22"/>
        <v>71.85</v>
      </c>
      <c r="V334" s="44">
        <f t="shared" si="23"/>
        <v>1</v>
      </c>
      <c r="W334" s="45">
        <f t="shared" si="24"/>
        <v>-1147.88</v>
      </c>
      <c r="X334" s="40">
        <f t="shared" si="25"/>
        <v>71.85</v>
      </c>
      <c r="Y334" s="514"/>
    </row>
    <row r="335" spans="1:25" ht="15" customHeight="1">
      <c r="A335" s="24">
        <v>331</v>
      </c>
      <c r="B335" s="25">
        <v>328</v>
      </c>
      <c r="C335" s="59" t="s">
        <v>240</v>
      </c>
      <c r="D335" s="73" t="s">
        <v>204</v>
      </c>
      <c r="E335" s="30"/>
      <c r="F335" s="60"/>
      <c r="G335" s="30"/>
      <c r="H335" s="30"/>
      <c r="I335" s="30"/>
      <c r="J335" s="30"/>
      <c r="K335" s="30"/>
      <c r="L335" s="30"/>
      <c r="M335" s="30"/>
      <c r="N335" s="61"/>
      <c r="O335" s="61"/>
      <c r="P335" s="30"/>
      <c r="Q335" s="30"/>
      <c r="R335" s="30">
        <v>71.55</v>
      </c>
      <c r="S335" s="30"/>
      <c r="T335" s="30"/>
      <c r="U335" s="43">
        <f t="shared" si="22"/>
        <v>71.55</v>
      </c>
      <c r="V335" s="44">
        <f t="shared" si="23"/>
        <v>1</v>
      </c>
      <c r="W335" s="45">
        <f t="shared" si="24"/>
        <v>-1148.18</v>
      </c>
      <c r="X335" s="40">
        <f t="shared" si="25"/>
        <v>71.55</v>
      </c>
      <c r="Y335" s="514"/>
    </row>
    <row r="336" spans="1:25" ht="15" customHeight="1">
      <c r="A336" s="24">
        <v>332</v>
      </c>
      <c r="B336" s="25">
        <v>329</v>
      </c>
      <c r="C336" s="58" t="s">
        <v>353</v>
      </c>
      <c r="D336" s="72" t="s">
        <v>214</v>
      </c>
      <c r="E336" s="30"/>
      <c r="F336" s="60"/>
      <c r="G336" s="30"/>
      <c r="H336" s="30"/>
      <c r="I336" s="30">
        <v>47.02</v>
      </c>
      <c r="J336" s="30"/>
      <c r="K336" s="30"/>
      <c r="L336" s="30"/>
      <c r="M336" s="30"/>
      <c r="N336" s="61"/>
      <c r="O336" s="61"/>
      <c r="P336" s="30"/>
      <c r="Q336" s="30"/>
      <c r="R336" s="30"/>
      <c r="S336" s="30">
        <v>24.21</v>
      </c>
      <c r="T336" s="30"/>
      <c r="U336" s="43">
        <f t="shared" si="22"/>
        <v>71.23</v>
      </c>
      <c r="V336" s="44">
        <f t="shared" si="23"/>
        <v>2</v>
      </c>
      <c r="W336" s="45">
        <f t="shared" si="24"/>
        <v>-1148.5</v>
      </c>
      <c r="X336" s="40">
        <f t="shared" si="25"/>
        <v>35.615</v>
      </c>
      <c r="Y336" s="514"/>
    </row>
    <row r="337" spans="1:25" ht="15" customHeight="1">
      <c r="A337" s="24">
        <v>333</v>
      </c>
      <c r="B337" s="25">
        <v>330</v>
      </c>
      <c r="C337" s="57" t="s">
        <v>367</v>
      </c>
      <c r="D337" s="71" t="s">
        <v>709</v>
      </c>
      <c r="E337" s="30"/>
      <c r="F337" s="60"/>
      <c r="G337" s="30"/>
      <c r="H337" s="30"/>
      <c r="I337" s="30"/>
      <c r="J337" s="30"/>
      <c r="K337" s="30"/>
      <c r="L337" s="30"/>
      <c r="M337" s="30"/>
      <c r="N337" s="61"/>
      <c r="O337" s="61"/>
      <c r="P337" s="30"/>
      <c r="Q337" s="30"/>
      <c r="R337" s="30">
        <v>70.94</v>
      </c>
      <c r="S337" s="30"/>
      <c r="T337" s="30"/>
      <c r="U337" s="43">
        <f t="shared" si="22"/>
        <v>70.94</v>
      </c>
      <c r="V337" s="44">
        <f t="shared" si="23"/>
        <v>1</v>
      </c>
      <c r="W337" s="45">
        <f t="shared" si="24"/>
        <v>-1148.79</v>
      </c>
      <c r="X337" s="40">
        <f t="shared" si="25"/>
        <v>70.94</v>
      </c>
      <c r="Y337" s="514"/>
    </row>
    <row r="338" spans="1:25" ht="15" customHeight="1">
      <c r="A338" s="24">
        <v>334</v>
      </c>
      <c r="B338" s="25">
        <v>331</v>
      </c>
      <c r="C338" s="470" t="s">
        <v>272</v>
      </c>
      <c r="D338" s="471" t="s">
        <v>104</v>
      </c>
      <c r="E338" s="30"/>
      <c r="F338" s="60"/>
      <c r="G338" s="30"/>
      <c r="H338" s="30"/>
      <c r="I338" s="30"/>
      <c r="J338" s="30"/>
      <c r="K338" s="30"/>
      <c r="L338" s="30"/>
      <c r="M338" s="30"/>
      <c r="N338" s="61"/>
      <c r="O338" s="61"/>
      <c r="P338" s="30"/>
      <c r="Q338" s="30"/>
      <c r="R338" s="27"/>
      <c r="S338" s="30">
        <v>70.64</v>
      </c>
      <c r="T338" s="30"/>
      <c r="U338" s="43">
        <f t="shared" si="22"/>
        <v>70.64</v>
      </c>
      <c r="V338" s="44">
        <f t="shared" si="23"/>
        <v>1</v>
      </c>
      <c r="W338" s="45">
        <f t="shared" si="24"/>
        <v>-1149.09</v>
      </c>
      <c r="X338" s="40">
        <f t="shared" si="25"/>
        <v>70.64</v>
      </c>
      <c r="Y338" s="514"/>
    </row>
    <row r="339" spans="1:25" ht="15" customHeight="1">
      <c r="A339" s="24">
        <v>335</v>
      </c>
      <c r="B339" s="25">
        <v>332</v>
      </c>
      <c r="C339" s="57" t="s">
        <v>322</v>
      </c>
      <c r="D339" s="71" t="s">
        <v>275</v>
      </c>
      <c r="E339" s="30"/>
      <c r="F339" s="60"/>
      <c r="G339" s="30"/>
      <c r="H339" s="30">
        <v>70.18</v>
      </c>
      <c r="I339" s="30"/>
      <c r="J339" s="30"/>
      <c r="K339" s="30"/>
      <c r="L339" s="30"/>
      <c r="M339" s="30"/>
      <c r="N339" s="61"/>
      <c r="O339" s="61"/>
      <c r="P339" s="30"/>
      <c r="Q339" s="30"/>
      <c r="R339" s="30"/>
      <c r="S339" s="30"/>
      <c r="T339" s="30"/>
      <c r="U339" s="43">
        <f t="shared" si="22"/>
        <v>70.18</v>
      </c>
      <c r="V339" s="44">
        <f t="shared" si="23"/>
        <v>1</v>
      </c>
      <c r="W339" s="45">
        <f t="shared" si="24"/>
        <v>-1149.55</v>
      </c>
      <c r="X339" s="40">
        <f t="shared" si="25"/>
        <v>70.18</v>
      </c>
      <c r="Y339" s="514"/>
    </row>
    <row r="340" spans="1:25" ht="15" customHeight="1">
      <c r="A340" s="24">
        <v>336</v>
      </c>
      <c r="B340" s="25">
        <v>333</v>
      </c>
      <c r="C340" s="57" t="s">
        <v>323</v>
      </c>
      <c r="D340" s="71" t="s">
        <v>275</v>
      </c>
      <c r="E340" s="30"/>
      <c r="F340" s="60"/>
      <c r="G340" s="30"/>
      <c r="H340" s="30"/>
      <c r="I340" s="30"/>
      <c r="J340" s="30"/>
      <c r="K340" s="30"/>
      <c r="L340" s="30"/>
      <c r="M340" s="30">
        <v>69.51</v>
      </c>
      <c r="N340" s="61"/>
      <c r="O340" s="61"/>
      <c r="P340" s="30"/>
      <c r="Q340" s="30"/>
      <c r="R340" s="30"/>
      <c r="S340" s="30"/>
      <c r="T340" s="30"/>
      <c r="U340" s="43">
        <f t="shared" si="22"/>
        <v>69.51</v>
      </c>
      <c r="V340" s="44">
        <f t="shared" si="23"/>
        <v>1</v>
      </c>
      <c r="W340" s="45">
        <f t="shared" si="24"/>
        <v>-1150.22</v>
      </c>
      <c r="X340" s="40">
        <f t="shared" si="25"/>
        <v>69.51</v>
      </c>
      <c r="Y340" s="514"/>
    </row>
    <row r="341" spans="1:25" ht="15" customHeight="1">
      <c r="A341" s="24">
        <v>337</v>
      </c>
      <c r="B341" s="25">
        <v>334</v>
      </c>
      <c r="C341" s="59" t="s">
        <v>324</v>
      </c>
      <c r="D341" s="73" t="s">
        <v>303</v>
      </c>
      <c r="E341" s="30"/>
      <c r="F341" s="60"/>
      <c r="G341" s="30"/>
      <c r="H341" s="30"/>
      <c r="I341" s="30"/>
      <c r="J341" s="30"/>
      <c r="K341" s="30">
        <v>69.25</v>
      </c>
      <c r="L341" s="30"/>
      <c r="M341" s="30"/>
      <c r="N341" s="61"/>
      <c r="O341" s="61"/>
      <c r="P341" s="30"/>
      <c r="Q341" s="30"/>
      <c r="R341" s="30"/>
      <c r="S341" s="30"/>
      <c r="T341" s="30"/>
      <c r="U341" s="43">
        <f t="shared" si="22"/>
        <v>69.25</v>
      </c>
      <c r="V341" s="44">
        <f t="shared" si="23"/>
        <v>1</v>
      </c>
      <c r="W341" s="45">
        <f t="shared" si="24"/>
        <v>-1150.48</v>
      </c>
      <c r="X341" s="40">
        <f t="shared" si="25"/>
        <v>69.25</v>
      </c>
      <c r="Y341" s="514"/>
    </row>
    <row r="342" spans="1:25" ht="409.5">
      <c r="A342" s="24">
        <v>338</v>
      </c>
      <c r="B342" s="25">
        <v>335</v>
      </c>
      <c r="C342" s="58" t="s">
        <v>115</v>
      </c>
      <c r="D342" s="72" t="s">
        <v>106</v>
      </c>
      <c r="E342" s="30"/>
      <c r="F342" s="60"/>
      <c r="G342" s="30"/>
      <c r="H342" s="30"/>
      <c r="I342" s="30">
        <v>69.14</v>
      </c>
      <c r="J342" s="30"/>
      <c r="K342" s="30"/>
      <c r="L342" s="30"/>
      <c r="M342" s="30"/>
      <c r="N342" s="61"/>
      <c r="O342" s="61"/>
      <c r="P342" s="30"/>
      <c r="Q342" s="30"/>
      <c r="R342" s="30"/>
      <c r="S342" s="30"/>
      <c r="T342" s="30"/>
      <c r="U342" s="43">
        <f t="shared" si="22"/>
        <v>69.14</v>
      </c>
      <c r="V342" s="44">
        <f t="shared" si="23"/>
        <v>1</v>
      </c>
      <c r="W342" s="45">
        <f t="shared" si="24"/>
        <v>-1150.59</v>
      </c>
      <c r="X342" s="40">
        <f t="shared" si="25"/>
        <v>69.14</v>
      </c>
      <c r="Y342" s="514"/>
    </row>
    <row r="343" spans="1:25" ht="409.5">
      <c r="A343" s="24">
        <v>339</v>
      </c>
      <c r="B343" s="25">
        <v>336</v>
      </c>
      <c r="C343" s="57" t="s">
        <v>325</v>
      </c>
      <c r="D343" s="71" t="s">
        <v>78</v>
      </c>
      <c r="E343" s="30"/>
      <c r="F343" s="60"/>
      <c r="G343" s="30"/>
      <c r="H343" s="30"/>
      <c r="I343" s="30">
        <v>68.7</v>
      </c>
      <c r="J343" s="30"/>
      <c r="K343" s="30"/>
      <c r="L343" s="30"/>
      <c r="M343" s="30"/>
      <c r="N343" s="61"/>
      <c r="O343" s="61"/>
      <c r="P343" s="30"/>
      <c r="Q343" s="30"/>
      <c r="R343" s="30"/>
      <c r="S343" s="30"/>
      <c r="T343" s="30"/>
      <c r="U343" s="43">
        <f t="shared" si="22"/>
        <v>68.7</v>
      </c>
      <c r="V343" s="44">
        <f t="shared" si="23"/>
        <v>1</v>
      </c>
      <c r="W343" s="45">
        <f t="shared" si="24"/>
        <v>-1151.03</v>
      </c>
      <c r="X343" s="40">
        <f t="shared" si="25"/>
        <v>68.7</v>
      </c>
      <c r="Y343" s="514"/>
    </row>
    <row r="344" spans="1:25" ht="409.5">
      <c r="A344" s="24">
        <v>340</v>
      </c>
      <c r="B344" s="25">
        <v>337</v>
      </c>
      <c r="C344" s="57" t="s">
        <v>327</v>
      </c>
      <c r="D344" s="71" t="s">
        <v>108</v>
      </c>
      <c r="E344" s="30"/>
      <c r="F344" s="60"/>
      <c r="G344" s="30"/>
      <c r="H344" s="30"/>
      <c r="I344" s="30">
        <v>68.26</v>
      </c>
      <c r="J344" s="30"/>
      <c r="K344" s="30"/>
      <c r="L344" s="30"/>
      <c r="M344" s="30"/>
      <c r="N344" s="61"/>
      <c r="O344" s="61"/>
      <c r="P344" s="30"/>
      <c r="Q344" s="30"/>
      <c r="R344" s="30"/>
      <c r="S344" s="30"/>
      <c r="T344" s="30"/>
      <c r="U344" s="43">
        <f aca="true" t="shared" si="26" ref="U344:U375">SUM(E344:T344)</f>
        <v>68.26</v>
      </c>
      <c r="V344" s="44">
        <f t="shared" si="23"/>
        <v>1</v>
      </c>
      <c r="W344" s="45">
        <f t="shared" si="24"/>
        <v>-1151.47</v>
      </c>
      <c r="X344" s="40">
        <f t="shared" si="25"/>
        <v>68.26</v>
      </c>
      <c r="Y344" s="514"/>
    </row>
    <row r="345" spans="1:25" ht="409.5">
      <c r="A345" s="24">
        <v>341</v>
      </c>
      <c r="B345" s="25">
        <v>338</v>
      </c>
      <c r="C345" s="57" t="s">
        <v>710</v>
      </c>
      <c r="D345" s="71" t="s">
        <v>131</v>
      </c>
      <c r="E345" s="30"/>
      <c r="F345" s="60"/>
      <c r="G345" s="30"/>
      <c r="H345" s="30"/>
      <c r="I345" s="30"/>
      <c r="J345" s="30"/>
      <c r="K345" s="30"/>
      <c r="L345" s="30"/>
      <c r="M345" s="30"/>
      <c r="N345" s="61"/>
      <c r="O345" s="61"/>
      <c r="P345" s="30"/>
      <c r="Q345" s="30"/>
      <c r="R345" s="30">
        <v>68.01</v>
      </c>
      <c r="S345" s="30"/>
      <c r="T345" s="30"/>
      <c r="U345" s="43">
        <f t="shared" si="26"/>
        <v>68.01</v>
      </c>
      <c r="V345" s="44">
        <f t="shared" si="23"/>
        <v>1</v>
      </c>
      <c r="W345" s="45">
        <f t="shared" si="24"/>
        <v>-1151.72</v>
      </c>
      <c r="X345" s="40">
        <f t="shared" si="25"/>
        <v>68.01</v>
      </c>
      <c r="Y345" s="514"/>
    </row>
    <row r="346" spans="1:25" ht="409.5">
      <c r="A346" s="24">
        <v>342</v>
      </c>
      <c r="B346" s="25">
        <v>339</v>
      </c>
      <c r="C346" s="57" t="s">
        <v>702</v>
      </c>
      <c r="D346" s="71" t="s">
        <v>232</v>
      </c>
      <c r="E346" s="30"/>
      <c r="F346" s="60"/>
      <c r="G346" s="30"/>
      <c r="H346" s="30"/>
      <c r="I346" s="30"/>
      <c r="J346" s="30"/>
      <c r="K346" s="30"/>
      <c r="L346" s="30"/>
      <c r="M346" s="30"/>
      <c r="N346" s="61"/>
      <c r="O346" s="61"/>
      <c r="P346" s="30"/>
      <c r="Q346" s="30"/>
      <c r="R346" s="30"/>
      <c r="S346" s="30">
        <v>67.67</v>
      </c>
      <c r="T346" s="30"/>
      <c r="U346" s="43">
        <f t="shared" si="26"/>
        <v>67.67</v>
      </c>
      <c r="V346" s="44">
        <f t="shared" si="23"/>
        <v>1</v>
      </c>
      <c r="W346" s="45">
        <f t="shared" si="24"/>
        <v>-1152.06</v>
      </c>
      <c r="X346" s="40">
        <f t="shared" si="25"/>
        <v>67.67</v>
      </c>
      <c r="Y346" s="514"/>
    </row>
    <row r="347" spans="1:25" ht="409.5">
      <c r="A347" s="24">
        <v>343</v>
      </c>
      <c r="B347" s="25">
        <v>340</v>
      </c>
      <c r="C347" s="57" t="s">
        <v>328</v>
      </c>
      <c r="D347" s="71" t="s">
        <v>197</v>
      </c>
      <c r="E347" s="30"/>
      <c r="F347" s="60"/>
      <c r="G347" s="30"/>
      <c r="H347" s="30"/>
      <c r="I347" s="30"/>
      <c r="J347" s="30"/>
      <c r="K347" s="30"/>
      <c r="L347" s="30">
        <v>67.2</v>
      </c>
      <c r="M347" s="30"/>
      <c r="N347" s="61"/>
      <c r="O347" s="61"/>
      <c r="P347" s="30"/>
      <c r="Q347" s="30"/>
      <c r="R347" s="30"/>
      <c r="S347" s="30"/>
      <c r="T347" s="30"/>
      <c r="U347" s="43">
        <f t="shared" si="26"/>
        <v>67.2</v>
      </c>
      <c r="V347" s="44">
        <f t="shared" si="23"/>
        <v>1</v>
      </c>
      <c r="W347" s="45">
        <f t="shared" si="24"/>
        <v>-1152.53</v>
      </c>
      <c r="X347" s="40">
        <f t="shared" si="25"/>
        <v>67.2</v>
      </c>
      <c r="Y347" s="514"/>
    </row>
    <row r="348" spans="1:25" ht="409.5">
      <c r="A348" s="24">
        <v>344</v>
      </c>
      <c r="B348" s="25">
        <v>341</v>
      </c>
      <c r="C348" s="57" t="s">
        <v>329</v>
      </c>
      <c r="D348" s="71" t="s">
        <v>330</v>
      </c>
      <c r="E348" s="30"/>
      <c r="F348" s="60"/>
      <c r="G348" s="30"/>
      <c r="H348" s="30"/>
      <c r="I348" s="30"/>
      <c r="J348" s="30"/>
      <c r="K348" s="30">
        <v>67.1</v>
      </c>
      <c r="L348" s="30"/>
      <c r="M348" s="30"/>
      <c r="N348" s="61"/>
      <c r="O348" s="61"/>
      <c r="P348" s="30"/>
      <c r="Q348" s="30"/>
      <c r="R348" s="27"/>
      <c r="S348" s="30"/>
      <c r="T348" s="30"/>
      <c r="U348" s="43">
        <f t="shared" si="26"/>
        <v>67.1</v>
      </c>
      <c r="V348" s="44">
        <f t="shared" si="23"/>
        <v>1</v>
      </c>
      <c r="W348" s="45">
        <f t="shared" si="24"/>
        <v>-1152.63</v>
      </c>
      <c r="X348" s="40">
        <f t="shared" si="25"/>
        <v>67.1</v>
      </c>
      <c r="Y348" s="514"/>
    </row>
    <row r="349" spans="1:25" ht="409.5">
      <c r="A349" s="24">
        <v>345</v>
      </c>
      <c r="B349" s="25">
        <v>342</v>
      </c>
      <c r="C349" s="57" t="s">
        <v>331</v>
      </c>
      <c r="D349" s="71" t="s">
        <v>168</v>
      </c>
      <c r="E349" s="30"/>
      <c r="F349" s="60"/>
      <c r="G349" s="30"/>
      <c r="H349" s="30">
        <v>66.26</v>
      </c>
      <c r="I349" s="30"/>
      <c r="J349" s="30"/>
      <c r="K349" s="30"/>
      <c r="L349" s="30"/>
      <c r="M349" s="30"/>
      <c r="N349" s="61"/>
      <c r="O349" s="61"/>
      <c r="P349" s="30"/>
      <c r="Q349" s="30"/>
      <c r="R349" s="30"/>
      <c r="S349" s="30"/>
      <c r="T349" s="30"/>
      <c r="U349" s="43">
        <f t="shared" si="26"/>
        <v>66.26</v>
      </c>
      <c r="V349" s="44">
        <f t="shared" si="23"/>
        <v>1</v>
      </c>
      <c r="W349" s="45">
        <f t="shared" si="24"/>
        <v>-1153.47</v>
      </c>
      <c r="X349" s="40">
        <f t="shared" si="25"/>
        <v>66.26</v>
      </c>
      <c r="Y349" s="514"/>
    </row>
    <row r="350" spans="1:25" ht="409.5">
      <c r="A350" s="24">
        <v>346</v>
      </c>
      <c r="B350" s="25">
        <v>343</v>
      </c>
      <c r="C350" s="57" t="s">
        <v>334</v>
      </c>
      <c r="D350" s="71" t="s">
        <v>31</v>
      </c>
      <c r="E350" s="30"/>
      <c r="F350" s="60"/>
      <c r="G350" s="30"/>
      <c r="H350" s="30">
        <v>64.44</v>
      </c>
      <c r="I350" s="30"/>
      <c r="J350" s="30"/>
      <c r="K350" s="30"/>
      <c r="L350" s="30"/>
      <c r="M350" s="30"/>
      <c r="N350" s="61"/>
      <c r="O350" s="61"/>
      <c r="P350" s="30"/>
      <c r="Q350" s="30"/>
      <c r="R350" s="30"/>
      <c r="S350" s="30"/>
      <c r="T350" s="30"/>
      <c r="U350" s="43">
        <f t="shared" si="26"/>
        <v>64.44</v>
      </c>
      <c r="V350" s="44">
        <f t="shared" si="23"/>
        <v>1</v>
      </c>
      <c r="W350" s="45">
        <f t="shared" si="24"/>
        <v>-1155.29</v>
      </c>
      <c r="X350" s="40">
        <f t="shared" si="25"/>
        <v>64.44</v>
      </c>
      <c r="Y350" s="514"/>
    </row>
    <row r="351" spans="1:25" ht="409.5">
      <c r="A351" s="24">
        <v>347</v>
      </c>
      <c r="B351" s="25">
        <v>344</v>
      </c>
      <c r="C351" s="57" t="s">
        <v>32</v>
      </c>
      <c r="D351" s="71" t="s">
        <v>346</v>
      </c>
      <c r="E351" s="30"/>
      <c r="F351" s="60"/>
      <c r="G351" s="30"/>
      <c r="H351" s="30"/>
      <c r="I351" s="30"/>
      <c r="J351" s="30"/>
      <c r="K351" s="30">
        <v>57.87</v>
      </c>
      <c r="L351" s="30"/>
      <c r="M351" s="30"/>
      <c r="N351" s="61"/>
      <c r="O351" s="61"/>
      <c r="P351" s="30"/>
      <c r="Q351" s="30"/>
      <c r="R351" s="30"/>
      <c r="S351" s="30">
        <v>6.36</v>
      </c>
      <c r="T351" s="30"/>
      <c r="U351" s="43">
        <f t="shared" si="26"/>
        <v>64.23</v>
      </c>
      <c r="V351" s="44">
        <f t="shared" si="23"/>
        <v>2</v>
      </c>
      <c r="W351" s="45">
        <f t="shared" si="24"/>
        <v>-1155.5</v>
      </c>
      <c r="X351" s="40">
        <f t="shared" si="25"/>
        <v>32.115</v>
      </c>
      <c r="Y351" s="514"/>
    </row>
    <row r="352" spans="1:25" ht="409.5">
      <c r="A352" s="24">
        <v>348</v>
      </c>
      <c r="B352" s="25">
        <v>345</v>
      </c>
      <c r="C352" s="57" t="s">
        <v>335</v>
      </c>
      <c r="D352" s="71" t="s">
        <v>160</v>
      </c>
      <c r="E352" s="30"/>
      <c r="F352" s="60"/>
      <c r="G352" s="30"/>
      <c r="H352" s="30"/>
      <c r="I352" s="30"/>
      <c r="J352" s="30"/>
      <c r="K352" s="30">
        <v>63.67</v>
      </c>
      <c r="L352" s="30"/>
      <c r="M352" s="30"/>
      <c r="N352" s="61"/>
      <c r="O352" s="61"/>
      <c r="P352" s="30"/>
      <c r="Q352" s="30"/>
      <c r="R352" s="30"/>
      <c r="S352" s="30"/>
      <c r="T352" s="30"/>
      <c r="U352" s="43">
        <f t="shared" si="26"/>
        <v>63.67</v>
      </c>
      <c r="V352" s="44">
        <f t="shared" si="23"/>
        <v>1</v>
      </c>
      <c r="W352" s="45">
        <f t="shared" si="24"/>
        <v>-1156.06</v>
      </c>
      <c r="X352" s="40">
        <f t="shared" si="25"/>
        <v>63.67</v>
      </c>
      <c r="Y352" s="514"/>
    </row>
    <row r="353" spans="1:25" ht="409.5">
      <c r="A353" s="24">
        <v>349</v>
      </c>
      <c r="B353" s="25">
        <v>346</v>
      </c>
      <c r="C353" s="470" t="s">
        <v>272</v>
      </c>
      <c r="D353" s="508" t="s">
        <v>28</v>
      </c>
      <c r="E353" s="30"/>
      <c r="F353" s="60"/>
      <c r="G353" s="30"/>
      <c r="H353" s="30"/>
      <c r="I353" s="30"/>
      <c r="J353" s="30"/>
      <c r="K353" s="30"/>
      <c r="L353" s="30"/>
      <c r="M353" s="30"/>
      <c r="N353" s="61"/>
      <c r="O353" s="61"/>
      <c r="P353" s="30"/>
      <c r="Q353" s="30"/>
      <c r="R353" s="30"/>
      <c r="S353" s="30">
        <v>63.5</v>
      </c>
      <c r="T353" s="30"/>
      <c r="U353" s="43">
        <f t="shared" si="26"/>
        <v>63.5</v>
      </c>
      <c r="V353" s="44">
        <f t="shared" si="23"/>
        <v>1</v>
      </c>
      <c r="W353" s="45">
        <f t="shared" si="24"/>
        <v>-1156.23</v>
      </c>
      <c r="X353" s="40">
        <f t="shared" si="25"/>
        <v>63.5</v>
      </c>
      <c r="Y353" s="514"/>
    </row>
    <row r="354" spans="1:25" ht="409.5">
      <c r="A354" s="24">
        <v>350</v>
      </c>
      <c r="B354" s="25">
        <v>347</v>
      </c>
      <c r="C354" s="57" t="s">
        <v>447</v>
      </c>
      <c r="D354" s="71" t="s">
        <v>84</v>
      </c>
      <c r="E354" s="30"/>
      <c r="F354" s="60"/>
      <c r="G354" s="30"/>
      <c r="H354" s="30"/>
      <c r="I354" s="30"/>
      <c r="J354" s="30"/>
      <c r="K354" s="30"/>
      <c r="L354" s="30"/>
      <c r="M354" s="30"/>
      <c r="N354" s="61"/>
      <c r="O354" s="61"/>
      <c r="P354" s="30"/>
      <c r="Q354" s="30"/>
      <c r="R354" s="30">
        <v>61.99</v>
      </c>
      <c r="S354" s="30"/>
      <c r="T354" s="30"/>
      <c r="U354" s="43">
        <f t="shared" si="26"/>
        <v>61.99</v>
      </c>
      <c r="V354" s="44">
        <f t="shared" si="23"/>
        <v>1</v>
      </c>
      <c r="W354" s="45">
        <f t="shared" si="24"/>
        <v>-1157.74</v>
      </c>
      <c r="X354" s="40">
        <f t="shared" si="25"/>
        <v>61.99</v>
      </c>
      <c r="Y354" s="514"/>
    </row>
    <row r="355" spans="1:25" ht="409.5">
      <c r="A355" s="24">
        <v>351</v>
      </c>
      <c r="B355" s="25">
        <v>348</v>
      </c>
      <c r="C355" s="57" t="s">
        <v>280</v>
      </c>
      <c r="D355" s="71" t="s">
        <v>336</v>
      </c>
      <c r="E355" s="30">
        <v>61.81</v>
      </c>
      <c r="F355" s="60"/>
      <c r="G355" s="30"/>
      <c r="H355" s="30"/>
      <c r="I355" s="30"/>
      <c r="J355" s="30"/>
      <c r="K355" s="30"/>
      <c r="L355" s="30"/>
      <c r="M355" s="30"/>
      <c r="N355" s="61"/>
      <c r="O355" s="61"/>
      <c r="P355" s="30"/>
      <c r="Q355" s="30"/>
      <c r="R355" s="30"/>
      <c r="S355" s="30"/>
      <c r="T355" s="30"/>
      <c r="U355" s="43">
        <f t="shared" si="26"/>
        <v>61.81</v>
      </c>
      <c r="V355" s="44">
        <f t="shared" si="23"/>
        <v>1</v>
      </c>
      <c r="W355" s="45">
        <f t="shared" si="24"/>
        <v>-1157.92</v>
      </c>
      <c r="X355" s="40">
        <f t="shared" si="25"/>
        <v>61.81</v>
      </c>
      <c r="Y355" s="513">
        <v>2003</v>
      </c>
    </row>
    <row r="356" spans="1:25" ht="409.5">
      <c r="A356" s="24">
        <v>352</v>
      </c>
      <c r="B356" s="25">
        <v>349</v>
      </c>
      <c r="C356" s="57" t="s">
        <v>111</v>
      </c>
      <c r="D356" s="71" t="s">
        <v>65</v>
      </c>
      <c r="E356" s="30"/>
      <c r="F356" s="60"/>
      <c r="G356" s="30"/>
      <c r="H356" s="30"/>
      <c r="I356" s="30"/>
      <c r="J356" s="30"/>
      <c r="K356" s="30">
        <v>61.78</v>
      </c>
      <c r="L356" s="30"/>
      <c r="M356" s="30"/>
      <c r="N356" s="61"/>
      <c r="O356" s="61"/>
      <c r="P356" s="30"/>
      <c r="Q356" s="30"/>
      <c r="R356" s="30"/>
      <c r="S356" s="30"/>
      <c r="T356" s="30"/>
      <c r="U356" s="43">
        <f t="shared" si="26"/>
        <v>61.78</v>
      </c>
      <c r="V356" s="44">
        <f t="shared" si="23"/>
        <v>1</v>
      </c>
      <c r="W356" s="45">
        <f t="shared" si="24"/>
        <v>-1157.95</v>
      </c>
      <c r="X356" s="40">
        <f t="shared" si="25"/>
        <v>61.78</v>
      </c>
      <c r="Y356" s="514"/>
    </row>
    <row r="357" spans="1:25" ht="409.5">
      <c r="A357" s="24">
        <v>353</v>
      </c>
      <c r="B357" s="25">
        <v>350</v>
      </c>
      <c r="C357" s="58" t="s">
        <v>337</v>
      </c>
      <c r="D357" s="72" t="s">
        <v>118</v>
      </c>
      <c r="E357" s="30"/>
      <c r="F357" s="60"/>
      <c r="G357" s="30"/>
      <c r="H357" s="30">
        <v>60.82</v>
      </c>
      <c r="I357" s="30"/>
      <c r="J357" s="30"/>
      <c r="K357" s="30"/>
      <c r="L357" s="30"/>
      <c r="M357" s="30"/>
      <c r="N357" s="61"/>
      <c r="O357" s="61"/>
      <c r="P357" s="30"/>
      <c r="Q357" s="30"/>
      <c r="R357" s="30"/>
      <c r="S357" s="30"/>
      <c r="T357" s="30"/>
      <c r="U357" s="43">
        <f t="shared" si="26"/>
        <v>60.82</v>
      </c>
      <c r="V357" s="44">
        <f t="shared" si="23"/>
        <v>1</v>
      </c>
      <c r="W357" s="45">
        <f t="shared" si="24"/>
        <v>-1158.91</v>
      </c>
      <c r="X357" s="40">
        <f t="shared" si="25"/>
        <v>60.82</v>
      </c>
      <c r="Y357" s="514"/>
    </row>
    <row r="358" spans="1:25" ht="409.5">
      <c r="A358" s="24">
        <v>354</v>
      </c>
      <c r="B358" s="25">
        <v>351</v>
      </c>
      <c r="C358" s="57" t="s">
        <v>339</v>
      </c>
      <c r="D358" s="71" t="s">
        <v>214</v>
      </c>
      <c r="E358" s="30"/>
      <c r="F358" s="60"/>
      <c r="G358" s="30"/>
      <c r="H358" s="30"/>
      <c r="I358" s="30">
        <v>60.73</v>
      </c>
      <c r="J358" s="30"/>
      <c r="K358" s="30"/>
      <c r="L358" s="30"/>
      <c r="M358" s="30"/>
      <c r="N358" s="61"/>
      <c r="O358" s="61"/>
      <c r="P358" s="30"/>
      <c r="Q358" s="30"/>
      <c r="R358" s="30"/>
      <c r="S358" s="30"/>
      <c r="T358" s="30"/>
      <c r="U358" s="43">
        <f t="shared" si="26"/>
        <v>60.73</v>
      </c>
      <c r="V358" s="44">
        <f t="shared" si="23"/>
        <v>1</v>
      </c>
      <c r="W358" s="45">
        <f t="shared" si="24"/>
        <v>-1159</v>
      </c>
      <c r="X358" s="40">
        <f t="shared" si="25"/>
        <v>60.73</v>
      </c>
      <c r="Y358" s="514"/>
    </row>
    <row r="359" spans="1:25" ht="409.5">
      <c r="A359" s="24">
        <v>355</v>
      </c>
      <c r="B359" s="25">
        <v>352</v>
      </c>
      <c r="C359" s="57" t="s">
        <v>340</v>
      </c>
      <c r="D359" s="71" t="s">
        <v>341</v>
      </c>
      <c r="E359" s="30"/>
      <c r="F359" s="60"/>
      <c r="G359" s="30"/>
      <c r="H359" s="30"/>
      <c r="I359" s="30">
        <v>60.73</v>
      </c>
      <c r="J359" s="30"/>
      <c r="K359" s="30"/>
      <c r="L359" s="30"/>
      <c r="M359" s="30"/>
      <c r="N359" s="61"/>
      <c r="O359" s="61"/>
      <c r="P359" s="30"/>
      <c r="Q359" s="30"/>
      <c r="R359" s="30"/>
      <c r="S359" s="30"/>
      <c r="T359" s="30"/>
      <c r="U359" s="43">
        <f t="shared" si="26"/>
        <v>60.73</v>
      </c>
      <c r="V359" s="44">
        <f t="shared" si="23"/>
        <v>1</v>
      </c>
      <c r="W359" s="45">
        <f t="shared" si="24"/>
        <v>-1159</v>
      </c>
      <c r="X359" s="40">
        <f t="shared" si="25"/>
        <v>60.73</v>
      </c>
      <c r="Y359" s="514"/>
    </row>
    <row r="360" spans="1:25" ht="409.5">
      <c r="A360" s="24">
        <v>356</v>
      </c>
      <c r="B360" s="25">
        <v>353</v>
      </c>
      <c r="C360" s="58" t="s">
        <v>443</v>
      </c>
      <c r="D360" s="72" t="s">
        <v>136</v>
      </c>
      <c r="E360" s="30"/>
      <c r="F360" s="60"/>
      <c r="G360" s="30"/>
      <c r="H360" s="30"/>
      <c r="I360" s="30"/>
      <c r="J360" s="30"/>
      <c r="K360" s="30"/>
      <c r="L360" s="30"/>
      <c r="M360" s="30"/>
      <c r="N360" s="61"/>
      <c r="O360" s="61"/>
      <c r="P360" s="30"/>
      <c r="Q360" s="30"/>
      <c r="R360" s="30"/>
      <c r="S360" s="30">
        <v>60.52</v>
      </c>
      <c r="T360" s="30"/>
      <c r="U360" s="43">
        <f t="shared" si="26"/>
        <v>60.52</v>
      </c>
      <c r="V360" s="44">
        <f t="shared" si="23"/>
        <v>1</v>
      </c>
      <c r="W360" s="45">
        <f t="shared" si="24"/>
        <v>-1159.21</v>
      </c>
      <c r="X360" s="40">
        <f t="shared" si="25"/>
        <v>60.52</v>
      </c>
      <c r="Y360" s="514"/>
    </row>
    <row r="361" spans="1:25" ht="409.5">
      <c r="A361" s="24">
        <v>357</v>
      </c>
      <c r="B361" s="25">
        <v>354</v>
      </c>
      <c r="C361" s="57" t="s">
        <v>198</v>
      </c>
      <c r="D361" s="71" t="s">
        <v>342</v>
      </c>
      <c r="E361" s="30"/>
      <c r="F361" s="60"/>
      <c r="G361" s="30"/>
      <c r="H361" s="30">
        <v>59.61</v>
      </c>
      <c r="I361" s="30"/>
      <c r="J361" s="30"/>
      <c r="K361" s="30"/>
      <c r="L361" s="30"/>
      <c r="M361" s="30"/>
      <c r="N361" s="61"/>
      <c r="O361" s="61"/>
      <c r="P361" s="30"/>
      <c r="Q361" s="30"/>
      <c r="R361" s="30"/>
      <c r="S361" s="30"/>
      <c r="T361" s="30"/>
      <c r="U361" s="43">
        <f t="shared" si="26"/>
        <v>59.61</v>
      </c>
      <c r="V361" s="44">
        <f t="shared" si="23"/>
        <v>1</v>
      </c>
      <c r="W361" s="45">
        <f t="shared" si="24"/>
        <v>-1160.1200000000001</v>
      </c>
      <c r="X361" s="40">
        <f t="shared" si="25"/>
        <v>59.61</v>
      </c>
      <c r="Y361" s="514"/>
    </row>
    <row r="362" spans="1:25" ht="409.5">
      <c r="A362" s="24">
        <v>358</v>
      </c>
      <c r="B362" s="25">
        <v>355</v>
      </c>
      <c r="C362" s="57" t="s">
        <v>343</v>
      </c>
      <c r="D362" s="71" t="s">
        <v>270</v>
      </c>
      <c r="E362" s="30"/>
      <c r="F362" s="60"/>
      <c r="G362" s="30"/>
      <c r="H362" s="30">
        <v>59.31</v>
      </c>
      <c r="I362" s="30"/>
      <c r="J362" s="30"/>
      <c r="K362" s="30"/>
      <c r="L362" s="30"/>
      <c r="M362" s="30"/>
      <c r="N362" s="61"/>
      <c r="O362" s="61"/>
      <c r="P362" s="30"/>
      <c r="Q362" s="30"/>
      <c r="R362" s="30"/>
      <c r="S362" s="30"/>
      <c r="T362" s="30"/>
      <c r="U362" s="43">
        <f t="shared" si="26"/>
        <v>59.31</v>
      </c>
      <c r="V362" s="44">
        <f t="shared" si="23"/>
        <v>1</v>
      </c>
      <c r="W362" s="45">
        <f t="shared" si="24"/>
        <v>-1160.42</v>
      </c>
      <c r="X362" s="40">
        <f t="shared" si="25"/>
        <v>59.31</v>
      </c>
      <c r="Y362" s="514"/>
    </row>
    <row r="363" spans="1:25" ht="409.5">
      <c r="A363" s="24">
        <v>359</v>
      </c>
      <c r="B363" s="25">
        <v>356</v>
      </c>
      <c r="C363" s="57" t="s">
        <v>202</v>
      </c>
      <c r="D363" s="71" t="s">
        <v>275</v>
      </c>
      <c r="E363" s="30">
        <v>58.94</v>
      </c>
      <c r="F363" s="60"/>
      <c r="G363" s="30"/>
      <c r="H363" s="30"/>
      <c r="I363" s="30"/>
      <c r="J363" s="30"/>
      <c r="K363" s="30"/>
      <c r="L363" s="30"/>
      <c r="M363" s="30"/>
      <c r="N363" s="61"/>
      <c r="O363" s="61"/>
      <c r="P363" s="30"/>
      <c r="Q363" s="30"/>
      <c r="R363" s="30"/>
      <c r="S363" s="30"/>
      <c r="T363" s="30"/>
      <c r="U363" s="43">
        <f t="shared" si="26"/>
        <v>58.94</v>
      </c>
      <c r="V363" s="44">
        <f t="shared" si="23"/>
        <v>1</v>
      </c>
      <c r="W363" s="45">
        <f t="shared" si="24"/>
        <v>-1160.79</v>
      </c>
      <c r="X363" s="40">
        <f t="shared" si="25"/>
        <v>58.94</v>
      </c>
      <c r="Y363" s="513">
        <v>1963</v>
      </c>
    </row>
    <row r="364" spans="1:25" ht="409.5">
      <c r="A364" s="24">
        <v>360</v>
      </c>
      <c r="B364" s="25">
        <v>357</v>
      </c>
      <c r="C364" s="59" t="s">
        <v>715</v>
      </c>
      <c r="D364" s="73" t="s">
        <v>33</v>
      </c>
      <c r="E364" s="30"/>
      <c r="F364" s="60"/>
      <c r="G364" s="30"/>
      <c r="H364" s="30"/>
      <c r="I364" s="30"/>
      <c r="J364" s="30"/>
      <c r="K364" s="30"/>
      <c r="L364" s="30"/>
      <c r="M364" s="30"/>
      <c r="N364" s="61"/>
      <c r="O364" s="61"/>
      <c r="P364" s="30"/>
      <c r="Q364" s="30"/>
      <c r="R364" s="30"/>
      <c r="S364" s="30">
        <v>58.14</v>
      </c>
      <c r="T364" s="30"/>
      <c r="U364" s="43">
        <f t="shared" si="26"/>
        <v>58.14</v>
      </c>
      <c r="V364" s="44">
        <f t="shared" si="23"/>
        <v>1</v>
      </c>
      <c r="W364" s="45">
        <f t="shared" si="24"/>
        <v>-1161.59</v>
      </c>
      <c r="X364" s="40">
        <f t="shared" si="25"/>
        <v>58.14</v>
      </c>
      <c r="Y364" s="514"/>
    </row>
    <row r="365" spans="1:25" ht="409.5">
      <c r="A365" s="24">
        <v>361</v>
      </c>
      <c r="B365" s="25">
        <v>358</v>
      </c>
      <c r="C365" s="57" t="s">
        <v>344</v>
      </c>
      <c r="D365" s="71" t="s">
        <v>345</v>
      </c>
      <c r="E365" s="30"/>
      <c r="F365" s="60"/>
      <c r="G365" s="30"/>
      <c r="H365" s="30"/>
      <c r="I365" s="30">
        <v>58.08</v>
      </c>
      <c r="J365" s="30"/>
      <c r="K365" s="30"/>
      <c r="L365" s="30"/>
      <c r="M365" s="30"/>
      <c r="N365" s="61"/>
      <c r="O365" s="61"/>
      <c r="P365" s="30"/>
      <c r="Q365" s="30"/>
      <c r="R365" s="30"/>
      <c r="S365" s="30"/>
      <c r="T365" s="30"/>
      <c r="U365" s="43">
        <f t="shared" si="26"/>
        <v>58.08</v>
      </c>
      <c r="V365" s="44">
        <f t="shared" si="23"/>
        <v>1</v>
      </c>
      <c r="W365" s="45">
        <f t="shared" si="24"/>
        <v>-1161.65</v>
      </c>
      <c r="X365" s="40">
        <f t="shared" si="25"/>
        <v>58.08</v>
      </c>
      <c r="Y365" s="514"/>
    </row>
    <row r="366" spans="1:25" ht="409.5">
      <c r="A366" s="24">
        <v>362</v>
      </c>
      <c r="B366" s="25">
        <v>359</v>
      </c>
      <c r="C366" s="58" t="s">
        <v>409</v>
      </c>
      <c r="D366" s="72" t="s">
        <v>717</v>
      </c>
      <c r="E366" s="30"/>
      <c r="F366" s="60"/>
      <c r="G366" s="30"/>
      <c r="H366" s="30"/>
      <c r="I366" s="30"/>
      <c r="J366" s="30"/>
      <c r="K366" s="30"/>
      <c r="L366" s="30"/>
      <c r="M366" s="30"/>
      <c r="N366" s="61"/>
      <c r="O366" s="61"/>
      <c r="P366" s="30"/>
      <c r="Q366" s="30"/>
      <c r="R366" s="30"/>
      <c r="S366" s="30">
        <v>57.55</v>
      </c>
      <c r="T366" s="30"/>
      <c r="U366" s="43">
        <f t="shared" si="26"/>
        <v>57.55</v>
      </c>
      <c r="V366" s="44">
        <f t="shared" si="23"/>
        <v>1</v>
      </c>
      <c r="W366" s="45">
        <f t="shared" si="24"/>
        <v>-1162.18</v>
      </c>
      <c r="X366" s="40">
        <f t="shared" si="25"/>
        <v>57.55</v>
      </c>
      <c r="Y366" s="514"/>
    </row>
    <row r="367" spans="1:25" ht="409.5">
      <c r="A367" s="24">
        <v>363</v>
      </c>
      <c r="B367" s="25">
        <v>360</v>
      </c>
      <c r="C367" s="57" t="s">
        <v>316</v>
      </c>
      <c r="D367" s="71" t="s">
        <v>18</v>
      </c>
      <c r="E367" s="30"/>
      <c r="F367" s="60"/>
      <c r="G367" s="30"/>
      <c r="H367" s="30"/>
      <c r="I367" s="30">
        <v>57.19</v>
      </c>
      <c r="J367" s="30"/>
      <c r="K367" s="30"/>
      <c r="L367" s="30"/>
      <c r="M367" s="30"/>
      <c r="N367" s="61"/>
      <c r="O367" s="61"/>
      <c r="P367" s="30"/>
      <c r="Q367" s="30"/>
      <c r="R367" s="30"/>
      <c r="S367" s="30"/>
      <c r="T367" s="30"/>
      <c r="U367" s="43">
        <f t="shared" si="26"/>
        <v>57.19</v>
      </c>
      <c r="V367" s="44">
        <f t="shared" si="23"/>
        <v>1</v>
      </c>
      <c r="W367" s="45">
        <f t="shared" si="24"/>
        <v>-1162.54</v>
      </c>
      <c r="X367" s="40">
        <f t="shared" si="25"/>
        <v>57.19</v>
      </c>
      <c r="Y367" s="514"/>
    </row>
    <row r="368" spans="1:25" ht="409.5">
      <c r="A368" s="24">
        <v>364</v>
      </c>
      <c r="B368" s="25"/>
      <c r="C368" s="57" t="s">
        <v>98</v>
      </c>
      <c r="D368" s="71" t="s">
        <v>151</v>
      </c>
      <c r="E368" s="30"/>
      <c r="F368" s="60"/>
      <c r="G368" s="30"/>
      <c r="H368" s="30"/>
      <c r="I368" s="30"/>
      <c r="J368" s="30"/>
      <c r="K368" s="30"/>
      <c r="L368" s="30"/>
      <c r="M368" s="30"/>
      <c r="N368" s="61"/>
      <c r="O368" s="61"/>
      <c r="P368" s="30"/>
      <c r="Q368" s="30"/>
      <c r="R368" s="30"/>
      <c r="S368" s="30"/>
      <c r="T368" s="30">
        <v>56.12</v>
      </c>
      <c r="U368" s="43">
        <f t="shared" si="26"/>
        <v>56.12</v>
      </c>
      <c r="V368" s="44">
        <f t="shared" si="23"/>
        <v>1</v>
      </c>
      <c r="W368" s="45">
        <f t="shared" si="24"/>
        <v>-1163.6100000000001</v>
      </c>
      <c r="X368" s="40">
        <f t="shared" si="25"/>
        <v>56.12</v>
      </c>
      <c r="Y368" s="514"/>
    </row>
    <row r="369" spans="1:25" ht="409.5">
      <c r="A369" s="24">
        <v>365</v>
      </c>
      <c r="B369" s="25">
        <v>361</v>
      </c>
      <c r="C369" s="57" t="s">
        <v>79</v>
      </c>
      <c r="D369" s="71" t="s">
        <v>65</v>
      </c>
      <c r="E369" s="30"/>
      <c r="F369" s="60"/>
      <c r="G369" s="30"/>
      <c r="H369" s="30"/>
      <c r="I369" s="30"/>
      <c r="J369" s="30"/>
      <c r="K369" s="30"/>
      <c r="L369" s="30"/>
      <c r="M369" s="30"/>
      <c r="N369" s="61"/>
      <c r="O369" s="61"/>
      <c r="P369" s="30"/>
      <c r="Q369" s="30"/>
      <c r="R369" s="30"/>
      <c r="S369" s="30">
        <v>55.17</v>
      </c>
      <c r="T369" s="30"/>
      <c r="U369" s="43">
        <f t="shared" si="26"/>
        <v>55.17</v>
      </c>
      <c r="V369" s="44">
        <f t="shared" si="23"/>
        <v>1</v>
      </c>
      <c r="W369" s="45">
        <f t="shared" si="24"/>
        <v>-1164.56</v>
      </c>
      <c r="X369" s="40">
        <f t="shared" si="25"/>
        <v>55.17</v>
      </c>
      <c r="Y369" s="514"/>
    </row>
    <row r="370" spans="1:25" ht="409.5">
      <c r="A370" s="24">
        <v>366</v>
      </c>
      <c r="B370" s="25">
        <v>362</v>
      </c>
      <c r="C370" s="57" t="s">
        <v>349</v>
      </c>
      <c r="D370" s="71" t="s">
        <v>65</v>
      </c>
      <c r="E370" s="30"/>
      <c r="F370" s="60"/>
      <c r="G370" s="30"/>
      <c r="H370" s="30"/>
      <c r="I370" s="30"/>
      <c r="J370" s="30"/>
      <c r="K370" s="30"/>
      <c r="L370" s="30"/>
      <c r="M370" s="30"/>
      <c r="N370" s="61"/>
      <c r="O370" s="61"/>
      <c r="P370" s="30"/>
      <c r="Q370" s="30"/>
      <c r="R370" s="30"/>
      <c r="S370" s="30">
        <v>52.19</v>
      </c>
      <c r="T370" s="30"/>
      <c r="U370" s="43">
        <f t="shared" si="26"/>
        <v>52.19</v>
      </c>
      <c r="V370" s="44">
        <f t="shared" si="23"/>
        <v>1</v>
      </c>
      <c r="W370" s="45">
        <f t="shared" si="24"/>
        <v>-1167.54</v>
      </c>
      <c r="X370" s="40">
        <f t="shared" si="25"/>
        <v>52.19</v>
      </c>
      <c r="Y370" s="514"/>
    </row>
    <row r="371" spans="1:25" ht="409.5">
      <c r="A371" s="24">
        <v>367</v>
      </c>
      <c r="B371" s="25">
        <v>363</v>
      </c>
      <c r="C371" s="57" t="s">
        <v>348</v>
      </c>
      <c r="D371" s="71" t="s">
        <v>201</v>
      </c>
      <c r="E371" s="30"/>
      <c r="F371" s="60"/>
      <c r="G371" s="30"/>
      <c r="H371" s="30"/>
      <c r="I371" s="30">
        <v>51.88</v>
      </c>
      <c r="J371" s="30"/>
      <c r="K371" s="30"/>
      <c r="L371" s="30"/>
      <c r="M371" s="30"/>
      <c r="N371" s="61"/>
      <c r="O371" s="61"/>
      <c r="P371" s="30"/>
      <c r="Q371" s="30"/>
      <c r="R371" s="30"/>
      <c r="S371" s="30"/>
      <c r="T371" s="30"/>
      <c r="U371" s="43">
        <f t="shared" si="26"/>
        <v>51.88</v>
      </c>
      <c r="V371" s="44">
        <f t="shared" si="23"/>
        <v>1</v>
      </c>
      <c r="W371" s="45">
        <f t="shared" si="24"/>
        <v>-1167.85</v>
      </c>
      <c r="X371" s="40">
        <f t="shared" si="25"/>
        <v>51.88</v>
      </c>
      <c r="Y371" s="514"/>
    </row>
    <row r="372" spans="1:25" ht="409.5">
      <c r="A372" s="24">
        <v>368</v>
      </c>
      <c r="B372" s="25">
        <v>364</v>
      </c>
      <c r="C372" s="57" t="s">
        <v>349</v>
      </c>
      <c r="D372" s="71" t="s">
        <v>350</v>
      </c>
      <c r="E372" s="30"/>
      <c r="F372" s="60"/>
      <c r="G372" s="30"/>
      <c r="H372" s="30">
        <v>51.15</v>
      </c>
      <c r="I372" s="30"/>
      <c r="J372" s="30"/>
      <c r="K372" s="30"/>
      <c r="L372" s="30"/>
      <c r="M372" s="30"/>
      <c r="N372" s="61"/>
      <c r="O372" s="61"/>
      <c r="P372" s="30"/>
      <c r="Q372" s="30"/>
      <c r="R372" s="30"/>
      <c r="S372" s="30"/>
      <c r="T372" s="30"/>
      <c r="U372" s="43">
        <f t="shared" si="26"/>
        <v>51.15</v>
      </c>
      <c r="V372" s="44">
        <f t="shared" si="23"/>
        <v>1</v>
      </c>
      <c r="W372" s="45">
        <f t="shared" si="24"/>
        <v>-1168.58</v>
      </c>
      <c r="X372" s="40">
        <f t="shared" si="25"/>
        <v>51.15</v>
      </c>
      <c r="Y372" s="514"/>
    </row>
    <row r="373" spans="1:25" ht="409.5">
      <c r="A373" s="24">
        <v>369</v>
      </c>
      <c r="B373" s="25">
        <v>365</v>
      </c>
      <c r="C373" s="57" t="s">
        <v>100</v>
      </c>
      <c r="D373" s="71" t="s">
        <v>54</v>
      </c>
      <c r="E373" s="30"/>
      <c r="F373" s="60"/>
      <c r="G373" s="30"/>
      <c r="H373" s="30"/>
      <c r="I373" s="30"/>
      <c r="J373" s="30"/>
      <c r="K373" s="30"/>
      <c r="L373" s="30"/>
      <c r="M373" s="30"/>
      <c r="N373" s="61"/>
      <c r="O373" s="61"/>
      <c r="P373" s="30"/>
      <c r="Q373" s="30"/>
      <c r="R373" s="30"/>
      <c r="S373" s="30">
        <v>50.4</v>
      </c>
      <c r="T373" s="30"/>
      <c r="U373" s="43">
        <f t="shared" si="26"/>
        <v>50.4</v>
      </c>
      <c r="V373" s="44">
        <f t="shared" si="23"/>
        <v>1</v>
      </c>
      <c r="W373" s="45">
        <f t="shared" si="24"/>
        <v>-1169.33</v>
      </c>
      <c r="X373" s="40">
        <f t="shared" si="25"/>
        <v>50.4</v>
      </c>
      <c r="Y373" s="514"/>
    </row>
    <row r="374" spans="1:25" ht="409.5">
      <c r="A374" s="24">
        <v>370</v>
      </c>
      <c r="B374" s="25">
        <v>366</v>
      </c>
      <c r="C374" s="57" t="s">
        <v>117</v>
      </c>
      <c r="D374" s="71" t="s">
        <v>319</v>
      </c>
      <c r="E374" s="30"/>
      <c r="F374" s="60"/>
      <c r="G374" s="30"/>
      <c r="H374" s="30"/>
      <c r="I374" s="30">
        <v>49.23</v>
      </c>
      <c r="J374" s="30"/>
      <c r="K374" s="30"/>
      <c r="L374" s="30"/>
      <c r="M374" s="30"/>
      <c r="N374" s="61"/>
      <c r="O374" s="61"/>
      <c r="P374" s="30"/>
      <c r="Q374" s="30"/>
      <c r="R374" s="30"/>
      <c r="S374" s="30"/>
      <c r="T374" s="30"/>
      <c r="U374" s="43">
        <f t="shared" si="26"/>
        <v>49.23</v>
      </c>
      <c r="V374" s="44">
        <f t="shared" si="23"/>
        <v>1</v>
      </c>
      <c r="W374" s="45">
        <f t="shared" si="24"/>
        <v>-1170.5</v>
      </c>
      <c r="X374" s="40">
        <f t="shared" si="25"/>
        <v>49.23</v>
      </c>
      <c r="Y374" s="514"/>
    </row>
    <row r="375" spans="1:25" ht="409.5">
      <c r="A375" s="24">
        <v>371</v>
      </c>
      <c r="B375" s="25">
        <v>367</v>
      </c>
      <c r="C375" s="58" t="s">
        <v>274</v>
      </c>
      <c r="D375" s="72" t="s">
        <v>108</v>
      </c>
      <c r="E375" s="30"/>
      <c r="F375" s="60"/>
      <c r="G375" s="30"/>
      <c r="H375" s="30"/>
      <c r="I375" s="30">
        <v>48.35</v>
      </c>
      <c r="J375" s="30"/>
      <c r="K375" s="30"/>
      <c r="L375" s="30"/>
      <c r="M375" s="30"/>
      <c r="N375" s="61"/>
      <c r="O375" s="61"/>
      <c r="P375" s="30"/>
      <c r="Q375" s="30"/>
      <c r="R375" s="30"/>
      <c r="S375" s="30"/>
      <c r="T375" s="30"/>
      <c r="U375" s="43">
        <f t="shared" si="26"/>
        <v>48.35</v>
      </c>
      <c r="V375" s="44">
        <f t="shared" si="23"/>
        <v>1</v>
      </c>
      <c r="W375" s="45">
        <f t="shared" si="24"/>
        <v>-1171.38</v>
      </c>
      <c r="X375" s="40">
        <f t="shared" si="25"/>
        <v>48.35</v>
      </c>
      <c r="Y375" s="514"/>
    </row>
    <row r="376" spans="1:25" ht="409.5">
      <c r="A376" s="24">
        <v>372</v>
      </c>
      <c r="B376" s="25">
        <v>368</v>
      </c>
      <c r="C376" s="57" t="s">
        <v>308</v>
      </c>
      <c r="D376" s="71" t="s">
        <v>121</v>
      </c>
      <c r="E376" s="30"/>
      <c r="F376" s="60"/>
      <c r="G376" s="30"/>
      <c r="H376" s="30"/>
      <c r="I376" s="30">
        <v>47.9</v>
      </c>
      <c r="J376" s="30"/>
      <c r="K376" s="30"/>
      <c r="L376" s="30"/>
      <c r="M376" s="30"/>
      <c r="N376" s="61"/>
      <c r="O376" s="61"/>
      <c r="P376" s="30"/>
      <c r="Q376" s="30"/>
      <c r="R376" s="30"/>
      <c r="S376" s="30"/>
      <c r="T376" s="30"/>
      <c r="U376" s="43">
        <f aca="true" t="shared" si="27" ref="U376:U407">SUM(E376:T376)</f>
        <v>47.9</v>
      </c>
      <c r="V376" s="44">
        <f t="shared" si="23"/>
        <v>1</v>
      </c>
      <c r="W376" s="45">
        <f t="shared" si="24"/>
        <v>-1171.83</v>
      </c>
      <c r="X376" s="40">
        <f t="shared" si="25"/>
        <v>47.9</v>
      </c>
      <c r="Y376" s="514"/>
    </row>
    <row r="377" spans="1:25" ht="409.5">
      <c r="A377" s="24">
        <v>373</v>
      </c>
      <c r="B377" s="25">
        <v>369</v>
      </c>
      <c r="C377" s="57" t="s">
        <v>351</v>
      </c>
      <c r="D377" s="71" t="s">
        <v>352</v>
      </c>
      <c r="E377" s="30"/>
      <c r="F377" s="60"/>
      <c r="G377" s="30"/>
      <c r="H377" s="30">
        <v>47.83</v>
      </c>
      <c r="I377" s="30"/>
      <c r="J377" s="30"/>
      <c r="K377" s="30"/>
      <c r="L377" s="30"/>
      <c r="M377" s="30"/>
      <c r="N377" s="61"/>
      <c r="O377" s="61"/>
      <c r="P377" s="30"/>
      <c r="Q377" s="30"/>
      <c r="R377" s="30"/>
      <c r="S377" s="30"/>
      <c r="T377" s="30"/>
      <c r="U377" s="43">
        <f t="shared" si="27"/>
        <v>47.83</v>
      </c>
      <c r="V377" s="44">
        <f t="shared" si="23"/>
        <v>1</v>
      </c>
      <c r="W377" s="45">
        <f t="shared" si="24"/>
        <v>-1171.9</v>
      </c>
      <c r="X377" s="40">
        <f t="shared" si="25"/>
        <v>47.83</v>
      </c>
      <c r="Y377" s="514"/>
    </row>
    <row r="378" spans="1:25" ht="409.5">
      <c r="A378" s="24">
        <v>374</v>
      </c>
      <c r="B378" s="25">
        <v>370</v>
      </c>
      <c r="C378" s="57" t="s">
        <v>722</v>
      </c>
      <c r="D378" s="71" t="s">
        <v>84</v>
      </c>
      <c r="E378" s="30"/>
      <c r="F378" s="60"/>
      <c r="G378" s="30"/>
      <c r="H378" s="30"/>
      <c r="I378" s="30"/>
      <c r="J378" s="30"/>
      <c r="K378" s="30"/>
      <c r="L378" s="30"/>
      <c r="M378" s="30"/>
      <c r="N378" s="61"/>
      <c r="O378" s="61"/>
      <c r="P378" s="30"/>
      <c r="Q378" s="30"/>
      <c r="R378" s="30"/>
      <c r="S378" s="30">
        <v>46.83</v>
      </c>
      <c r="T378" s="30"/>
      <c r="U378" s="43">
        <f t="shared" si="27"/>
        <v>46.83</v>
      </c>
      <c r="V378" s="44">
        <f t="shared" si="23"/>
        <v>1</v>
      </c>
      <c r="W378" s="45">
        <f t="shared" si="24"/>
        <v>-1172.9</v>
      </c>
      <c r="X378" s="40">
        <f t="shared" si="25"/>
        <v>46.83</v>
      </c>
      <c r="Y378" s="514"/>
    </row>
    <row r="379" spans="1:25" ht="409.5">
      <c r="A379" s="24">
        <v>375</v>
      </c>
      <c r="B379" s="25">
        <v>371</v>
      </c>
      <c r="C379" s="57" t="s">
        <v>354</v>
      </c>
      <c r="D379" s="71" t="s">
        <v>303</v>
      </c>
      <c r="E379" s="30"/>
      <c r="F379" s="60"/>
      <c r="G379" s="30"/>
      <c r="H379" s="30"/>
      <c r="I379" s="30"/>
      <c r="J379" s="30"/>
      <c r="K379" s="30">
        <v>45.7</v>
      </c>
      <c r="L379" s="30"/>
      <c r="M379" s="30"/>
      <c r="N379" s="61"/>
      <c r="O379" s="61"/>
      <c r="P379" s="30"/>
      <c r="Q379" s="30"/>
      <c r="R379" s="30"/>
      <c r="S379" s="30"/>
      <c r="T379" s="30"/>
      <c r="U379" s="43">
        <f t="shared" si="27"/>
        <v>45.7</v>
      </c>
      <c r="V379" s="44">
        <f t="shared" si="23"/>
        <v>1</v>
      </c>
      <c r="W379" s="45">
        <f t="shared" si="24"/>
        <v>-1174.03</v>
      </c>
      <c r="X379" s="40">
        <f t="shared" si="25"/>
        <v>45.7</v>
      </c>
      <c r="Y379" s="514"/>
    </row>
    <row r="380" spans="1:25" ht="409.5">
      <c r="A380" s="24">
        <v>376</v>
      </c>
      <c r="B380" s="25">
        <v>372</v>
      </c>
      <c r="C380" s="57" t="s">
        <v>355</v>
      </c>
      <c r="D380" s="71" t="s">
        <v>204</v>
      </c>
      <c r="E380" s="30"/>
      <c r="F380" s="60"/>
      <c r="G380" s="30"/>
      <c r="H380" s="30"/>
      <c r="I380" s="30"/>
      <c r="J380" s="30"/>
      <c r="K380" s="30">
        <v>45.49</v>
      </c>
      <c r="L380" s="30"/>
      <c r="M380" s="30"/>
      <c r="N380" s="61"/>
      <c r="O380" s="61"/>
      <c r="P380" s="30"/>
      <c r="Q380" s="30"/>
      <c r="R380" s="30"/>
      <c r="S380" s="30"/>
      <c r="T380" s="30"/>
      <c r="U380" s="43">
        <f t="shared" si="27"/>
        <v>45.49</v>
      </c>
      <c r="V380" s="44">
        <f t="shared" si="23"/>
        <v>1</v>
      </c>
      <c r="W380" s="45">
        <f t="shared" si="24"/>
        <v>-1174.24</v>
      </c>
      <c r="X380" s="40">
        <f t="shared" si="25"/>
        <v>45.49</v>
      </c>
      <c r="Y380" s="514"/>
    </row>
    <row r="381" spans="1:25" ht="409.5">
      <c r="A381" s="24">
        <v>377</v>
      </c>
      <c r="B381" s="25">
        <v>373</v>
      </c>
      <c r="C381" s="58" t="s">
        <v>714</v>
      </c>
      <c r="D381" s="72" t="s">
        <v>99</v>
      </c>
      <c r="E381" s="30"/>
      <c r="F381" s="60"/>
      <c r="G381" s="30"/>
      <c r="H381" s="30"/>
      <c r="I381" s="30"/>
      <c r="J381" s="30"/>
      <c r="K381" s="30"/>
      <c r="L381" s="30"/>
      <c r="M381" s="30"/>
      <c r="N381" s="61"/>
      <c r="O381" s="61"/>
      <c r="P381" s="30"/>
      <c r="Q381" s="30"/>
      <c r="R381" s="30"/>
      <c r="S381" s="30">
        <v>45.05</v>
      </c>
      <c r="T381" s="30"/>
      <c r="U381" s="43">
        <f t="shared" si="27"/>
        <v>45.05</v>
      </c>
      <c r="V381" s="44">
        <f t="shared" si="23"/>
        <v>1</v>
      </c>
      <c r="W381" s="45">
        <f t="shared" si="24"/>
        <v>-1174.68</v>
      </c>
      <c r="X381" s="40">
        <f t="shared" si="25"/>
        <v>45.05</v>
      </c>
      <c r="Y381" s="514"/>
    </row>
    <row r="382" spans="1:25" ht="409.5">
      <c r="A382" s="24">
        <v>378</v>
      </c>
      <c r="B382" s="25">
        <v>374</v>
      </c>
      <c r="C382" s="59" t="s">
        <v>107</v>
      </c>
      <c r="D382" s="73" t="s">
        <v>356</v>
      </c>
      <c r="E382" s="30"/>
      <c r="F382" s="60"/>
      <c r="G382" s="30"/>
      <c r="H382" s="30"/>
      <c r="I382" s="30"/>
      <c r="J382" s="30"/>
      <c r="K382" s="30">
        <v>43.49</v>
      </c>
      <c r="L382" s="30"/>
      <c r="M382" s="30"/>
      <c r="N382" s="61"/>
      <c r="O382" s="61"/>
      <c r="P382" s="30"/>
      <c r="Q382" s="30"/>
      <c r="R382" s="30"/>
      <c r="S382" s="30"/>
      <c r="T382" s="30"/>
      <c r="U382" s="43">
        <f t="shared" si="27"/>
        <v>43.49</v>
      </c>
      <c r="V382" s="44">
        <f t="shared" si="23"/>
        <v>1</v>
      </c>
      <c r="W382" s="45">
        <f t="shared" si="24"/>
        <v>-1176.24</v>
      </c>
      <c r="X382" s="40">
        <f t="shared" si="25"/>
        <v>43.49</v>
      </c>
      <c r="Y382" s="514"/>
    </row>
    <row r="383" spans="1:25" ht="409.5">
      <c r="A383" s="24">
        <v>379</v>
      </c>
      <c r="B383" s="25">
        <v>375</v>
      </c>
      <c r="C383" s="57" t="s">
        <v>357</v>
      </c>
      <c r="D383" s="71" t="s">
        <v>99</v>
      </c>
      <c r="E383" s="30"/>
      <c r="F383" s="60"/>
      <c r="G383" s="30"/>
      <c r="H383" s="30"/>
      <c r="I383" s="30">
        <v>43.48</v>
      </c>
      <c r="J383" s="30"/>
      <c r="K383" s="30"/>
      <c r="L383" s="30"/>
      <c r="M383" s="30"/>
      <c r="N383" s="61"/>
      <c r="O383" s="61"/>
      <c r="P383" s="30"/>
      <c r="Q383" s="30"/>
      <c r="R383" s="30"/>
      <c r="S383" s="30"/>
      <c r="T383" s="30"/>
      <c r="U383" s="43">
        <f t="shared" si="27"/>
        <v>43.48</v>
      </c>
      <c r="V383" s="44">
        <f t="shared" si="23"/>
        <v>1</v>
      </c>
      <c r="W383" s="45">
        <f t="shared" si="24"/>
        <v>-1176.25</v>
      </c>
      <c r="X383" s="40">
        <f t="shared" si="25"/>
        <v>43.48</v>
      </c>
      <c r="Y383" s="514"/>
    </row>
    <row r="384" spans="1:25" ht="409.5">
      <c r="A384" s="24">
        <v>380</v>
      </c>
      <c r="B384" s="25">
        <v>376</v>
      </c>
      <c r="C384" s="57" t="s">
        <v>358</v>
      </c>
      <c r="D384" s="71" t="s">
        <v>30</v>
      </c>
      <c r="E384" s="30"/>
      <c r="F384" s="60"/>
      <c r="G384" s="30"/>
      <c r="H384" s="30"/>
      <c r="I384" s="30"/>
      <c r="J384" s="30"/>
      <c r="K384" s="30">
        <v>43.15</v>
      </c>
      <c r="L384" s="30"/>
      <c r="M384" s="30"/>
      <c r="N384" s="61"/>
      <c r="O384" s="61"/>
      <c r="P384" s="30"/>
      <c r="Q384" s="30"/>
      <c r="R384" s="30"/>
      <c r="S384" s="30"/>
      <c r="T384" s="30"/>
      <c r="U384" s="43">
        <f t="shared" si="27"/>
        <v>43.15</v>
      </c>
      <c r="V384" s="44">
        <f t="shared" si="23"/>
        <v>1</v>
      </c>
      <c r="W384" s="45">
        <f t="shared" si="24"/>
        <v>-1176.58</v>
      </c>
      <c r="X384" s="40">
        <f t="shared" si="25"/>
        <v>43.15</v>
      </c>
      <c r="Y384" s="514"/>
    </row>
    <row r="385" spans="1:25" ht="409.5">
      <c r="A385" s="24">
        <v>381</v>
      </c>
      <c r="B385" s="25"/>
      <c r="C385" s="57" t="s">
        <v>734</v>
      </c>
      <c r="D385" s="71" t="s">
        <v>48</v>
      </c>
      <c r="E385" s="30"/>
      <c r="F385" s="60"/>
      <c r="G385" s="30"/>
      <c r="H385" s="30"/>
      <c r="I385" s="30"/>
      <c r="J385" s="30"/>
      <c r="K385" s="30"/>
      <c r="L385" s="30"/>
      <c r="M385" s="30"/>
      <c r="N385" s="61"/>
      <c r="O385" s="61"/>
      <c r="P385" s="30"/>
      <c r="Q385" s="30"/>
      <c r="R385" s="30"/>
      <c r="S385" s="30"/>
      <c r="T385" s="30">
        <v>42.91</v>
      </c>
      <c r="U385" s="43">
        <f t="shared" si="27"/>
        <v>42.91</v>
      </c>
      <c r="V385" s="44">
        <f t="shared" si="23"/>
        <v>1</v>
      </c>
      <c r="W385" s="45">
        <f t="shared" si="24"/>
        <v>-1176.82</v>
      </c>
      <c r="X385" s="40">
        <f t="shared" si="25"/>
        <v>42.91</v>
      </c>
      <c r="Y385" s="514"/>
    </row>
    <row r="386" spans="1:25" ht="409.5">
      <c r="A386" s="24">
        <v>382</v>
      </c>
      <c r="B386" s="25">
        <v>377</v>
      </c>
      <c r="C386" s="57" t="s">
        <v>321</v>
      </c>
      <c r="D386" s="71" t="s">
        <v>69</v>
      </c>
      <c r="E386" s="30"/>
      <c r="F386" s="60"/>
      <c r="G386" s="30"/>
      <c r="H386" s="30"/>
      <c r="I386" s="30"/>
      <c r="J386" s="30"/>
      <c r="K386" s="30">
        <v>39.47</v>
      </c>
      <c r="L386" s="30"/>
      <c r="M386" s="30"/>
      <c r="N386" s="61"/>
      <c r="O386" s="61"/>
      <c r="P386" s="30"/>
      <c r="Q386" s="30"/>
      <c r="R386" s="30"/>
      <c r="S386" s="30"/>
      <c r="T386" s="30"/>
      <c r="U386" s="43">
        <f t="shared" si="27"/>
        <v>39.47</v>
      </c>
      <c r="V386" s="44">
        <f t="shared" si="23"/>
        <v>1</v>
      </c>
      <c r="W386" s="45">
        <f t="shared" si="24"/>
        <v>-1180.26</v>
      </c>
      <c r="X386" s="40">
        <f t="shared" si="25"/>
        <v>39.47</v>
      </c>
      <c r="Y386" s="514"/>
    </row>
    <row r="387" spans="1:25" ht="409.5">
      <c r="A387" s="24">
        <v>383</v>
      </c>
      <c r="B387" s="25">
        <v>378</v>
      </c>
      <c r="C387" s="57" t="s">
        <v>359</v>
      </c>
      <c r="D387" s="71" t="s">
        <v>108</v>
      </c>
      <c r="E387" s="30"/>
      <c r="F387" s="60"/>
      <c r="G387" s="30"/>
      <c r="H387" s="30"/>
      <c r="I387" s="30">
        <v>38.17</v>
      </c>
      <c r="J387" s="30"/>
      <c r="K387" s="30"/>
      <c r="L387" s="30"/>
      <c r="M387" s="30"/>
      <c r="N387" s="61"/>
      <c r="O387" s="61"/>
      <c r="P387" s="30"/>
      <c r="Q387" s="30"/>
      <c r="R387" s="30"/>
      <c r="S387" s="30"/>
      <c r="T387" s="30"/>
      <c r="U387" s="43">
        <f t="shared" si="27"/>
        <v>38.17</v>
      </c>
      <c r="V387" s="44">
        <f t="shared" si="23"/>
        <v>1</v>
      </c>
      <c r="W387" s="45">
        <f t="shared" si="24"/>
        <v>-1181.56</v>
      </c>
      <c r="X387" s="40">
        <f t="shared" si="25"/>
        <v>38.17</v>
      </c>
      <c r="Y387" s="514"/>
    </row>
    <row r="388" spans="1:25" ht="409.5">
      <c r="A388" s="24">
        <v>384</v>
      </c>
      <c r="B388" s="25">
        <v>379</v>
      </c>
      <c r="C388" s="57" t="s">
        <v>150</v>
      </c>
      <c r="D388" s="71" t="s">
        <v>360</v>
      </c>
      <c r="E388" s="30"/>
      <c r="F388" s="60"/>
      <c r="G388" s="30"/>
      <c r="H388" s="30"/>
      <c r="I388" s="30">
        <v>38.17</v>
      </c>
      <c r="J388" s="30"/>
      <c r="K388" s="30"/>
      <c r="L388" s="30"/>
      <c r="M388" s="30"/>
      <c r="N388" s="61"/>
      <c r="O388" s="61"/>
      <c r="P388" s="30"/>
      <c r="Q388" s="30"/>
      <c r="R388" s="30"/>
      <c r="S388" s="30"/>
      <c r="T388" s="30"/>
      <c r="U388" s="43">
        <f t="shared" si="27"/>
        <v>38.17</v>
      </c>
      <c r="V388" s="44">
        <f t="shared" si="23"/>
        <v>1</v>
      </c>
      <c r="W388" s="45">
        <f t="shared" si="24"/>
        <v>-1181.56</v>
      </c>
      <c r="X388" s="40">
        <f t="shared" si="25"/>
        <v>38.17</v>
      </c>
      <c r="Y388" s="514"/>
    </row>
    <row r="389" spans="1:25" ht="409.5">
      <c r="A389" s="24">
        <v>385</v>
      </c>
      <c r="B389" s="25">
        <v>380</v>
      </c>
      <c r="C389" s="57" t="s">
        <v>700</v>
      </c>
      <c r="D389" s="71" t="s">
        <v>106</v>
      </c>
      <c r="E389" s="30"/>
      <c r="F389" s="60"/>
      <c r="G389" s="30"/>
      <c r="H389" s="30"/>
      <c r="I389" s="30"/>
      <c r="J389" s="30"/>
      <c r="K389" s="30"/>
      <c r="L389" s="30"/>
      <c r="M389" s="30"/>
      <c r="N389" s="61"/>
      <c r="O389" s="61"/>
      <c r="P389" s="30"/>
      <c r="Q389" s="30"/>
      <c r="R389" s="30"/>
      <c r="S389" s="30">
        <v>36.69</v>
      </c>
      <c r="T389" s="30"/>
      <c r="U389" s="43">
        <f t="shared" si="27"/>
        <v>36.69</v>
      </c>
      <c r="V389" s="44">
        <f aca="true" t="shared" si="28" ref="V389:V452">COUNTA(E389:T389)</f>
        <v>1</v>
      </c>
      <c r="W389" s="45">
        <f aca="true" t="shared" si="29" ref="W389:W452">U389-$U$5</f>
        <v>-1183.04</v>
      </c>
      <c r="X389" s="40">
        <f aca="true" t="shared" si="30" ref="X389:X452">AVERAGE(E389:T389)</f>
        <v>36.69</v>
      </c>
      <c r="Y389" s="514"/>
    </row>
    <row r="390" spans="1:25" ht="409.5">
      <c r="A390" s="24">
        <v>386</v>
      </c>
      <c r="B390" s="25">
        <v>381</v>
      </c>
      <c r="C390" s="57" t="s">
        <v>723</v>
      </c>
      <c r="D390" s="71" t="s">
        <v>121</v>
      </c>
      <c r="E390" s="30"/>
      <c r="F390" s="60"/>
      <c r="G390" s="30"/>
      <c r="H390" s="30"/>
      <c r="I390" s="30"/>
      <c r="J390" s="30"/>
      <c r="K390" s="30"/>
      <c r="L390" s="30"/>
      <c r="M390" s="30"/>
      <c r="N390" s="61"/>
      <c r="O390" s="61"/>
      <c r="P390" s="30"/>
      <c r="Q390" s="30"/>
      <c r="R390" s="30"/>
      <c r="S390" s="30">
        <v>36.12</v>
      </c>
      <c r="T390" s="30"/>
      <c r="U390" s="43">
        <f t="shared" si="27"/>
        <v>36.12</v>
      </c>
      <c r="V390" s="44">
        <f t="shared" si="28"/>
        <v>1</v>
      </c>
      <c r="W390" s="45">
        <f t="shared" si="29"/>
        <v>-1183.6100000000001</v>
      </c>
      <c r="X390" s="40">
        <f t="shared" si="30"/>
        <v>36.12</v>
      </c>
      <c r="Y390" s="514"/>
    </row>
    <row r="391" spans="1:25" ht="409.5">
      <c r="A391" s="24">
        <v>387</v>
      </c>
      <c r="B391" s="25">
        <v>382</v>
      </c>
      <c r="C391" s="58" t="s">
        <v>45</v>
      </c>
      <c r="D391" s="72" t="s">
        <v>214</v>
      </c>
      <c r="E391" s="30"/>
      <c r="F391" s="60"/>
      <c r="G391" s="30"/>
      <c r="H391" s="30"/>
      <c r="I391" s="30"/>
      <c r="J391" s="30"/>
      <c r="K391" s="30"/>
      <c r="L391" s="30"/>
      <c r="M391" s="30"/>
      <c r="N391" s="61"/>
      <c r="O391" s="61"/>
      <c r="P391" s="30"/>
      <c r="Q391" s="30"/>
      <c r="R391" s="30"/>
      <c r="S391" s="30">
        <v>36.12</v>
      </c>
      <c r="T391" s="30"/>
      <c r="U391" s="43">
        <f t="shared" si="27"/>
        <v>36.12</v>
      </c>
      <c r="V391" s="44">
        <f t="shared" si="28"/>
        <v>1</v>
      </c>
      <c r="W391" s="45">
        <f t="shared" si="29"/>
        <v>-1183.6100000000001</v>
      </c>
      <c r="X391" s="40">
        <f t="shared" si="30"/>
        <v>36.12</v>
      </c>
      <c r="Y391" s="514"/>
    </row>
    <row r="392" spans="1:25" ht="409.5">
      <c r="A392" s="24">
        <v>388</v>
      </c>
      <c r="B392" s="25">
        <v>383</v>
      </c>
      <c r="C392" s="57" t="s">
        <v>196</v>
      </c>
      <c r="D392" s="71" t="s">
        <v>166</v>
      </c>
      <c r="E392" s="30"/>
      <c r="F392" s="60"/>
      <c r="G392" s="30"/>
      <c r="H392" s="30"/>
      <c r="I392" s="30">
        <v>31.53</v>
      </c>
      <c r="J392" s="30"/>
      <c r="K392" s="30"/>
      <c r="L392" s="30"/>
      <c r="M392" s="30"/>
      <c r="N392" s="61"/>
      <c r="O392" s="61"/>
      <c r="P392" s="30"/>
      <c r="Q392" s="30"/>
      <c r="R392" s="30"/>
      <c r="S392" s="30"/>
      <c r="T392" s="30"/>
      <c r="U392" s="43">
        <f t="shared" si="27"/>
        <v>31.53</v>
      </c>
      <c r="V392" s="44">
        <f t="shared" si="28"/>
        <v>1</v>
      </c>
      <c r="W392" s="45">
        <f t="shared" si="29"/>
        <v>-1188.2</v>
      </c>
      <c r="X392" s="40">
        <f t="shared" si="30"/>
        <v>31.53</v>
      </c>
      <c r="Y392" s="514"/>
    </row>
    <row r="393" spans="1:25" ht="409.5">
      <c r="A393" s="24">
        <v>389</v>
      </c>
      <c r="B393" s="25">
        <v>384</v>
      </c>
      <c r="C393" s="57" t="s">
        <v>152</v>
      </c>
      <c r="D393" s="71" t="s">
        <v>206</v>
      </c>
      <c r="E393" s="30"/>
      <c r="F393" s="60"/>
      <c r="G393" s="30"/>
      <c r="H393" s="30">
        <v>26.08</v>
      </c>
      <c r="I393" s="30"/>
      <c r="J393" s="30"/>
      <c r="K393" s="30"/>
      <c r="L393" s="30"/>
      <c r="M393" s="30"/>
      <c r="N393" s="61"/>
      <c r="O393" s="61"/>
      <c r="P393" s="30"/>
      <c r="Q393" s="30"/>
      <c r="R393" s="30"/>
      <c r="S393" s="30"/>
      <c r="T393" s="30"/>
      <c r="U393" s="43">
        <f t="shared" si="27"/>
        <v>26.08</v>
      </c>
      <c r="V393" s="44">
        <f t="shared" si="28"/>
        <v>1</v>
      </c>
      <c r="W393" s="45">
        <f t="shared" si="29"/>
        <v>-1193.65</v>
      </c>
      <c r="X393" s="40">
        <f t="shared" si="30"/>
        <v>26.08</v>
      </c>
      <c r="Y393" s="514"/>
    </row>
    <row r="394" spans="1:25" ht="409.5">
      <c r="A394" s="24">
        <v>390</v>
      </c>
      <c r="B394" s="25">
        <v>385</v>
      </c>
      <c r="C394" s="57" t="s">
        <v>694</v>
      </c>
      <c r="D394" s="71" t="s">
        <v>20</v>
      </c>
      <c r="E394" s="30"/>
      <c r="F394" s="60"/>
      <c r="G394" s="30"/>
      <c r="H394" s="30"/>
      <c r="I394" s="30"/>
      <c r="J394" s="30"/>
      <c r="K394" s="30"/>
      <c r="L394" s="30"/>
      <c r="M394" s="30"/>
      <c r="N394" s="61"/>
      <c r="O394" s="61"/>
      <c r="P394" s="30"/>
      <c r="Q394" s="30"/>
      <c r="R394" s="30">
        <v>25.22</v>
      </c>
      <c r="S394" s="30"/>
      <c r="T394" s="30"/>
      <c r="U394" s="43">
        <f t="shared" si="27"/>
        <v>25.22</v>
      </c>
      <c r="V394" s="44">
        <f t="shared" si="28"/>
        <v>1</v>
      </c>
      <c r="W394" s="45">
        <f t="shared" si="29"/>
        <v>-1194.51</v>
      </c>
      <c r="X394" s="40">
        <f t="shared" si="30"/>
        <v>25.22</v>
      </c>
      <c r="Y394" s="514"/>
    </row>
    <row r="395" spans="1:25" ht="409.5">
      <c r="A395" s="24">
        <v>391</v>
      </c>
      <c r="B395" s="25">
        <v>386</v>
      </c>
      <c r="C395" s="57" t="s">
        <v>361</v>
      </c>
      <c r="D395" s="71" t="s">
        <v>362</v>
      </c>
      <c r="E395" s="30"/>
      <c r="F395" s="60"/>
      <c r="G395" s="30"/>
      <c r="H395" s="30"/>
      <c r="I395" s="30"/>
      <c r="J395" s="30"/>
      <c r="K395" s="30">
        <v>23.21</v>
      </c>
      <c r="L395" s="30"/>
      <c r="M395" s="30"/>
      <c r="N395" s="61"/>
      <c r="O395" s="61"/>
      <c r="P395" s="30"/>
      <c r="Q395" s="30"/>
      <c r="R395" s="27"/>
      <c r="S395" s="30"/>
      <c r="T395" s="30"/>
      <c r="U395" s="43">
        <f t="shared" si="27"/>
        <v>23.21</v>
      </c>
      <c r="V395" s="44">
        <f t="shared" si="28"/>
        <v>1</v>
      </c>
      <c r="W395" s="45">
        <f t="shared" si="29"/>
        <v>-1196.52</v>
      </c>
      <c r="X395" s="40">
        <f t="shared" si="30"/>
        <v>23.21</v>
      </c>
      <c r="Y395" s="514"/>
    </row>
    <row r="396" spans="1:25" ht="409.5">
      <c r="A396" s="24">
        <v>392</v>
      </c>
      <c r="B396" s="25">
        <v>387</v>
      </c>
      <c r="C396" s="57" t="s">
        <v>409</v>
      </c>
      <c r="D396" s="71" t="s">
        <v>99</v>
      </c>
      <c r="E396" s="30"/>
      <c r="F396" s="60"/>
      <c r="G396" s="30"/>
      <c r="H396" s="30"/>
      <c r="I396" s="30"/>
      <c r="J396" s="30"/>
      <c r="K396" s="30"/>
      <c r="L396" s="30"/>
      <c r="M396" s="30"/>
      <c r="N396" s="61"/>
      <c r="O396" s="61"/>
      <c r="P396" s="30"/>
      <c r="Q396" s="30"/>
      <c r="R396" s="30"/>
      <c r="S396" s="30">
        <v>4.57</v>
      </c>
      <c r="T396" s="30"/>
      <c r="U396" s="43">
        <f t="shared" si="27"/>
        <v>4.57</v>
      </c>
      <c r="V396" s="44">
        <f t="shared" si="28"/>
        <v>1</v>
      </c>
      <c r="W396" s="45">
        <f t="shared" si="29"/>
        <v>-1215.16</v>
      </c>
      <c r="X396" s="40">
        <f t="shared" si="30"/>
        <v>4.57</v>
      </c>
      <c r="Y396" s="514"/>
    </row>
    <row r="397" spans="1:25" ht="409.5">
      <c r="A397" s="24"/>
      <c r="B397" s="25"/>
      <c r="C397" s="57" t="s">
        <v>388</v>
      </c>
      <c r="D397" s="71" t="s">
        <v>144</v>
      </c>
      <c r="E397" s="30"/>
      <c r="F397" s="60"/>
      <c r="G397" s="30"/>
      <c r="H397" s="30"/>
      <c r="I397" s="30"/>
      <c r="J397" s="30"/>
      <c r="K397" s="30"/>
      <c r="L397" s="30"/>
      <c r="M397" s="30"/>
      <c r="N397" s="61"/>
      <c r="O397" s="61"/>
      <c r="P397" s="30"/>
      <c r="Q397" s="30"/>
      <c r="R397" s="30"/>
      <c r="S397" s="30"/>
      <c r="T397" s="30"/>
      <c r="U397" s="43">
        <f t="shared" si="27"/>
        <v>0</v>
      </c>
      <c r="V397" s="44">
        <f t="shared" si="28"/>
        <v>0</v>
      </c>
      <c r="W397" s="45">
        <f t="shared" si="29"/>
        <v>-1219.73</v>
      </c>
      <c r="X397" s="40" t="e">
        <f t="shared" si="30"/>
        <v>#DIV/0!</v>
      </c>
      <c r="Y397" s="514"/>
    </row>
    <row r="398" spans="1:25" ht="409.5">
      <c r="A398" s="24"/>
      <c r="B398" s="25"/>
      <c r="C398" s="57" t="s">
        <v>231</v>
      </c>
      <c r="D398" s="71" t="s">
        <v>390</v>
      </c>
      <c r="E398" s="30"/>
      <c r="F398" s="60"/>
      <c r="G398" s="30"/>
      <c r="H398" s="30"/>
      <c r="I398" s="30"/>
      <c r="J398" s="30"/>
      <c r="K398" s="30"/>
      <c r="L398" s="30"/>
      <c r="M398" s="30"/>
      <c r="N398" s="61"/>
      <c r="O398" s="61"/>
      <c r="P398" s="30"/>
      <c r="Q398" s="30"/>
      <c r="R398" s="30"/>
      <c r="S398" s="30"/>
      <c r="T398" s="30"/>
      <c r="U398" s="43">
        <f t="shared" si="27"/>
        <v>0</v>
      </c>
      <c r="V398" s="44">
        <f t="shared" si="28"/>
        <v>0</v>
      </c>
      <c r="W398" s="45">
        <f t="shared" si="29"/>
        <v>-1219.73</v>
      </c>
      <c r="X398" s="40" t="e">
        <f t="shared" si="30"/>
        <v>#DIV/0!</v>
      </c>
      <c r="Y398" s="514"/>
    </row>
    <row r="399" spans="1:25" ht="409.5">
      <c r="A399" s="24"/>
      <c r="B399" s="25"/>
      <c r="C399" s="57" t="s">
        <v>391</v>
      </c>
      <c r="D399" s="71" t="s">
        <v>58</v>
      </c>
      <c r="E399" s="30"/>
      <c r="F399" s="60"/>
      <c r="G399" s="30"/>
      <c r="H399" s="30"/>
      <c r="I399" s="30"/>
      <c r="J399" s="30"/>
      <c r="K399" s="30"/>
      <c r="L399" s="30"/>
      <c r="M399" s="30"/>
      <c r="N399" s="61"/>
      <c r="O399" s="61"/>
      <c r="P399" s="30"/>
      <c r="Q399" s="30"/>
      <c r="R399" s="30"/>
      <c r="S399" s="30"/>
      <c r="T399" s="30"/>
      <c r="U399" s="43">
        <f t="shared" si="27"/>
        <v>0</v>
      </c>
      <c r="V399" s="44">
        <f t="shared" si="28"/>
        <v>0</v>
      </c>
      <c r="W399" s="45">
        <f t="shared" si="29"/>
        <v>-1219.73</v>
      </c>
      <c r="X399" s="40" t="e">
        <f t="shared" si="30"/>
        <v>#DIV/0!</v>
      </c>
      <c r="Y399" s="514"/>
    </row>
    <row r="400" spans="1:25" ht="409.5">
      <c r="A400" s="24"/>
      <c r="B400" s="25"/>
      <c r="C400" s="57" t="s">
        <v>193</v>
      </c>
      <c r="D400" s="71" t="s">
        <v>392</v>
      </c>
      <c r="E400" s="30"/>
      <c r="F400" s="60"/>
      <c r="G400" s="30"/>
      <c r="H400" s="30"/>
      <c r="I400" s="30"/>
      <c r="J400" s="30"/>
      <c r="K400" s="30"/>
      <c r="L400" s="30"/>
      <c r="M400" s="30"/>
      <c r="N400" s="61"/>
      <c r="O400" s="61"/>
      <c r="P400" s="30"/>
      <c r="Q400" s="30"/>
      <c r="R400" s="30"/>
      <c r="S400" s="30"/>
      <c r="T400" s="30"/>
      <c r="U400" s="43">
        <f t="shared" si="27"/>
        <v>0</v>
      </c>
      <c r="V400" s="44">
        <f t="shared" si="28"/>
        <v>0</v>
      </c>
      <c r="W400" s="45">
        <f t="shared" si="29"/>
        <v>-1219.73</v>
      </c>
      <c r="X400" s="40" t="e">
        <f t="shared" si="30"/>
        <v>#DIV/0!</v>
      </c>
      <c r="Y400" s="514"/>
    </row>
    <row r="401" spans="1:25" ht="409.5">
      <c r="A401" s="24"/>
      <c r="B401" s="25"/>
      <c r="C401" s="59" t="s">
        <v>393</v>
      </c>
      <c r="D401" s="73" t="s">
        <v>128</v>
      </c>
      <c r="E401" s="30"/>
      <c r="F401" s="60"/>
      <c r="G401" s="30"/>
      <c r="H401" s="30"/>
      <c r="I401" s="30"/>
      <c r="J401" s="30"/>
      <c r="K401" s="30"/>
      <c r="L401" s="30"/>
      <c r="M401" s="30"/>
      <c r="N401" s="61"/>
      <c r="O401" s="61"/>
      <c r="P401" s="30"/>
      <c r="Q401" s="30"/>
      <c r="R401" s="30"/>
      <c r="S401" s="30"/>
      <c r="T401" s="30"/>
      <c r="U401" s="43">
        <f t="shared" si="27"/>
        <v>0</v>
      </c>
      <c r="V401" s="44">
        <f t="shared" si="28"/>
        <v>0</v>
      </c>
      <c r="W401" s="45">
        <f t="shared" si="29"/>
        <v>-1219.73</v>
      </c>
      <c r="X401" s="40" t="e">
        <f t="shared" si="30"/>
        <v>#DIV/0!</v>
      </c>
      <c r="Y401" s="514"/>
    </row>
    <row r="402" spans="1:25" ht="409.5">
      <c r="A402" s="24"/>
      <c r="B402" s="25"/>
      <c r="C402" s="57" t="s">
        <v>394</v>
      </c>
      <c r="D402" s="71" t="s">
        <v>395</v>
      </c>
      <c r="E402" s="30"/>
      <c r="F402" s="60"/>
      <c r="G402" s="30"/>
      <c r="H402" s="30"/>
      <c r="I402" s="30"/>
      <c r="J402" s="30"/>
      <c r="K402" s="30"/>
      <c r="L402" s="30"/>
      <c r="M402" s="30"/>
      <c r="N402" s="61"/>
      <c r="O402" s="61"/>
      <c r="P402" s="30"/>
      <c r="Q402" s="30"/>
      <c r="R402" s="30"/>
      <c r="S402" s="30"/>
      <c r="T402" s="30"/>
      <c r="U402" s="43">
        <f t="shared" si="27"/>
        <v>0</v>
      </c>
      <c r="V402" s="44">
        <f t="shared" si="28"/>
        <v>0</v>
      </c>
      <c r="W402" s="45">
        <f t="shared" si="29"/>
        <v>-1219.73</v>
      </c>
      <c r="X402" s="40" t="e">
        <f t="shared" si="30"/>
        <v>#DIV/0!</v>
      </c>
      <c r="Y402" s="514"/>
    </row>
    <row r="403" spans="1:25" ht="409.5">
      <c r="A403" s="24"/>
      <c r="B403" s="25"/>
      <c r="C403" s="57" t="s">
        <v>396</v>
      </c>
      <c r="D403" s="71" t="s">
        <v>36</v>
      </c>
      <c r="E403" s="30"/>
      <c r="F403" s="60"/>
      <c r="G403" s="30"/>
      <c r="H403" s="30"/>
      <c r="I403" s="30"/>
      <c r="J403" s="30"/>
      <c r="K403" s="30"/>
      <c r="L403" s="30"/>
      <c r="M403" s="30"/>
      <c r="N403" s="61"/>
      <c r="O403" s="61"/>
      <c r="P403" s="30"/>
      <c r="Q403" s="30"/>
      <c r="R403" s="30"/>
      <c r="S403" s="30"/>
      <c r="T403" s="30"/>
      <c r="U403" s="43">
        <f t="shared" si="27"/>
        <v>0</v>
      </c>
      <c r="V403" s="44">
        <f t="shared" si="28"/>
        <v>0</v>
      </c>
      <c r="W403" s="45">
        <f t="shared" si="29"/>
        <v>-1219.73</v>
      </c>
      <c r="X403" s="40" t="e">
        <f t="shared" si="30"/>
        <v>#DIV/0!</v>
      </c>
      <c r="Y403" s="514"/>
    </row>
    <row r="404" spans="1:25" ht="409.5">
      <c r="A404" s="24"/>
      <c r="B404" s="25"/>
      <c r="C404" s="57" t="s">
        <v>397</v>
      </c>
      <c r="D404" s="71" t="s">
        <v>76</v>
      </c>
      <c r="E404" s="30"/>
      <c r="F404" s="60"/>
      <c r="G404" s="30"/>
      <c r="H404" s="30"/>
      <c r="I404" s="30"/>
      <c r="J404" s="30"/>
      <c r="K404" s="30"/>
      <c r="L404" s="30"/>
      <c r="M404" s="30"/>
      <c r="N404" s="61"/>
      <c r="O404" s="61"/>
      <c r="P404" s="30"/>
      <c r="Q404" s="30"/>
      <c r="R404" s="30"/>
      <c r="S404" s="30"/>
      <c r="T404" s="30"/>
      <c r="U404" s="43">
        <f t="shared" si="27"/>
        <v>0</v>
      </c>
      <c r="V404" s="44">
        <f t="shared" si="28"/>
        <v>0</v>
      </c>
      <c r="W404" s="45">
        <f t="shared" si="29"/>
        <v>-1219.73</v>
      </c>
      <c r="X404" s="40" t="e">
        <f t="shared" si="30"/>
        <v>#DIV/0!</v>
      </c>
      <c r="Y404" s="514"/>
    </row>
    <row r="405" spans="1:25" ht="409.5">
      <c r="A405" s="24"/>
      <c r="B405" s="25"/>
      <c r="C405" s="59" t="s">
        <v>398</v>
      </c>
      <c r="D405" s="73" t="s">
        <v>399</v>
      </c>
      <c r="E405" s="30"/>
      <c r="F405" s="60"/>
      <c r="G405" s="30"/>
      <c r="H405" s="30"/>
      <c r="I405" s="30"/>
      <c r="J405" s="30"/>
      <c r="K405" s="30"/>
      <c r="L405" s="30"/>
      <c r="M405" s="30"/>
      <c r="N405" s="61"/>
      <c r="O405" s="61"/>
      <c r="P405" s="30"/>
      <c r="Q405" s="30"/>
      <c r="R405" s="30"/>
      <c r="S405" s="30"/>
      <c r="T405" s="30"/>
      <c r="U405" s="43">
        <f t="shared" si="27"/>
        <v>0</v>
      </c>
      <c r="V405" s="44">
        <f t="shared" si="28"/>
        <v>0</v>
      </c>
      <c r="W405" s="45">
        <f t="shared" si="29"/>
        <v>-1219.73</v>
      </c>
      <c r="X405" s="40" t="e">
        <f t="shared" si="30"/>
        <v>#DIV/0!</v>
      </c>
      <c r="Y405" s="514"/>
    </row>
    <row r="406" spans="1:25" ht="409.5">
      <c r="A406" s="24"/>
      <c r="B406" s="25"/>
      <c r="C406" s="57" t="s">
        <v>300</v>
      </c>
      <c r="D406" s="71" t="s">
        <v>54</v>
      </c>
      <c r="E406" s="30"/>
      <c r="F406" s="60"/>
      <c r="G406" s="30"/>
      <c r="H406" s="30"/>
      <c r="I406" s="30"/>
      <c r="J406" s="30"/>
      <c r="K406" s="30"/>
      <c r="L406" s="30"/>
      <c r="M406" s="30"/>
      <c r="N406" s="61"/>
      <c r="O406" s="61"/>
      <c r="P406" s="30"/>
      <c r="Q406" s="30"/>
      <c r="R406" s="30"/>
      <c r="S406" s="30"/>
      <c r="T406" s="30"/>
      <c r="U406" s="43">
        <f t="shared" si="27"/>
        <v>0</v>
      </c>
      <c r="V406" s="44">
        <f t="shared" si="28"/>
        <v>0</v>
      </c>
      <c r="W406" s="45">
        <f t="shared" si="29"/>
        <v>-1219.73</v>
      </c>
      <c r="X406" s="40" t="e">
        <f t="shared" si="30"/>
        <v>#DIV/0!</v>
      </c>
      <c r="Y406" s="514"/>
    </row>
    <row r="407" spans="1:25" ht="409.5">
      <c r="A407" s="24"/>
      <c r="B407" s="25"/>
      <c r="C407" s="57" t="s">
        <v>400</v>
      </c>
      <c r="D407" s="71" t="s">
        <v>243</v>
      </c>
      <c r="E407" s="30"/>
      <c r="F407" s="60"/>
      <c r="G407" s="30"/>
      <c r="H407" s="30"/>
      <c r="I407" s="30"/>
      <c r="J407" s="30"/>
      <c r="K407" s="30"/>
      <c r="L407" s="30"/>
      <c r="M407" s="30"/>
      <c r="N407" s="61"/>
      <c r="O407" s="61"/>
      <c r="P407" s="30"/>
      <c r="Q407" s="30"/>
      <c r="R407" s="30"/>
      <c r="S407" s="30"/>
      <c r="T407" s="30"/>
      <c r="U407" s="43">
        <f t="shared" si="27"/>
        <v>0</v>
      </c>
      <c r="V407" s="44">
        <f t="shared" si="28"/>
        <v>0</v>
      </c>
      <c r="W407" s="45">
        <f t="shared" si="29"/>
        <v>-1219.73</v>
      </c>
      <c r="X407" s="40" t="e">
        <f t="shared" si="30"/>
        <v>#DIV/0!</v>
      </c>
      <c r="Y407" s="514"/>
    </row>
    <row r="408" spans="1:25" ht="409.5">
      <c r="A408" s="24"/>
      <c r="B408" s="25"/>
      <c r="C408" s="59" t="s">
        <v>401</v>
      </c>
      <c r="D408" s="73" t="s">
        <v>402</v>
      </c>
      <c r="E408" s="30"/>
      <c r="F408" s="60"/>
      <c r="G408" s="30"/>
      <c r="H408" s="30"/>
      <c r="I408" s="30"/>
      <c r="J408" s="30"/>
      <c r="K408" s="30"/>
      <c r="L408" s="30"/>
      <c r="M408" s="30"/>
      <c r="N408" s="61"/>
      <c r="O408" s="61"/>
      <c r="P408" s="30"/>
      <c r="Q408" s="30"/>
      <c r="R408" s="30"/>
      <c r="S408" s="30"/>
      <c r="T408" s="30"/>
      <c r="U408" s="43">
        <f aca="true" t="shared" si="31" ref="U408:U439">SUM(E408:T408)</f>
        <v>0</v>
      </c>
      <c r="V408" s="44">
        <f t="shared" si="28"/>
        <v>0</v>
      </c>
      <c r="W408" s="45">
        <f t="shared" si="29"/>
        <v>-1219.73</v>
      </c>
      <c r="X408" s="40" t="e">
        <f t="shared" si="30"/>
        <v>#DIV/0!</v>
      </c>
      <c r="Y408" s="514"/>
    </row>
    <row r="409" spans="1:25" ht="409.5">
      <c r="A409" s="24"/>
      <c r="B409" s="25"/>
      <c r="C409" s="57" t="s">
        <v>403</v>
      </c>
      <c r="D409" s="71" t="s">
        <v>228</v>
      </c>
      <c r="E409" s="30"/>
      <c r="F409" s="60"/>
      <c r="G409" s="30"/>
      <c r="H409" s="30"/>
      <c r="I409" s="30"/>
      <c r="J409" s="30"/>
      <c r="K409" s="30"/>
      <c r="L409" s="30"/>
      <c r="M409" s="30"/>
      <c r="N409" s="61"/>
      <c r="O409" s="61"/>
      <c r="P409" s="30"/>
      <c r="Q409" s="30"/>
      <c r="R409" s="30"/>
      <c r="S409" s="30"/>
      <c r="T409" s="30"/>
      <c r="U409" s="43">
        <f t="shared" si="31"/>
        <v>0</v>
      </c>
      <c r="V409" s="44">
        <f t="shared" si="28"/>
        <v>0</v>
      </c>
      <c r="W409" s="45">
        <f t="shared" si="29"/>
        <v>-1219.73</v>
      </c>
      <c r="X409" s="40" t="e">
        <f t="shared" si="30"/>
        <v>#DIV/0!</v>
      </c>
      <c r="Y409" s="514"/>
    </row>
    <row r="410" spans="1:25" ht="409.5">
      <c r="A410" s="24"/>
      <c r="B410" s="25"/>
      <c r="C410" s="57" t="s">
        <v>404</v>
      </c>
      <c r="D410" s="71" t="s">
        <v>108</v>
      </c>
      <c r="E410" s="30"/>
      <c r="F410" s="60"/>
      <c r="G410" s="30"/>
      <c r="H410" s="30"/>
      <c r="I410" s="30"/>
      <c r="J410" s="30"/>
      <c r="K410" s="30"/>
      <c r="L410" s="30"/>
      <c r="M410" s="30"/>
      <c r="N410" s="61"/>
      <c r="O410" s="61"/>
      <c r="P410" s="30"/>
      <c r="Q410" s="30"/>
      <c r="R410" s="30"/>
      <c r="S410" s="30"/>
      <c r="T410" s="30"/>
      <c r="U410" s="43">
        <f t="shared" si="31"/>
        <v>0</v>
      </c>
      <c r="V410" s="44">
        <f t="shared" si="28"/>
        <v>0</v>
      </c>
      <c r="W410" s="45">
        <f t="shared" si="29"/>
        <v>-1219.73</v>
      </c>
      <c r="X410" s="40" t="e">
        <f t="shared" si="30"/>
        <v>#DIV/0!</v>
      </c>
      <c r="Y410" s="514"/>
    </row>
    <row r="411" spans="1:25" ht="409.5">
      <c r="A411" s="24"/>
      <c r="B411" s="25"/>
      <c r="C411" s="57" t="s">
        <v>405</v>
      </c>
      <c r="D411" s="71" t="s">
        <v>36</v>
      </c>
      <c r="E411" s="30"/>
      <c r="F411" s="60"/>
      <c r="G411" s="30"/>
      <c r="H411" s="30"/>
      <c r="I411" s="30"/>
      <c r="J411" s="30"/>
      <c r="K411" s="30"/>
      <c r="L411" s="30"/>
      <c r="M411" s="30"/>
      <c r="N411" s="61"/>
      <c r="O411" s="61"/>
      <c r="P411" s="30"/>
      <c r="Q411" s="30"/>
      <c r="R411" s="30"/>
      <c r="S411" s="30"/>
      <c r="T411" s="30"/>
      <c r="U411" s="43">
        <f t="shared" si="31"/>
        <v>0</v>
      </c>
      <c r="V411" s="44">
        <f t="shared" si="28"/>
        <v>0</v>
      </c>
      <c r="W411" s="45">
        <f t="shared" si="29"/>
        <v>-1219.73</v>
      </c>
      <c r="X411" s="40" t="e">
        <f t="shared" si="30"/>
        <v>#DIV/0!</v>
      </c>
      <c r="Y411" s="514"/>
    </row>
    <row r="412" spans="1:25" ht="409.5">
      <c r="A412" s="24"/>
      <c r="B412" s="25"/>
      <c r="C412" s="57" t="s">
        <v>368</v>
      </c>
      <c r="D412" s="71" t="s">
        <v>406</v>
      </c>
      <c r="E412" s="30"/>
      <c r="F412" s="60"/>
      <c r="G412" s="30"/>
      <c r="H412" s="30"/>
      <c r="I412" s="30"/>
      <c r="J412" s="30"/>
      <c r="K412" s="30"/>
      <c r="L412" s="30"/>
      <c r="M412" s="30"/>
      <c r="N412" s="61"/>
      <c r="O412" s="61"/>
      <c r="P412" s="30"/>
      <c r="Q412" s="30"/>
      <c r="R412" s="30"/>
      <c r="S412" s="30"/>
      <c r="T412" s="30"/>
      <c r="U412" s="43">
        <f t="shared" si="31"/>
        <v>0</v>
      </c>
      <c r="V412" s="44">
        <f t="shared" si="28"/>
        <v>0</v>
      </c>
      <c r="W412" s="45">
        <f t="shared" si="29"/>
        <v>-1219.73</v>
      </c>
      <c r="X412" s="40" t="e">
        <f t="shared" si="30"/>
        <v>#DIV/0!</v>
      </c>
      <c r="Y412" s="514"/>
    </row>
    <row r="413" spans="1:25" ht="409.5">
      <c r="A413" s="24"/>
      <c r="B413" s="25"/>
      <c r="C413" s="57" t="s">
        <v>407</v>
      </c>
      <c r="D413" s="71" t="s">
        <v>54</v>
      </c>
      <c r="E413" s="30"/>
      <c r="F413" s="60"/>
      <c r="G413" s="55"/>
      <c r="H413" s="30"/>
      <c r="I413" s="30"/>
      <c r="J413" s="30"/>
      <c r="K413" s="30"/>
      <c r="L413" s="30"/>
      <c r="M413" s="30"/>
      <c r="N413" s="61"/>
      <c r="O413" s="61"/>
      <c r="P413" s="30"/>
      <c r="Q413" s="30"/>
      <c r="R413" s="30"/>
      <c r="S413" s="30"/>
      <c r="T413" s="30"/>
      <c r="U413" s="43">
        <f t="shared" si="31"/>
        <v>0</v>
      </c>
      <c r="V413" s="44">
        <f t="shared" si="28"/>
        <v>0</v>
      </c>
      <c r="W413" s="45">
        <f t="shared" si="29"/>
        <v>-1219.73</v>
      </c>
      <c r="X413" s="40" t="e">
        <f t="shared" si="30"/>
        <v>#DIV/0!</v>
      </c>
      <c r="Y413" s="514"/>
    </row>
    <row r="414" spans="1:25" ht="409.5">
      <c r="A414" s="24"/>
      <c r="B414" s="25"/>
      <c r="C414" s="57" t="s">
        <v>209</v>
      </c>
      <c r="D414" s="71" t="s">
        <v>364</v>
      </c>
      <c r="E414" s="30"/>
      <c r="F414" s="60"/>
      <c r="G414" s="30"/>
      <c r="H414" s="30"/>
      <c r="I414" s="30"/>
      <c r="J414" s="30"/>
      <c r="K414" s="30"/>
      <c r="L414" s="30"/>
      <c r="M414" s="30"/>
      <c r="N414" s="61"/>
      <c r="O414" s="61"/>
      <c r="P414" s="30"/>
      <c r="Q414" s="30"/>
      <c r="R414" s="30"/>
      <c r="S414" s="30"/>
      <c r="T414" s="30"/>
      <c r="U414" s="43">
        <f t="shared" si="31"/>
        <v>0</v>
      </c>
      <c r="V414" s="44">
        <f t="shared" si="28"/>
        <v>0</v>
      </c>
      <c r="W414" s="45">
        <f t="shared" si="29"/>
        <v>-1219.73</v>
      </c>
      <c r="X414" s="40" t="e">
        <f t="shared" si="30"/>
        <v>#DIV/0!</v>
      </c>
      <c r="Y414" s="514"/>
    </row>
    <row r="415" spans="1:25" ht="409.5">
      <c r="A415" s="24"/>
      <c r="B415" s="25"/>
      <c r="C415" s="57" t="s">
        <v>295</v>
      </c>
      <c r="D415" s="71" t="s">
        <v>350</v>
      </c>
      <c r="E415" s="30"/>
      <c r="F415" s="60"/>
      <c r="G415" s="30"/>
      <c r="H415" s="30"/>
      <c r="I415" s="30"/>
      <c r="J415" s="30"/>
      <c r="K415" s="30"/>
      <c r="L415" s="30"/>
      <c r="M415" s="30"/>
      <c r="N415" s="61"/>
      <c r="O415" s="61"/>
      <c r="P415" s="30"/>
      <c r="Q415" s="30"/>
      <c r="R415" s="30"/>
      <c r="S415" s="30"/>
      <c r="T415" s="30"/>
      <c r="U415" s="43">
        <f t="shared" si="31"/>
        <v>0</v>
      </c>
      <c r="V415" s="44">
        <f t="shared" si="28"/>
        <v>0</v>
      </c>
      <c r="W415" s="45">
        <f t="shared" si="29"/>
        <v>-1219.73</v>
      </c>
      <c r="X415" s="40" t="e">
        <f t="shared" si="30"/>
        <v>#DIV/0!</v>
      </c>
      <c r="Y415" s="514"/>
    </row>
    <row r="416" spans="1:25" ht="409.5">
      <c r="A416" s="24"/>
      <c r="B416" s="25"/>
      <c r="C416" s="57" t="s">
        <v>215</v>
      </c>
      <c r="D416" s="71" t="s">
        <v>74</v>
      </c>
      <c r="E416" s="30"/>
      <c r="F416" s="60"/>
      <c r="G416" s="30"/>
      <c r="H416" s="30"/>
      <c r="I416" s="30"/>
      <c r="J416" s="30"/>
      <c r="K416" s="30"/>
      <c r="L416" s="30"/>
      <c r="M416" s="30"/>
      <c r="N416" s="61"/>
      <c r="O416" s="61"/>
      <c r="P416" s="30"/>
      <c r="Q416" s="30"/>
      <c r="R416" s="30"/>
      <c r="S416" s="30"/>
      <c r="T416" s="30"/>
      <c r="U416" s="43">
        <f t="shared" si="31"/>
        <v>0</v>
      </c>
      <c r="V416" s="44">
        <f t="shared" si="28"/>
        <v>0</v>
      </c>
      <c r="W416" s="45">
        <f t="shared" si="29"/>
        <v>-1219.73</v>
      </c>
      <c r="X416" s="40" t="e">
        <f t="shared" si="30"/>
        <v>#DIV/0!</v>
      </c>
      <c r="Y416" s="514"/>
    </row>
    <row r="417" spans="1:25" ht="409.5">
      <c r="A417" s="24"/>
      <c r="B417" s="25"/>
      <c r="C417" s="58" t="s">
        <v>411</v>
      </c>
      <c r="D417" s="72" t="s">
        <v>94</v>
      </c>
      <c r="E417" s="30"/>
      <c r="F417" s="60"/>
      <c r="G417" s="30"/>
      <c r="H417" s="30"/>
      <c r="I417" s="30"/>
      <c r="J417" s="30"/>
      <c r="K417" s="30"/>
      <c r="L417" s="30"/>
      <c r="M417" s="30"/>
      <c r="N417" s="61"/>
      <c r="O417" s="61"/>
      <c r="P417" s="30"/>
      <c r="Q417" s="30"/>
      <c r="R417" s="30"/>
      <c r="S417" s="30"/>
      <c r="T417" s="30"/>
      <c r="U417" s="43">
        <f t="shared" si="31"/>
        <v>0</v>
      </c>
      <c r="V417" s="44">
        <f t="shared" si="28"/>
        <v>0</v>
      </c>
      <c r="W417" s="45">
        <f t="shared" si="29"/>
        <v>-1219.73</v>
      </c>
      <c r="X417" s="40" t="e">
        <f t="shared" si="30"/>
        <v>#DIV/0!</v>
      </c>
      <c r="Y417" s="514"/>
    </row>
    <row r="418" spans="1:25" ht="409.5">
      <c r="A418" s="24"/>
      <c r="B418" s="25"/>
      <c r="C418" s="57" t="s">
        <v>412</v>
      </c>
      <c r="D418" s="71" t="s">
        <v>413</v>
      </c>
      <c r="E418" s="30"/>
      <c r="F418" s="60"/>
      <c r="G418" s="30"/>
      <c r="H418" s="30"/>
      <c r="I418" s="30"/>
      <c r="J418" s="30"/>
      <c r="K418" s="30"/>
      <c r="L418" s="30"/>
      <c r="M418" s="30"/>
      <c r="N418" s="61"/>
      <c r="O418" s="61"/>
      <c r="P418" s="30"/>
      <c r="Q418" s="30"/>
      <c r="R418" s="30"/>
      <c r="S418" s="30"/>
      <c r="T418" s="30"/>
      <c r="U418" s="43">
        <f t="shared" si="31"/>
        <v>0</v>
      </c>
      <c r="V418" s="44">
        <f t="shared" si="28"/>
        <v>0</v>
      </c>
      <c r="W418" s="45">
        <f t="shared" si="29"/>
        <v>-1219.73</v>
      </c>
      <c r="X418" s="40" t="e">
        <f t="shared" si="30"/>
        <v>#DIV/0!</v>
      </c>
      <c r="Y418" s="514"/>
    </row>
    <row r="419" spans="1:25" ht="409.5">
      <c r="A419" s="24"/>
      <c r="B419" s="25"/>
      <c r="C419" s="57" t="s">
        <v>314</v>
      </c>
      <c r="D419" s="71" t="s">
        <v>81</v>
      </c>
      <c r="E419" s="30"/>
      <c r="F419" s="60"/>
      <c r="G419" s="30"/>
      <c r="H419" s="30"/>
      <c r="I419" s="30"/>
      <c r="J419" s="30"/>
      <c r="K419" s="30"/>
      <c r="L419" s="30"/>
      <c r="M419" s="30"/>
      <c r="N419" s="61"/>
      <c r="O419" s="61"/>
      <c r="P419" s="30"/>
      <c r="Q419" s="30"/>
      <c r="R419" s="30"/>
      <c r="S419" s="30"/>
      <c r="T419" s="30"/>
      <c r="U419" s="43">
        <f t="shared" si="31"/>
        <v>0</v>
      </c>
      <c r="V419" s="44">
        <f t="shared" si="28"/>
        <v>0</v>
      </c>
      <c r="W419" s="45">
        <f t="shared" si="29"/>
        <v>-1219.73</v>
      </c>
      <c r="X419" s="40" t="e">
        <f t="shared" si="30"/>
        <v>#DIV/0!</v>
      </c>
      <c r="Y419" s="514"/>
    </row>
    <row r="420" spans="1:25" ht="409.5">
      <c r="A420" s="24"/>
      <c r="B420" s="25"/>
      <c r="C420" s="57" t="s">
        <v>405</v>
      </c>
      <c r="D420" s="71" t="s">
        <v>31</v>
      </c>
      <c r="E420" s="30"/>
      <c r="F420" s="60"/>
      <c r="G420" s="30"/>
      <c r="H420" s="30"/>
      <c r="I420" s="30"/>
      <c r="J420" s="30"/>
      <c r="K420" s="30"/>
      <c r="L420" s="30"/>
      <c r="M420" s="30"/>
      <c r="N420" s="61"/>
      <c r="O420" s="61"/>
      <c r="P420" s="30"/>
      <c r="Q420" s="30"/>
      <c r="R420" s="30"/>
      <c r="S420" s="30"/>
      <c r="T420" s="30"/>
      <c r="U420" s="43">
        <f t="shared" si="31"/>
        <v>0</v>
      </c>
      <c r="V420" s="44">
        <f t="shared" si="28"/>
        <v>0</v>
      </c>
      <c r="W420" s="45">
        <f t="shared" si="29"/>
        <v>-1219.73</v>
      </c>
      <c r="X420" s="40" t="e">
        <f t="shared" si="30"/>
        <v>#DIV/0!</v>
      </c>
      <c r="Y420" s="514"/>
    </row>
    <row r="421" spans="1:25" ht="409.5">
      <c r="A421" s="24"/>
      <c r="B421" s="25"/>
      <c r="C421" s="57" t="s">
        <v>414</v>
      </c>
      <c r="D421" s="71" t="s">
        <v>20</v>
      </c>
      <c r="E421" s="30"/>
      <c r="F421" s="60"/>
      <c r="G421" s="30"/>
      <c r="H421" s="30"/>
      <c r="I421" s="30"/>
      <c r="J421" s="30"/>
      <c r="K421" s="30"/>
      <c r="L421" s="30"/>
      <c r="M421" s="30"/>
      <c r="N421" s="61"/>
      <c r="O421" s="61"/>
      <c r="P421" s="30"/>
      <c r="Q421" s="30"/>
      <c r="R421" s="30"/>
      <c r="S421" s="30"/>
      <c r="T421" s="30"/>
      <c r="U421" s="43">
        <f t="shared" si="31"/>
        <v>0</v>
      </c>
      <c r="V421" s="44">
        <f t="shared" si="28"/>
        <v>0</v>
      </c>
      <c r="W421" s="45">
        <f t="shared" si="29"/>
        <v>-1219.73</v>
      </c>
      <c r="X421" s="40" t="e">
        <f t="shared" si="30"/>
        <v>#DIV/0!</v>
      </c>
      <c r="Y421" s="514"/>
    </row>
    <row r="422" spans="1:25" ht="409.5">
      <c r="A422" s="24"/>
      <c r="B422" s="25"/>
      <c r="C422" s="57" t="s">
        <v>415</v>
      </c>
      <c r="D422" s="71" t="s">
        <v>155</v>
      </c>
      <c r="E422" s="30"/>
      <c r="F422" s="60"/>
      <c r="G422" s="30"/>
      <c r="H422" s="30"/>
      <c r="I422" s="30"/>
      <c r="J422" s="30"/>
      <c r="K422" s="30"/>
      <c r="L422" s="30"/>
      <c r="M422" s="30"/>
      <c r="N422" s="61"/>
      <c r="O422" s="61"/>
      <c r="P422" s="30"/>
      <c r="Q422" s="30"/>
      <c r="R422" s="30"/>
      <c r="S422" s="30"/>
      <c r="T422" s="30"/>
      <c r="U422" s="43">
        <f t="shared" si="31"/>
        <v>0</v>
      </c>
      <c r="V422" s="44">
        <f t="shared" si="28"/>
        <v>0</v>
      </c>
      <c r="W422" s="45">
        <f t="shared" si="29"/>
        <v>-1219.73</v>
      </c>
      <c r="X422" s="40" t="e">
        <f t="shared" si="30"/>
        <v>#DIV/0!</v>
      </c>
      <c r="Y422" s="514"/>
    </row>
    <row r="423" spans="1:25" ht="409.5">
      <c r="A423" s="24"/>
      <c r="B423" s="25"/>
      <c r="C423" s="59" t="s">
        <v>416</v>
      </c>
      <c r="D423" s="73" t="s">
        <v>91</v>
      </c>
      <c r="E423" s="30"/>
      <c r="F423" s="60"/>
      <c r="G423" s="30"/>
      <c r="H423" s="30"/>
      <c r="I423" s="30"/>
      <c r="J423" s="30"/>
      <c r="K423" s="30"/>
      <c r="L423" s="30"/>
      <c r="M423" s="30"/>
      <c r="N423" s="61"/>
      <c r="O423" s="61"/>
      <c r="P423" s="30"/>
      <c r="Q423" s="30"/>
      <c r="R423" s="30"/>
      <c r="S423" s="30"/>
      <c r="T423" s="30"/>
      <c r="U423" s="43">
        <f t="shared" si="31"/>
        <v>0</v>
      </c>
      <c r="V423" s="44">
        <f t="shared" si="28"/>
        <v>0</v>
      </c>
      <c r="W423" s="45">
        <f t="shared" si="29"/>
        <v>-1219.73</v>
      </c>
      <c r="X423" s="40" t="e">
        <f t="shared" si="30"/>
        <v>#DIV/0!</v>
      </c>
      <c r="Y423" s="514"/>
    </row>
    <row r="424" spans="1:25" ht="409.5">
      <c r="A424" s="24"/>
      <c r="B424" s="25"/>
      <c r="C424" s="57" t="s">
        <v>417</v>
      </c>
      <c r="D424" s="71" t="s">
        <v>108</v>
      </c>
      <c r="E424" s="30"/>
      <c r="F424" s="60"/>
      <c r="G424" s="30"/>
      <c r="H424" s="30"/>
      <c r="I424" s="30"/>
      <c r="J424" s="30"/>
      <c r="K424" s="30"/>
      <c r="L424" s="30"/>
      <c r="M424" s="30"/>
      <c r="N424" s="61"/>
      <c r="O424" s="61"/>
      <c r="P424" s="30"/>
      <c r="Q424" s="30"/>
      <c r="R424" s="30"/>
      <c r="S424" s="30"/>
      <c r="T424" s="30"/>
      <c r="U424" s="43">
        <f t="shared" si="31"/>
        <v>0</v>
      </c>
      <c r="V424" s="44">
        <f t="shared" si="28"/>
        <v>0</v>
      </c>
      <c r="W424" s="45">
        <f t="shared" si="29"/>
        <v>-1219.73</v>
      </c>
      <c r="X424" s="40" t="e">
        <f t="shared" si="30"/>
        <v>#DIV/0!</v>
      </c>
      <c r="Y424" s="514"/>
    </row>
    <row r="425" spans="1:25" ht="409.5">
      <c r="A425" s="24"/>
      <c r="B425" s="25"/>
      <c r="C425" s="58" t="s">
        <v>385</v>
      </c>
      <c r="D425" s="72" t="s">
        <v>197</v>
      </c>
      <c r="E425" s="30"/>
      <c r="F425" s="60"/>
      <c r="G425" s="30"/>
      <c r="H425" s="30"/>
      <c r="I425" s="30"/>
      <c r="J425" s="30"/>
      <c r="K425" s="30"/>
      <c r="L425" s="30"/>
      <c r="M425" s="30"/>
      <c r="N425" s="61"/>
      <c r="O425" s="61"/>
      <c r="P425" s="30"/>
      <c r="Q425" s="30"/>
      <c r="R425" s="30"/>
      <c r="S425" s="30"/>
      <c r="T425" s="30"/>
      <c r="U425" s="43">
        <f t="shared" si="31"/>
        <v>0</v>
      </c>
      <c r="V425" s="44">
        <f t="shared" si="28"/>
        <v>0</v>
      </c>
      <c r="W425" s="45">
        <f t="shared" si="29"/>
        <v>-1219.73</v>
      </c>
      <c r="X425" s="40" t="e">
        <f t="shared" si="30"/>
        <v>#DIV/0!</v>
      </c>
      <c r="Y425" s="514"/>
    </row>
    <row r="426" spans="1:25" ht="409.5">
      <c r="A426" s="24"/>
      <c r="B426" s="25"/>
      <c r="C426" s="57" t="s">
        <v>418</v>
      </c>
      <c r="D426" s="71" t="s">
        <v>18</v>
      </c>
      <c r="E426" s="30"/>
      <c r="F426" s="60"/>
      <c r="G426" s="30"/>
      <c r="H426" s="30"/>
      <c r="I426" s="30"/>
      <c r="J426" s="30"/>
      <c r="K426" s="30"/>
      <c r="L426" s="30"/>
      <c r="M426" s="30"/>
      <c r="N426" s="61"/>
      <c r="O426" s="61"/>
      <c r="P426" s="30"/>
      <c r="Q426" s="30"/>
      <c r="R426" s="30"/>
      <c r="S426" s="30"/>
      <c r="T426" s="30"/>
      <c r="U426" s="43">
        <f t="shared" si="31"/>
        <v>0</v>
      </c>
      <c r="V426" s="44">
        <f t="shared" si="28"/>
        <v>0</v>
      </c>
      <c r="W426" s="45">
        <f t="shared" si="29"/>
        <v>-1219.73</v>
      </c>
      <c r="X426" s="40" t="e">
        <f t="shared" si="30"/>
        <v>#DIV/0!</v>
      </c>
      <c r="Y426" s="514"/>
    </row>
    <row r="427" spans="1:25" ht="409.5">
      <c r="A427" s="24"/>
      <c r="B427" s="25"/>
      <c r="C427" s="57" t="s">
        <v>419</v>
      </c>
      <c r="D427" s="71" t="s">
        <v>74</v>
      </c>
      <c r="E427" s="30"/>
      <c r="F427" s="60"/>
      <c r="G427" s="30"/>
      <c r="H427" s="30"/>
      <c r="I427" s="30"/>
      <c r="J427" s="30"/>
      <c r="K427" s="30"/>
      <c r="L427" s="30"/>
      <c r="M427" s="30"/>
      <c r="N427" s="61"/>
      <c r="O427" s="61"/>
      <c r="P427" s="30"/>
      <c r="Q427" s="30"/>
      <c r="R427" s="30"/>
      <c r="S427" s="30"/>
      <c r="T427" s="30"/>
      <c r="U427" s="43">
        <f t="shared" si="31"/>
        <v>0</v>
      </c>
      <c r="V427" s="44">
        <f t="shared" si="28"/>
        <v>0</v>
      </c>
      <c r="W427" s="45">
        <f t="shared" si="29"/>
        <v>-1219.73</v>
      </c>
      <c r="X427" s="40" t="e">
        <f t="shared" si="30"/>
        <v>#DIV/0!</v>
      </c>
      <c r="Y427" s="514"/>
    </row>
    <row r="428" spans="1:25" ht="409.5">
      <c r="A428" s="24"/>
      <c r="B428" s="25"/>
      <c r="C428" s="59" t="s">
        <v>420</v>
      </c>
      <c r="D428" s="73" t="s">
        <v>54</v>
      </c>
      <c r="E428" s="30"/>
      <c r="F428" s="60"/>
      <c r="G428" s="74"/>
      <c r="H428" s="30"/>
      <c r="I428" s="30"/>
      <c r="J428" s="30"/>
      <c r="K428" s="30"/>
      <c r="L428" s="30"/>
      <c r="M428" s="30"/>
      <c r="N428" s="61"/>
      <c r="O428" s="61"/>
      <c r="P428" s="30"/>
      <c r="Q428" s="30"/>
      <c r="R428" s="30"/>
      <c r="S428" s="30"/>
      <c r="T428" s="30"/>
      <c r="U428" s="43">
        <f t="shared" si="31"/>
        <v>0</v>
      </c>
      <c r="V428" s="44">
        <f t="shared" si="28"/>
        <v>0</v>
      </c>
      <c r="W428" s="45">
        <f t="shared" si="29"/>
        <v>-1219.73</v>
      </c>
      <c r="X428" s="40" t="e">
        <f t="shared" si="30"/>
        <v>#DIV/0!</v>
      </c>
      <c r="Y428" s="514"/>
    </row>
    <row r="429" spans="1:25" ht="409.5">
      <c r="A429" s="24"/>
      <c r="B429" s="25"/>
      <c r="C429" s="58" t="s">
        <v>339</v>
      </c>
      <c r="D429" s="72" t="s">
        <v>421</v>
      </c>
      <c r="E429" s="30"/>
      <c r="F429" s="60"/>
      <c r="G429" s="30"/>
      <c r="H429" s="30"/>
      <c r="I429" s="30"/>
      <c r="J429" s="30"/>
      <c r="K429" s="30"/>
      <c r="L429" s="30"/>
      <c r="M429" s="30"/>
      <c r="N429" s="61"/>
      <c r="O429" s="61"/>
      <c r="P429" s="30"/>
      <c r="Q429" s="30"/>
      <c r="R429" s="30"/>
      <c r="S429" s="30"/>
      <c r="T429" s="30"/>
      <c r="U429" s="43">
        <f t="shared" si="31"/>
        <v>0</v>
      </c>
      <c r="V429" s="44">
        <f t="shared" si="28"/>
        <v>0</v>
      </c>
      <c r="W429" s="45">
        <f t="shared" si="29"/>
        <v>-1219.73</v>
      </c>
      <c r="X429" s="40" t="e">
        <f t="shared" si="30"/>
        <v>#DIV/0!</v>
      </c>
      <c r="Y429" s="514"/>
    </row>
    <row r="430" spans="1:25" ht="409.5">
      <c r="A430" s="24"/>
      <c r="B430" s="25"/>
      <c r="C430" s="57" t="s">
        <v>422</v>
      </c>
      <c r="D430" s="71" t="s">
        <v>381</v>
      </c>
      <c r="E430" s="30"/>
      <c r="F430" s="60"/>
      <c r="G430" s="30"/>
      <c r="H430" s="30"/>
      <c r="I430" s="30"/>
      <c r="J430" s="30"/>
      <c r="K430" s="30"/>
      <c r="L430" s="30"/>
      <c r="M430" s="30"/>
      <c r="N430" s="61"/>
      <c r="O430" s="61"/>
      <c r="P430" s="30"/>
      <c r="Q430" s="30"/>
      <c r="R430" s="30"/>
      <c r="S430" s="30"/>
      <c r="T430" s="30"/>
      <c r="U430" s="43">
        <f t="shared" si="31"/>
        <v>0</v>
      </c>
      <c r="V430" s="44">
        <f t="shared" si="28"/>
        <v>0</v>
      </c>
      <c r="W430" s="45">
        <f t="shared" si="29"/>
        <v>-1219.73</v>
      </c>
      <c r="X430" s="40" t="e">
        <f t="shared" si="30"/>
        <v>#DIV/0!</v>
      </c>
      <c r="Y430" s="514"/>
    </row>
    <row r="431" spans="1:25" ht="409.5">
      <c r="A431" s="24"/>
      <c r="B431" s="25"/>
      <c r="C431" s="57" t="s">
        <v>423</v>
      </c>
      <c r="D431" s="71" t="s">
        <v>413</v>
      </c>
      <c r="E431" s="30"/>
      <c r="F431" s="60"/>
      <c r="G431" s="30"/>
      <c r="H431" s="30"/>
      <c r="I431" s="30"/>
      <c r="J431" s="30"/>
      <c r="K431" s="30"/>
      <c r="L431" s="30"/>
      <c r="M431" s="30"/>
      <c r="N431" s="61"/>
      <c r="O431" s="61"/>
      <c r="P431" s="30"/>
      <c r="Q431" s="30"/>
      <c r="R431" s="30"/>
      <c r="S431" s="30"/>
      <c r="T431" s="30"/>
      <c r="U431" s="43">
        <f t="shared" si="31"/>
        <v>0</v>
      </c>
      <c r="V431" s="44">
        <f t="shared" si="28"/>
        <v>0</v>
      </c>
      <c r="W431" s="45">
        <f t="shared" si="29"/>
        <v>-1219.73</v>
      </c>
      <c r="X431" s="40" t="e">
        <f t="shared" si="30"/>
        <v>#DIV/0!</v>
      </c>
      <c r="Y431" s="514"/>
    </row>
    <row r="432" spans="1:25" ht="409.5">
      <c r="A432" s="24"/>
      <c r="B432" s="25"/>
      <c r="C432" s="57" t="s">
        <v>424</v>
      </c>
      <c r="D432" s="71" t="s">
        <v>309</v>
      </c>
      <c r="E432" s="30"/>
      <c r="F432" s="60"/>
      <c r="G432" s="30"/>
      <c r="H432" s="30"/>
      <c r="I432" s="30"/>
      <c r="J432" s="30"/>
      <c r="K432" s="30"/>
      <c r="L432" s="30"/>
      <c r="M432" s="30"/>
      <c r="N432" s="61"/>
      <c r="O432" s="61"/>
      <c r="P432" s="30"/>
      <c r="Q432" s="30"/>
      <c r="R432" s="30"/>
      <c r="S432" s="30"/>
      <c r="T432" s="30"/>
      <c r="U432" s="43">
        <f t="shared" si="31"/>
        <v>0</v>
      </c>
      <c r="V432" s="44">
        <f t="shared" si="28"/>
        <v>0</v>
      </c>
      <c r="W432" s="45">
        <f t="shared" si="29"/>
        <v>-1219.73</v>
      </c>
      <c r="X432" s="40" t="e">
        <f t="shared" si="30"/>
        <v>#DIV/0!</v>
      </c>
      <c r="Y432" s="514"/>
    </row>
    <row r="433" spans="1:25" ht="409.5">
      <c r="A433" s="24"/>
      <c r="B433" s="25"/>
      <c r="C433" s="57" t="s">
        <v>198</v>
      </c>
      <c r="D433" s="71" t="s">
        <v>118</v>
      </c>
      <c r="E433" s="30"/>
      <c r="F433" s="60"/>
      <c r="G433" s="30"/>
      <c r="H433" s="30"/>
      <c r="I433" s="30"/>
      <c r="J433" s="30"/>
      <c r="K433" s="30"/>
      <c r="L433" s="30"/>
      <c r="M433" s="30"/>
      <c r="N433" s="61"/>
      <c r="O433" s="61"/>
      <c r="P433" s="30"/>
      <c r="Q433" s="30"/>
      <c r="R433" s="30"/>
      <c r="S433" s="30"/>
      <c r="T433" s="30"/>
      <c r="U433" s="43">
        <f t="shared" si="31"/>
        <v>0</v>
      </c>
      <c r="V433" s="44">
        <f t="shared" si="28"/>
        <v>0</v>
      </c>
      <c r="W433" s="45">
        <f t="shared" si="29"/>
        <v>-1219.73</v>
      </c>
      <c r="X433" s="40" t="e">
        <f t="shared" si="30"/>
        <v>#DIV/0!</v>
      </c>
      <c r="Y433" s="514"/>
    </row>
    <row r="434" spans="1:25" ht="409.5">
      <c r="A434" s="24"/>
      <c r="B434" s="25"/>
      <c r="C434" s="58" t="s">
        <v>425</v>
      </c>
      <c r="D434" s="72" t="s">
        <v>36</v>
      </c>
      <c r="E434" s="30"/>
      <c r="F434" s="60"/>
      <c r="G434" s="30"/>
      <c r="H434" s="30"/>
      <c r="I434" s="30"/>
      <c r="J434" s="30"/>
      <c r="K434" s="30"/>
      <c r="L434" s="30"/>
      <c r="M434" s="30"/>
      <c r="N434" s="61"/>
      <c r="O434" s="61"/>
      <c r="P434" s="30"/>
      <c r="Q434" s="30"/>
      <c r="R434" s="30"/>
      <c r="S434" s="30"/>
      <c r="T434" s="30"/>
      <c r="U434" s="43">
        <f t="shared" si="31"/>
        <v>0</v>
      </c>
      <c r="V434" s="44">
        <f t="shared" si="28"/>
        <v>0</v>
      </c>
      <c r="W434" s="45">
        <f t="shared" si="29"/>
        <v>-1219.73</v>
      </c>
      <c r="X434" s="40" t="e">
        <f t="shared" si="30"/>
        <v>#DIV/0!</v>
      </c>
      <c r="Y434" s="514"/>
    </row>
    <row r="435" spans="1:25" ht="409.5">
      <c r="A435" s="24"/>
      <c r="B435" s="25"/>
      <c r="C435" s="57" t="s">
        <v>426</v>
      </c>
      <c r="D435" s="71" t="s">
        <v>303</v>
      </c>
      <c r="E435" s="30"/>
      <c r="F435" s="60"/>
      <c r="G435" s="30"/>
      <c r="H435" s="30"/>
      <c r="I435" s="30"/>
      <c r="J435" s="30"/>
      <c r="K435" s="30"/>
      <c r="L435" s="30"/>
      <c r="M435" s="30"/>
      <c r="N435" s="61"/>
      <c r="O435" s="61"/>
      <c r="P435" s="30"/>
      <c r="Q435" s="30"/>
      <c r="R435" s="30"/>
      <c r="S435" s="30"/>
      <c r="T435" s="30"/>
      <c r="U435" s="43">
        <f t="shared" si="31"/>
        <v>0</v>
      </c>
      <c r="V435" s="44">
        <f t="shared" si="28"/>
        <v>0</v>
      </c>
      <c r="W435" s="45">
        <f t="shared" si="29"/>
        <v>-1219.73</v>
      </c>
      <c r="X435" s="40" t="e">
        <f t="shared" si="30"/>
        <v>#DIV/0!</v>
      </c>
      <c r="Y435" s="514"/>
    </row>
    <row r="436" spans="1:25" ht="409.5">
      <c r="A436" s="24"/>
      <c r="B436" s="25"/>
      <c r="C436" s="57" t="s">
        <v>363</v>
      </c>
      <c r="D436" s="71" t="s">
        <v>74</v>
      </c>
      <c r="E436" s="30"/>
      <c r="F436" s="60"/>
      <c r="G436" s="30"/>
      <c r="H436" s="30"/>
      <c r="I436" s="30"/>
      <c r="J436" s="30"/>
      <c r="K436" s="30"/>
      <c r="L436" s="30"/>
      <c r="M436" s="30"/>
      <c r="N436" s="61"/>
      <c r="O436" s="61"/>
      <c r="P436" s="30"/>
      <c r="Q436" s="30"/>
      <c r="R436" s="30"/>
      <c r="S436" s="30"/>
      <c r="T436" s="30"/>
      <c r="U436" s="43">
        <f t="shared" si="31"/>
        <v>0</v>
      </c>
      <c r="V436" s="44">
        <f t="shared" si="28"/>
        <v>0</v>
      </c>
      <c r="W436" s="45">
        <f t="shared" si="29"/>
        <v>-1219.73</v>
      </c>
      <c r="X436" s="40" t="e">
        <f t="shared" si="30"/>
        <v>#DIV/0!</v>
      </c>
      <c r="Y436" s="514"/>
    </row>
    <row r="437" spans="1:25" ht="409.5">
      <c r="A437" s="24"/>
      <c r="B437" s="25"/>
      <c r="C437" s="57" t="s">
        <v>149</v>
      </c>
      <c r="D437" s="71" t="s">
        <v>356</v>
      </c>
      <c r="E437" s="30"/>
      <c r="F437" s="60"/>
      <c r="G437" s="30"/>
      <c r="H437" s="30"/>
      <c r="I437" s="30"/>
      <c r="J437" s="30"/>
      <c r="K437" s="30"/>
      <c r="L437" s="30"/>
      <c r="M437" s="30"/>
      <c r="N437" s="61"/>
      <c r="O437" s="61"/>
      <c r="P437" s="30"/>
      <c r="Q437" s="30"/>
      <c r="R437" s="30"/>
      <c r="S437" s="30"/>
      <c r="T437" s="30"/>
      <c r="U437" s="43">
        <f t="shared" si="31"/>
        <v>0</v>
      </c>
      <c r="V437" s="44">
        <f t="shared" si="28"/>
        <v>0</v>
      </c>
      <c r="W437" s="45">
        <f t="shared" si="29"/>
        <v>-1219.73</v>
      </c>
      <c r="X437" s="40" t="e">
        <f t="shared" si="30"/>
        <v>#DIV/0!</v>
      </c>
      <c r="Y437" s="514"/>
    </row>
    <row r="438" spans="1:25" ht="409.5">
      <c r="A438" s="24"/>
      <c r="B438" s="25"/>
      <c r="C438" s="57" t="s">
        <v>427</v>
      </c>
      <c r="D438" s="71" t="s">
        <v>319</v>
      </c>
      <c r="E438" s="30"/>
      <c r="F438" s="60"/>
      <c r="G438" s="30"/>
      <c r="H438" s="30"/>
      <c r="I438" s="30"/>
      <c r="J438" s="30"/>
      <c r="K438" s="30"/>
      <c r="L438" s="30"/>
      <c r="M438" s="30"/>
      <c r="N438" s="61"/>
      <c r="O438" s="61"/>
      <c r="P438" s="30"/>
      <c r="Q438" s="30"/>
      <c r="R438" s="30"/>
      <c r="S438" s="30"/>
      <c r="T438" s="30"/>
      <c r="U438" s="43">
        <f t="shared" si="31"/>
        <v>0</v>
      </c>
      <c r="V438" s="44">
        <f t="shared" si="28"/>
        <v>0</v>
      </c>
      <c r="W438" s="45">
        <f t="shared" si="29"/>
        <v>-1219.73</v>
      </c>
      <c r="X438" s="40" t="e">
        <f t="shared" si="30"/>
        <v>#DIV/0!</v>
      </c>
      <c r="Y438" s="514"/>
    </row>
    <row r="439" spans="1:25" ht="409.5">
      <c r="A439" s="24"/>
      <c r="B439" s="25"/>
      <c r="C439" s="57" t="s">
        <v>428</v>
      </c>
      <c r="D439" s="71" t="s">
        <v>74</v>
      </c>
      <c r="E439" s="30"/>
      <c r="F439" s="60"/>
      <c r="G439" s="30"/>
      <c r="H439" s="30"/>
      <c r="I439" s="30"/>
      <c r="J439" s="30"/>
      <c r="K439" s="30"/>
      <c r="L439" s="30"/>
      <c r="M439" s="30"/>
      <c r="N439" s="61"/>
      <c r="O439" s="61"/>
      <c r="P439" s="30"/>
      <c r="Q439" s="30"/>
      <c r="R439" s="30"/>
      <c r="S439" s="30"/>
      <c r="T439" s="30"/>
      <c r="U439" s="43">
        <f t="shared" si="31"/>
        <v>0</v>
      </c>
      <c r="V439" s="44">
        <f t="shared" si="28"/>
        <v>0</v>
      </c>
      <c r="W439" s="45">
        <f t="shared" si="29"/>
        <v>-1219.73</v>
      </c>
      <c r="X439" s="40" t="e">
        <f t="shared" si="30"/>
        <v>#DIV/0!</v>
      </c>
      <c r="Y439" s="514"/>
    </row>
    <row r="440" spans="1:25" ht="409.5">
      <c r="A440" s="24"/>
      <c r="B440" s="25"/>
      <c r="C440" s="57" t="s">
        <v>429</v>
      </c>
      <c r="D440" s="71" t="s">
        <v>421</v>
      </c>
      <c r="E440" s="30"/>
      <c r="F440" s="60"/>
      <c r="G440" s="30"/>
      <c r="H440" s="30"/>
      <c r="I440" s="30"/>
      <c r="J440" s="30"/>
      <c r="K440" s="30"/>
      <c r="L440" s="30"/>
      <c r="M440" s="30"/>
      <c r="N440" s="61"/>
      <c r="O440" s="61"/>
      <c r="P440" s="30"/>
      <c r="Q440" s="30"/>
      <c r="R440" s="30"/>
      <c r="S440" s="30"/>
      <c r="T440" s="30"/>
      <c r="U440" s="43">
        <f aca="true" t="shared" si="32" ref="U440:U471">SUM(E440:T440)</f>
        <v>0</v>
      </c>
      <c r="V440" s="44">
        <f t="shared" si="28"/>
        <v>0</v>
      </c>
      <c r="W440" s="45">
        <f t="shared" si="29"/>
        <v>-1219.73</v>
      </c>
      <c r="X440" s="40" t="e">
        <f t="shared" si="30"/>
        <v>#DIV/0!</v>
      </c>
      <c r="Y440" s="514"/>
    </row>
    <row r="441" spans="1:25" ht="409.5">
      <c r="A441" s="24"/>
      <c r="B441" s="25"/>
      <c r="C441" s="57" t="s">
        <v>430</v>
      </c>
      <c r="D441" s="71" t="s">
        <v>36</v>
      </c>
      <c r="E441" s="30"/>
      <c r="F441" s="60"/>
      <c r="G441" s="30"/>
      <c r="H441" s="30"/>
      <c r="I441" s="30"/>
      <c r="J441" s="30"/>
      <c r="K441" s="30"/>
      <c r="L441" s="30"/>
      <c r="M441" s="30"/>
      <c r="N441" s="61"/>
      <c r="O441" s="61"/>
      <c r="P441" s="30"/>
      <c r="Q441" s="30"/>
      <c r="R441" s="30"/>
      <c r="S441" s="30"/>
      <c r="T441" s="30"/>
      <c r="U441" s="43">
        <f t="shared" si="32"/>
        <v>0</v>
      </c>
      <c r="V441" s="44">
        <f t="shared" si="28"/>
        <v>0</v>
      </c>
      <c r="W441" s="45">
        <f t="shared" si="29"/>
        <v>-1219.73</v>
      </c>
      <c r="X441" s="40" t="e">
        <f t="shared" si="30"/>
        <v>#DIV/0!</v>
      </c>
      <c r="Y441" s="514"/>
    </row>
    <row r="442" spans="1:25" ht="409.5">
      <c r="A442" s="24"/>
      <c r="B442" s="25"/>
      <c r="C442" s="57" t="s">
        <v>431</v>
      </c>
      <c r="D442" s="71" t="s">
        <v>201</v>
      </c>
      <c r="E442" s="30"/>
      <c r="F442" s="60"/>
      <c r="G442" s="30"/>
      <c r="H442" s="30"/>
      <c r="I442" s="30"/>
      <c r="J442" s="30"/>
      <c r="K442" s="30"/>
      <c r="L442" s="30"/>
      <c r="M442" s="30"/>
      <c r="N442" s="61"/>
      <c r="O442" s="61"/>
      <c r="P442" s="30"/>
      <c r="Q442" s="30"/>
      <c r="R442" s="30"/>
      <c r="S442" s="30"/>
      <c r="T442" s="30"/>
      <c r="U442" s="43">
        <f t="shared" si="32"/>
        <v>0</v>
      </c>
      <c r="V442" s="44">
        <f t="shared" si="28"/>
        <v>0</v>
      </c>
      <c r="W442" s="45">
        <f t="shared" si="29"/>
        <v>-1219.73</v>
      </c>
      <c r="X442" s="40" t="e">
        <f t="shared" si="30"/>
        <v>#DIV/0!</v>
      </c>
      <c r="Y442" s="514"/>
    </row>
    <row r="443" spans="1:25" ht="409.5">
      <c r="A443" s="24"/>
      <c r="B443" s="25"/>
      <c r="C443" s="59" t="s">
        <v>432</v>
      </c>
      <c r="D443" s="73" t="s">
        <v>421</v>
      </c>
      <c r="E443" s="30"/>
      <c r="F443" s="60"/>
      <c r="G443" s="30"/>
      <c r="H443" s="30"/>
      <c r="I443" s="30"/>
      <c r="J443" s="30"/>
      <c r="K443" s="30"/>
      <c r="L443" s="30"/>
      <c r="M443" s="30"/>
      <c r="N443" s="61"/>
      <c r="O443" s="61"/>
      <c r="P443" s="30"/>
      <c r="Q443" s="30"/>
      <c r="R443" s="30"/>
      <c r="S443" s="30"/>
      <c r="T443" s="30"/>
      <c r="U443" s="43">
        <f t="shared" si="32"/>
        <v>0</v>
      </c>
      <c r="V443" s="44">
        <f t="shared" si="28"/>
        <v>0</v>
      </c>
      <c r="W443" s="45">
        <f t="shared" si="29"/>
        <v>-1219.73</v>
      </c>
      <c r="X443" s="40" t="e">
        <f t="shared" si="30"/>
        <v>#DIV/0!</v>
      </c>
      <c r="Y443" s="514"/>
    </row>
    <row r="444" spans="1:25" ht="409.5">
      <c r="A444" s="24"/>
      <c r="B444" s="25"/>
      <c r="C444" s="57" t="s">
        <v>433</v>
      </c>
      <c r="D444" s="71" t="s">
        <v>434</v>
      </c>
      <c r="E444" s="30"/>
      <c r="F444" s="60"/>
      <c r="G444" s="30"/>
      <c r="H444" s="30"/>
      <c r="I444" s="30"/>
      <c r="J444" s="30"/>
      <c r="K444" s="30"/>
      <c r="L444" s="30"/>
      <c r="M444" s="30"/>
      <c r="N444" s="61"/>
      <c r="O444" s="61"/>
      <c r="P444" s="30"/>
      <c r="Q444" s="30"/>
      <c r="R444" s="30"/>
      <c r="S444" s="30"/>
      <c r="T444" s="30"/>
      <c r="U444" s="43">
        <f t="shared" si="32"/>
        <v>0</v>
      </c>
      <c r="V444" s="44">
        <f t="shared" si="28"/>
        <v>0</v>
      </c>
      <c r="W444" s="45">
        <f t="shared" si="29"/>
        <v>-1219.73</v>
      </c>
      <c r="X444" s="40" t="e">
        <f t="shared" si="30"/>
        <v>#DIV/0!</v>
      </c>
      <c r="Y444" s="514"/>
    </row>
    <row r="445" spans="1:25" ht="409.5">
      <c r="A445" s="24"/>
      <c r="B445" s="25"/>
      <c r="C445" s="57" t="s">
        <v>435</v>
      </c>
      <c r="D445" s="57" t="s">
        <v>262</v>
      </c>
      <c r="E445" s="30"/>
      <c r="F445" s="60"/>
      <c r="G445" s="30"/>
      <c r="H445" s="30"/>
      <c r="I445" s="30"/>
      <c r="J445" s="30"/>
      <c r="K445" s="30"/>
      <c r="L445" s="30"/>
      <c r="M445" s="30"/>
      <c r="N445" s="61"/>
      <c r="O445" s="61"/>
      <c r="P445" s="30"/>
      <c r="Q445" s="30"/>
      <c r="R445" s="30"/>
      <c r="S445" s="30"/>
      <c r="T445" s="30"/>
      <c r="U445" s="43">
        <f t="shared" si="32"/>
        <v>0</v>
      </c>
      <c r="V445" s="44">
        <f t="shared" si="28"/>
        <v>0</v>
      </c>
      <c r="W445" s="45">
        <f t="shared" si="29"/>
        <v>-1219.73</v>
      </c>
      <c r="X445" s="40" t="e">
        <f t="shared" si="30"/>
        <v>#DIV/0!</v>
      </c>
      <c r="Y445" s="514"/>
    </row>
    <row r="446" spans="1:25" ht="409.5">
      <c r="A446" s="24"/>
      <c r="B446" s="25"/>
      <c r="C446" s="57" t="s">
        <v>436</v>
      </c>
      <c r="D446" s="57" t="s">
        <v>201</v>
      </c>
      <c r="E446" s="30"/>
      <c r="F446" s="60"/>
      <c r="G446" s="30"/>
      <c r="H446" s="30"/>
      <c r="I446" s="30"/>
      <c r="J446" s="30"/>
      <c r="K446" s="30"/>
      <c r="L446" s="30"/>
      <c r="M446" s="30"/>
      <c r="N446" s="61"/>
      <c r="O446" s="61"/>
      <c r="P446" s="30"/>
      <c r="Q446" s="30"/>
      <c r="R446" s="30"/>
      <c r="S446" s="30"/>
      <c r="T446" s="30"/>
      <c r="U446" s="43">
        <f t="shared" si="32"/>
        <v>0</v>
      </c>
      <c r="V446" s="44">
        <f t="shared" si="28"/>
        <v>0</v>
      </c>
      <c r="W446" s="45">
        <f t="shared" si="29"/>
        <v>-1219.73</v>
      </c>
      <c r="X446" s="40" t="e">
        <f t="shared" si="30"/>
        <v>#DIV/0!</v>
      </c>
      <c r="Y446" s="514"/>
    </row>
    <row r="447" spans="1:25" ht="409.5">
      <c r="A447" s="24"/>
      <c r="B447" s="25"/>
      <c r="C447" s="58" t="s">
        <v>437</v>
      </c>
      <c r="D447" s="58" t="s">
        <v>303</v>
      </c>
      <c r="E447" s="30"/>
      <c r="F447" s="60"/>
      <c r="G447" s="30"/>
      <c r="H447" s="30"/>
      <c r="I447" s="30"/>
      <c r="J447" s="30"/>
      <c r="K447" s="30"/>
      <c r="L447" s="30"/>
      <c r="M447" s="30"/>
      <c r="N447" s="61"/>
      <c r="O447" s="61"/>
      <c r="P447" s="30"/>
      <c r="Q447" s="30"/>
      <c r="R447" s="30"/>
      <c r="S447" s="30"/>
      <c r="T447" s="30"/>
      <c r="U447" s="43">
        <f t="shared" si="32"/>
        <v>0</v>
      </c>
      <c r="V447" s="44">
        <f t="shared" si="28"/>
        <v>0</v>
      </c>
      <c r="W447" s="45">
        <f t="shared" si="29"/>
        <v>-1219.73</v>
      </c>
      <c r="X447" s="40" t="e">
        <f t="shared" si="30"/>
        <v>#DIV/0!</v>
      </c>
      <c r="Y447" s="514"/>
    </row>
    <row r="448" spans="1:25" ht="409.5">
      <c r="A448" s="24"/>
      <c r="B448" s="25"/>
      <c r="C448" s="57" t="s">
        <v>438</v>
      </c>
      <c r="D448" s="57" t="s">
        <v>136</v>
      </c>
      <c r="E448" s="30"/>
      <c r="F448" s="60"/>
      <c r="G448" s="30"/>
      <c r="H448" s="30"/>
      <c r="I448" s="30"/>
      <c r="J448" s="30"/>
      <c r="K448" s="30"/>
      <c r="L448" s="30"/>
      <c r="M448" s="30"/>
      <c r="N448" s="61"/>
      <c r="O448" s="61"/>
      <c r="P448" s="30"/>
      <c r="Q448" s="30"/>
      <c r="R448" s="30"/>
      <c r="S448" s="30"/>
      <c r="T448" s="30"/>
      <c r="U448" s="43">
        <f t="shared" si="32"/>
        <v>0</v>
      </c>
      <c r="V448" s="44">
        <f t="shared" si="28"/>
        <v>0</v>
      </c>
      <c r="W448" s="45">
        <f t="shared" si="29"/>
        <v>-1219.73</v>
      </c>
      <c r="X448" s="40" t="e">
        <f t="shared" si="30"/>
        <v>#DIV/0!</v>
      </c>
      <c r="Y448" s="514"/>
    </row>
    <row r="449" spans="1:25" ht="409.5">
      <c r="A449" s="24"/>
      <c r="B449" s="25"/>
      <c r="C449" s="57" t="s">
        <v>75</v>
      </c>
      <c r="D449" s="71" t="s">
        <v>62</v>
      </c>
      <c r="E449" s="30"/>
      <c r="F449" s="60"/>
      <c r="G449" s="30"/>
      <c r="H449" s="30"/>
      <c r="I449" s="30"/>
      <c r="J449" s="30"/>
      <c r="K449" s="30"/>
      <c r="L449" s="30"/>
      <c r="M449" s="30"/>
      <c r="N449" s="61"/>
      <c r="O449" s="61"/>
      <c r="P449" s="30"/>
      <c r="Q449" s="30"/>
      <c r="R449" s="30"/>
      <c r="S449" s="30"/>
      <c r="T449" s="30"/>
      <c r="U449" s="43">
        <f t="shared" si="32"/>
        <v>0</v>
      </c>
      <c r="V449" s="44">
        <f t="shared" si="28"/>
        <v>0</v>
      </c>
      <c r="W449" s="45">
        <f t="shared" si="29"/>
        <v>-1219.73</v>
      </c>
      <c r="X449" s="40" t="e">
        <f t="shared" si="30"/>
        <v>#DIV/0!</v>
      </c>
      <c r="Y449" s="514"/>
    </row>
    <row r="450" spans="1:25" ht="409.5">
      <c r="A450" s="24"/>
      <c r="B450" s="25"/>
      <c r="C450" s="57" t="s">
        <v>439</v>
      </c>
      <c r="D450" s="71" t="s">
        <v>33</v>
      </c>
      <c r="E450" s="30"/>
      <c r="F450" s="60"/>
      <c r="G450" s="30"/>
      <c r="H450" s="30"/>
      <c r="I450" s="30"/>
      <c r="J450" s="30"/>
      <c r="K450" s="30"/>
      <c r="L450" s="30"/>
      <c r="M450" s="30"/>
      <c r="N450" s="61"/>
      <c r="O450" s="61"/>
      <c r="P450" s="30"/>
      <c r="Q450" s="30"/>
      <c r="R450" s="30"/>
      <c r="S450" s="30"/>
      <c r="T450" s="30"/>
      <c r="U450" s="43">
        <f t="shared" si="32"/>
        <v>0</v>
      </c>
      <c r="V450" s="44">
        <f t="shared" si="28"/>
        <v>0</v>
      </c>
      <c r="W450" s="45">
        <f t="shared" si="29"/>
        <v>-1219.73</v>
      </c>
      <c r="X450" s="40" t="e">
        <f t="shared" si="30"/>
        <v>#DIV/0!</v>
      </c>
      <c r="Y450" s="514"/>
    </row>
    <row r="451" spans="1:25" ht="409.5">
      <c r="A451" s="24"/>
      <c r="B451" s="25"/>
      <c r="C451" s="57" t="s">
        <v>387</v>
      </c>
      <c r="D451" s="71" t="s">
        <v>144</v>
      </c>
      <c r="E451" s="30"/>
      <c r="F451" s="60"/>
      <c r="G451" s="30"/>
      <c r="H451" s="30"/>
      <c r="I451" s="30"/>
      <c r="J451" s="30"/>
      <c r="K451" s="30"/>
      <c r="L451" s="30"/>
      <c r="M451" s="30"/>
      <c r="N451" s="61"/>
      <c r="O451" s="61"/>
      <c r="P451" s="30"/>
      <c r="Q451" s="30"/>
      <c r="R451" s="30"/>
      <c r="S451" s="30"/>
      <c r="T451" s="30"/>
      <c r="U451" s="43">
        <f t="shared" si="32"/>
        <v>0</v>
      </c>
      <c r="V451" s="44">
        <f t="shared" si="28"/>
        <v>0</v>
      </c>
      <c r="W451" s="45">
        <f t="shared" si="29"/>
        <v>-1219.73</v>
      </c>
      <c r="X451" s="40" t="e">
        <f t="shared" si="30"/>
        <v>#DIV/0!</v>
      </c>
      <c r="Y451" s="514"/>
    </row>
    <row r="452" spans="1:25" ht="409.5">
      <c r="A452" s="24"/>
      <c r="B452" s="25"/>
      <c r="C452" s="57" t="s">
        <v>442</v>
      </c>
      <c r="D452" s="71" t="s">
        <v>116</v>
      </c>
      <c r="E452" s="30"/>
      <c r="F452" s="60"/>
      <c r="G452" s="30"/>
      <c r="H452" s="30"/>
      <c r="I452" s="30"/>
      <c r="J452" s="30"/>
      <c r="K452" s="30"/>
      <c r="L452" s="30"/>
      <c r="M452" s="30"/>
      <c r="N452" s="61"/>
      <c r="O452" s="61"/>
      <c r="P452" s="30"/>
      <c r="Q452" s="30"/>
      <c r="R452" s="30"/>
      <c r="S452" s="30"/>
      <c r="T452" s="30"/>
      <c r="U452" s="43">
        <f t="shared" si="32"/>
        <v>0</v>
      </c>
      <c r="V452" s="44">
        <f t="shared" si="28"/>
        <v>0</v>
      </c>
      <c r="W452" s="45">
        <f t="shared" si="29"/>
        <v>-1219.73</v>
      </c>
      <c r="X452" s="40" t="e">
        <f t="shared" si="30"/>
        <v>#DIV/0!</v>
      </c>
      <c r="Y452" s="514"/>
    </row>
    <row r="453" spans="1:25" ht="409.5">
      <c r="A453" s="24"/>
      <c r="B453" s="25"/>
      <c r="C453" s="57" t="s">
        <v>70</v>
      </c>
      <c r="D453" s="71" t="s">
        <v>36</v>
      </c>
      <c r="E453" s="30"/>
      <c r="F453" s="60"/>
      <c r="G453" s="30"/>
      <c r="H453" s="30"/>
      <c r="I453" s="30"/>
      <c r="J453" s="30"/>
      <c r="K453" s="30"/>
      <c r="L453" s="30"/>
      <c r="M453" s="30"/>
      <c r="N453" s="61"/>
      <c r="O453" s="61"/>
      <c r="P453" s="30"/>
      <c r="Q453" s="30"/>
      <c r="R453" s="30"/>
      <c r="S453" s="30"/>
      <c r="T453" s="30"/>
      <c r="U453" s="43">
        <f t="shared" si="32"/>
        <v>0</v>
      </c>
      <c r="V453" s="44">
        <f aca="true" t="shared" si="33" ref="V453:V467">COUNTA(E453:T453)</f>
        <v>0</v>
      </c>
      <c r="W453" s="45">
        <f aca="true" t="shared" si="34" ref="W453:W467">U453-$U$5</f>
        <v>-1219.73</v>
      </c>
      <c r="X453" s="40" t="e">
        <f aca="true" t="shared" si="35" ref="X453:X467">AVERAGE(E453:T453)</f>
        <v>#DIV/0!</v>
      </c>
      <c r="Y453" s="514"/>
    </row>
    <row r="454" spans="1:25" ht="409.5">
      <c r="A454" s="24"/>
      <c r="B454" s="25"/>
      <c r="C454" s="57" t="s">
        <v>444</v>
      </c>
      <c r="D454" s="71" t="s">
        <v>65</v>
      </c>
      <c r="E454" s="30"/>
      <c r="F454" s="60"/>
      <c r="G454" s="30"/>
      <c r="H454" s="30"/>
      <c r="I454" s="30"/>
      <c r="J454" s="30"/>
      <c r="K454" s="30"/>
      <c r="L454" s="30"/>
      <c r="M454" s="30"/>
      <c r="N454" s="61"/>
      <c r="O454" s="61"/>
      <c r="P454" s="30"/>
      <c r="Q454" s="30"/>
      <c r="R454" s="30"/>
      <c r="S454" s="30"/>
      <c r="T454" s="30"/>
      <c r="U454" s="43">
        <f t="shared" si="32"/>
        <v>0</v>
      </c>
      <c r="V454" s="44">
        <f t="shared" si="33"/>
        <v>0</v>
      </c>
      <c r="W454" s="45">
        <f t="shared" si="34"/>
        <v>-1219.73</v>
      </c>
      <c r="X454" s="40" t="e">
        <f t="shared" si="35"/>
        <v>#DIV/0!</v>
      </c>
      <c r="Y454" s="514"/>
    </row>
    <row r="455" spans="1:25" ht="409.5">
      <c r="A455" s="24"/>
      <c r="B455" s="25"/>
      <c r="C455" s="57" t="s">
        <v>112</v>
      </c>
      <c r="D455" s="71" t="s">
        <v>445</v>
      </c>
      <c r="E455" s="30"/>
      <c r="F455" s="60"/>
      <c r="G455" s="30"/>
      <c r="H455" s="30"/>
      <c r="I455" s="30"/>
      <c r="J455" s="30"/>
      <c r="K455" s="30"/>
      <c r="L455" s="30"/>
      <c r="M455" s="30"/>
      <c r="N455" s="61"/>
      <c r="O455" s="61"/>
      <c r="P455" s="30"/>
      <c r="Q455" s="30"/>
      <c r="R455" s="30"/>
      <c r="S455" s="30"/>
      <c r="T455" s="30"/>
      <c r="U455" s="43">
        <f t="shared" si="32"/>
        <v>0</v>
      </c>
      <c r="V455" s="44">
        <f t="shared" si="33"/>
        <v>0</v>
      </c>
      <c r="W455" s="45">
        <f t="shared" si="34"/>
        <v>-1219.73</v>
      </c>
      <c r="X455" s="40" t="e">
        <f t="shared" si="35"/>
        <v>#DIV/0!</v>
      </c>
      <c r="Y455" s="514"/>
    </row>
    <row r="456" spans="1:25" ht="409.5">
      <c r="A456" s="24"/>
      <c r="B456" s="25"/>
      <c r="C456" s="57" t="s">
        <v>446</v>
      </c>
      <c r="D456" s="71" t="s">
        <v>376</v>
      </c>
      <c r="E456" s="30"/>
      <c r="F456" s="60"/>
      <c r="G456" s="30"/>
      <c r="H456" s="30"/>
      <c r="I456" s="30"/>
      <c r="J456" s="30"/>
      <c r="K456" s="30"/>
      <c r="L456" s="30"/>
      <c r="M456" s="30"/>
      <c r="N456" s="61"/>
      <c r="O456" s="61"/>
      <c r="P456" s="30"/>
      <c r="Q456" s="30"/>
      <c r="R456" s="30"/>
      <c r="S456" s="30"/>
      <c r="T456" s="30"/>
      <c r="U456" s="43">
        <f t="shared" si="32"/>
        <v>0</v>
      </c>
      <c r="V456" s="44">
        <f t="shared" si="33"/>
        <v>0</v>
      </c>
      <c r="W456" s="45">
        <f t="shared" si="34"/>
        <v>-1219.73</v>
      </c>
      <c r="X456" s="40" t="e">
        <f t="shared" si="35"/>
        <v>#DIV/0!</v>
      </c>
      <c r="Y456" s="514"/>
    </row>
    <row r="457" spans="1:25" ht="409.5">
      <c r="A457" s="24"/>
      <c r="B457" s="25"/>
      <c r="C457" s="57" t="s">
        <v>448</v>
      </c>
      <c r="D457" s="71" t="s">
        <v>88</v>
      </c>
      <c r="E457" s="30"/>
      <c r="F457" s="60"/>
      <c r="G457" s="30"/>
      <c r="H457" s="30"/>
      <c r="I457" s="30"/>
      <c r="J457" s="30"/>
      <c r="K457" s="30"/>
      <c r="L457" s="30"/>
      <c r="M457" s="30"/>
      <c r="N457" s="61"/>
      <c r="O457" s="61"/>
      <c r="P457" s="30"/>
      <c r="Q457" s="30"/>
      <c r="R457" s="30"/>
      <c r="S457" s="30"/>
      <c r="T457" s="30"/>
      <c r="U457" s="43">
        <f t="shared" si="32"/>
        <v>0</v>
      </c>
      <c r="V457" s="44">
        <f t="shared" si="33"/>
        <v>0</v>
      </c>
      <c r="W457" s="45">
        <f t="shared" si="34"/>
        <v>-1219.73</v>
      </c>
      <c r="X457" s="40" t="e">
        <f t="shared" si="35"/>
        <v>#DIV/0!</v>
      </c>
      <c r="Y457" s="514"/>
    </row>
    <row r="458" spans="1:25" ht="409.5">
      <c r="A458" s="24"/>
      <c r="B458" s="25"/>
      <c r="C458" s="57" t="s">
        <v>200</v>
      </c>
      <c r="D458" s="71" t="s">
        <v>265</v>
      </c>
      <c r="E458" s="30"/>
      <c r="F458" s="60"/>
      <c r="G458" s="30"/>
      <c r="H458" s="30"/>
      <c r="I458" s="30"/>
      <c r="J458" s="30"/>
      <c r="K458" s="30"/>
      <c r="L458" s="30"/>
      <c r="M458" s="30"/>
      <c r="N458" s="61"/>
      <c r="O458" s="61"/>
      <c r="P458" s="30"/>
      <c r="Q458" s="30"/>
      <c r="R458" s="30"/>
      <c r="S458" s="30"/>
      <c r="T458" s="30"/>
      <c r="U458" s="43">
        <f t="shared" si="32"/>
        <v>0</v>
      </c>
      <c r="V458" s="44">
        <f t="shared" si="33"/>
        <v>0</v>
      </c>
      <c r="W458" s="45">
        <f t="shared" si="34"/>
        <v>-1219.73</v>
      </c>
      <c r="X458" s="40" t="e">
        <f t="shared" si="35"/>
        <v>#DIV/0!</v>
      </c>
      <c r="Y458" s="514"/>
    </row>
    <row r="459" spans="1:25" ht="409.5">
      <c r="A459" s="24"/>
      <c r="B459" s="25"/>
      <c r="C459" s="57" t="s">
        <v>184</v>
      </c>
      <c r="D459" s="71" t="s">
        <v>402</v>
      </c>
      <c r="E459" s="30"/>
      <c r="F459" s="60"/>
      <c r="G459" s="30"/>
      <c r="H459" s="30"/>
      <c r="I459" s="30"/>
      <c r="J459" s="30"/>
      <c r="K459" s="30"/>
      <c r="L459" s="30"/>
      <c r="M459" s="30"/>
      <c r="N459" s="61"/>
      <c r="O459" s="61"/>
      <c r="P459" s="30"/>
      <c r="Q459" s="30"/>
      <c r="R459" s="30"/>
      <c r="S459" s="30"/>
      <c r="T459" s="30"/>
      <c r="U459" s="43">
        <f t="shared" si="32"/>
        <v>0</v>
      </c>
      <c r="V459" s="44">
        <f t="shared" si="33"/>
        <v>0</v>
      </c>
      <c r="W459" s="45">
        <f t="shared" si="34"/>
        <v>-1219.73</v>
      </c>
      <c r="X459" s="40" t="e">
        <f t="shared" si="35"/>
        <v>#DIV/0!</v>
      </c>
      <c r="Y459" s="514"/>
    </row>
    <row r="460" spans="1:25" ht="409.5">
      <c r="A460" s="24"/>
      <c r="B460" s="25"/>
      <c r="C460" s="57" t="s">
        <v>449</v>
      </c>
      <c r="D460" s="71" t="s">
        <v>74</v>
      </c>
      <c r="E460" s="30"/>
      <c r="F460" s="60"/>
      <c r="G460" s="30"/>
      <c r="H460" s="30"/>
      <c r="I460" s="30"/>
      <c r="J460" s="30"/>
      <c r="K460" s="30"/>
      <c r="L460" s="30"/>
      <c r="M460" s="30"/>
      <c r="N460" s="61"/>
      <c r="O460" s="61"/>
      <c r="P460" s="30"/>
      <c r="Q460" s="30"/>
      <c r="R460" s="30"/>
      <c r="S460" s="30"/>
      <c r="T460" s="30"/>
      <c r="U460" s="43">
        <f t="shared" si="32"/>
        <v>0</v>
      </c>
      <c r="V460" s="44">
        <f t="shared" si="33"/>
        <v>0</v>
      </c>
      <c r="W460" s="45">
        <f t="shared" si="34"/>
        <v>-1219.73</v>
      </c>
      <c r="X460" s="40" t="e">
        <f t="shared" si="35"/>
        <v>#DIV/0!</v>
      </c>
      <c r="Y460" s="514"/>
    </row>
    <row r="461" spans="1:25" ht="409.5">
      <c r="A461" s="24"/>
      <c r="B461" s="25"/>
      <c r="C461" s="57" t="s">
        <v>450</v>
      </c>
      <c r="D461" s="71" t="s">
        <v>126</v>
      </c>
      <c r="E461" s="30"/>
      <c r="F461" s="60"/>
      <c r="G461" s="30"/>
      <c r="H461" s="30"/>
      <c r="I461" s="30"/>
      <c r="J461" s="30"/>
      <c r="K461" s="30"/>
      <c r="L461" s="30"/>
      <c r="M461" s="30"/>
      <c r="N461" s="61"/>
      <c r="O461" s="61"/>
      <c r="P461" s="30"/>
      <c r="Q461" s="30"/>
      <c r="R461" s="30"/>
      <c r="S461" s="30"/>
      <c r="T461" s="30"/>
      <c r="U461" s="43">
        <f t="shared" si="32"/>
        <v>0</v>
      </c>
      <c r="V461" s="44">
        <f t="shared" si="33"/>
        <v>0</v>
      </c>
      <c r="W461" s="45">
        <f t="shared" si="34"/>
        <v>-1219.73</v>
      </c>
      <c r="X461" s="40" t="e">
        <f t="shared" si="35"/>
        <v>#DIV/0!</v>
      </c>
      <c r="Y461" s="514"/>
    </row>
    <row r="462" spans="1:25" ht="409.5">
      <c r="A462" s="24"/>
      <c r="B462" s="25"/>
      <c r="C462" s="57" t="s">
        <v>75</v>
      </c>
      <c r="D462" s="71" t="s">
        <v>51</v>
      </c>
      <c r="E462" s="30"/>
      <c r="F462" s="60"/>
      <c r="G462" s="30"/>
      <c r="H462" s="30"/>
      <c r="I462" s="30"/>
      <c r="J462" s="30"/>
      <c r="K462" s="30"/>
      <c r="L462" s="30"/>
      <c r="M462" s="30"/>
      <c r="N462" s="61"/>
      <c r="O462" s="61"/>
      <c r="P462" s="30"/>
      <c r="Q462" s="30"/>
      <c r="R462" s="30"/>
      <c r="S462" s="30"/>
      <c r="T462" s="30"/>
      <c r="U462" s="43">
        <f t="shared" si="32"/>
        <v>0</v>
      </c>
      <c r="V462" s="44">
        <f t="shared" si="33"/>
        <v>0</v>
      </c>
      <c r="W462" s="45">
        <f t="shared" si="34"/>
        <v>-1219.73</v>
      </c>
      <c r="X462" s="40" t="e">
        <f t="shared" si="35"/>
        <v>#DIV/0!</v>
      </c>
      <c r="Y462" s="514"/>
    </row>
    <row r="463" spans="1:25" ht="409.5">
      <c r="A463" s="24"/>
      <c r="B463" s="25"/>
      <c r="C463" s="57" t="s">
        <v>451</v>
      </c>
      <c r="D463" s="71" t="s">
        <v>303</v>
      </c>
      <c r="E463" s="30"/>
      <c r="F463" s="60"/>
      <c r="G463" s="30"/>
      <c r="H463" s="30"/>
      <c r="I463" s="30"/>
      <c r="J463" s="30"/>
      <c r="K463" s="30"/>
      <c r="L463" s="30"/>
      <c r="M463" s="30"/>
      <c r="N463" s="61"/>
      <c r="O463" s="61"/>
      <c r="P463" s="30"/>
      <c r="Q463" s="30"/>
      <c r="R463" s="30"/>
      <c r="S463" s="30"/>
      <c r="T463" s="30"/>
      <c r="U463" s="43">
        <f t="shared" si="32"/>
        <v>0</v>
      </c>
      <c r="V463" s="44">
        <f t="shared" si="33"/>
        <v>0</v>
      </c>
      <c r="W463" s="45">
        <f t="shared" si="34"/>
        <v>-1219.73</v>
      </c>
      <c r="X463" s="40" t="e">
        <f t="shared" si="35"/>
        <v>#DIV/0!</v>
      </c>
      <c r="Y463" s="514"/>
    </row>
    <row r="464" spans="1:25" ht="409.5">
      <c r="A464" s="24"/>
      <c r="B464" s="25"/>
      <c r="C464" s="58" t="s">
        <v>117</v>
      </c>
      <c r="D464" s="72" t="s">
        <v>452</v>
      </c>
      <c r="E464" s="30"/>
      <c r="F464" s="60"/>
      <c r="G464" s="30"/>
      <c r="H464" s="30"/>
      <c r="I464" s="30"/>
      <c r="J464" s="30"/>
      <c r="K464" s="30"/>
      <c r="L464" s="30"/>
      <c r="M464" s="30"/>
      <c r="N464" s="61"/>
      <c r="O464" s="61"/>
      <c r="P464" s="30"/>
      <c r="Q464" s="30"/>
      <c r="R464" s="30"/>
      <c r="S464" s="30"/>
      <c r="T464" s="30"/>
      <c r="U464" s="43">
        <f t="shared" si="32"/>
        <v>0</v>
      </c>
      <c r="V464" s="44">
        <f t="shared" si="33"/>
        <v>0</v>
      </c>
      <c r="W464" s="45">
        <f t="shared" si="34"/>
        <v>-1219.73</v>
      </c>
      <c r="X464" s="40" t="e">
        <f t="shared" si="35"/>
        <v>#DIV/0!</v>
      </c>
      <c r="Y464" s="514"/>
    </row>
    <row r="465" spans="1:25" ht="409.5">
      <c r="A465" s="24"/>
      <c r="B465" s="25"/>
      <c r="C465" s="58" t="s">
        <v>453</v>
      </c>
      <c r="D465" s="72" t="s">
        <v>116</v>
      </c>
      <c r="E465" s="30"/>
      <c r="F465" s="60"/>
      <c r="G465" s="30"/>
      <c r="H465" s="30"/>
      <c r="I465" s="30"/>
      <c r="J465" s="30"/>
      <c r="K465" s="30"/>
      <c r="L465" s="30"/>
      <c r="M465" s="30"/>
      <c r="N465" s="61"/>
      <c r="O465" s="61"/>
      <c r="P465" s="30"/>
      <c r="Q465" s="30"/>
      <c r="R465" s="30"/>
      <c r="S465" s="30"/>
      <c r="T465" s="30"/>
      <c r="U465" s="43">
        <f t="shared" si="32"/>
        <v>0</v>
      </c>
      <c r="V465" s="44">
        <f t="shared" si="33"/>
        <v>0</v>
      </c>
      <c r="W465" s="45">
        <f t="shared" si="34"/>
        <v>-1219.73</v>
      </c>
      <c r="X465" s="40" t="e">
        <f t="shared" si="35"/>
        <v>#DIV/0!</v>
      </c>
      <c r="Y465" s="514"/>
    </row>
    <row r="466" spans="1:25" ht="409.5">
      <c r="A466" s="24"/>
      <c r="B466" s="25"/>
      <c r="C466" s="57" t="s">
        <v>450</v>
      </c>
      <c r="D466" s="71" t="s">
        <v>454</v>
      </c>
      <c r="E466" s="30"/>
      <c r="F466" s="60"/>
      <c r="G466" s="30"/>
      <c r="H466" s="30"/>
      <c r="I466" s="30"/>
      <c r="J466" s="30"/>
      <c r="K466" s="30"/>
      <c r="L466" s="30"/>
      <c r="M466" s="30"/>
      <c r="N466" s="61"/>
      <c r="O466" s="61"/>
      <c r="P466" s="30"/>
      <c r="Q466" s="30"/>
      <c r="R466" s="30"/>
      <c r="S466" s="30"/>
      <c r="T466" s="30"/>
      <c r="U466" s="43">
        <f t="shared" si="32"/>
        <v>0</v>
      </c>
      <c r="V466" s="44">
        <f t="shared" si="33"/>
        <v>0</v>
      </c>
      <c r="W466" s="45">
        <f t="shared" si="34"/>
        <v>-1219.73</v>
      </c>
      <c r="X466" s="40" t="e">
        <f t="shared" si="35"/>
        <v>#DIV/0!</v>
      </c>
      <c r="Y466" s="514"/>
    </row>
    <row r="467" spans="1:25" ht="409.5">
      <c r="A467" s="24"/>
      <c r="B467" s="25"/>
      <c r="C467" s="58" t="s">
        <v>425</v>
      </c>
      <c r="D467" s="72" t="s">
        <v>106</v>
      </c>
      <c r="E467" s="30"/>
      <c r="F467" s="60"/>
      <c r="G467" s="30"/>
      <c r="H467" s="30"/>
      <c r="I467" s="30"/>
      <c r="J467" s="30"/>
      <c r="K467" s="30"/>
      <c r="L467" s="30"/>
      <c r="M467" s="30"/>
      <c r="N467" s="61"/>
      <c r="O467" s="61"/>
      <c r="P467" s="30"/>
      <c r="Q467" s="30"/>
      <c r="R467" s="30"/>
      <c r="S467" s="30"/>
      <c r="T467" s="30"/>
      <c r="U467" s="43">
        <f t="shared" si="32"/>
        <v>0</v>
      </c>
      <c r="V467" s="44">
        <f t="shared" si="33"/>
        <v>0</v>
      </c>
      <c r="W467" s="45">
        <f t="shared" si="34"/>
        <v>-1219.73</v>
      </c>
      <c r="X467" s="40" t="e">
        <f t="shared" si="35"/>
        <v>#DIV/0!</v>
      </c>
      <c r="Y467" s="514"/>
    </row>
  </sheetData>
  <sheetProtection selectLockedCells="1" selectUnlockedCells="1"/>
  <mergeCells count="8">
    <mergeCell ref="Y2:Y4"/>
    <mergeCell ref="A3:D4"/>
    <mergeCell ref="A1:W1"/>
    <mergeCell ref="A2:B2"/>
    <mergeCell ref="U2:U4"/>
    <mergeCell ref="V2:V4"/>
    <mergeCell ref="W2:W4"/>
    <mergeCell ref="X2:X4"/>
  </mergeCells>
  <conditionalFormatting sqref="E5:T5">
    <cfRule type="top10" priority="39" dxfId="103" stopIfTrue="1" rank="12"/>
  </conditionalFormatting>
  <conditionalFormatting sqref="E6:T6">
    <cfRule type="top10" priority="38" dxfId="103" stopIfTrue="1" rank="12"/>
  </conditionalFormatting>
  <conditionalFormatting sqref="E7:T7">
    <cfRule type="top10" priority="37" dxfId="103" stopIfTrue="1" rank="12"/>
  </conditionalFormatting>
  <conditionalFormatting sqref="E8:T8">
    <cfRule type="top10" priority="36" dxfId="103" stopIfTrue="1" rank="12"/>
  </conditionalFormatting>
  <conditionalFormatting sqref="E9:T9">
    <cfRule type="top10" priority="35" dxfId="103" stopIfTrue="1" rank="12"/>
  </conditionalFormatting>
  <conditionalFormatting sqref="E10:T10">
    <cfRule type="top10" priority="34" dxfId="103" stopIfTrue="1" rank="12"/>
  </conditionalFormatting>
  <conditionalFormatting sqref="E11:T11">
    <cfRule type="top10" priority="33" dxfId="103" stopIfTrue="1" rank="12"/>
  </conditionalFormatting>
  <conditionalFormatting sqref="E12:T12">
    <cfRule type="top10" priority="32" dxfId="103" stopIfTrue="1" rank="12"/>
  </conditionalFormatting>
  <conditionalFormatting sqref="E13:T13">
    <cfRule type="top10" priority="31" dxfId="103" stopIfTrue="1" rank="12"/>
  </conditionalFormatting>
  <conditionalFormatting sqref="E14:T14">
    <cfRule type="top10" priority="30" dxfId="103" stopIfTrue="1" rank="12"/>
  </conditionalFormatting>
  <conditionalFormatting sqref="E15:T15">
    <cfRule type="top10" priority="29" dxfId="103" stopIfTrue="1" rank="12"/>
  </conditionalFormatting>
  <conditionalFormatting sqref="E16:T16">
    <cfRule type="top10" priority="28" dxfId="103" stopIfTrue="1" rank="12"/>
  </conditionalFormatting>
  <conditionalFormatting sqref="E17:T17">
    <cfRule type="top10" priority="27" dxfId="103" stopIfTrue="1" rank="12"/>
  </conditionalFormatting>
  <conditionalFormatting sqref="E18:T18">
    <cfRule type="top10" priority="26" dxfId="103" stopIfTrue="1" rank="12"/>
  </conditionalFormatting>
  <conditionalFormatting sqref="E19:T19">
    <cfRule type="top10" priority="25" dxfId="103" stopIfTrue="1" rank="12"/>
  </conditionalFormatting>
  <conditionalFormatting sqref="E20:T20">
    <cfRule type="top10" priority="24" dxfId="103" stopIfTrue="1" rank="12"/>
  </conditionalFormatting>
  <conditionalFormatting sqref="E21:T21">
    <cfRule type="top10" priority="23" dxfId="103" stopIfTrue="1" rank="12"/>
  </conditionalFormatting>
  <conditionalFormatting sqref="E22:T22">
    <cfRule type="top10" priority="22" dxfId="103" stopIfTrue="1" rank="12"/>
  </conditionalFormatting>
  <conditionalFormatting sqref="E23:T23">
    <cfRule type="top10" priority="21" dxfId="103" stopIfTrue="1" rank="12"/>
  </conditionalFormatting>
  <conditionalFormatting sqref="E24:T24">
    <cfRule type="top10" priority="20" dxfId="103" stopIfTrue="1" rank="12"/>
  </conditionalFormatting>
  <conditionalFormatting sqref="E25:T25">
    <cfRule type="top10" priority="19" dxfId="103" stopIfTrue="1" rank="12"/>
  </conditionalFormatting>
  <conditionalFormatting sqref="E26:T26">
    <cfRule type="top10" priority="18" dxfId="103" stopIfTrue="1" rank="12"/>
  </conditionalFormatting>
  <conditionalFormatting sqref="E27:T27">
    <cfRule type="top10" priority="17" dxfId="103" stopIfTrue="1" rank="12"/>
  </conditionalFormatting>
  <conditionalFormatting sqref="E28:T28">
    <cfRule type="top10" priority="16" dxfId="103" stopIfTrue="1" rank="12"/>
  </conditionalFormatting>
  <conditionalFormatting sqref="E29:T29">
    <cfRule type="top10" priority="15" dxfId="103" stopIfTrue="1" rank="12"/>
  </conditionalFormatting>
  <conditionalFormatting sqref="E30:T30">
    <cfRule type="top10" priority="14" dxfId="103" stopIfTrue="1" rank="12"/>
  </conditionalFormatting>
  <conditionalFormatting sqref="E31:T31">
    <cfRule type="top10" priority="13" dxfId="103" stopIfTrue="1" rank="12"/>
  </conditionalFormatting>
  <conditionalFormatting sqref="E32:T32">
    <cfRule type="top10" priority="12" dxfId="103" stopIfTrue="1" rank="12"/>
  </conditionalFormatting>
  <conditionalFormatting sqref="E33:T33">
    <cfRule type="top10" priority="11" dxfId="103" stopIfTrue="1" rank="12"/>
  </conditionalFormatting>
  <conditionalFormatting sqref="E34:T34">
    <cfRule type="top10" priority="10" dxfId="103" stopIfTrue="1" rank="12"/>
  </conditionalFormatting>
  <conditionalFormatting sqref="E35:T35">
    <cfRule type="top10" priority="9" dxfId="103" stopIfTrue="1" rank="12"/>
  </conditionalFormatting>
  <conditionalFormatting sqref="E36:T36">
    <cfRule type="top10" priority="8" dxfId="103" stopIfTrue="1" rank="12"/>
  </conditionalFormatting>
  <conditionalFormatting sqref="E37:T37">
    <cfRule type="top10" priority="7" dxfId="103" stopIfTrue="1" rank="12"/>
  </conditionalFormatting>
  <conditionalFormatting sqref="E38:T38">
    <cfRule type="top10" priority="6" dxfId="103" stopIfTrue="1" rank="12"/>
  </conditionalFormatting>
  <conditionalFormatting sqref="E39:T39">
    <cfRule type="top10" priority="5" dxfId="103" stopIfTrue="1" rank="12"/>
  </conditionalFormatting>
  <conditionalFormatting sqref="E43:T43">
    <cfRule type="top10" priority="4" dxfId="103" stopIfTrue="1" rank="12"/>
  </conditionalFormatting>
  <conditionalFormatting sqref="E62:T62">
    <cfRule type="top10" priority="3" dxfId="103" stopIfTrue="1" rank="12"/>
  </conditionalFormatting>
  <conditionalFormatting sqref="E44:T44">
    <cfRule type="top10" priority="2" dxfId="103" stopIfTrue="1" rank="12"/>
  </conditionalFormatting>
  <conditionalFormatting sqref="E54:T54">
    <cfRule type="top10" priority="1" dxfId="103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1"/>
  <sheetViews>
    <sheetView zoomScale="130" zoomScaleNormal="130" zoomScalePageLayoutView="0" workbookViewId="0" topLeftCell="A103">
      <selection activeCell="D116" sqref="D116"/>
    </sheetView>
  </sheetViews>
  <sheetFormatPr defaultColWidth="9.00390625" defaultRowHeight="12.75"/>
  <cols>
    <col min="1" max="1" width="3.625" style="0" customWidth="1"/>
    <col min="2" max="2" width="15.125" style="0" customWidth="1"/>
    <col min="3" max="3" width="11.875" style="0" customWidth="1"/>
    <col min="4" max="4" width="10.375" style="155" customWidth="1"/>
    <col min="5" max="5" width="7.375" style="0" customWidth="1"/>
    <col min="6" max="6" width="9.75390625" style="0" customWidth="1"/>
    <col min="7" max="7" width="8.375" style="0" customWidth="1"/>
  </cols>
  <sheetData>
    <row r="1" spans="1:7" ht="27">
      <c r="A1" s="534" t="s">
        <v>495</v>
      </c>
      <c r="B1" s="534"/>
      <c r="C1" s="534"/>
      <c r="D1" s="534"/>
      <c r="E1" s="534"/>
      <c r="F1" s="534"/>
      <c r="G1" s="534"/>
    </row>
    <row r="2" ht="12.75">
      <c r="A2" t="s">
        <v>496</v>
      </c>
    </row>
    <row r="3" spans="1:5" ht="12.75" customHeight="1">
      <c r="A3" s="535"/>
      <c r="B3" s="535"/>
      <c r="C3" s="106"/>
      <c r="E3" s="107" t="s">
        <v>458</v>
      </c>
    </row>
    <row r="4" spans="1:5" ht="12.75" customHeight="1">
      <c r="A4" s="533" t="s">
        <v>459</v>
      </c>
      <c r="B4" s="533"/>
      <c r="C4" s="108">
        <v>38101</v>
      </c>
      <c r="E4" s="107">
        <v>20</v>
      </c>
    </row>
    <row r="5" spans="1:3" ht="12.75">
      <c r="A5" s="533" t="s">
        <v>461</v>
      </c>
      <c r="B5" s="533"/>
      <c r="C5" s="234" t="s">
        <v>497</v>
      </c>
    </row>
    <row r="6" spans="1:5" ht="12.75">
      <c r="A6" s="533" t="s">
        <v>462</v>
      </c>
      <c r="B6" s="533"/>
      <c r="C6" s="541" t="s">
        <v>498</v>
      </c>
      <c r="D6" s="541"/>
      <c r="E6" s="541"/>
    </row>
    <row r="7" spans="1:3" ht="12.75">
      <c r="A7" s="533" t="s">
        <v>464</v>
      </c>
      <c r="B7" s="533"/>
      <c r="C7" s="111">
        <f>COUNTA(B9:B985)</f>
        <v>123</v>
      </c>
    </row>
    <row r="8" spans="1:8" ht="12.75">
      <c r="A8" s="235" t="s">
        <v>465</v>
      </c>
      <c r="B8" s="236" t="s">
        <v>466</v>
      </c>
      <c r="C8" s="236" t="s">
        <v>467</v>
      </c>
      <c r="D8" s="196" t="s">
        <v>468</v>
      </c>
      <c r="E8" s="198" t="s">
        <v>469</v>
      </c>
      <c r="F8" s="198" t="s">
        <v>470</v>
      </c>
      <c r="G8" s="237" t="s">
        <v>4</v>
      </c>
      <c r="H8" s="225" t="s">
        <v>6</v>
      </c>
    </row>
    <row r="9" spans="1:8" ht="12.75">
      <c r="A9" s="119">
        <v>1</v>
      </c>
      <c r="B9" s="126" t="s">
        <v>27</v>
      </c>
      <c r="C9" s="238" t="s">
        <v>74</v>
      </c>
      <c r="D9" s="153" t="s">
        <v>499</v>
      </c>
      <c r="E9" s="128">
        <f aca="true" t="shared" si="0" ref="E9:E40">(D$9/D9)*100</f>
        <v>100</v>
      </c>
      <c r="F9" s="129">
        <f aca="true" t="shared" si="1" ref="F9:F40">E9+E$4</f>
        <v>120</v>
      </c>
      <c r="G9" s="239"/>
      <c r="H9" s="183">
        <v>1986</v>
      </c>
    </row>
    <row r="10" spans="1:8" ht="12.75">
      <c r="A10" s="240">
        <v>2</v>
      </c>
      <c r="B10" s="126" t="s">
        <v>19</v>
      </c>
      <c r="C10" s="238" t="s">
        <v>20</v>
      </c>
      <c r="D10" s="241" t="s">
        <v>500</v>
      </c>
      <c r="E10" s="128">
        <f t="shared" si="0"/>
        <v>98.07058823529412</v>
      </c>
      <c r="F10" s="129">
        <f t="shared" si="1"/>
        <v>118.07058823529412</v>
      </c>
      <c r="G10" s="239">
        <f aca="true" t="shared" si="2" ref="G10:G41">D10-D$9</f>
        <v>0.028472222222222232</v>
      </c>
      <c r="H10" s="183">
        <v>1977</v>
      </c>
    </row>
    <row r="11" spans="1:8" ht="12.75">
      <c r="A11" s="240">
        <v>3</v>
      </c>
      <c r="B11" s="126" t="s">
        <v>124</v>
      </c>
      <c r="C11" s="238" t="s">
        <v>74</v>
      </c>
      <c r="D11" s="241" t="s">
        <v>501</v>
      </c>
      <c r="E11" s="128">
        <f t="shared" si="0"/>
        <v>97.51988769302761</v>
      </c>
      <c r="F11" s="129">
        <f t="shared" si="1"/>
        <v>117.51988769302761</v>
      </c>
      <c r="G11" s="239">
        <f t="shared" si="2"/>
        <v>0.036805555555555536</v>
      </c>
      <c r="H11" s="183">
        <v>1984</v>
      </c>
    </row>
    <row r="12" spans="1:8" ht="12.75">
      <c r="A12" s="240">
        <v>4</v>
      </c>
      <c r="B12" s="126" t="s">
        <v>71</v>
      </c>
      <c r="C12" s="238" t="s">
        <v>69</v>
      </c>
      <c r="D12" s="241" t="s">
        <v>502</v>
      </c>
      <c r="E12" s="128">
        <f t="shared" si="0"/>
        <v>97.02048417132218</v>
      </c>
      <c r="F12" s="129">
        <f t="shared" si="1"/>
        <v>117.02048417132218</v>
      </c>
      <c r="G12" s="239">
        <f t="shared" si="2"/>
        <v>0.04444444444444429</v>
      </c>
      <c r="H12" s="183">
        <v>1980</v>
      </c>
    </row>
    <row r="13" spans="1:8" ht="12.75">
      <c r="A13" s="240">
        <v>5</v>
      </c>
      <c r="B13" s="126" t="s">
        <v>209</v>
      </c>
      <c r="C13" s="238" t="s">
        <v>22</v>
      </c>
      <c r="D13" s="241" t="s">
        <v>503</v>
      </c>
      <c r="E13" s="128">
        <f t="shared" si="0"/>
        <v>96.21421975992614</v>
      </c>
      <c r="F13" s="129">
        <f t="shared" si="1"/>
        <v>116.21421975992614</v>
      </c>
      <c r="G13" s="239">
        <f t="shared" si="2"/>
        <v>0.056944444444444464</v>
      </c>
      <c r="H13" s="183">
        <v>1989</v>
      </c>
    </row>
    <row r="14" spans="1:8" ht="12.75">
      <c r="A14" s="240">
        <v>6</v>
      </c>
      <c r="B14" s="126" t="s">
        <v>210</v>
      </c>
      <c r="C14" s="238" t="s">
        <v>211</v>
      </c>
      <c r="D14" s="241" t="s">
        <v>504</v>
      </c>
      <c r="E14" s="128">
        <f t="shared" si="0"/>
        <v>95.0296397628819</v>
      </c>
      <c r="F14" s="129">
        <f t="shared" si="1"/>
        <v>115.0296397628819</v>
      </c>
      <c r="G14" s="239">
        <f t="shared" si="2"/>
        <v>0.07569444444444429</v>
      </c>
      <c r="H14" s="183">
        <v>1991</v>
      </c>
    </row>
    <row r="15" spans="1:8" ht="12.75">
      <c r="A15" s="240">
        <v>7</v>
      </c>
      <c r="B15" s="126" t="s">
        <v>102</v>
      </c>
      <c r="C15" s="238" t="s">
        <v>78</v>
      </c>
      <c r="D15" s="241" t="s">
        <v>505</v>
      </c>
      <c r="E15" s="128">
        <f t="shared" si="0"/>
        <v>93.36917562724014</v>
      </c>
      <c r="F15" s="129">
        <f t="shared" si="1"/>
        <v>113.36917562724014</v>
      </c>
      <c r="G15" s="239">
        <f t="shared" si="2"/>
        <v>0.10277777777777786</v>
      </c>
      <c r="H15" s="183">
        <v>1990</v>
      </c>
    </row>
    <row r="16" spans="1:8" ht="12.75">
      <c r="A16" s="240">
        <v>8</v>
      </c>
      <c r="B16" s="126" t="s">
        <v>215</v>
      </c>
      <c r="C16" s="238" t="s">
        <v>36</v>
      </c>
      <c r="D16" s="241" t="s">
        <v>506</v>
      </c>
      <c r="E16" s="128">
        <f t="shared" si="0"/>
        <v>93.16048278945016</v>
      </c>
      <c r="F16" s="129">
        <f t="shared" si="1"/>
        <v>113.16048278945016</v>
      </c>
      <c r="G16" s="239">
        <f t="shared" si="2"/>
        <v>0.10624999999999996</v>
      </c>
      <c r="H16" s="183">
        <v>1991</v>
      </c>
    </row>
    <row r="17" spans="1:8" ht="12.75">
      <c r="A17" s="240">
        <v>9</v>
      </c>
      <c r="B17" s="126" t="s">
        <v>64</v>
      </c>
      <c r="C17" s="238" t="s">
        <v>96</v>
      </c>
      <c r="D17" s="241" t="s">
        <v>507</v>
      </c>
      <c r="E17" s="128">
        <f t="shared" si="0"/>
        <v>92.9941990182954</v>
      </c>
      <c r="F17" s="129">
        <f t="shared" si="1"/>
        <v>112.9941990182954</v>
      </c>
      <c r="G17" s="239">
        <f t="shared" si="2"/>
        <v>0.10902777777777795</v>
      </c>
      <c r="H17" s="183">
        <v>1964</v>
      </c>
    </row>
    <row r="18" spans="1:8" ht="12.75">
      <c r="A18" s="240">
        <v>10</v>
      </c>
      <c r="B18" s="126" t="s">
        <v>217</v>
      </c>
      <c r="C18" s="238" t="s">
        <v>54</v>
      </c>
      <c r="D18" s="241" t="s">
        <v>508</v>
      </c>
      <c r="E18" s="128">
        <f t="shared" si="0"/>
        <v>92.66340595820364</v>
      </c>
      <c r="F18" s="129">
        <f t="shared" si="1"/>
        <v>112.66340595820364</v>
      </c>
      <c r="G18" s="239">
        <f t="shared" si="2"/>
        <v>0.11458333333333348</v>
      </c>
      <c r="H18" s="183">
        <v>1987</v>
      </c>
    </row>
    <row r="19" spans="1:8" ht="12.75">
      <c r="A19" s="242">
        <v>11</v>
      </c>
      <c r="B19" s="230" t="s">
        <v>218</v>
      </c>
      <c r="C19" s="243" t="s">
        <v>54</v>
      </c>
      <c r="D19" s="241" t="s">
        <v>509</v>
      </c>
      <c r="E19" s="146">
        <f t="shared" si="0"/>
        <v>90.17741237559498</v>
      </c>
      <c r="F19" s="147">
        <f t="shared" si="1"/>
        <v>110.17741237559498</v>
      </c>
      <c r="G19" s="244">
        <f t="shared" si="2"/>
        <v>0.15763888888888888</v>
      </c>
      <c r="H19" s="183">
        <v>1990</v>
      </c>
    </row>
    <row r="20" spans="1:8" ht="12.75">
      <c r="A20" s="131">
        <v>12</v>
      </c>
      <c r="B20" s="132" t="s">
        <v>221</v>
      </c>
      <c r="C20" s="245" t="s">
        <v>62</v>
      </c>
      <c r="D20" s="246" t="s">
        <v>510</v>
      </c>
      <c r="E20" s="134">
        <f t="shared" si="0"/>
        <v>88.86993603411513</v>
      </c>
      <c r="F20" s="135">
        <f t="shared" si="1"/>
        <v>108.86993603411513</v>
      </c>
      <c r="G20" s="247">
        <f t="shared" si="2"/>
        <v>0.18125000000000013</v>
      </c>
      <c r="H20" s="189">
        <v>1979</v>
      </c>
    </row>
    <row r="21" spans="1:8" ht="12.75">
      <c r="A21" s="119">
        <v>13</v>
      </c>
      <c r="B21" s="138" t="s">
        <v>95</v>
      </c>
      <c r="C21" s="248" t="s">
        <v>62</v>
      </c>
      <c r="D21" s="249" t="s">
        <v>511</v>
      </c>
      <c r="E21" s="122">
        <f t="shared" si="0"/>
        <v>88.75638841567292</v>
      </c>
      <c r="F21" s="123">
        <f t="shared" si="1"/>
        <v>108.75638841567292</v>
      </c>
      <c r="G21" s="250">
        <f t="shared" si="2"/>
        <v>0.18333333333333335</v>
      </c>
      <c r="H21" s="177">
        <v>1976</v>
      </c>
    </row>
    <row r="22" spans="1:8" ht="12.75">
      <c r="A22" s="240">
        <v>14</v>
      </c>
      <c r="B22" s="102" t="s">
        <v>75</v>
      </c>
      <c r="C22" s="251" t="s">
        <v>76</v>
      </c>
      <c r="D22" s="241" t="s">
        <v>512</v>
      </c>
      <c r="E22" s="128">
        <f t="shared" si="0"/>
        <v>88.49256900212313</v>
      </c>
      <c r="F22" s="129">
        <f t="shared" si="1"/>
        <v>108.49256900212313</v>
      </c>
      <c r="G22" s="239">
        <f t="shared" si="2"/>
        <v>0.18819444444444455</v>
      </c>
      <c r="H22" s="183">
        <v>1977</v>
      </c>
    </row>
    <row r="23" spans="1:8" ht="12.75">
      <c r="A23" s="240">
        <v>15</v>
      </c>
      <c r="B23" s="102" t="s">
        <v>135</v>
      </c>
      <c r="C23" s="251" t="s">
        <v>136</v>
      </c>
      <c r="D23" s="241" t="s">
        <v>513</v>
      </c>
      <c r="E23" s="128">
        <f t="shared" si="0"/>
        <v>88.00675675675674</v>
      </c>
      <c r="F23" s="129">
        <f t="shared" si="1"/>
        <v>108.00675675675674</v>
      </c>
      <c r="G23" s="239">
        <f t="shared" si="2"/>
        <v>0.1972222222222224</v>
      </c>
      <c r="H23" s="183">
        <v>1976</v>
      </c>
    </row>
    <row r="24" spans="1:8" ht="12.75">
      <c r="A24" s="240">
        <v>16</v>
      </c>
      <c r="B24" s="102" t="s">
        <v>27</v>
      </c>
      <c r="C24" s="251" t="s">
        <v>28</v>
      </c>
      <c r="D24" s="241" t="s">
        <v>514</v>
      </c>
      <c r="E24" s="128">
        <f t="shared" si="0"/>
        <v>87.74736842105263</v>
      </c>
      <c r="F24" s="129">
        <f t="shared" si="1"/>
        <v>107.74736842105263</v>
      </c>
      <c r="G24" s="239">
        <f t="shared" si="2"/>
        <v>0.2020833333333334</v>
      </c>
      <c r="H24" s="183">
        <v>1991</v>
      </c>
    </row>
    <row r="25" spans="1:8" ht="12.75">
      <c r="A25" s="240">
        <v>17</v>
      </c>
      <c r="B25" s="102" t="s">
        <v>224</v>
      </c>
      <c r="C25" s="251" t="s">
        <v>31</v>
      </c>
      <c r="D25" s="241" t="s">
        <v>515</v>
      </c>
      <c r="E25" s="128">
        <f t="shared" si="0"/>
        <v>87.67353807320151</v>
      </c>
      <c r="F25" s="129">
        <f t="shared" si="1"/>
        <v>107.67353807320151</v>
      </c>
      <c r="G25" s="239">
        <f t="shared" si="2"/>
        <v>0.20347222222222228</v>
      </c>
      <c r="H25" s="183">
        <v>1975</v>
      </c>
    </row>
    <row r="26" spans="1:8" ht="12.75">
      <c r="A26" s="240">
        <v>18</v>
      </c>
      <c r="B26" s="102" t="s">
        <v>225</v>
      </c>
      <c r="C26" s="251" t="s">
        <v>62</v>
      </c>
      <c r="D26" s="241" t="s">
        <v>516</v>
      </c>
      <c r="E26" s="128">
        <f t="shared" si="0"/>
        <v>87.41610738255032</v>
      </c>
      <c r="F26" s="129">
        <f t="shared" si="1"/>
        <v>107.41610738255032</v>
      </c>
      <c r="G26" s="239">
        <f t="shared" si="2"/>
        <v>0.20833333333333348</v>
      </c>
      <c r="H26" s="183">
        <v>1997</v>
      </c>
    </row>
    <row r="27" spans="1:8" ht="12.75">
      <c r="A27" s="240">
        <v>19</v>
      </c>
      <c r="B27" s="102" t="s">
        <v>226</v>
      </c>
      <c r="C27" s="251" t="s">
        <v>74</v>
      </c>
      <c r="D27" s="241" t="s">
        <v>517</v>
      </c>
      <c r="E27" s="128">
        <f t="shared" si="0"/>
        <v>86.97829716193657</v>
      </c>
      <c r="F27" s="129">
        <f t="shared" si="1"/>
        <v>106.97829716193657</v>
      </c>
      <c r="G27" s="239">
        <f t="shared" si="2"/>
        <v>0.21666666666666656</v>
      </c>
      <c r="H27" s="183">
        <v>1994</v>
      </c>
    </row>
    <row r="28" spans="1:8" ht="12.75">
      <c r="A28" s="240">
        <v>20</v>
      </c>
      <c r="B28" s="102" t="s">
        <v>122</v>
      </c>
      <c r="C28" s="251" t="s">
        <v>65</v>
      </c>
      <c r="D28" s="241" t="s">
        <v>517</v>
      </c>
      <c r="E28" s="128">
        <f t="shared" si="0"/>
        <v>86.97829716193657</v>
      </c>
      <c r="F28" s="129">
        <f t="shared" si="1"/>
        <v>106.97829716193657</v>
      </c>
      <c r="G28" s="239">
        <f t="shared" si="2"/>
        <v>0.21666666666666656</v>
      </c>
      <c r="H28" s="183">
        <v>1994</v>
      </c>
    </row>
    <row r="29" spans="1:8" ht="12.75">
      <c r="A29" s="240">
        <v>21</v>
      </c>
      <c r="B29" s="102" t="s">
        <v>227</v>
      </c>
      <c r="C29" s="251" t="s">
        <v>518</v>
      </c>
      <c r="D29" s="241" t="s">
        <v>519</v>
      </c>
      <c r="E29" s="128">
        <f t="shared" si="0"/>
        <v>86.72492717436538</v>
      </c>
      <c r="F29" s="129">
        <f t="shared" si="1"/>
        <v>106.72492717436538</v>
      </c>
      <c r="G29" s="239">
        <f t="shared" si="2"/>
        <v>0.22152777777777777</v>
      </c>
      <c r="H29" s="183">
        <v>1973</v>
      </c>
    </row>
    <row r="30" spans="1:8" ht="12.75">
      <c r="A30" s="240">
        <v>22</v>
      </c>
      <c r="B30" s="102" t="s">
        <v>111</v>
      </c>
      <c r="C30" s="251" t="s">
        <v>74</v>
      </c>
      <c r="D30" s="241" t="s">
        <v>520</v>
      </c>
      <c r="E30" s="128">
        <f t="shared" si="0"/>
        <v>86.68885191347752</v>
      </c>
      <c r="F30" s="129">
        <f t="shared" si="1"/>
        <v>106.68885191347752</v>
      </c>
      <c r="G30" s="239">
        <f t="shared" si="2"/>
        <v>0.22222222222222232</v>
      </c>
      <c r="H30" s="183">
        <v>1975</v>
      </c>
    </row>
    <row r="31" spans="1:8" ht="12.75">
      <c r="A31" s="240">
        <v>23</v>
      </c>
      <c r="B31" s="102" t="s">
        <v>229</v>
      </c>
      <c r="C31" s="251" t="s">
        <v>36</v>
      </c>
      <c r="D31" s="241" t="s">
        <v>521</v>
      </c>
      <c r="E31" s="128">
        <f t="shared" si="0"/>
        <v>86.47302904564316</v>
      </c>
      <c r="F31" s="129">
        <f t="shared" si="1"/>
        <v>106.47302904564316</v>
      </c>
      <c r="G31" s="239">
        <f t="shared" si="2"/>
        <v>0.22638888888888875</v>
      </c>
      <c r="H31" s="183">
        <v>1965</v>
      </c>
    </row>
    <row r="32" spans="1:8" ht="12.75">
      <c r="A32" s="240">
        <v>24</v>
      </c>
      <c r="B32" s="102" t="s">
        <v>230</v>
      </c>
      <c r="C32" s="251" t="s">
        <v>134</v>
      </c>
      <c r="D32" s="241" t="s">
        <v>522</v>
      </c>
      <c r="E32" s="128">
        <f t="shared" si="0"/>
        <v>84.99184339314844</v>
      </c>
      <c r="F32" s="129">
        <f t="shared" si="1"/>
        <v>104.99184339314844</v>
      </c>
      <c r="G32" s="239">
        <f t="shared" si="2"/>
        <v>0.25555555555555554</v>
      </c>
      <c r="H32" s="183">
        <v>1958</v>
      </c>
    </row>
    <row r="33" spans="1:8" ht="12.75">
      <c r="A33" s="240">
        <v>25</v>
      </c>
      <c r="B33" s="102" t="s">
        <v>231</v>
      </c>
      <c r="C33" s="251" t="s">
        <v>69</v>
      </c>
      <c r="D33" s="241" t="s">
        <v>523</v>
      </c>
      <c r="E33" s="128">
        <f t="shared" si="0"/>
        <v>84.95719527109661</v>
      </c>
      <c r="F33" s="129">
        <f t="shared" si="1"/>
        <v>104.95719527109661</v>
      </c>
      <c r="G33" s="239">
        <f t="shared" si="2"/>
        <v>0.2562500000000001</v>
      </c>
      <c r="H33" s="183">
        <v>1971</v>
      </c>
    </row>
    <row r="34" spans="1:8" ht="12.75">
      <c r="A34" s="240">
        <v>26</v>
      </c>
      <c r="B34" s="102" t="s">
        <v>63</v>
      </c>
      <c r="C34" s="251" t="s">
        <v>36</v>
      </c>
      <c r="D34" s="241" t="s">
        <v>524</v>
      </c>
      <c r="E34" s="128">
        <f t="shared" si="0"/>
        <v>84.06615570794675</v>
      </c>
      <c r="F34" s="129">
        <f t="shared" si="1"/>
        <v>104.06615570794675</v>
      </c>
      <c r="G34" s="239">
        <f t="shared" si="2"/>
        <v>0.2743055555555558</v>
      </c>
      <c r="H34" s="183">
        <v>1978</v>
      </c>
    </row>
    <row r="35" spans="1:8" ht="12.75">
      <c r="A35" s="240">
        <v>27</v>
      </c>
      <c r="B35" s="102" t="s">
        <v>100</v>
      </c>
      <c r="C35" s="251" t="s">
        <v>101</v>
      </c>
      <c r="D35" s="241" t="s">
        <v>525</v>
      </c>
      <c r="E35" s="128">
        <f t="shared" si="0"/>
        <v>83.46015218261914</v>
      </c>
      <c r="F35" s="129">
        <f t="shared" si="1"/>
        <v>103.46015218261914</v>
      </c>
      <c r="G35" s="239">
        <f t="shared" si="2"/>
        <v>0.28680555555555554</v>
      </c>
      <c r="H35" s="183">
        <v>1996</v>
      </c>
    </row>
    <row r="36" spans="1:8" ht="12.75">
      <c r="A36" s="240">
        <v>28</v>
      </c>
      <c r="B36" s="102" t="s">
        <v>233</v>
      </c>
      <c r="C36" s="251" t="s">
        <v>234</v>
      </c>
      <c r="D36" s="241" t="s">
        <v>526</v>
      </c>
      <c r="E36" s="128">
        <f t="shared" si="0"/>
        <v>82.99482277976901</v>
      </c>
      <c r="F36" s="129">
        <f t="shared" si="1"/>
        <v>102.99482277976901</v>
      </c>
      <c r="G36" s="239">
        <f t="shared" si="2"/>
        <v>0.29652777777777795</v>
      </c>
      <c r="H36" s="183">
        <v>1992</v>
      </c>
    </row>
    <row r="37" spans="1:8" ht="12.75">
      <c r="A37" s="240">
        <v>29</v>
      </c>
      <c r="B37" s="102" t="s">
        <v>236</v>
      </c>
      <c r="C37" s="251" t="s">
        <v>62</v>
      </c>
      <c r="D37" s="241" t="s">
        <v>527</v>
      </c>
      <c r="E37" s="128">
        <f t="shared" si="0"/>
        <v>82.04724409448818</v>
      </c>
      <c r="F37" s="129">
        <f t="shared" si="1"/>
        <v>102.04724409448818</v>
      </c>
      <c r="G37" s="239">
        <f t="shared" si="2"/>
        <v>0.3166666666666669</v>
      </c>
      <c r="H37" s="183">
        <v>1981</v>
      </c>
    </row>
    <row r="38" spans="1:8" ht="12.75">
      <c r="A38" s="240">
        <v>30</v>
      </c>
      <c r="B38" s="102" t="s">
        <v>237</v>
      </c>
      <c r="C38" s="251" t="s">
        <v>51</v>
      </c>
      <c r="D38" s="241" t="s">
        <v>528</v>
      </c>
      <c r="E38" s="128">
        <f t="shared" si="0"/>
        <v>81.75755198116909</v>
      </c>
      <c r="F38" s="129">
        <f t="shared" si="1"/>
        <v>101.75755198116909</v>
      </c>
      <c r="G38" s="239">
        <f t="shared" si="2"/>
        <v>0.32291666666666674</v>
      </c>
      <c r="H38" s="183">
        <v>1989</v>
      </c>
    </row>
    <row r="39" spans="1:8" ht="12.75">
      <c r="A39" s="240">
        <v>31</v>
      </c>
      <c r="B39" s="102" t="s">
        <v>35</v>
      </c>
      <c r="C39" s="251" t="s">
        <v>36</v>
      </c>
      <c r="D39" s="241" t="s">
        <v>529</v>
      </c>
      <c r="E39" s="128">
        <f t="shared" si="0"/>
        <v>81.50175987485333</v>
      </c>
      <c r="F39" s="129">
        <f t="shared" si="1"/>
        <v>101.50175987485333</v>
      </c>
      <c r="G39" s="239">
        <f t="shared" si="2"/>
        <v>0.3284722222222223</v>
      </c>
      <c r="H39" s="183">
        <v>1970</v>
      </c>
    </row>
    <row r="40" spans="1:8" ht="12.75">
      <c r="A40" s="240">
        <v>32</v>
      </c>
      <c r="B40" s="102" t="s">
        <v>25</v>
      </c>
      <c r="C40" s="251" t="s">
        <v>88</v>
      </c>
      <c r="D40" s="241" t="s">
        <v>530</v>
      </c>
      <c r="E40" s="128">
        <f t="shared" si="0"/>
        <v>80.90062111801242</v>
      </c>
      <c r="F40" s="129">
        <f t="shared" si="1"/>
        <v>100.90062111801242</v>
      </c>
      <c r="G40" s="239">
        <f t="shared" si="2"/>
        <v>0.34166666666666656</v>
      </c>
      <c r="H40" s="183">
        <v>1990</v>
      </c>
    </row>
    <row r="41" spans="1:8" ht="12.75">
      <c r="A41" s="240">
        <v>33</v>
      </c>
      <c r="B41" s="102" t="s">
        <v>238</v>
      </c>
      <c r="C41" s="251" t="s">
        <v>58</v>
      </c>
      <c r="D41" s="241" t="s">
        <v>531</v>
      </c>
      <c r="E41" s="128">
        <f aca="true" t="shared" si="3" ref="E41:E72">(D$9/D41)*100</f>
        <v>80.7751937984496</v>
      </c>
      <c r="F41" s="129">
        <f aca="true" t="shared" si="4" ref="F41:F72">E41+E$4</f>
        <v>100.7751937984496</v>
      </c>
      <c r="G41" s="239">
        <f t="shared" si="2"/>
        <v>0.34444444444444455</v>
      </c>
      <c r="H41" s="183">
        <v>1983</v>
      </c>
    </row>
    <row r="42" spans="1:8" ht="12.75">
      <c r="A42" s="240">
        <v>34</v>
      </c>
      <c r="B42" s="102" t="s">
        <v>124</v>
      </c>
      <c r="C42" s="251" t="s">
        <v>33</v>
      </c>
      <c r="D42" s="241" t="s">
        <v>532</v>
      </c>
      <c r="E42" s="128">
        <f t="shared" si="3"/>
        <v>80.49439938200076</v>
      </c>
      <c r="F42" s="129">
        <f t="shared" si="4"/>
        <v>100.49439938200076</v>
      </c>
      <c r="G42" s="239">
        <f aca="true" t="shared" si="5" ref="G42:G73">D42-D$9</f>
        <v>0.3506944444444444</v>
      </c>
      <c r="H42" s="183">
        <v>1958</v>
      </c>
    </row>
    <row r="43" spans="1:8" ht="12.75">
      <c r="A43" s="240">
        <v>35</v>
      </c>
      <c r="B43" s="102" t="s">
        <v>17</v>
      </c>
      <c r="C43" s="251" t="s">
        <v>18</v>
      </c>
      <c r="D43" s="241" t="s">
        <v>533</v>
      </c>
      <c r="E43" s="128">
        <f t="shared" si="3"/>
        <v>80.09223674096847</v>
      </c>
      <c r="F43" s="129">
        <f t="shared" si="4"/>
        <v>100.09223674096847</v>
      </c>
      <c r="G43" s="239">
        <f t="shared" si="5"/>
        <v>0.3597222222222223</v>
      </c>
      <c r="H43" s="183">
        <v>1974</v>
      </c>
    </row>
    <row r="44" spans="1:8" ht="12.75">
      <c r="A44" s="240">
        <v>36</v>
      </c>
      <c r="B44" s="102" t="s">
        <v>242</v>
      </c>
      <c r="C44" s="251" t="s">
        <v>243</v>
      </c>
      <c r="D44" s="241" t="s">
        <v>534</v>
      </c>
      <c r="E44" s="128">
        <f t="shared" si="3"/>
        <v>80.03072196620583</v>
      </c>
      <c r="F44" s="129">
        <f t="shared" si="4"/>
        <v>100.03072196620583</v>
      </c>
      <c r="G44" s="239">
        <f t="shared" si="5"/>
        <v>0.36111111111111116</v>
      </c>
      <c r="H44" s="183">
        <v>1987</v>
      </c>
    </row>
    <row r="45" spans="1:8" ht="12.75">
      <c r="A45" s="240">
        <v>37</v>
      </c>
      <c r="B45" s="102" t="s">
        <v>25</v>
      </c>
      <c r="C45" s="251" t="s">
        <v>26</v>
      </c>
      <c r="D45" s="241" t="s">
        <v>535</v>
      </c>
      <c r="E45" s="128">
        <f t="shared" si="3"/>
        <v>79.60275019098549</v>
      </c>
      <c r="F45" s="129">
        <f t="shared" si="4"/>
        <v>99.60275019098549</v>
      </c>
      <c r="G45" s="239">
        <f t="shared" si="5"/>
        <v>0.37083333333333335</v>
      </c>
      <c r="H45" s="183">
        <v>1964</v>
      </c>
    </row>
    <row r="46" spans="1:8" ht="12.75">
      <c r="A46" s="240">
        <v>38</v>
      </c>
      <c r="B46" s="102" t="s">
        <v>70</v>
      </c>
      <c r="C46" s="251" t="s">
        <v>54</v>
      </c>
      <c r="D46" s="241" t="s">
        <v>536</v>
      </c>
      <c r="E46" s="128">
        <f t="shared" si="3"/>
        <v>79.54198473282442</v>
      </c>
      <c r="F46" s="129">
        <f t="shared" si="4"/>
        <v>99.54198473282442</v>
      </c>
      <c r="G46" s="239">
        <f t="shared" si="5"/>
        <v>0.37222222222222223</v>
      </c>
      <c r="H46" s="183">
        <v>1982</v>
      </c>
    </row>
    <row r="47" spans="1:8" ht="12.75">
      <c r="A47" s="240">
        <v>39</v>
      </c>
      <c r="B47" s="102" t="s">
        <v>107</v>
      </c>
      <c r="C47" s="251" t="s">
        <v>108</v>
      </c>
      <c r="D47" s="241" t="s">
        <v>537</v>
      </c>
      <c r="E47" s="128">
        <f t="shared" si="3"/>
        <v>79.45101029355699</v>
      </c>
      <c r="F47" s="129">
        <f t="shared" si="4"/>
        <v>99.45101029355699</v>
      </c>
      <c r="G47" s="239">
        <f t="shared" si="5"/>
        <v>0.37430555555555567</v>
      </c>
      <c r="H47" s="183">
        <v>1979</v>
      </c>
    </row>
    <row r="48" spans="1:8" ht="12.75">
      <c r="A48" s="240">
        <v>40</v>
      </c>
      <c r="B48" s="102" t="s">
        <v>242</v>
      </c>
      <c r="C48" s="251" t="s">
        <v>33</v>
      </c>
      <c r="D48" s="241" t="s">
        <v>538</v>
      </c>
      <c r="E48" s="128">
        <f t="shared" si="3"/>
        <v>79.36024371667936</v>
      </c>
      <c r="F48" s="129">
        <f t="shared" si="4"/>
        <v>99.36024371667936</v>
      </c>
      <c r="G48" s="239">
        <f t="shared" si="5"/>
        <v>0.3763888888888889</v>
      </c>
      <c r="H48" s="183">
        <v>1959</v>
      </c>
    </row>
    <row r="49" spans="1:8" ht="12.75">
      <c r="A49" s="240">
        <v>41</v>
      </c>
      <c r="B49" s="102" t="s">
        <v>244</v>
      </c>
      <c r="C49" s="251" t="s">
        <v>36</v>
      </c>
      <c r="D49" s="241" t="s">
        <v>539</v>
      </c>
      <c r="E49" s="128">
        <f t="shared" si="3"/>
        <v>79.08918406072107</v>
      </c>
      <c r="F49" s="129">
        <f t="shared" si="4"/>
        <v>99.08918406072107</v>
      </c>
      <c r="G49" s="239">
        <f t="shared" si="5"/>
        <v>0.38263888888888875</v>
      </c>
      <c r="H49" s="183">
        <v>1991</v>
      </c>
    </row>
    <row r="50" spans="1:8" ht="12.75">
      <c r="A50" s="240">
        <v>42</v>
      </c>
      <c r="B50" s="102" t="s">
        <v>64</v>
      </c>
      <c r="C50" s="251" t="s">
        <v>65</v>
      </c>
      <c r="D50" s="241" t="s">
        <v>540</v>
      </c>
      <c r="E50" s="128">
        <f t="shared" si="3"/>
        <v>78.55258198266114</v>
      </c>
      <c r="F50" s="129">
        <f t="shared" si="4"/>
        <v>98.55258198266114</v>
      </c>
      <c r="G50" s="239">
        <f t="shared" si="5"/>
        <v>0.39513888888888893</v>
      </c>
      <c r="H50" s="183">
        <v>1987</v>
      </c>
    </row>
    <row r="51" spans="1:8" ht="12.75">
      <c r="A51" s="240">
        <v>43</v>
      </c>
      <c r="B51" s="102" t="s">
        <v>247</v>
      </c>
      <c r="C51" s="251" t="s">
        <v>62</v>
      </c>
      <c r="D51" s="241" t="s">
        <v>541</v>
      </c>
      <c r="E51" s="128">
        <f t="shared" si="3"/>
        <v>78.19887429643528</v>
      </c>
      <c r="F51" s="129">
        <f t="shared" si="4"/>
        <v>98.19887429643528</v>
      </c>
      <c r="G51" s="239">
        <f t="shared" si="5"/>
        <v>0.40347222222222223</v>
      </c>
      <c r="H51" s="183">
        <v>1980</v>
      </c>
    </row>
    <row r="52" spans="1:8" ht="12.75">
      <c r="A52" s="240">
        <v>44</v>
      </c>
      <c r="B52" s="102" t="s">
        <v>248</v>
      </c>
      <c r="C52" s="251" t="s">
        <v>62</v>
      </c>
      <c r="D52" s="241" t="s">
        <v>541</v>
      </c>
      <c r="E52" s="128">
        <f t="shared" si="3"/>
        <v>78.19887429643528</v>
      </c>
      <c r="F52" s="129">
        <f t="shared" si="4"/>
        <v>98.19887429643528</v>
      </c>
      <c r="G52" s="239">
        <f t="shared" si="5"/>
        <v>0.40347222222222223</v>
      </c>
      <c r="H52" s="183">
        <v>1984</v>
      </c>
    </row>
    <row r="53" spans="1:8" ht="12.75">
      <c r="A53" s="240">
        <v>45</v>
      </c>
      <c r="B53" s="102" t="s">
        <v>249</v>
      </c>
      <c r="C53" s="251" t="s">
        <v>134</v>
      </c>
      <c r="D53" s="241" t="s">
        <v>542</v>
      </c>
      <c r="E53" s="128">
        <f t="shared" si="3"/>
        <v>77.96483352038908</v>
      </c>
      <c r="F53" s="129">
        <f t="shared" si="4"/>
        <v>97.96483352038908</v>
      </c>
      <c r="G53" s="239">
        <f t="shared" si="5"/>
        <v>0.40902777777777777</v>
      </c>
      <c r="H53" s="183">
        <v>1980</v>
      </c>
    </row>
    <row r="54" spans="1:8" ht="12.75">
      <c r="A54" s="240">
        <v>46</v>
      </c>
      <c r="B54" s="102" t="s">
        <v>127</v>
      </c>
      <c r="C54" s="251" t="s">
        <v>128</v>
      </c>
      <c r="D54" s="241" t="s">
        <v>543</v>
      </c>
      <c r="E54" s="128">
        <f t="shared" si="3"/>
        <v>77.3858150761233</v>
      </c>
      <c r="F54" s="129">
        <f t="shared" si="4"/>
        <v>97.3858150761233</v>
      </c>
      <c r="G54" s="239">
        <f t="shared" si="5"/>
        <v>0.4229166666666666</v>
      </c>
      <c r="H54" s="183">
        <v>1988</v>
      </c>
    </row>
    <row r="55" spans="1:8" ht="12.75">
      <c r="A55" s="240">
        <v>47</v>
      </c>
      <c r="B55" s="102" t="s">
        <v>250</v>
      </c>
      <c r="C55" s="251" t="s">
        <v>36</v>
      </c>
      <c r="D55" s="241" t="s">
        <v>544</v>
      </c>
      <c r="E55" s="128">
        <f t="shared" si="3"/>
        <v>77.27104189840563</v>
      </c>
      <c r="F55" s="129">
        <f t="shared" si="4"/>
        <v>97.27104189840563</v>
      </c>
      <c r="G55" s="239">
        <f t="shared" si="5"/>
        <v>0.4256944444444446</v>
      </c>
      <c r="H55" s="183">
        <v>1980</v>
      </c>
    </row>
    <row r="56" spans="1:8" ht="12.75">
      <c r="A56" s="240">
        <v>48</v>
      </c>
      <c r="B56" s="102" t="s">
        <v>23</v>
      </c>
      <c r="C56" s="251" t="s">
        <v>24</v>
      </c>
      <c r="D56" s="241" t="s">
        <v>545</v>
      </c>
      <c r="E56" s="128">
        <f t="shared" si="3"/>
        <v>77.18518518518518</v>
      </c>
      <c r="F56" s="129">
        <f t="shared" si="4"/>
        <v>97.18518518518518</v>
      </c>
      <c r="G56" s="239">
        <f t="shared" si="5"/>
        <v>0.4277777777777778</v>
      </c>
      <c r="H56" s="183">
        <v>1966</v>
      </c>
    </row>
    <row r="57" spans="1:8" ht="12.75">
      <c r="A57" s="240">
        <v>49</v>
      </c>
      <c r="B57" s="102" t="s">
        <v>34</v>
      </c>
      <c r="C57" s="251" t="s">
        <v>20</v>
      </c>
      <c r="D57" s="241" t="s">
        <v>546</v>
      </c>
      <c r="E57" s="128">
        <f t="shared" si="3"/>
        <v>77.04251386321626</v>
      </c>
      <c r="F57" s="129">
        <f t="shared" si="4"/>
        <v>97.04251386321626</v>
      </c>
      <c r="G57" s="239">
        <f t="shared" si="5"/>
        <v>0.43125000000000013</v>
      </c>
      <c r="H57" s="183">
        <v>1986</v>
      </c>
    </row>
    <row r="58" spans="1:8" ht="12.75">
      <c r="A58" s="240">
        <v>50</v>
      </c>
      <c r="B58" s="102" t="s">
        <v>41</v>
      </c>
      <c r="C58" s="251" t="s">
        <v>42</v>
      </c>
      <c r="D58" s="241" t="s">
        <v>547</v>
      </c>
      <c r="E58" s="128">
        <f t="shared" si="3"/>
        <v>76.5051395007342</v>
      </c>
      <c r="F58" s="129">
        <f t="shared" si="4"/>
        <v>96.5051395007342</v>
      </c>
      <c r="G58" s="239">
        <f t="shared" si="5"/>
        <v>0.4444444444444444</v>
      </c>
      <c r="H58" s="183">
        <v>1974</v>
      </c>
    </row>
    <row r="59" spans="1:8" ht="12.75">
      <c r="A59" s="240">
        <v>51</v>
      </c>
      <c r="B59" s="102" t="s">
        <v>162</v>
      </c>
      <c r="C59" s="251" t="s">
        <v>78</v>
      </c>
      <c r="D59" s="241" t="s">
        <v>548</v>
      </c>
      <c r="E59" s="128">
        <f t="shared" si="3"/>
        <v>76.44900953778429</v>
      </c>
      <c r="F59" s="129">
        <f t="shared" si="4"/>
        <v>96.44900953778429</v>
      </c>
      <c r="G59" s="239">
        <f t="shared" si="5"/>
        <v>0.4458333333333333</v>
      </c>
      <c r="H59" s="183">
        <v>1977</v>
      </c>
    </row>
    <row r="60" spans="1:8" ht="12.75">
      <c r="A60" s="240">
        <v>52</v>
      </c>
      <c r="B60" s="102" t="s">
        <v>252</v>
      </c>
      <c r="C60" s="251" t="s">
        <v>76</v>
      </c>
      <c r="D60" s="241" t="s">
        <v>549</v>
      </c>
      <c r="E60" s="128">
        <f t="shared" si="3"/>
        <v>76.36496885305972</v>
      </c>
      <c r="F60" s="129">
        <f t="shared" si="4"/>
        <v>96.36496885305972</v>
      </c>
      <c r="G60" s="239">
        <f t="shared" si="5"/>
        <v>0.44791666666666674</v>
      </c>
      <c r="H60" s="183">
        <v>1978</v>
      </c>
    </row>
    <row r="61" spans="1:8" ht="12.75">
      <c r="A61" s="240">
        <v>53</v>
      </c>
      <c r="B61" s="102" t="s">
        <v>161</v>
      </c>
      <c r="C61" s="251" t="s">
        <v>74</v>
      </c>
      <c r="D61" s="241" t="s">
        <v>550</v>
      </c>
      <c r="E61" s="128">
        <f t="shared" si="3"/>
        <v>76.19744058500913</v>
      </c>
      <c r="F61" s="129">
        <f t="shared" si="4"/>
        <v>96.19744058500913</v>
      </c>
      <c r="G61" s="239">
        <f t="shared" si="5"/>
        <v>0.4520833333333334</v>
      </c>
      <c r="H61" s="183">
        <v>1979</v>
      </c>
    </row>
    <row r="62" spans="1:8" ht="12.75">
      <c r="A62" s="240">
        <v>54</v>
      </c>
      <c r="B62" s="102" t="s">
        <v>37</v>
      </c>
      <c r="C62" s="251" t="s">
        <v>38</v>
      </c>
      <c r="D62" s="241" t="s">
        <v>551</v>
      </c>
      <c r="E62" s="128">
        <f t="shared" si="3"/>
        <v>76.11395178962746</v>
      </c>
      <c r="F62" s="129">
        <f t="shared" si="4"/>
        <v>96.11395178962746</v>
      </c>
      <c r="G62" s="239">
        <f t="shared" si="5"/>
        <v>0.4541666666666666</v>
      </c>
      <c r="H62" s="183">
        <v>1957</v>
      </c>
    </row>
    <row r="63" spans="1:8" ht="12.75">
      <c r="A63" s="240">
        <v>55</v>
      </c>
      <c r="B63" s="102" t="s">
        <v>77</v>
      </c>
      <c r="C63" s="251" t="s">
        <v>78</v>
      </c>
      <c r="D63" s="241" t="s">
        <v>552</v>
      </c>
      <c r="E63" s="128">
        <f t="shared" si="3"/>
        <v>75.42526239594643</v>
      </c>
      <c r="F63" s="129">
        <f t="shared" si="4"/>
        <v>95.42526239594643</v>
      </c>
      <c r="G63" s="239">
        <f t="shared" si="5"/>
        <v>0.47152777777777777</v>
      </c>
      <c r="H63" s="183">
        <v>1970</v>
      </c>
    </row>
    <row r="64" spans="1:8" ht="12.75">
      <c r="A64" s="240">
        <v>56</v>
      </c>
      <c r="B64" s="102" t="s">
        <v>37</v>
      </c>
      <c r="C64" s="251" t="s">
        <v>109</v>
      </c>
      <c r="D64" s="241" t="s">
        <v>553</v>
      </c>
      <c r="E64" s="128">
        <f t="shared" si="3"/>
        <v>75.39797395079594</v>
      </c>
      <c r="F64" s="129">
        <f t="shared" si="4"/>
        <v>95.39797395079594</v>
      </c>
      <c r="G64" s="239">
        <f t="shared" si="5"/>
        <v>0.4722222222222223</v>
      </c>
      <c r="H64" s="183">
        <v>1988</v>
      </c>
    </row>
    <row r="65" spans="1:8" ht="12.75">
      <c r="A65" s="240">
        <v>57</v>
      </c>
      <c r="B65" s="102" t="s">
        <v>37</v>
      </c>
      <c r="C65" s="251" t="s">
        <v>54</v>
      </c>
      <c r="D65" s="241" t="s">
        <v>554</v>
      </c>
      <c r="E65" s="128">
        <f t="shared" si="3"/>
        <v>75.34345625451915</v>
      </c>
      <c r="F65" s="129">
        <f t="shared" si="4"/>
        <v>95.34345625451915</v>
      </c>
      <c r="G65" s="239">
        <f t="shared" si="5"/>
        <v>0.4736111111111112</v>
      </c>
      <c r="H65" s="183">
        <v>1981</v>
      </c>
    </row>
    <row r="66" spans="1:8" ht="12.75">
      <c r="A66" s="240">
        <v>58</v>
      </c>
      <c r="B66" s="102" t="s">
        <v>21</v>
      </c>
      <c r="C66" s="251" t="s">
        <v>31</v>
      </c>
      <c r="D66" s="241" t="s">
        <v>555</v>
      </c>
      <c r="E66" s="128">
        <f t="shared" si="3"/>
        <v>75.2075063154096</v>
      </c>
      <c r="F66" s="129">
        <f t="shared" si="4"/>
        <v>95.2075063154096</v>
      </c>
      <c r="G66" s="239">
        <f t="shared" si="5"/>
        <v>0.4770833333333333</v>
      </c>
      <c r="H66" s="183">
        <v>1974</v>
      </c>
    </row>
    <row r="67" spans="1:8" ht="12.75">
      <c r="A67" s="240">
        <v>59</v>
      </c>
      <c r="B67" s="102" t="s">
        <v>254</v>
      </c>
      <c r="C67" s="251" t="s">
        <v>255</v>
      </c>
      <c r="D67" s="241" t="s">
        <v>556</v>
      </c>
      <c r="E67" s="128">
        <f t="shared" si="3"/>
        <v>74.91013659237959</v>
      </c>
      <c r="F67" s="129">
        <f t="shared" si="4"/>
        <v>94.91013659237959</v>
      </c>
      <c r="G67" s="239">
        <f t="shared" si="5"/>
        <v>0.4847222222222223</v>
      </c>
      <c r="H67" s="183">
        <v>1961</v>
      </c>
    </row>
    <row r="68" spans="1:8" ht="12.75">
      <c r="A68" s="240">
        <v>60</v>
      </c>
      <c r="B68" s="102" t="s">
        <v>66</v>
      </c>
      <c r="C68" s="251" t="s">
        <v>67</v>
      </c>
      <c r="D68" s="241" t="s">
        <v>557</v>
      </c>
      <c r="E68" s="128">
        <f t="shared" si="3"/>
        <v>74.72212262459662</v>
      </c>
      <c r="F68" s="129">
        <f t="shared" si="4"/>
        <v>94.72212262459662</v>
      </c>
      <c r="G68" s="239">
        <f t="shared" si="5"/>
        <v>0.4895833333333335</v>
      </c>
      <c r="H68" s="183">
        <v>1979</v>
      </c>
    </row>
    <row r="69" spans="1:8" ht="12.75">
      <c r="A69" s="240">
        <v>61</v>
      </c>
      <c r="B69" s="102" t="s">
        <v>257</v>
      </c>
      <c r="C69" s="251" t="s">
        <v>28</v>
      </c>
      <c r="D69" s="241" t="s">
        <v>558</v>
      </c>
      <c r="E69" s="128">
        <f t="shared" si="3"/>
        <v>74.69534050179212</v>
      </c>
      <c r="F69" s="129">
        <f t="shared" si="4"/>
        <v>94.69534050179212</v>
      </c>
      <c r="G69" s="239">
        <f t="shared" si="5"/>
        <v>0.4902777777777778</v>
      </c>
      <c r="H69" s="183">
        <v>1990</v>
      </c>
    </row>
    <row r="70" spans="1:8" ht="12.75">
      <c r="A70" s="240">
        <v>62</v>
      </c>
      <c r="B70" s="102" t="s">
        <v>258</v>
      </c>
      <c r="C70" s="251" t="s">
        <v>20</v>
      </c>
      <c r="D70" s="241" t="s">
        <v>558</v>
      </c>
      <c r="E70" s="128">
        <f t="shared" si="3"/>
        <v>74.69534050179212</v>
      </c>
      <c r="F70" s="129">
        <f t="shared" si="4"/>
        <v>94.69534050179212</v>
      </c>
      <c r="G70" s="239">
        <f t="shared" si="5"/>
        <v>0.4902777777777778</v>
      </c>
      <c r="H70" s="183">
        <v>1991</v>
      </c>
    </row>
    <row r="71" spans="1:8" ht="12.75">
      <c r="A71" s="240">
        <v>63</v>
      </c>
      <c r="B71" s="102" t="s">
        <v>259</v>
      </c>
      <c r="C71" s="251" t="s">
        <v>260</v>
      </c>
      <c r="D71" s="241" t="s">
        <v>559</v>
      </c>
      <c r="E71" s="128">
        <f t="shared" si="3"/>
        <v>74.56171735241503</v>
      </c>
      <c r="F71" s="129">
        <f t="shared" si="4"/>
        <v>94.56171735241503</v>
      </c>
      <c r="G71" s="239">
        <f t="shared" si="5"/>
        <v>0.49375000000000013</v>
      </c>
      <c r="H71" s="183">
        <v>1972</v>
      </c>
    </row>
    <row r="72" spans="1:8" ht="12.75">
      <c r="A72" s="240">
        <v>64</v>
      </c>
      <c r="B72" s="102" t="s">
        <v>187</v>
      </c>
      <c r="C72" s="251" t="s">
        <v>40</v>
      </c>
      <c r="D72" s="241" t="s">
        <v>560</v>
      </c>
      <c r="E72" s="128">
        <f t="shared" si="3"/>
        <v>74.11095305832148</v>
      </c>
      <c r="F72" s="129">
        <f t="shared" si="4"/>
        <v>94.11095305832148</v>
      </c>
      <c r="G72" s="239">
        <f t="shared" si="5"/>
        <v>0.5055555555555555</v>
      </c>
      <c r="H72" s="183">
        <v>1978</v>
      </c>
    </row>
    <row r="73" spans="1:8" ht="12.75">
      <c r="A73" s="240">
        <v>65</v>
      </c>
      <c r="B73" s="102" t="s">
        <v>79</v>
      </c>
      <c r="C73" s="251" t="s">
        <v>31</v>
      </c>
      <c r="D73" s="241" t="s">
        <v>561</v>
      </c>
      <c r="E73" s="128">
        <f aca="true" t="shared" si="6" ref="E73:E104">(D$9/D73)*100</f>
        <v>74.08460718094561</v>
      </c>
      <c r="F73" s="129">
        <f aca="true" t="shared" si="7" ref="F73:F104">E73+E$4</f>
        <v>94.08460718094561</v>
      </c>
      <c r="G73" s="239">
        <f t="shared" si="5"/>
        <v>0.5062500000000001</v>
      </c>
      <c r="H73" s="183">
        <v>1965</v>
      </c>
    </row>
    <row r="74" spans="1:8" ht="12.75">
      <c r="A74" s="240">
        <v>66</v>
      </c>
      <c r="B74" s="102" t="s">
        <v>102</v>
      </c>
      <c r="C74" s="251" t="s">
        <v>158</v>
      </c>
      <c r="D74" s="241" t="s">
        <v>562</v>
      </c>
      <c r="E74" s="128">
        <f t="shared" si="6"/>
        <v>72.86713286713287</v>
      </c>
      <c r="F74" s="129">
        <f t="shared" si="7"/>
        <v>92.86713286713287</v>
      </c>
      <c r="G74" s="239">
        <f aca="true" t="shared" si="8" ref="G74:G105">D74-D$9</f>
        <v>0.5388888888888888</v>
      </c>
      <c r="H74" s="183">
        <v>1991</v>
      </c>
    </row>
    <row r="75" spans="1:8" ht="12.75">
      <c r="A75" s="240">
        <v>67</v>
      </c>
      <c r="B75" s="102" t="s">
        <v>271</v>
      </c>
      <c r="C75" s="251" t="s">
        <v>74</v>
      </c>
      <c r="D75" s="241" t="s">
        <v>563</v>
      </c>
      <c r="E75" s="128">
        <f t="shared" si="6"/>
        <v>72.08578346592874</v>
      </c>
      <c r="F75" s="129">
        <f t="shared" si="7"/>
        <v>92.08578346592874</v>
      </c>
      <c r="G75" s="239">
        <f t="shared" si="8"/>
        <v>0.5604166666666666</v>
      </c>
      <c r="H75" s="183">
        <v>1987</v>
      </c>
    </row>
    <row r="76" spans="1:8" ht="12.75">
      <c r="A76" s="240">
        <v>68</v>
      </c>
      <c r="B76" s="102" t="s">
        <v>215</v>
      </c>
      <c r="C76" s="251" t="s">
        <v>62</v>
      </c>
      <c r="D76" s="241" t="s">
        <v>564</v>
      </c>
      <c r="E76" s="128">
        <f t="shared" si="6"/>
        <v>71.93648602002071</v>
      </c>
      <c r="F76" s="129">
        <f t="shared" si="7"/>
        <v>91.93648602002071</v>
      </c>
      <c r="G76" s="239">
        <f t="shared" si="8"/>
        <v>0.5645833333333334</v>
      </c>
      <c r="H76" s="183">
        <v>1998</v>
      </c>
    </row>
    <row r="77" spans="1:8" ht="12.75">
      <c r="A77" s="240">
        <v>69</v>
      </c>
      <c r="B77" s="102" t="s">
        <v>230</v>
      </c>
      <c r="C77" s="251" t="s">
        <v>106</v>
      </c>
      <c r="D77" s="241" t="s">
        <v>565</v>
      </c>
      <c r="E77" s="128">
        <f t="shared" si="6"/>
        <v>71.51681537405628</v>
      </c>
      <c r="F77" s="129">
        <f t="shared" si="7"/>
        <v>91.51681537405628</v>
      </c>
      <c r="G77" s="239">
        <f t="shared" si="8"/>
        <v>0.5763888888888891</v>
      </c>
      <c r="H77" s="183">
        <v>1990</v>
      </c>
    </row>
    <row r="78" spans="1:8" ht="12.75">
      <c r="A78" s="240">
        <v>70</v>
      </c>
      <c r="B78" s="102" t="s">
        <v>32</v>
      </c>
      <c r="C78" s="251" t="s">
        <v>33</v>
      </c>
      <c r="D78" s="241" t="s">
        <v>566</v>
      </c>
      <c r="E78" s="128">
        <f t="shared" si="6"/>
        <v>71.46776406035666</v>
      </c>
      <c r="F78" s="129">
        <f t="shared" si="7"/>
        <v>91.46776406035666</v>
      </c>
      <c r="G78" s="239">
        <f t="shared" si="8"/>
        <v>0.5777777777777777</v>
      </c>
      <c r="H78" s="183">
        <v>1974</v>
      </c>
    </row>
    <row r="79" spans="1:8" ht="12.75">
      <c r="A79" s="240">
        <v>71</v>
      </c>
      <c r="B79" s="102" t="s">
        <v>276</v>
      </c>
      <c r="C79" s="251" t="s">
        <v>228</v>
      </c>
      <c r="D79" s="241" t="s">
        <v>567</v>
      </c>
      <c r="E79" s="128">
        <f t="shared" si="6"/>
        <v>70.98092643051771</v>
      </c>
      <c r="F79" s="129">
        <f t="shared" si="7"/>
        <v>90.98092643051771</v>
      </c>
      <c r="G79" s="239">
        <f t="shared" si="8"/>
        <v>0.5916666666666666</v>
      </c>
      <c r="H79" s="183">
        <v>1989</v>
      </c>
    </row>
    <row r="80" spans="1:8" ht="12.75">
      <c r="A80" s="240">
        <v>72</v>
      </c>
      <c r="B80" s="102" t="s">
        <v>277</v>
      </c>
      <c r="C80" s="251" t="s">
        <v>278</v>
      </c>
      <c r="D80" s="241" t="s">
        <v>568</v>
      </c>
      <c r="E80" s="128">
        <f t="shared" si="6"/>
        <v>70.8602516150969</v>
      </c>
      <c r="F80" s="129">
        <f t="shared" si="7"/>
        <v>90.8602516150969</v>
      </c>
      <c r="G80" s="239">
        <f t="shared" si="8"/>
        <v>0.5951388888888889</v>
      </c>
      <c r="H80" s="183">
        <v>1986</v>
      </c>
    </row>
    <row r="81" spans="1:8" ht="12.75">
      <c r="A81" s="240">
        <v>73</v>
      </c>
      <c r="B81" s="102" t="s">
        <v>21</v>
      </c>
      <c r="C81" s="251" t="s">
        <v>22</v>
      </c>
      <c r="D81" s="241" t="s">
        <v>569</v>
      </c>
      <c r="E81" s="128">
        <f t="shared" si="6"/>
        <v>70.59620596205961</v>
      </c>
      <c r="F81" s="129">
        <f t="shared" si="7"/>
        <v>90.59620596205961</v>
      </c>
      <c r="G81" s="239">
        <f t="shared" si="8"/>
        <v>0.6027777777777781</v>
      </c>
      <c r="H81" s="183">
        <v>1976</v>
      </c>
    </row>
    <row r="82" spans="1:8" ht="12.75">
      <c r="A82" s="240">
        <v>74</v>
      </c>
      <c r="B82" s="102" t="s">
        <v>167</v>
      </c>
      <c r="C82" s="251" t="s">
        <v>168</v>
      </c>
      <c r="D82" s="241" t="s">
        <v>570</v>
      </c>
      <c r="E82" s="128">
        <f t="shared" si="6"/>
        <v>70.42919905373437</v>
      </c>
      <c r="F82" s="129">
        <f t="shared" si="7"/>
        <v>90.42919905373437</v>
      </c>
      <c r="G82" s="239">
        <f t="shared" si="8"/>
        <v>0.6076388888888891</v>
      </c>
      <c r="H82" s="183">
        <v>1973</v>
      </c>
    </row>
    <row r="83" spans="1:8" ht="12.75">
      <c r="A83" s="240">
        <v>75</v>
      </c>
      <c r="B83" s="102" t="s">
        <v>144</v>
      </c>
      <c r="C83" s="251" t="s">
        <v>36</v>
      </c>
      <c r="D83" s="241" t="s">
        <v>571</v>
      </c>
      <c r="E83" s="128">
        <f t="shared" si="6"/>
        <v>70.14473241332884</v>
      </c>
      <c r="F83" s="129">
        <f t="shared" si="7"/>
        <v>90.14473241332884</v>
      </c>
      <c r="G83" s="239">
        <f t="shared" si="8"/>
        <v>0.6159722222222224</v>
      </c>
      <c r="H83" s="183">
        <v>1966</v>
      </c>
    </row>
    <row r="84" spans="1:8" ht="12.75">
      <c r="A84" s="240">
        <v>76</v>
      </c>
      <c r="B84" s="102" t="s">
        <v>219</v>
      </c>
      <c r="C84" s="251" t="s">
        <v>157</v>
      </c>
      <c r="D84" s="241" t="s">
        <v>572</v>
      </c>
      <c r="E84" s="128">
        <f t="shared" si="6"/>
        <v>69.7689989956478</v>
      </c>
      <c r="F84" s="129">
        <f t="shared" si="7"/>
        <v>89.7689989956478</v>
      </c>
      <c r="G84" s="239">
        <f t="shared" si="8"/>
        <v>0.6270833333333334</v>
      </c>
      <c r="H84" s="183">
        <v>1946</v>
      </c>
    </row>
    <row r="85" spans="1:8" ht="12.75">
      <c r="A85" s="240">
        <v>77</v>
      </c>
      <c r="B85" s="102" t="s">
        <v>123</v>
      </c>
      <c r="C85" s="251" t="s">
        <v>36</v>
      </c>
      <c r="D85" s="241" t="s">
        <v>573</v>
      </c>
      <c r="E85" s="128">
        <f t="shared" si="6"/>
        <v>69.46666666666667</v>
      </c>
      <c r="F85" s="129">
        <f t="shared" si="7"/>
        <v>89.46666666666667</v>
      </c>
      <c r="G85" s="239">
        <f t="shared" si="8"/>
        <v>0.6361111111111113</v>
      </c>
      <c r="H85" s="183">
        <v>1978</v>
      </c>
    </row>
    <row r="86" spans="1:8" ht="12.75">
      <c r="A86" s="240">
        <v>78</v>
      </c>
      <c r="B86" s="102" t="s">
        <v>169</v>
      </c>
      <c r="C86" s="251" t="s">
        <v>62</v>
      </c>
      <c r="D86" s="241" t="s">
        <v>574</v>
      </c>
      <c r="E86" s="128">
        <f t="shared" si="6"/>
        <v>68.96095301125082</v>
      </c>
      <c r="F86" s="129">
        <f t="shared" si="7"/>
        <v>88.96095301125082</v>
      </c>
      <c r="G86" s="239">
        <f t="shared" si="8"/>
        <v>0.6513888888888888</v>
      </c>
      <c r="H86" s="183">
        <v>1986</v>
      </c>
    </row>
    <row r="87" spans="1:8" ht="12.75">
      <c r="A87" s="240">
        <v>79</v>
      </c>
      <c r="B87" s="102" t="s">
        <v>281</v>
      </c>
      <c r="C87" s="251" t="s">
        <v>51</v>
      </c>
      <c r="D87" s="241" t="s">
        <v>575</v>
      </c>
      <c r="E87" s="128">
        <f t="shared" si="6"/>
        <v>68.84704327717212</v>
      </c>
      <c r="F87" s="129">
        <f t="shared" si="7"/>
        <v>88.84704327717212</v>
      </c>
      <c r="G87" s="239">
        <f t="shared" si="8"/>
        <v>0.6548611111111111</v>
      </c>
      <c r="H87" s="183">
        <v>1987</v>
      </c>
    </row>
    <row r="88" spans="1:8" ht="12.75">
      <c r="A88" s="240">
        <v>80</v>
      </c>
      <c r="B88" s="102" t="s">
        <v>80</v>
      </c>
      <c r="C88" s="251" t="s">
        <v>81</v>
      </c>
      <c r="D88" s="241" t="s">
        <v>575</v>
      </c>
      <c r="E88" s="128">
        <f t="shared" si="6"/>
        <v>68.84704327717212</v>
      </c>
      <c r="F88" s="129">
        <f t="shared" si="7"/>
        <v>88.84704327717212</v>
      </c>
      <c r="G88" s="239">
        <f t="shared" si="8"/>
        <v>0.6548611111111111</v>
      </c>
      <c r="H88" s="183">
        <v>1967</v>
      </c>
    </row>
    <row r="89" spans="1:8" ht="12.75">
      <c r="A89" s="240">
        <v>81</v>
      </c>
      <c r="B89" s="102" t="s">
        <v>23</v>
      </c>
      <c r="C89" s="251" t="s">
        <v>43</v>
      </c>
      <c r="D89" s="241" t="s">
        <v>576</v>
      </c>
      <c r="E89" s="128">
        <f t="shared" si="6"/>
        <v>68.5977616853193</v>
      </c>
      <c r="F89" s="129">
        <f t="shared" si="7"/>
        <v>88.5977616853193</v>
      </c>
      <c r="G89" s="239">
        <f t="shared" si="8"/>
        <v>0.6624999999999999</v>
      </c>
      <c r="H89" s="183">
        <v>1996</v>
      </c>
    </row>
    <row r="90" spans="1:8" ht="12.75">
      <c r="A90" s="240">
        <v>82</v>
      </c>
      <c r="B90" s="102" t="s">
        <v>29</v>
      </c>
      <c r="C90" s="251" t="s">
        <v>30</v>
      </c>
      <c r="D90" s="241" t="s">
        <v>576</v>
      </c>
      <c r="E90" s="128">
        <f t="shared" si="6"/>
        <v>68.5977616853193</v>
      </c>
      <c r="F90" s="129">
        <f t="shared" si="7"/>
        <v>88.5977616853193</v>
      </c>
      <c r="G90" s="239">
        <f t="shared" si="8"/>
        <v>0.6624999999999999</v>
      </c>
      <c r="H90" s="183">
        <v>1986</v>
      </c>
    </row>
    <row r="91" spans="1:8" ht="12.75">
      <c r="A91" s="240">
        <v>83</v>
      </c>
      <c r="B91" s="102" t="s">
        <v>20</v>
      </c>
      <c r="C91" s="251" t="s">
        <v>51</v>
      </c>
      <c r="D91" s="241" t="s">
        <v>577</v>
      </c>
      <c r="E91" s="128">
        <f t="shared" si="6"/>
        <v>67.8827361563518</v>
      </c>
      <c r="F91" s="129">
        <f t="shared" si="7"/>
        <v>87.8827361563518</v>
      </c>
      <c r="G91" s="239">
        <f t="shared" si="8"/>
        <v>0.684722222222222</v>
      </c>
      <c r="H91" s="183">
        <v>1960</v>
      </c>
    </row>
    <row r="92" spans="1:8" ht="12.75">
      <c r="A92" s="240">
        <v>84</v>
      </c>
      <c r="B92" s="102" t="s">
        <v>52</v>
      </c>
      <c r="C92" s="251" t="s">
        <v>51</v>
      </c>
      <c r="D92" s="241" t="s">
        <v>578</v>
      </c>
      <c r="E92" s="128">
        <f t="shared" si="6"/>
        <v>67.8606317160534</v>
      </c>
      <c r="F92" s="129">
        <f t="shared" si="7"/>
        <v>87.8606317160534</v>
      </c>
      <c r="G92" s="239">
        <f t="shared" si="8"/>
        <v>0.6854166666666666</v>
      </c>
      <c r="H92" s="183">
        <v>1985</v>
      </c>
    </row>
    <row r="93" spans="1:8" ht="12.75">
      <c r="A93" s="240">
        <v>85</v>
      </c>
      <c r="B93" s="102" t="s">
        <v>39</v>
      </c>
      <c r="C93" s="251" t="s">
        <v>40</v>
      </c>
      <c r="D93" s="241" t="s">
        <v>579</v>
      </c>
      <c r="E93" s="128">
        <f t="shared" si="6"/>
        <v>67.79440468445021</v>
      </c>
      <c r="F93" s="129">
        <f t="shared" si="7"/>
        <v>87.79440468445021</v>
      </c>
      <c r="G93" s="239">
        <f t="shared" si="8"/>
        <v>0.6875000000000002</v>
      </c>
      <c r="H93" s="183">
        <v>1989</v>
      </c>
    </row>
    <row r="94" spans="1:8" ht="12.75">
      <c r="A94" s="240">
        <v>86</v>
      </c>
      <c r="B94" s="102" t="s">
        <v>283</v>
      </c>
      <c r="C94" s="251" t="s">
        <v>151</v>
      </c>
      <c r="D94" s="241" t="s">
        <v>580</v>
      </c>
      <c r="E94" s="128">
        <f t="shared" si="6"/>
        <v>67.33441033925686</v>
      </c>
      <c r="F94" s="129">
        <f t="shared" si="7"/>
        <v>87.33441033925686</v>
      </c>
      <c r="G94" s="239">
        <f t="shared" si="8"/>
        <v>0.7020833333333336</v>
      </c>
      <c r="H94" s="183">
        <v>1998</v>
      </c>
    </row>
    <row r="95" spans="1:8" ht="12.75">
      <c r="A95" s="240">
        <v>87</v>
      </c>
      <c r="B95" s="102" t="s">
        <v>27</v>
      </c>
      <c r="C95" s="251" t="s">
        <v>49</v>
      </c>
      <c r="D95" s="241" t="s">
        <v>580</v>
      </c>
      <c r="E95" s="128">
        <f t="shared" si="6"/>
        <v>67.33441033925686</v>
      </c>
      <c r="F95" s="129">
        <f t="shared" si="7"/>
        <v>87.33441033925686</v>
      </c>
      <c r="G95" s="239">
        <f t="shared" si="8"/>
        <v>0.7020833333333336</v>
      </c>
      <c r="H95" s="183">
        <v>1964</v>
      </c>
    </row>
    <row r="96" spans="1:8" ht="12.75">
      <c r="A96" s="240">
        <v>88</v>
      </c>
      <c r="B96" s="102" t="s">
        <v>98</v>
      </c>
      <c r="C96" s="251" t="s">
        <v>99</v>
      </c>
      <c r="D96" s="241" t="s">
        <v>581</v>
      </c>
      <c r="E96" s="128">
        <f t="shared" si="6"/>
        <v>67.0096463022508</v>
      </c>
      <c r="F96" s="129">
        <f t="shared" si="7"/>
        <v>87.0096463022508</v>
      </c>
      <c r="G96" s="239">
        <f t="shared" si="8"/>
        <v>0.7125000000000001</v>
      </c>
      <c r="H96" s="183">
        <v>1978</v>
      </c>
    </row>
    <row r="97" spans="1:8" ht="12.75">
      <c r="A97" s="240">
        <v>89</v>
      </c>
      <c r="B97" s="102" t="s">
        <v>25</v>
      </c>
      <c r="C97" s="251" t="s">
        <v>69</v>
      </c>
      <c r="D97" s="241" t="s">
        <v>581</v>
      </c>
      <c r="E97" s="128">
        <f t="shared" si="6"/>
        <v>67.0096463022508</v>
      </c>
      <c r="F97" s="129">
        <f t="shared" si="7"/>
        <v>87.0096463022508</v>
      </c>
      <c r="G97" s="239">
        <f t="shared" si="8"/>
        <v>0.7125000000000001</v>
      </c>
      <c r="H97" s="183">
        <v>1993</v>
      </c>
    </row>
    <row r="98" spans="1:8" ht="12.75">
      <c r="A98" s="242">
        <v>90</v>
      </c>
      <c r="B98" s="252" t="s">
        <v>289</v>
      </c>
      <c r="C98" s="253" t="s">
        <v>265</v>
      </c>
      <c r="D98" s="241" t="s">
        <v>582</v>
      </c>
      <c r="E98" s="146">
        <f t="shared" si="6"/>
        <v>66.30607699650015</v>
      </c>
      <c r="F98" s="129">
        <f t="shared" si="7"/>
        <v>86.30607699650015</v>
      </c>
      <c r="G98" s="239">
        <f t="shared" si="8"/>
        <v>0.7354166666666668</v>
      </c>
      <c r="H98" s="183">
        <v>1971</v>
      </c>
    </row>
    <row r="99" spans="1:8" ht="12.75">
      <c r="A99" s="242">
        <v>91</v>
      </c>
      <c r="B99" s="252" t="s">
        <v>35</v>
      </c>
      <c r="C99" s="253" t="s">
        <v>291</v>
      </c>
      <c r="D99" s="241" t="s">
        <v>583</v>
      </c>
      <c r="E99" s="146">
        <f t="shared" si="6"/>
        <v>66.11675126903553</v>
      </c>
      <c r="F99" s="129">
        <f t="shared" si="7"/>
        <v>86.11675126903553</v>
      </c>
      <c r="G99" s="239">
        <f t="shared" si="8"/>
        <v>0.7416666666666665</v>
      </c>
      <c r="H99" s="183">
        <v>1986</v>
      </c>
    </row>
    <row r="100" spans="1:8" ht="12.75">
      <c r="A100" s="242">
        <v>92</v>
      </c>
      <c r="B100" s="252" t="s">
        <v>44</v>
      </c>
      <c r="C100" s="253" t="s">
        <v>31</v>
      </c>
      <c r="D100" s="241" t="s">
        <v>584</v>
      </c>
      <c r="E100" s="146">
        <f t="shared" si="6"/>
        <v>65.63779527559055</v>
      </c>
      <c r="F100" s="129">
        <f t="shared" si="7"/>
        <v>85.63779527559055</v>
      </c>
      <c r="G100" s="239">
        <f t="shared" si="8"/>
        <v>0.757638888888889</v>
      </c>
      <c r="H100" s="183">
        <v>1948</v>
      </c>
    </row>
    <row r="101" spans="1:8" ht="12.75">
      <c r="A101" s="242">
        <v>93</v>
      </c>
      <c r="B101" s="252" t="s">
        <v>32</v>
      </c>
      <c r="C101" s="253" t="s">
        <v>50</v>
      </c>
      <c r="D101" s="241" t="s">
        <v>585</v>
      </c>
      <c r="E101" s="146">
        <f t="shared" si="6"/>
        <v>65.16572858036272</v>
      </c>
      <c r="F101" s="129">
        <f t="shared" si="7"/>
        <v>85.16572858036272</v>
      </c>
      <c r="G101" s="239">
        <f t="shared" si="8"/>
        <v>0.773611111111111</v>
      </c>
      <c r="H101" s="183">
        <v>1944</v>
      </c>
    </row>
    <row r="102" spans="1:8" ht="12.75">
      <c r="A102" s="242">
        <v>94</v>
      </c>
      <c r="B102" s="252" t="s">
        <v>103</v>
      </c>
      <c r="C102" s="253" t="s">
        <v>104</v>
      </c>
      <c r="D102" s="241" t="s">
        <v>586</v>
      </c>
      <c r="E102" s="146">
        <f t="shared" si="6"/>
        <v>64.78085172520981</v>
      </c>
      <c r="F102" s="129">
        <f t="shared" si="7"/>
        <v>84.78085172520981</v>
      </c>
      <c r="G102" s="239">
        <f t="shared" si="8"/>
        <v>0.7868055555555558</v>
      </c>
      <c r="H102" s="183">
        <v>1995</v>
      </c>
    </row>
    <row r="103" spans="1:8" ht="12.75">
      <c r="A103" s="242">
        <v>95</v>
      </c>
      <c r="B103" s="252" t="s">
        <v>90</v>
      </c>
      <c r="C103" s="253" t="s">
        <v>62</v>
      </c>
      <c r="D103" s="241" t="s">
        <v>587</v>
      </c>
      <c r="E103" s="146">
        <f t="shared" si="6"/>
        <v>64.44032158317873</v>
      </c>
      <c r="F103" s="129">
        <f t="shared" si="7"/>
        <v>84.44032158317873</v>
      </c>
      <c r="G103" s="239">
        <f t="shared" si="8"/>
        <v>0.7986111111111109</v>
      </c>
      <c r="H103" s="183">
        <v>1988</v>
      </c>
    </row>
    <row r="104" spans="1:8" ht="12.75">
      <c r="A104" s="242">
        <v>96</v>
      </c>
      <c r="B104" s="252" t="s">
        <v>68</v>
      </c>
      <c r="C104" s="253" t="s">
        <v>69</v>
      </c>
      <c r="D104" s="241" t="s">
        <v>587</v>
      </c>
      <c r="E104" s="146">
        <f t="shared" si="6"/>
        <v>64.44032158317873</v>
      </c>
      <c r="F104" s="129">
        <f t="shared" si="7"/>
        <v>84.44032158317873</v>
      </c>
      <c r="G104" s="239">
        <f t="shared" si="8"/>
        <v>0.7986111111111109</v>
      </c>
      <c r="H104" s="183">
        <v>1985</v>
      </c>
    </row>
    <row r="105" spans="1:8" ht="12.75">
      <c r="A105" s="242">
        <v>97</v>
      </c>
      <c r="B105" s="252" t="s">
        <v>70</v>
      </c>
      <c r="C105" s="253" t="s">
        <v>119</v>
      </c>
      <c r="D105" s="241" t="s">
        <v>588</v>
      </c>
      <c r="E105" s="146">
        <f aca="true" t="shared" si="9" ref="E105:E114">(D$9/D105)*100</f>
        <v>64.004914004914</v>
      </c>
      <c r="F105" s="129">
        <f aca="true" t="shared" si="10" ref="F105:F114">E105+E$4</f>
        <v>84.004914004914</v>
      </c>
      <c r="G105" s="239">
        <f t="shared" si="8"/>
        <v>0.8138888888888889</v>
      </c>
      <c r="H105" s="183">
        <v>1940</v>
      </c>
    </row>
    <row r="106" spans="1:8" ht="12.75">
      <c r="A106" s="242">
        <v>98</v>
      </c>
      <c r="B106" s="252" t="s">
        <v>53</v>
      </c>
      <c r="C106" s="253" t="s">
        <v>54</v>
      </c>
      <c r="D106" s="241" t="s">
        <v>589</v>
      </c>
      <c r="E106" s="146">
        <f t="shared" si="9"/>
        <v>63.49786715417428</v>
      </c>
      <c r="F106" s="129">
        <f t="shared" si="10"/>
        <v>83.49786715417429</v>
      </c>
      <c r="G106" s="239">
        <f aca="true" t="shared" si="11" ref="G106:G114">D106-D$9</f>
        <v>0.8319444444444446</v>
      </c>
      <c r="H106" s="183">
        <v>1950</v>
      </c>
    </row>
    <row r="107" spans="1:8" ht="12.75">
      <c r="A107" s="242">
        <v>99</v>
      </c>
      <c r="B107" s="252" t="s">
        <v>174</v>
      </c>
      <c r="C107" s="253" t="s">
        <v>151</v>
      </c>
      <c r="D107" s="241" t="s">
        <v>590</v>
      </c>
      <c r="E107" s="146">
        <f t="shared" si="9"/>
        <v>62.9037126471476</v>
      </c>
      <c r="F107" s="129">
        <f t="shared" si="10"/>
        <v>82.9037126471476</v>
      </c>
      <c r="G107" s="239">
        <f t="shared" si="11"/>
        <v>0.8534722222222222</v>
      </c>
      <c r="H107" s="183">
        <v>1992</v>
      </c>
    </row>
    <row r="108" spans="1:8" ht="12.75">
      <c r="A108" s="242">
        <v>100</v>
      </c>
      <c r="B108" s="252" t="s">
        <v>57</v>
      </c>
      <c r="C108" s="253" t="s">
        <v>58</v>
      </c>
      <c r="D108" s="241" t="s">
        <v>591</v>
      </c>
      <c r="E108" s="146">
        <f t="shared" si="9"/>
        <v>61.913250148544265</v>
      </c>
      <c r="F108" s="129">
        <f t="shared" si="10"/>
        <v>81.91325014854426</v>
      </c>
      <c r="G108" s="239">
        <f t="shared" si="11"/>
        <v>0.8902777777777777</v>
      </c>
      <c r="H108" s="183">
        <v>1968</v>
      </c>
    </row>
    <row r="109" spans="1:8" ht="12.75">
      <c r="A109" s="242">
        <v>101</v>
      </c>
      <c r="B109" s="252" t="s">
        <v>97</v>
      </c>
      <c r="C109" s="253" t="s">
        <v>60</v>
      </c>
      <c r="D109" s="241" t="s">
        <v>592</v>
      </c>
      <c r="E109" s="146">
        <f t="shared" si="9"/>
        <v>61.24008228034088</v>
      </c>
      <c r="F109" s="129">
        <f t="shared" si="10"/>
        <v>81.24008228034089</v>
      </c>
      <c r="G109" s="239">
        <f t="shared" si="11"/>
        <v>0.9159722222222222</v>
      </c>
      <c r="H109" s="183">
        <v>1956</v>
      </c>
    </row>
    <row r="110" spans="1:8" ht="12.75">
      <c r="A110" s="242">
        <v>102</v>
      </c>
      <c r="B110" s="252" t="s">
        <v>55</v>
      </c>
      <c r="C110" s="253" t="s">
        <v>56</v>
      </c>
      <c r="D110" s="241" t="s">
        <v>593</v>
      </c>
      <c r="E110" s="146">
        <f t="shared" si="9"/>
        <v>60.91786027477345</v>
      </c>
      <c r="F110" s="129">
        <f t="shared" si="10"/>
        <v>80.91786027477346</v>
      </c>
      <c r="G110" s="239">
        <f t="shared" si="11"/>
        <v>0.9284722222222224</v>
      </c>
      <c r="H110" s="183">
        <v>1976</v>
      </c>
    </row>
    <row r="111" spans="1:8" ht="12.75">
      <c r="A111" s="242">
        <v>103</v>
      </c>
      <c r="B111" s="252" t="s">
        <v>55</v>
      </c>
      <c r="C111" s="253" t="s">
        <v>87</v>
      </c>
      <c r="D111" s="241" t="s">
        <v>594</v>
      </c>
      <c r="E111" s="146">
        <f t="shared" si="9"/>
        <v>60.092272202998856</v>
      </c>
      <c r="F111" s="129">
        <f t="shared" si="10"/>
        <v>80.09227220299886</v>
      </c>
      <c r="G111" s="239">
        <f t="shared" si="11"/>
        <v>0.961111111111111</v>
      </c>
      <c r="H111" s="183">
        <v>2000</v>
      </c>
    </row>
    <row r="112" spans="1:8" ht="12.75">
      <c r="A112" s="242">
        <v>104</v>
      </c>
      <c r="B112" s="252" t="s">
        <v>115</v>
      </c>
      <c r="C112" s="253" t="s">
        <v>116</v>
      </c>
      <c r="D112" s="241" t="s">
        <v>595</v>
      </c>
      <c r="E112" s="146">
        <f t="shared" si="9"/>
        <v>59.95397008055237</v>
      </c>
      <c r="F112" s="129">
        <f t="shared" si="10"/>
        <v>79.95397008055237</v>
      </c>
      <c r="G112" s="239">
        <f t="shared" si="11"/>
        <v>0.9666666666666666</v>
      </c>
      <c r="H112" s="183">
        <v>1970</v>
      </c>
    </row>
    <row r="113" spans="1:8" ht="12.75">
      <c r="A113" s="242">
        <v>105</v>
      </c>
      <c r="B113" s="252" t="s">
        <v>93</v>
      </c>
      <c r="C113" s="253" t="s">
        <v>94</v>
      </c>
      <c r="D113" s="241" t="s">
        <v>596</v>
      </c>
      <c r="E113" s="146">
        <f t="shared" si="9"/>
        <v>59.610983981693366</v>
      </c>
      <c r="F113" s="129">
        <f t="shared" si="10"/>
        <v>79.61098398169337</v>
      </c>
      <c r="G113" s="239">
        <f t="shared" si="11"/>
        <v>0.9805555555555554</v>
      </c>
      <c r="H113" s="183">
        <v>1999</v>
      </c>
    </row>
    <row r="114" spans="1:8" ht="12.75">
      <c r="A114" s="240">
        <v>106</v>
      </c>
      <c r="B114" s="102" t="s">
        <v>597</v>
      </c>
      <c r="C114" s="251" t="s">
        <v>46</v>
      </c>
      <c r="D114" s="241" t="s">
        <v>598</v>
      </c>
      <c r="E114" s="128">
        <f t="shared" si="9"/>
        <v>59.42400912460792</v>
      </c>
      <c r="F114" s="129">
        <f t="shared" si="10"/>
        <v>79.42400912460792</v>
      </c>
      <c r="G114" s="239">
        <f t="shared" si="11"/>
        <v>0.9881944444444446</v>
      </c>
      <c r="H114" s="183">
        <v>1992</v>
      </c>
    </row>
    <row r="115" spans="1:8" ht="12.75">
      <c r="A115" s="242">
        <v>107</v>
      </c>
      <c r="B115" s="252" t="s">
        <v>189</v>
      </c>
      <c r="C115" s="253" t="s">
        <v>190</v>
      </c>
      <c r="D115" s="254" t="s">
        <v>599</v>
      </c>
      <c r="E115" s="146">
        <f aca="true" t="shared" si="12" ref="E115:E130">(D$9/D115)*100</f>
        <v>59.0870428125886</v>
      </c>
      <c r="F115" s="129">
        <f aca="true" t="shared" si="13" ref="F115:F130">E115+E$4</f>
        <v>79.0870428125886</v>
      </c>
      <c r="G115" s="239">
        <f aca="true" t="shared" si="14" ref="G115:G130">D115-D$9</f>
        <v>1.0020833333333334</v>
      </c>
      <c r="H115" s="183">
        <v>1956</v>
      </c>
    </row>
    <row r="116" spans="1:8" ht="12.75">
      <c r="A116" s="240">
        <v>108</v>
      </c>
      <c r="B116" s="102" t="s">
        <v>493</v>
      </c>
      <c r="C116" s="251" t="s">
        <v>121</v>
      </c>
      <c r="D116" s="254">
        <v>2.475</v>
      </c>
      <c r="E116" s="128">
        <f t="shared" si="12"/>
        <v>58.47362514029181</v>
      </c>
      <c r="F116" s="129">
        <f t="shared" si="13"/>
        <v>78.4736251402918</v>
      </c>
      <c r="G116" s="239">
        <f t="shared" si="14"/>
        <v>1.027777777777778</v>
      </c>
      <c r="H116" s="183">
        <v>1991</v>
      </c>
    </row>
    <row r="117" spans="1:8" ht="12.75">
      <c r="A117" s="242">
        <v>109</v>
      </c>
      <c r="B117" s="252" t="s">
        <v>306</v>
      </c>
      <c r="C117" s="252" t="s">
        <v>126</v>
      </c>
      <c r="D117" s="254">
        <v>2.5819444444444444</v>
      </c>
      <c r="E117" s="146">
        <f t="shared" si="12"/>
        <v>56.05164066702528</v>
      </c>
      <c r="F117" s="129">
        <f t="shared" si="13"/>
        <v>76.05164066702528</v>
      </c>
      <c r="G117" s="239">
        <f t="shared" si="14"/>
        <v>1.1347222222222222</v>
      </c>
      <c r="H117" s="183">
        <v>1978</v>
      </c>
    </row>
    <row r="118" spans="1:8" ht="12.75">
      <c r="A118" s="240">
        <v>110</v>
      </c>
      <c r="B118" s="102" t="s">
        <v>47</v>
      </c>
      <c r="C118" s="102" t="s">
        <v>48</v>
      </c>
      <c r="D118" s="254">
        <v>2.6368055555555556</v>
      </c>
      <c r="E118" s="128">
        <f t="shared" si="12"/>
        <v>54.88543587042402</v>
      </c>
      <c r="F118" s="129">
        <f t="shared" si="13"/>
        <v>74.88543587042402</v>
      </c>
      <c r="G118" s="239">
        <f t="shared" si="14"/>
        <v>1.1895833333333334</v>
      </c>
      <c r="H118" s="183">
        <v>1966</v>
      </c>
    </row>
    <row r="119" spans="1:8" ht="12.75">
      <c r="A119" s="242">
        <v>111</v>
      </c>
      <c r="B119" s="252" t="s">
        <v>310</v>
      </c>
      <c r="C119" s="252" t="s">
        <v>311</v>
      </c>
      <c r="D119" s="254">
        <v>2.6750000000000003</v>
      </c>
      <c r="E119" s="146">
        <f t="shared" si="12"/>
        <v>54.101765316718584</v>
      </c>
      <c r="F119" s="129">
        <f t="shared" si="13"/>
        <v>74.10176531671858</v>
      </c>
      <c r="G119" s="239">
        <f t="shared" si="14"/>
        <v>1.227777777777778</v>
      </c>
      <c r="H119" s="183">
        <v>1989</v>
      </c>
    </row>
    <row r="120" spans="1:8" ht="12.75">
      <c r="A120" s="240">
        <v>112</v>
      </c>
      <c r="B120" s="102" t="s">
        <v>112</v>
      </c>
      <c r="C120" s="102" t="s">
        <v>113</v>
      </c>
      <c r="D120" s="254">
        <v>2.7416666666666667</v>
      </c>
      <c r="E120" s="128">
        <f t="shared" si="12"/>
        <v>52.78622087132725</v>
      </c>
      <c r="F120" s="129">
        <f t="shared" si="13"/>
        <v>72.78622087132726</v>
      </c>
      <c r="G120" s="239">
        <f t="shared" si="14"/>
        <v>1.2944444444444445</v>
      </c>
      <c r="H120" s="183">
        <v>1968</v>
      </c>
    </row>
    <row r="121" spans="1:8" ht="12.75">
      <c r="A121" s="242">
        <v>113</v>
      </c>
      <c r="B121" s="252" t="s">
        <v>117</v>
      </c>
      <c r="C121" s="252" t="s">
        <v>118</v>
      </c>
      <c r="D121" s="254">
        <v>2.7416666666666667</v>
      </c>
      <c r="E121" s="146">
        <f t="shared" si="12"/>
        <v>52.78622087132725</v>
      </c>
      <c r="F121" s="129">
        <f t="shared" si="13"/>
        <v>72.78622087132726</v>
      </c>
      <c r="G121" s="239">
        <f t="shared" si="14"/>
        <v>1.2944444444444445</v>
      </c>
      <c r="H121" s="183">
        <v>1969</v>
      </c>
    </row>
    <row r="122" spans="1:8" ht="12.75">
      <c r="A122" s="240">
        <v>114</v>
      </c>
      <c r="B122" s="102" t="s">
        <v>314</v>
      </c>
      <c r="C122" s="102" t="s">
        <v>315</v>
      </c>
      <c r="D122" s="254">
        <v>2.7687500000000003</v>
      </c>
      <c r="E122" s="128">
        <f t="shared" si="12"/>
        <v>52.26987710057686</v>
      </c>
      <c r="F122" s="129">
        <f t="shared" si="13"/>
        <v>72.26987710057686</v>
      </c>
      <c r="G122" s="239">
        <f t="shared" si="14"/>
        <v>1.321527777777778</v>
      </c>
      <c r="H122" s="183">
        <v>1992</v>
      </c>
    </row>
    <row r="123" spans="1:8" ht="12.75">
      <c r="A123" s="242">
        <v>115</v>
      </c>
      <c r="B123" s="252" t="s">
        <v>318</v>
      </c>
      <c r="C123" s="252" t="s">
        <v>319</v>
      </c>
      <c r="D123" s="254">
        <v>2.784722222222222</v>
      </c>
      <c r="E123" s="146">
        <f t="shared" si="12"/>
        <v>51.97007481296758</v>
      </c>
      <c r="F123" s="129">
        <f t="shared" si="13"/>
        <v>71.97007481296758</v>
      </c>
      <c r="G123" s="239">
        <f t="shared" si="14"/>
        <v>1.3374999999999997</v>
      </c>
      <c r="H123" s="183">
        <v>1998</v>
      </c>
    </row>
    <row r="124" spans="1:8" ht="12.75">
      <c r="A124" s="240">
        <v>116</v>
      </c>
      <c r="B124" s="102" t="s">
        <v>320</v>
      </c>
      <c r="C124" s="102" t="s">
        <v>160</v>
      </c>
      <c r="D124" s="254">
        <v>2.7909722222222224</v>
      </c>
      <c r="E124" s="128">
        <f t="shared" si="12"/>
        <v>51.85369494899228</v>
      </c>
      <c r="F124" s="129">
        <f t="shared" si="13"/>
        <v>71.85369494899228</v>
      </c>
      <c r="G124" s="239">
        <f t="shared" si="14"/>
        <v>1.3437500000000002</v>
      </c>
      <c r="H124" s="183">
        <v>1980</v>
      </c>
    </row>
    <row r="125" spans="1:8" ht="409.5">
      <c r="A125" s="242">
        <v>117</v>
      </c>
      <c r="B125" s="252" t="s">
        <v>321</v>
      </c>
      <c r="C125" s="252" t="s">
        <v>126</v>
      </c>
      <c r="D125" s="254">
        <v>2.7909722222222224</v>
      </c>
      <c r="E125" s="146">
        <f t="shared" si="12"/>
        <v>51.85369494899228</v>
      </c>
      <c r="F125" s="129">
        <f t="shared" si="13"/>
        <v>71.85369494899228</v>
      </c>
      <c r="G125" s="239">
        <f t="shared" si="14"/>
        <v>1.3437500000000002</v>
      </c>
      <c r="H125" s="183">
        <v>1975</v>
      </c>
    </row>
    <row r="126" spans="1:8" ht="409.5">
      <c r="A126" s="240">
        <v>118</v>
      </c>
      <c r="B126" s="102" t="s">
        <v>83</v>
      </c>
      <c r="C126" s="102" t="s">
        <v>91</v>
      </c>
      <c r="D126" s="254">
        <v>3.03125</v>
      </c>
      <c r="E126" s="128">
        <f t="shared" si="12"/>
        <v>47.74341351660939</v>
      </c>
      <c r="F126" s="129">
        <f t="shared" si="13"/>
        <v>67.7434135166094</v>
      </c>
      <c r="G126" s="239">
        <f t="shared" si="14"/>
        <v>1.5840277777777778</v>
      </c>
      <c r="H126" s="183">
        <v>2003</v>
      </c>
    </row>
    <row r="127" spans="1:8" ht="409.5">
      <c r="A127" s="242">
        <v>119</v>
      </c>
      <c r="B127" s="252" t="s">
        <v>83</v>
      </c>
      <c r="C127" s="252" t="s">
        <v>84</v>
      </c>
      <c r="D127" s="254">
        <v>3.03125</v>
      </c>
      <c r="E127" s="146">
        <f t="shared" si="12"/>
        <v>47.74341351660939</v>
      </c>
      <c r="F127" s="129">
        <f t="shared" si="13"/>
        <v>67.7434135166094</v>
      </c>
      <c r="G127" s="239">
        <f t="shared" si="14"/>
        <v>1.5840277777777778</v>
      </c>
      <c r="H127" s="183">
        <v>1977</v>
      </c>
    </row>
    <row r="128" spans="1:8" ht="409.5">
      <c r="A128" s="240">
        <v>120</v>
      </c>
      <c r="B128" s="102" t="s">
        <v>72</v>
      </c>
      <c r="C128" s="102" t="s">
        <v>73</v>
      </c>
      <c r="D128" s="254">
        <v>3.439583333333333</v>
      </c>
      <c r="E128" s="128">
        <f t="shared" si="12"/>
        <v>42.075509792045224</v>
      </c>
      <c r="F128" s="129">
        <f t="shared" si="13"/>
        <v>62.075509792045224</v>
      </c>
      <c r="G128" s="239">
        <f t="shared" si="14"/>
        <v>1.992361111111111</v>
      </c>
      <c r="H128" s="183">
        <v>1954</v>
      </c>
    </row>
    <row r="129" spans="1:8" ht="409.5">
      <c r="A129" s="242">
        <v>121</v>
      </c>
      <c r="B129" s="252" t="s">
        <v>72</v>
      </c>
      <c r="C129" s="252" t="s">
        <v>232</v>
      </c>
      <c r="D129" s="254">
        <v>7.208333333333333</v>
      </c>
      <c r="E129" s="146">
        <f t="shared" si="12"/>
        <v>20.077071290944122</v>
      </c>
      <c r="F129" s="129">
        <f t="shared" si="13"/>
        <v>40.07707129094412</v>
      </c>
      <c r="G129" s="239">
        <f t="shared" si="14"/>
        <v>5.761111111111111</v>
      </c>
      <c r="H129" s="183">
        <v>2002</v>
      </c>
    </row>
    <row r="130" spans="1:8" ht="409.5">
      <c r="A130" s="242">
        <v>122</v>
      </c>
      <c r="B130" s="252" t="s">
        <v>184</v>
      </c>
      <c r="C130" s="252" t="s">
        <v>185</v>
      </c>
      <c r="D130" s="255">
        <v>7.208333333333333</v>
      </c>
      <c r="E130" s="146">
        <f t="shared" si="12"/>
        <v>20.077071290944122</v>
      </c>
      <c r="F130" s="129">
        <f t="shared" si="13"/>
        <v>40.07707129094412</v>
      </c>
      <c r="G130" s="239">
        <f t="shared" si="14"/>
        <v>5.761111111111111</v>
      </c>
      <c r="H130" s="183">
        <v>1970</v>
      </c>
    </row>
    <row r="131" spans="1:8" ht="409.5">
      <c r="A131" s="206">
        <v>123</v>
      </c>
      <c r="B131" s="220" t="s">
        <v>89</v>
      </c>
      <c r="C131" s="220" t="s">
        <v>78</v>
      </c>
      <c r="D131" s="256" t="s">
        <v>600</v>
      </c>
      <c r="E131" s="209"/>
      <c r="F131" s="257"/>
      <c r="G131" s="239"/>
      <c r="H131" s="183">
        <v>1955</v>
      </c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E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="110" zoomScaleNormal="110" zoomScalePageLayoutView="0" workbookViewId="0" topLeftCell="A1">
      <selection activeCell="F46" sqref="F46"/>
    </sheetView>
  </sheetViews>
  <sheetFormatPr defaultColWidth="9.00390625" defaultRowHeight="12.75"/>
  <cols>
    <col min="1" max="1" width="7.00390625" style="0" customWidth="1"/>
    <col min="2" max="2" width="12.25390625" style="0" customWidth="1"/>
    <col min="3" max="3" width="12.00390625" style="0" customWidth="1"/>
    <col min="4" max="4" width="8.25390625" style="0" customWidth="1"/>
    <col min="5" max="5" width="8.75390625" style="258" customWidth="1"/>
    <col min="6" max="6" width="13.125" style="0" customWidth="1"/>
    <col min="7" max="7" width="6.625" style="259" customWidth="1"/>
    <col min="8" max="8" width="8.00390625" style="259" customWidth="1"/>
    <col min="9" max="9" width="10.00390625" style="259" customWidth="1"/>
    <col min="10" max="10" width="8.875" style="259" customWidth="1"/>
    <col min="11" max="11" width="9.875" style="259" customWidth="1"/>
    <col min="12" max="12" width="9.75390625" style="259" customWidth="1"/>
  </cols>
  <sheetData>
    <row r="1" spans="1:12" ht="27">
      <c r="A1" s="534" t="s">
        <v>601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ht="12.75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</row>
    <row r="3" spans="1:12" ht="12.75" customHeight="1">
      <c r="A3" s="536"/>
      <c r="B3" s="536"/>
      <c r="C3" s="536"/>
      <c r="D3" s="536"/>
      <c r="E3" s="260" t="s">
        <v>458</v>
      </c>
      <c r="F3" s="155"/>
      <c r="G3" s="261"/>
      <c r="H3" s="261"/>
      <c r="I3" s="261"/>
      <c r="J3" s="261"/>
      <c r="K3" s="261"/>
      <c r="L3" s="261"/>
    </row>
    <row r="4" spans="1:12" ht="12.75" customHeight="1">
      <c r="A4" s="533" t="s">
        <v>459</v>
      </c>
      <c r="B4" s="533"/>
      <c r="C4" s="108" t="s">
        <v>460</v>
      </c>
      <c r="D4" s="543"/>
      <c r="E4" s="260">
        <v>10</v>
      </c>
      <c r="F4" s="155"/>
      <c r="G4" s="261"/>
      <c r="H4" s="261"/>
      <c r="I4" s="261"/>
      <c r="J4" s="261"/>
      <c r="K4" s="261"/>
      <c r="L4" s="261"/>
    </row>
    <row r="5" spans="1:12" ht="12.75">
      <c r="A5" s="533" t="s">
        <v>461</v>
      </c>
      <c r="B5" s="533"/>
      <c r="C5" s="234">
        <v>40686</v>
      </c>
      <c r="D5" s="543"/>
      <c r="E5" s="262"/>
      <c r="F5" s="155"/>
      <c r="G5" s="261"/>
      <c r="H5" s="261"/>
      <c r="I5" s="261"/>
      <c r="J5" s="261"/>
      <c r="K5" s="261"/>
      <c r="L5" s="261"/>
    </row>
    <row r="6" spans="1:12" ht="12.75">
      <c r="A6" s="533" t="s">
        <v>462</v>
      </c>
      <c r="B6" s="533"/>
      <c r="C6" s="542" t="s">
        <v>602</v>
      </c>
      <c r="D6" s="542"/>
      <c r="E6" s="542"/>
      <c r="F6" s="155"/>
      <c r="G6" s="261"/>
      <c r="H6" s="261"/>
      <c r="I6" s="261"/>
      <c r="J6" s="261"/>
      <c r="K6" s="261"/>
      <c r="L6" s="261"/>
    </row>
    <row r="7" spans="1:12" ht="12.75">
      <c r="A7" s="533" t="s">
        <v>464</v>
      </c>
      <c r="B7" s="533"/>
      <c r="C7" s="111">
        <f>COUNTA(B10:B119)</f>
        <v>91</v>
      </c>
      <c r="D7" s="224"/>
      <c r="E7" s="262"/>
      <c r="F7" s="155"/>
      <c r="G7" s="261"/>
      <c r="H7" s="261"/>
      <c r="I7" s="261"/>
      <c r="J7" s="261"/>
      <c r="K7" s="261"/>
      <c r="L7" s="261"/>
    </row>
    <row r="8" spans="1:12" ht="16.5" customHeight="1">
      <c r="A8" s="263"/>
      <c r="B8" s="263"/>
      <c r="C8" s="111"/>
      <c r="D8" s="224"/>
      <c r="E8" s="262"/>
      <c r="F8" s="264">
        <v>24.2</v>
      </c>
      <c r="G8" s="106"/>
      <c r="H8" s="106"/>
      <c r="I8" s="265">
        <v>0.0002766203703703704</v>
      </c>
      <c r="J8" s="261"/>
      <c r="K8" s="261"/>
      <c r="L8" s="261"/>
    </row>
    <row r="9" spans="1:12" ht="33" customHeight="1">
      <c r="A9" s="266" t="s">
        <v>465</v>
      </c>
      <c r="B9" s="168" t="s">
        <v>466</v>
      </c>
      <c r="C9" s="267" t="s">
        <v>467</v>
      </c>
      <c r="D9" s="267" t="s">
        <v>603</v>
      </c>
      <c r="E9" s="268" t="s">
        <v>604</v>
      </c>
      <c r="F9" s="269" t="s">
        <v>605</v>
      </c>
      <c r="G9" s="168" t="s">
        <v>603</v>
      </c>
      <c r="H9" s="267" t="s">
        <v>604</v>
      </c>
      <c r="I9" s="269" t="s">
        <v>605</v>
      </c>
      <c r="J9" s="270" t="s">
        <v>2</v>
      </c>
      <c r="K9" s="270" t="s">
        <v>606</v>
      </c>
      <c r="L9" s="271" t="s">
        <v>607</v>
      </c>
    </row>
    <row r="10" spans="1:12" ht="15" customHeight="1">
      <c r="A10" s="240">
        <v>1</v>
      </c>
      <c r="B10" s="272" t="s">
        <v>219</v>
      </c>
      <c r="C10" s="126" t="s">
        <v>88</v>
      </c>
      <c r="D10" s="273">
        <v>25.58</v>
      </c>
      <c r="E10" s="274">
        <v>522</v>
      </c>
      <c r="F10" s="273">
        <v>26.8</v>
      </c>
      <c r="G10" s="273">
        <f aca="true" t="shared" si="0" ref="G10:G41">(D10/27.25)*100</f>
        <v>93.87155963302752</v>
      </c>
      <c r="H10" s="273">
        <f aca="true" t="shared" si="1" ref="H10:H41">(E10/522)*100</f>
        <v>100</v>
      </c>
      <c r="I10" s="275">
        <f aca="true" t="shared" si="2" ref="I10:I41">($F$8/F10)*100</f>
        <v>90.29850746268656</v>
      </c>
      <c r="J10" s="276">
        <f aca="true" t="shared" si="3" ref="J10:J41">SUM(G10:I10)</f>
        <v>284.1700670957141</v>
      </c>
      <c r="K10" s="277">
        <f aca="true" t="shared" si="4" ref="K10:K41">(J10/J$10)*100</f>
        <v>100</v>
      </c>
      <c r="L10" s="278">
        <f aca="true" t="shared" si="5" ref="L10:L41">K10+E$4</f>
        <v>110</v>
      </c>
    </row>
    <row r="11" spans="1:12" ht="15" customHeight="1">
      <c r="A11" s="240">
        <v>2</v>
      </c>
      <c r="B11" s="272" t="s">
        <v>66</v>
      </c>
      <c r="C11" s="126" t="s">
        <v>67</v>
      </c>
      <c r="D11" s="273">
        <v>27.25</v>
      </c>
      <c r="E11" s="274">
        <v>462</v>
      </c>
      <c r="F11" s="273">
        <v>27.9</v>
      </c>
      <c r="G11" s="273">
        <f t="shared" si="0"/>
        <v>100</v>
      </c>
      <c r="H11" s="273">
        <f t="shared" si="1"/>
        <v>88.50574712643679</v>
      </c>
      <c r="I11" s="275">
        <f t="shared" si="2"/>
        <v>86.73835125448028</v>
      </c>
      <c r="J11" s="276">
        <f t="shared" si="3"/>
        <v>275.2440983809171</v>
      </c>
      <c r="K11" s="277">
        <f t="shared" si="4"/>
        <v>96.85893422694988</v>
      </c>
      <c r="L11" s="278">
        <f t="shared" si="5"/>
        <v>106.85893422694988</v>
      </c>
    </row>
    <row r="12" spans="1:12" ht="15" customHeight="1">
      <c r="A12" s="240">
        <v>3</v>
      </c>
      <c r="B12" s="272" t="s">
        <v>29</v>
      </c>
      <c r="C12" s="126" t="s">
        <v>30</v>
      </c>
      <c r="D12" s="273">
        <v>21.23</v>
      </c>
      <c r="E12" s="274">
        <v>497</v>
      </c>
      <c r="F12" s="273">
        <v>26.8</v>
      </c>
      <c r="G12" s="273">
        <f t="shared" si="0"/>
        <v>77.90825688073394</v>
      </c>
      <c r="H12" s="273">
        <f t="shared" si="1"/>
        <v>95.21072796934867</v>
      </c>
      <c r="I12" s="275">
        <f t="shared" si="2"/>
        <v>90.29850746268656</v>
      </c>
      <c r="J12" s="276">
        <f t="shared" si="3"/>
        <v>263.4174923127691</v>
      </c>
      <c r="K12" s="277">
        <f t="shared" si="4"/>
        <v>92.69712852059288</v>
      </c>
      <c r="L12" s="278">
        <f t="shared" si="5"/>
        <v>102.69712852059288</v>
      </c>
    </row>
    <row r="13" spans="1:12" ht="15" customHeight="1">
      <c r="A13" s="240">
        <v>4</v>
      </c>
      <c r="B13" s="272" t="s">
        <v>52</v>
      </c>
      <c r="C13" s="126" t="s">
        <v>51</v>
      </c>
      <c r="D13" s="273">
        <v>21.78</v>
      </c>
      <c r="E13" s="274">
        <v>465</v>
      </c>
      <c r="F13" s="273">
        <v>26.8</v>
      </c>
      <c r="G13" s="273">
        <f t="shared" si="0"/>
        <v>79.92660550458716</v>
      </c>
      <c r="H13" s="273">
        <f t="shared" si="1"/>
        <v>89.08045977011494</v>
      </c>
      <c r="I13" s="275">
        <f t="shared" si="2"/>
        <v>90.29850746268656</v>
      </c>
      <c r="J13" s="276">
        <f t="shared" si="3"/>
        <v>259.3055727373886</v>
      </c>
      <c r="K13" s="277">
        <f t="shared" si="4"/>
        <v>91.25013601451886</v>
      </c>
      <c r="L13" s="278">
        <f t="shared" si="5"/>
        <v>101.25013601451886</v>
      </c>
    </row>
    <row r="14" spans="1:12" ht="15" customHeight="1">
      <c r="A14" s="240">
        <v>5</v>
      </c>
      <c r="B14" s="272" t="s">
        <v>17</v>
      </c>
      <c r="C14" s="126" t="s">
        <v>18</v>
      </c>
      <c r="D14" s="273">
        <v>23.76</v>
      </c>
      <c r="E14" s="274">
        <v>433</v>
      </c>
      <c r="F14" s="273">
        <v>27.7</v>
      </c>
      <c r="G14" s="273">
        <f t="shared" si="0"/>
        <v>87.19266055045873</v>
      </c>
      <c r="H14" s="273">
        <f t="shared" si="1"/>
        <v>82.95019157088123</v>
      </c>
      <c r="I14" s="275">
        <f t="shared" si="2"/>
        <v>87.36462093862815</v>
      </c>
      <c r="J14" s="276">
        <f t="shared" si="3"/>
        <v>257.5074730599681</v>
      </c>
      <c r="K14" s="277">
        <f t="shared" si="4"/>
        <v>90.61738123643912</v>
      </c>
      <c r="L14" s="278">
        <f t="shared" si="5"/>
        <v>100.61738123643912</v>
      </c>
    </row>
    <row r="15" spans="1:12" ht="15" customHeight="1">
      <c r="A15" s="240">
        <v>6</v>
      </c>
      <c r="B15" s="272" t="s">
        <v>239</v>
      </c>
      <c r="C15" s="126" t="s">
        <v>60</v>
      </c>
      <c r="D15" s="273">
        <v>20.02</v>
      </c>
      <c r="E15" s="274">
        <v>492</v>
      </c>
      <c r="F15" s="273">
        <v>27.1</v>
      </c>
      <c r="G15" s="273">
        <f t="shared" si="0"/>
        <v>73.46788990825688</v>
      </c>
      <c r="H15" s="273">
        <f t="shared" si="1"/>
        <v>94.25287356321839</v>
      </c>
      <c r="I15" s="275">
        <f t="shared" si="2"/>
        <v>89.29889298892988</v>
      </c>
      <c r="J15" s="276">
        <f t="shared" si="3"/>
        <v>257.01965646040514</v>
      </c>
      <c r="K15" s="277">
        <f t="shared" si="4"/>
        <v>90.44571762508534</v>
      </c>
      <c r="L15" s="278">
        <f t="shared" si="5"/>
        <v>100.44571762508534</v>
      </c>
    </row>
    <row r="16" spans="1:12" ht="15" customHeight="1">
      <c r="A16" s="240">
        <v>7</v>
      </c>
      <c r="B16" s="272" t="s">
        <v>20</v>
      </c>
      <c r="C16" s="126" t="s">
        <v>51</v>
      </c>
      <c r="D16" s="273">
        <v>24.19</v>
      </c>
      <c r="E16" s="274">
        <v>441</v>
      </c>
      <c r="F16" s="273">
        <v>29.2</v>
      </c>
      <c r="G16" s="273">
        <f t="shared" si="0"/>
        <v>88.77064220183487</v>
      </c>
      <c r="H16" s="273">
        <f t="shared" si="1"/>
        <v>84.48275862068965</v>
      </c>
      <c r="I16" s="275">
        <f t="shared" si="2"/>
        <v>82.87671232876713</v>
      </c>
      <c r="J16" s="276">
        <f t="shared" si="3"/>
        <v>256.13011315129165</v>
      </c>
      <c r="K16" s="277">
        <f t="shared" si="4"/>
        <v>90.13268560232348</v>
      </c>
      <c r="L16" s="278">
        <f t="shared" si="5"/>
        <v>100.13268560232348</v>
      </c>
    </row>
    <row r="17" spans="1:12" ht="15" customHeight="1">
      <c r="A17" s="240">
        <v>8</v>
      </c>
      <c r="B17" s="272" t="s">
        <v>245</v>
      </c>
      <c r="C17" s="126" t="s">
        <v>131</v>
      </c>
      <c r="D17" s="273">
        <v>19.3</v>
      </c>
      <c r="E17" s="274">
        <v>484</v>
      </c>
      <c r="F17" s="273">
        <v>27</v>
      </c>
      <c r="G17" s="273">
        <f t="shared" si="0"/>
        <v>70.8256880733945</v>
      </c>
      <c r="H17" s="273">
        <f t="shared" si="1"/>
        <v>92.72030651340997</v>
      </c>
      <c r="I17" s="275">
        <f t="shared" si="2"/>
        <v>89.62962962962962</v>
      </c>
      <c r="J17" s="276">
        <f t="shared" si="3"/>
        <v>253.17562421643407</v>
      </c>
      <c r="K17" s="277">
        <f t="shared" si="4"/>
        <v>89.09299519261454</v>
      </c>
      <c r="L17" s="278">
        <f t="shared" si="5"/>
        <v>99.09299519261454</v>
      </c>
    </row>
    <row r="18" spans="1:12" ht="15" customHeight="1">
      <c r="A18" s="240">
        <v>9</v>
      </c>
      <c r="B18" s="272" t="s">
        <v>142</v>
      </c>
      <c r="C18" s="126" t="s">
        <v>88</v>
      </c>
      <c r="D18" s="273">
        <v>13.8</v>
      </c>
      <c r="E18" s="274">
        <v>522</v>
      </c>
      <c r="F18" s="273">
        <v>24.2</v>
      </c>
      <c r="G18" s="273">
        <f t="shared" si="0"/>
        <v>50.64220183486239</v>
      </c>
      <c r="H18" s="273">
        <f t="shared" si="1"/>
        <v>100</v>
      </c>
      <c r="I18" s="275">
        <f t="shared" si="2"/>
        <v>100</v>
      </c>
      <c r="J18" s="276">
        <f t="shared" si="3"/>
        <v>250.6422018348624</v>
      </c>
      <c r="K18" s="277">
        <f t="shared" si="4"/>
        <v>88.20147892298633</v>
      </c>
      <c r="L18" s="278">
        <f t="shared" si="5"/>
        <v>98.20147892298633</v>
      </c>
    </row>
    <row r="19" spans="1:12" ht="15" customHeight="1">
      <c r="A19" s="240">
        <v>10</v>
      </c>
      <c r="B19" s="272" t="s">
        <v>253</v>
      </c>
      <c r="C19" s="126" t="s">
        <v>131</v>
      </c>
      <c r="D19" s="273">
        <v>19.63</v>
      </c>
      <c r="E19" s="274">
        <v>436</v>
      </c>
      <c r="F19" s="273">
        <v>27.4</v>
      </c>
      <c r="G19" s="273">
        <f t="shared" si="0"/>
        <v>72.03669724770641</v>
      </c>
      <c r="H19" s="273">
        <f t="shared" si="1"/>
        <v>83.5249042145594</v>
      </c>
      <c r="I19" s="275">
        <f t="shared" si="2"/>
        <v>88.32116788321169</v>
      </c>
      <c r="J19" s="276">
        <f t="shared" si="3"/>
        <v>243.88276934547747</v>
      </c>
      <c r="K19" s="277">
        <f t="shared" si="4"/>
        <v>85.82282146674264</v>
      </c>
      <c r="L19" s="278">
        <f t="shared" si="5"/>
        <v>95.82282146674264</v>
      </c>
    </row>
    <row r="20" spans="1:12" ht="15" customHeight="1">
      <c r="A20" s="240">
        <v>11</v>
      </c>
      <c r="B20" s="272" t="s">
        <v>63</v>
      </c>
      <c r="C20" s="126" t="s">
        <v>36</v>
      </c>
      <c r="D20" s="273">
        <v>20.63</v>
      </c>
      <c r="E20" s="274">
        <v>435</v>
      </c>
      <c r="F20" s="273">
        <v>29.3</v>
      </c>
      <c r="G20" s="273">
        <f t="shared" si="0"/>
        <v>75.70642201834862</v>
      </c>
      <c r="H20" s="273">
        <f t="shared" si="1"/>
        <v>83.33333333333334</v>
      </c>
      <c r="I20" s="275">
        <f t="shared" si="2"/>
        <v>82.5938566552901</v>
      </c>
      <c r="J20" s="276">
        <f t="shared" si="3"/>
        <v>241.63361200697204</v>
      </c>
      <c r="K20" s="277">
        <f t="shared" si="4"/>
        <v>85.03133861934342</v>
      </c>
      <c r="L20" s="278">
        <f t="shared" si="5"/>
        <v>95.03133861934342</v>
      </c>
    </row>
    <row r="21" spans="1:12" ht="15" customHeight="1">
      <c r="A21" s="240">
        <v>12</v>
      </c>
      <c r="B21" s="279" t="s">
        <v>34</v>
      </c>
      <c r="C21" s="132" t="s">
        <v>20</v>
      </c>
      <c r="D21" s="280">
        <v>19.19</v>
      </c>
      <c r="E21" s="281">
        <v>452</v>
      </c>
      <c r="F21" s="280">
        <v>28.8</v>
      </c>
      <c r="G21" s="280">
        <f t="shared" si="0"/>
        <v>70.42201834862387</v>
      </c>
      <c r="H21" s="280">
        <f t="shared" si="1"/>
        <v>86.59003831417624</v>
      </c>
      <c r="I21" s="282">
        <f t="shared" si="2"/>
        <v>84.02777777777777</v>
      </c>
      <c r="J21" s="283">
        <f t="shared" si="3"/>
        <v>241.03983444057786</v>
      </c>
      <c r="K21" s="284">
        <f t="shared" si="4"/>
        <v>84.82238713741475</v>
      </c>
      <c r="L21" s="285">
        <f t="shared" si="5"/>
        <v>94.82238713741475</v>
      </c>
    </row>
    <row r="22" spans="1:12" ht="15" customHeight="1">
      <c r="A22" s="240">
        <v>13</v>
      </c>
      <c r="B22" s="286" t="s">
        <v>68</v>
      </c>
      <c r="C22" s="138" t="s">
        <v>69</v>
      </c>
      <c r="D22" s="287">
        <v>20.68</v>
      </c>
      <c r="E22" s="288">
        <v>450</v>
      </c>
      <c r="F22" s="287">
        <v>31</v>
      </c>
      <c r="G22" s="287">
        <f t="shared" si="0"/>
        <v>75.88990825688073</v>
      </c>
      <c r="H22" s="287">
        <f t="shared" si="1"/>
        <v>86.20689655172413</v>
      </c>
      <c r="I22" s="289">
        <f t="shared" si="2"/>
        <v>78.06451612903226</v>
      </c>
      <c r="J22" s="290">
        <f t="shared" si="3"/>
        <v>240.16132093763713</v>
      </c>
      <c r="K22" s="291">
        <f t="shared" si="4"/>
        <v>84.51323652492437</v>
      </c>
      <c r="L22" s="292">
        <f t="shared" si="5"/>
        <v>94.51323652492437</v>
      </c>
    </row>
    <row r="23" spans="1:12" ht="15" customHeight="1">
      <c r="A23" s="240">
        <v>14</v>
      </c>
      <c r="B23" s="293" t="s">
        <v>23</v>
      </c>
      <c r="C23" s="220" t="s">
        <v>24</v>
      </c>
      <c r="D23" s="273">
        <v>19.55</v>
      </c>
      <c r="E23" s="274">
        <v>400</v>
      </c>
      <c r="F23" s="273">
        <v>26.5</v>
      </c>
      <c r="G23" s="273">
        <f t="shared" si="0"/>
        <v>71.74311926605505</v>
      </c>
      <c r="H23" s="273">
        <f t="shared" si="1"/>
        <v>76.62835249042146</v>
      </c>
      <c r="I23" s="275">
        <f t="shared" si="2"/>
        <v>91.32075471698113</v>
      </c>
      <c r="J23" s="276">
        <f t="shared" si="3"/>
        <v>239.69222647345765</v>
      </c>
      <c r="K23" s="277">
        <f t="shared" si="4"/>
        <v>84.34816126947128</v>
      </c>
      <c r="L23" s="278">
        <f t="shared" si="5"/>
        <v>94.34816126947128</v>
      </c>
    </row>
    <row r="24" spans="1:12" ht="15" customHeight="1">
      <c r="A24" s="240">
        <v>15</v>
      </c>
      <c r="B24" s="293" t="s">
        <v>21</v>
      </c>
      <c r="C24" s="220" t="s">
        <v>31</v>
      </c>
      <c r="D24" s="273">
        <v>16.68</v>
      </c>
      <c r="E24" s="274">
        <v>480</v>
      </c>
      <c r="F24" s="273">
        <v>28.5</v>
      </c>
      <c r="G24" s="273">
        <f t="shared" si="0"/>
        <v>61.211009174311926</v>
      </c>
      <c r="H24" s="273">
        <f t="shared" si="1"/>
        <v>91.95402298850574</v>
      </c>
      <c r="I24" s="275">
        <f t="shared" si="2"/>
        <v>84.91228070175438</v>
      </c>
      <c r="J24" s="276">
        <f t="shared" si="3"/>
        <v>238.07731286457206</v>
      </c>
      <c r="K24" s="277">
        <f t="shared" si="4"/>
        <v>83.7798700256431</v>
      </c>
      <c r="L24" s="278">
        <f t="shared" si="5"/>
        <v>93.7798700256431</v>
      </c>
    </row>
    <row r="25" spans="1:14" ht="15" customHeight="1">
      <c r="A25" s="240">
        <v>16</v>
      </c>
      <c r="B25" s="293" t="s">
        <v>21</v>
      </c>
      <c r="C25" s="220" t="s">
        <v>22</v>
      </c>
      <c r="D25" s="273">
        <v>17.15</v>
      </c>
      <c r="E25" s="274">
        <v>460</v>
      </c>
      <c r="F25" s="273">
        <v>28.8</v>
      </c>
      <c r="G25" s="273">
        <f t="shared" si="0"/>
        <v>62.93577981651376</v>
      </c>
      <c r="H25" s="273">
        <f t="shared" si="1"/>
        <v>88.12260536398468</v>
      </c>
      <c r="I25" s="275">
        <f t="shared" si="2"/>
        <v>84.02777777777777</v>
      </c>
      <c r="J25" s="276">
        <f t="shared" si="3"/>
        <v>235.0861629582762</v>
      </c>
      <c r="K25" s="277">
        <f t="shared" si="4"/>
        <v>82.72727854869194</v>
      </c>
      <c r="L25" s="278">
        <f t="shared" si="5"/>
        <v>92.72727854869194</v>
      </c>
      <c r="N25" t="s">
        <v>1</v>
      </c>
    </row>
    <row r="26" spans="1:12" ht="15" customHeight="1">
      <c r="A26" s="240">
        <v>17</v>
      </c>
      <c r="B26" s="293" t="s">
        <v>77</v>
      </c>
      <c r="C26" s="220" t="s">
        <v>78</v>
      </c>
      <c r="D26" s="273">
        <v>19.84</v>
      </c>
      <c r="E26" s="274">
        <v>430</v>
      </c>
      <c r="F26" s="273">
        <v>30.4</v>
      </c>
      <c r="G26" s="273">
        <f t="shared" si="0"/>
        <v>72.80733944954129</v>
      </c>
      <c r="H26" s="273">
        <f t="shared" si="1"/>
        <v>82.37547892720306</v>
      </c>
      <c r="I26" s="275">
        <f t="shared" si="2"/>
        <v>79.60526315789474</v>
      </c>
      <c r="J26" s="276">
        <f t="shared" si="3"/>
        <v>234.7880815346391</v>
      </c>
      <c r="K26" s="277">
        <f t="shared" si="4"/>
        <v>82.62238311523424</v>
      </c>
      <c r="L26" s="278">
        <f t="shared" si="5"/>
        <v>92.62238311523424</v>
      </c>
    </row>
    <row r="27" spans="1:15" ht="15" customHeight="1">
      <c r="A27" s="240">
        <v>18</v>
      </c>
      <c r="B27" s="293" t="s">
        <v>269</v>
      </c>
      <c r="C27" s="220" t="s">
        <v>84</v>
      </c>
      <c r="D27" s="273">
        <v>17.47</v>
      </c>
      <c r="E27" s="274">
        <v>438</v>
      </c>
      <c r="F27" s="273">
        <v>28.2</v>
      </c>
      <c r="G27" s="273">
        <f t="shared" si="0"/>
        <v>64.11009174311926</v>
      </c>
      <c r="H27" s="273">
        <f t="shared" si="1"/>
        <v>83.9080459770115</v>
      </c>
      <c r="I27" s="275">
        <f t="shared" si="2"/>
        <v>85.81560283687944</v>
      </c>
      <c r="J27" s="276">
        <f t="shared" si="3"/>
        <v>233.8337405570102</v>
      </c>
      <c r="K27" s="277">
        <f t="shared" si="4"/>
        <v>82.28654866673567</v>
      </c>
      <c r="L27" s="278">
        <f t="shared" si="5"/>
        <v>92.28654866673567</v>
      </c>
      <c r="N27" s="294"/>
      <c r="O27" s="294"/>
    </row>
    <row r="28" spans="1:12" ht="15" customHeight="1">
      <c r="A28" s="240">
        <v>19</v>
      </c>
      <c r="B28" s="295" t="s">
        <v>27</v>
      </c>
      <c r="C28" s="223" t="s">
        <v>74</v>
      </c>
      <c r="D28" s="273">
        <v>16</v>
      </c>
      <c r="E28" s="274">
        <v>441</v>
      </c>
      <c r="F28" s="273">
        <v>26.8</v>
      </c>
      <c r="G28" s="273">
        <f t="shared" si="0"/>
        <v>58.71559633027523</v>
      </c>
      <c r="H28" s="273">
        <f t="shared" si="1"/>
        <v>84.48275862068965</v>
      </c>
      <c r="I28" s="275">
        <f t="shared" si="2"/>
        <v>90.29850746268656</v>
      </c>
      <c r="J28" s="276">
        <f t="shared" si="3"/>
        <v>233.49686241365143</v>
      </c>
      <c r="K28" s="277">
        <f t="shared" si="4"/>
        <v>82.16800059205569</v>
      </c>
      <c r="L28" s="278">
        <f t="shared" si="5"/>
        <v>92.16800059205569</v>
      </c>
    </row>
    <row r="29" spans="1:12" ht="15" customHeight="1">
      <c r="A29" s="240">
        <v>20</v>
      </c>
      <c r="B29" s="293" t="s">
        <v>27</v>
      </c>
      <c r="C29" s="220" t="s">
        <v>28</v>
      </c>
      <c r="D29" s="273">
        <v>15.94</v>
      </c>
      <c r="E29" s="274">
        <v>453</v>
      </c>
      <c r="F29" s="273">
        <v>27.5</v>
      </c>
      <c r="G29" s="273">
        <f t="shared" si="0"/>
        <v>58.4954128440367</v>
      </c>
      <c r="H29" s="273">
        <f t="shared" si="1"/>
        <v>86.7816091954023</v>
      </c>
      <c r="I29" s="275">
        <f t="shared" si="2"/>
        <v>88</v>
      </c>
      <c r="J29" s="276">
        <f t="shared" si="3"/>
        <v>233.277022039439</v>
      </c>
      <c r="K29" s="277">
        <f t="shared" si="4"/>
        <v>82.09063833625612</v>
      </c>
      <c r="L29" s="278">
        <f t="shared" si="5"/>
        <v>92.09063833625612</v>
      </c>
    </row>
    <row r="30" spans="1:12" ht="15" customHeight="1">
      <c r="A30" s="240">
        <v>21</v>
      </c>
      <c r="B30" s="293" t="s">
        <v>19</v>
      </c>
      <c r="C30" s="220" t="s">
        <v>20</v>
      </c>
      <c r="D30" s="273">
        <v>15.55</v>
      </c>
      <c r="E30" s="274">
        <v>476</v>
      </c>
      <c r="F30" s="273">
        <v>28.9</v>
      </c>
      <c r="G30" s="273">
        <f t="shared" si="0"/>
        <v>57.064220183486235</v>
      </c>
      <c r="H30" s="273">
        <f t="shared" si="1"/>
        <v>91.18773946360153</v>
      </c>
      <c r="I30" s="275">
        <f t="shared" si="2"/>
        <v>83.7370242214533</v>
      </c>
      <c r="J30" s="276">
        <f t="shared" si="3"/>
        <v>231.98898386854108</v>
      </c>
      <c r="K30" s="277">
        <f t="shared" si="4"/>
        <v>81.6373751956087</v>
      </c>
      <c r="L30" s="278">
        <f t="shared" si="5"/>
        <v>91.6373751956087</v>
      </c>
    </row>
    <row r="31" spans="1:12" ht="15" customHeight="1">
      <c r="A31" s="240">
        <v>22</v>
      </c>
      <c r="B31" s="293" t="s">
        <v>608</v>
      </c>
      <c r="C31" s="220" t="s">
        <v>88</v>
      </c>
      <c r="D31" s="273">
        <v>16.86</v>
      </c>
      <c r="E31" s="274">
        <v>464</v>
      </c>
      <c r="F31" s="273">
        <v>29.8</v>
      </c>
      <c r="G31" s="273">
        <f t="shared" si="0"/>
        <v>61.871559633027516</v>
      </c>
      <c r="H31" s="273">
        <f t="shared" si="1"/>
        <v>88.88888888888889</v>
      </c>
      <c r="I31" s="275">
        <f t="shared" si="2"/>
        <v>81.20805369127517</v>
      </c>
      <c r="J31" s="276">
        <f t="shared" si="3"/>
        <v>231.96850221319158</v>
      </c>
      <c r="K31" s="277">
        <f t="shared" si="4"/>
        <v>81.6301676612055</v>
      </c>
      <c r="L31" s="278">
        <f t="shared" si="5"/>
        <v>91.6301676612055</v>
      </c>
    </row>
    <row r="32" spans="1:12" ht="15" customHeight="1">
      <c r="A32" s="240">
        <v>23</v>
      </c>
      <c r="B32" s="293" t="s">
        <v>59</v>
      </c>
      <c r="C32" s="220" t="s">
        <v>60</v>
      </c>
      <c r="D32" s="273">
        <v>18.44</v>
      </c>
      <c r="E32" s="274">
        <v>454</v>
      </c>
      <c r="F32" s="273">
        <v>31.4</v>
      </c>
      <c r="G32" s="273">
        <f t="shared" si="0"/>
        <v>67.6697247706422</v>
      </c>
      <c r="H32" s="273">
        <f t="shared" si="1"/>
        <v>86.97318007662835</v>
      </c>
      <c r="I32" s="275">
        <f t="shared" si="2"/>
        <v>77.07006369426752</v>
      </c>
      <c r="J32" s="276">
        <f t="shared" si="3"/>
        <v>231.7129685415381</v>
      </c>
      <c r="K32" s="277">
        <f t="shared" si="4"/>
        <v>81.54024486452775</v>
      </c>
      <c r="L32" s="278">
        <f t="shared" si="5"/>
        <v>91.54024486452775</v>
      </c>
    </row>
    <row r="33" spans="1:12" ht="15" customHeight="1">
      <c r="A33" s="240">
        <v>24</v>
      </c>
      <c r="B33" s="293" t="s">
        <v>32</v>
      </c>
      <c r="C33" s="220" t="s">
        <v>33</v>
      </c>
      <c r="D33" s="273">
        <v>18.3</v>
      </c>
      <c r="E33" s="274">
        <v>411</v>
      </c>
      <c r="F33" s="273">
        <v>28.8</v>
      </c>
      <c r="G33" s="273">
        <f t="shared" si="0"/>
        <v>67.1559633027523</v>
      </c>
      <c r="H33" s="273">
        <f t="shared" si="1"/>
        <v>78.73563218390804</v>
      </c>
      <c r="I33" s="275">
        <f t="shared" si="2"/>
        <v>84.02777777777777</v>
      </c>
      <c r="J33" s="276">
        <f t="shared" si="3"/>
        <v>229.9193732644381</v>
      </c>
      <c r="K33" s="277">
        <f t="shared" si="4"/>
        <v>80.90907519369262</v>
      </c>
      <c r="L33" s="278">
        <f t="shared" si="5"/>
        <v>90.90907519369262</v>
      </c>
    </row>
    <row r="34" spans="1:12" ht="15" customHeight="1">
      <c r="A34" s="240">
        <v>25</v>
      </c>
      <c r="B34" s="293" t="s">
        <v>82</v>
      </c>
      <c r="C34" s="220" t="s">
        <v>54</v>
      </c>
      <c r="D34" s="273">
        <v>22.02</v>
      </c>
      <c r="E34" s="274">
        <v>380</v>
      </c>
      <c r="F34" s="273">
        <v>31.8</v>
      </c>
      <c r="G34" s="273">
        <f t="shared" si="0"/>
        <v>80.80733944954129</v>
      </c>
      <c r="H34" s="273">
        <f t="shared" si="1"/>
        <v>72.79693486590038</v>
      </c>
      <c r="I34" s="275">
        <f t="shared" si="2"/>
        <v>76.1006289308176</v>
      </c>
      <c r="J34" s="276">
        <f t="shared" si="3"/>
        <v>229.70490324625928</v>
      </c>
      <c r="K34" s="277">
        <f t="shared" si="4"/>
        <v>80.83360277663942</v>
      </c>
      <c r="L34" s="278">
        <f t="shared" si="5"/>
        <v>90.83360277663942</v>
      </c>
    </row>
    <row r="35" spans="1:12" ht="15" customHeight="1">
      <c r="A35" s="240">
        <v>26</v>
      </c>
      <c r="B35" s="293" t="s">
        <v>123</v>
      </c>
      <c r="C35" s="220" t="s">
        <v>36</v>
      </c>
      <c r="D35" s="273">
        <v>14.42</v>
      </c>
      <c r="E35" s="274">
        <v>480</v>
      </c>
      <c r="F35" s="273">
        <v>28.7</v>
      </c>
      <c r="G35" s="273">
        <f t="shared" si="0"/>
        <v>52.917431192660544</v>
      </c>
      <c r="H35" s="273">
        <f t="shared" si="1"/>
        <v>91.95402298850574</v>
      </c>
      <c r="I35" s="275">
        <f t="shared" si="2"/>
        <v>84.3205574912892</v>
      </c>
      <c r="J35" s="276">
        <f t="shared" si="3"/>
        <v>229.19201167245546</v>
      </c>
      <c r="K35" s="277">
        <f t="shared" si="4"/>
        <v>80.65311523301962</v>
      </c>
      <c r="L35" s="278">
        <f t="shared" si="5"/>
        <v>90.65311523301962</v>
      </c>
    </row>
    <row r="36" spans="1:12" ht="15" customHeight="1">
      <c r="A36" s="240">
        <v>27</v>
      </c>
      <c r="B36" s="293" t="s">
        <v>23</v>
      </c>
      <c r="C36" s="220" t="s">
        <v>43</v>
      </c>
      <c r="D36" s="273">
        <v>13.84</v>
      </c>
      <c r="E36" s="274">
        <v>450</v>
      </c>
      <c r="F36" s="273">
        <v>26.5</v>
      </c>
      <c r="G36" s="273">
        <f t="shared" si="0"/>
        <v>50.788990825688074</v>
      </c>
      <c r="H36" s="273">
        <f t="shared" si="1"/>
        <v>86.20689655172413</v>
      </c>
      <c r="I36" s="275">
        <f t="shared" si="2"/>
        <v>91.32075471698113</v>
      </c>
      <c r="J36" s="276">
        <f t="shared" si="3"/>
        <v>228.31664209439333</v>
      </c>
      <c r="K36" s="277">
        <f t="shared" si="4"/>
        <v>80.34507097381646</v>
      </c>
      <c r="L36" s="278">
        <f t="shared" si="5"/>
        <v>90.34507097381646</v>
      </c>
    </row>
    <row r="37" spans="1:12" ht="15" customHeight="1">
      <c r="A37" s="240">
        <v>28</v>
      </c>
      <c r="B37" s="293" t="s">
        <v>64</v>
      </c>
      <c r="C37" s="220" t="s">
        <v>65</v>
      </c>
      <c r="D37" s="273">
        <v>15.67</v>
      </c>
      <c r="E37" s="274">
        <v>440</v>
      </c>
      <c r="F37" s="273">
        <v>28.4</v>
      </c>
      <c r="G37" s="273">
        <f t="shared" si="0"/>
        <v>57.50458715596331</v>
      </c>
      <c r="H37" s="273">
        <f t="shared" si="1"/>
        <v>84.2911877394636</v>
      </c>
      <c r="I37" s="275">
        <f t="shared" si="2"/>
        <v>85.2112676056338</v>
      </c>
      <c r="J37" s="276">
        <f t="shared" si="3"/>
        <v>227.0070425010607</v>
      </c>
      <c r="K37" s="277">
        <f t="shared" si="4"/>
        <v>79.88422032662584</v>
      </c>
      <c r="L37" s="278">
        <f t="shared" si="5"/>
        <v>89.88422032662584</v>
      </c>
    </row>
    <row r="38" spans="1:12" ht="15" customHeight="1">
      <c r="A38" s="240">
        <v>29</v>
      </c>
      <c r="B38" s="293" t="s">
        <v>41</v>
      </c>
      <c r="C38" s="220" t="s">
        <v>42</v>
      </c>
      <c r="D38" s="273">
        <v>19.99</v>
      </c>
      <c r="E38" s="274">
        <v>409</v>
      </c>
      <c r="F38" s="273">
        <v>32.3</v>
      </c>
      <c r="G38" s="273">
        <f t="shared" si="0"/>
        <v>73.35779816513761</v>
      </c>
      <c r="H38" s="273">
        <f t="shared" si="1"/>
        <v>78.35249042145594</v>
      </c>
      <c r="I38" s="275">
        <f t="shared" si="2"/>
        <v>74.92260061919505</v>
      </c>
      <c r="J38" s="276">
        <f t="shared" si="3"/>
        <v>226.63288920578862</v>
      </c>
      <c r="K38" s="277">
        <f t="shared" si="4"/>
        <v>79.75255505339842</v>
      </c>
      <c r="L38" s="278">
        <f t="shared" si="5"/>
        <v>89.75255505339842</v>
      </c>
    </row>
    <row r="39" spans="1:12" ht="15" customHeight="1">
      <c r="A39" s="240">
        <v>30</v>
      </c>
      <c r="B39" s="293" t="s">
        <v>170</v>
      </c>
      <c r="C39" s="220" t="s">
        <v>28</v>
      </c>
      <c r="D39" s="273">
        <v>18.32</v>
      </c>
      <c r="E39" s="274">
        <v>401</v>
      </c>
      <c r="F39" s="273">
        <v>29.4</v>
      </c>
      <c r="G39" s="273">
        <f t="shared" si="0"/>
        <v>67.22935779816514</v>
      </c>
      <c r="H39" s="273">
        <f t="shared" si="1"/>
        <v>76.81992337164752</v>
      </c>
      <c r="I39" s="275">
        <f t="shared" si="2"/>
        <v>82.31292517006803</v>
      </c>
      <c r="J39" s="276">
        <f t="shared" si="3"/>
        <v>226.3622063398807</v>
      </c>
      <c r="K39" s="277">
        <f t="shared" si="4"/>
        <v>79.6573012257612</v>
      </c>
      <c r="L39" s="278">
        <f t="shared" si="5"/>
        <v>89.6573012257612</v>
      </c>
    </row>
    <row r="40" spans="1:12" ht="15" customHeight="1">
      <c r="A40" s="240">
        <v>31</v>
      </c>
      <c r="B40" s="293" t="s">
        <v>125</v>
      </c>
      <c r="C40" s="220" t="s">
        <v>126</v>
      </c>
      <c r="D40" s="273">
        <v>16.9</v>
      </c>
      <c r="E40" s="274">
        <v>411</v>
      </c>
      <c r="F40" s="273">
        <v>28.7</v>
      </c>
      <c r="G40" s="273">
        <f t="shared" si="0"/>
        <v>62.0183486238532</v>
      </c>
      <c r="H40" s="273">
        <f t="shared" si="1"/>
        <v>78.73563218390804</v>
      </c>
      <c r="I40" s="275">
        <f t="shared" si="2"/>
        <v>84.3205574912892</v>
      </c>
      <c r="J40" s="276">
        <f t="shared" si="3"/>
        <v>225.07453829905046</v>
      </c>
      <c r="K40" s="277">
        <f t="shared" si="4"/>
        <v>79.20416833460538</v>
      </c>
      <c r="L40" s="278">
        <f t="shared" si="5"/>
        <v>89.20416833460538</v>
      </c>
    </row>
    <row r="41" spans="1:12" ht="15" customHeight="1">
      <c r="A41" s="240">
        <v>32</v>
      </c>
      <c r="B41" s="293" t="s">
        <v>71</v>
      </c>
      <c r="C41" s="220" t="s">
        <v>69</v>
      </c>
      <c r="D41" s="273">
        <v>15.69</v>
      </c>
      <c r="E41" s="274">
        <v>408</v>
      </c>
      <c r="F41" s="273">
        <v>27.5</v>
      </c>
      <c r="G41" s="273">
        <f t="shared" si="0"/>
        <v>57.57798165137614</v>
      </c>
      <c r="H41" s="273">
        <f t="shared" si="1"/>
        <v>78.16091954022988</v>
      </c>
      <c r="I41" s="275">
        <f t="shared" si="2"/>
        <v>88</v>
      </c>
      <c r="J41" s="276">
        <f t="shared" si="3"/>
        <v>223.73890119160603</v>
      </c>
      <c r="K41" s="277">
        <f t="shared" si="4"/>
        <v>78.7341550354937</v>
      </c>
      <c r="L41" s="278">
        <f t="shared" si="5"/>
        <v>88.7341550354937</v>
      </c>
    </row>
    <row r="42" spans="1:12" ht="15" customHeight="1">
      <c r="A42" s="240">
        <v>33</v>
      </c>
      <c r="B42" s="293" t="s">
        <v>39</v>
      </c>
      <c r="C42" s="220" t="s">
        <v>40</v>
      </c>
      <c r="D42" s="273">
        <v>21.7</v>
      </c>
      <c r="E42" s="274">
        <v>389</v>
      </c>
      <c r="F42" s="273">
        <v>36</v>
      </c>
      <c r="G42" s="273">
        <f aca="true" t="shared" si="6" ref="G42:G73">(D42/27.25)*100</f>
        <v>79.63302752293578</v>
      </c>
      <c r="H42" s="273">
        <f aca="true" t="shared" si="7" ref="H42:H73">(E42/522)*100</f>
        <v>74.52107279693486</v>
      </c>
      <c r="I42" s="275">
        <f aca="true" t="shared" si="8" ref="I42:I73">($F$8/F42)*100</f>
        <v>67.22222222222221</v>
      </c>
      <c r="J42" s="276">
        <f aca="true" t="shared" si="9" ref="J42:J73">SUM(G42:I42)</f>
        <v>221.37632254209285</v>
      </c>
      <c r="K42" s="277">
        <f aca="true" t="shared" si="10" ref="K42:K73">(J42/J$10)*100</f>
        <v>77.9027590078757</v>
      </c>
      <c r="L42" s="278">
        <f aca="true" t="shared" si="11" ref="L42:L73">K42+E$4</f>
        <v>87.9027590078757</v>
      </c>
    </row>
    <row r="43" spans="1:12" ht="15" customHeight="1">
      <c r="A43" s="240">
        <v>34</v>
      </c>
      <c r="B43" s="293" t="s">
        <v>75</v>
      </c>
      <c r="C43" s="220" t="s">
        <v>76</v>
      </c>
      <c r="D43" s="273">
        <v>18.17</v>
      </c>
      <c r="E43" s="274">
        <v>390</v>
      </c>
      <c r="F43" s="273">
        <v>31.5</v>
      </c>
      <c r="G43" s="273">
        <f t="shared" si="6"/>
        <v>66.6788990825688</v>
      </c>
      <c r="H43" s="273">
        <f t="shared" si="7"/>
        <v>74.71264367816092</v>
      </c>
      <c r="I43" s="275">
        <f t="shared" si="8"/>
        <v>76.82539682539682</v>
      </c>
      <c r="J43" s="276">
        <f t="shared" si="9"/>
        <v>218.21693958612656</v>
      </c>
      <c r="K43" s="277">
        <f t="shared" si="10"/>
        <v>76.79096599313073</v>
      </c>
      <c r="L43" s="278">
        <f t="shared" si="11"/>
        <v>86.79096599313073</v>
      </c>
    </row>
    <row r="44" spans="1:12" ht="15" customHeight="1">
      <c r="A44" s="240">
        <v>35</v>
      </c>
      <c r="B44" s="293" t="s">
        <v>287</v>
      </c>
      <c r="C44" s="220" t="s">
        <v>197</v>
      </c>
      <c r="D44" s="273">
        <v>11.96</v>
      </c>
      <c r="E44" s="274">
        <v>453</v>
      </c>
      <c r="F44" s="273">
        <v>27.9</v>
      </c>
      <c r="G44" s="273">
        <f t="shared" si="6"/>
        <v>43.88990825688074</v>
      </c>
      <c r="H44" s="273">
        <f t="shared" si="7"/>
        <v>86.7816091954023</v>
      </c>
      <c r="I44" s="275">
        <f t="shared" si="8"/>
        <v>86.73835125448028</v>
      </c>
      <c r="J44" s="276">
        <f t="shared" si="9"/>
        <v>217.40986870676332</v>
      </c>
      <c r="K44" s="277">
        <f t="shared" si="10"/>
        <v>76.50695617900367</v>
      </c>
      <c r="L44" s="278">
        <f t="shared" si="11"/>
        <v>86.50695617900367</v>
      </c>
    </row>
    <row r="45" spans="1:12" ht="15" customHeight="1">
      <c r="A45" s="240">
        <v>36</v>
      </c>
      <c r="B45" s="293" t="s">
        <v>45</v>
      </c>
      <c r="C45" s="220" t="s">
        <v>46</v>
      </c>
      <c r="D45" s="273">
        <v>16.51</v>
      </c>
      <c r="E45" s="274">
        <v>391</v>
      </c>
      <c r="F45" s="273">
        <v>29.6</v>
      </c>
      <c r="G45" s="273">
        <f t="shared" si="6"/>
        <v>60.58715596330276</v>
      </c>
      <c r="H45" s="273">
        <f t="shared" si="7"/>
        <v>74.90421455938697</v>
      </c>
      <c r="I45" s="275">
        <f t="shared" si="8"/>
        <v>81.75675675675676</v>
      </c>
      <c r="J45" s="276">
        <f t="shared" si="9"/>
        <v>217.24812727944652</v>
      </c>
      <c r="K45" s="277">
        <f t="shared" si="10"/>
        <v>76.45003905575778</v>
      </c>
      <c r="L45" s="278">
        <f t="shared" si="11"/>
        <v>86.45003905575778</v>
      </c>
    </row>
    <row r="46" spans="1:12" ht="15" customHeight="1">
      <c r="A46" s="240">
        <v>37</v>
      </c>
      <c r="B46" s="293" t="s">
        <v>70</v>
      </c>
      <c r="C46" s="220" t="s">
        <v>54</v>
      </c>
      <c r="D46" s="273">
        <v>12.55</v>
      </c>
      <c r="E46" s="274">
        <v>441</v>
      </c>
      <c r="F46" s="273">
        <v>28.6</v>
      </c>
      <c r="G46" s="273">
        <f t="shared" si="6"/>
        <v>46.055045871559635</v>
      </c>
      <c r="H46" s="273">
        <f t="shared" si="7"/>
        <v>84.48275862068965</v>
      </c>
      <c r="I46" s="275">
        <f t="shared" si="8"/>
        <v>84.6153846153846</v>
      </c>
      <c r="J46" s="276">
        <f t="shared" si="9"/>
        <v>215.15318910763386</v>
      </c>
      <c r="K46" s="277">
        <f t="shared" si="10"/>
        <v>75.71282623344212</v>
      </c>
      <c r="L46" s="278">
        <f t="shared" si="11"/>
        <v>85.71282623344212</v>
      </c>
    </row>
    <row r="47" spans="1:12" ht="15" customHeight="1">
      <c r="A47" s="240">
        <v>38</v>
      </c>
      <c r="B47" s="293" t="s">
        <v>98</v>
      </c>
      <c r="C47" s="220" t="s">
        <v>99</v>
      </c>
      <c r="D47" s="273">
        <v>16.88</v>
      </c>
      <c r="E47" s="274">
        <v>409</v>
      </c>
      <c r="F47" s="273">
        <v>32.8</v>
      </c>
      <c r="G47" s="273">
        <f t="shared" si="6"/>
        <v>61.944954128440365</v>
      </c>
      <c r="H47" s="273">
        <f t="shared" si="7"/>
        <v>78.35249042145594</v>
      </c>
      <c r="I47" s="275">
        <f t="shared" si="8"/>
        <v>73.78048780487805</v>
      </c>
      <c r="J47" s="276">
        <f t="shared" si="9"/>
        <v>214.07793235477436</v>
      </c>
      <c r="K47" s="277">
        <f t="shared" si="10"/>
        <v>75.33444128817011</v>
      </c>
      <c r="L47" s="278">
        <f t="shared" si="11"/>
        <v>85.33444128817011</v>
      </c>
    </row>
    <row r="48" spans="1:14" ht="15" customHeight="1">
      <c r="A48" s="240">
        <v>39</v>
      </c>
      <c r="B48" s="293" t="s">
        <v>107</v>
      </c>
      <c r="C48" s="220" t="s">
        <v>108</v>
      </c>
      <c r="D48" s="273">
        <v>17.5</v>
      </c>
      <c r="E48" s="274">
        <v>371</v>
      </c>
      <c r="F48" s="273">
        <v>31.5</v>
      </c>
      <c r="G48" s="273">
        <f t="shared" si="6"/>
        <v>64.22018348623854</v>
      </c>
      <c r="H48" s="273">
        <f t="shared" si="7"/>
        <v>71.0727969348659</v>
      </c>
      <c r="I48" s="275">
        <f t="shared" si="8"/>
        <v>76.82539682539682</v>
      </c>
      <c r="J48" s="276">
        <f t="shared" si="9"/>
        <v>212.11837724650127</v>
      </c>
      <c r="K48" s="277">
        <f t="shared" si="10"/>
        <v>74.6448700295572</v>
      </c>
      <c r="L48" s="278">
        <f t="shared" si="11"/>
        <v>84.6448700295572</v>
      </c>
      <c r="N48" t="s">
        <v>1</v>
      </c>
    </row>
    <row r="49" spans="1:12" ht="15" customHeight="1">
      <c r="A49" s="240">
        <v>40</v>
      </c>
      <c r="B49" s="293" t="s">
        <v>90</v>
      </c>
      <c r="C49" s="220" t="s">
        <v>62</v>
      </c>
      <c r="D49" s="273">
        <v>18.2</v>
      </c>
      <c r="E49" s="274">
        <v>396</v>
      </c>
      <c r="F49" s="273">
        <v>35</v>
      </c>
      <c r="G49" s="273">
        <f t="shared" si="6"/>
        <v>66.78899082568806</v>
      </c>
      <c r="H49" s="273">
        <f t="shared" si="7"/>
        <v>75.86206896551724</v>
      </c>
      <c r="I49" s="275">
        <f t="shared" si="8"/>
        <v>69.14285714285714</v>
      </c>
      <c r="J49" s="276">
        <f t="shared" si="9"/>
        <v>211.79391693406242</v>
      </c>
      <c r="K49" s="277">
        <f t="shared" si="10"/>
        <v>74.53069181376026</v>
      </c>
      <c r="L49" s="278">
        <f t="shared" si="11"/>
        <v>84.53069181376026</v>
      </c>
    </row>
    <row r="50" spans="1:12" ht="15" customHeight="1">
      <c r="A50" s="240">
        <v>41</v>
      </c>
      <c r="B50" s="293" t="s">
        <v>25</v>
      </c>
      <c r="C50" s="220" t="s">
        <v>26</v>
      </c>
      <c r="D50" s="273">
        <v>19.42</v>
      </c>
      <c r="E50" s="274">
        <v>356</v>
      </c>
      <c r="F50" s="273">
        <v>33.7</v>
      </c>
      <c r="G50" s="273">
        <f t="shared" si="6"/>
        <v>71.26605504587157</v>
      </c>
      <c r="H50" s="273">
        <f t="shared" si="7"/>
        <v>68.19923371647509</v>
      </c>
      <c r="I50" s="275">
        <f t="shared" si="8"/>
        <v>71.8100890207715</v>
      </c>
      <c r="J50" s="276">
        <f t="shared" si="9"/>
        <v>211.27537778311816</v>
      </c>
      <c r="K50" s="277">
        <f t="shared" si="10"/>
        <v>74.3482168767467</v>
      </c>
      <c r="L50" s="278">
        <f t="shared" si="11"/>
        <v>84.3482168767467</v>
      </c>
    </row>
    <row r="51" spans="1:12" ht="15" customHeight="1">
      <c r="A51" s="240">
        <v>42</v>
      </c>
      <c r="B51" s="293" t="s">
        <v>120</v>
      </c>
      <c r="C51" s="220" t="s">
        <v>121</v>
      </c>
      <c r="D51" s="273">
        <v>16.73</v>
      </c>
      <c r="E51" s="274">
        <v>372</v>
      </c>
      <c r="F51" s="273">
        <v>32</v>
      </c>
      <c r="G51" s="273">
        <f t="shared" si="6"/>
        <v>61.394495412844044</v>
      </c>
      <c r="H51" s="273">
        <f t="shared" si="7"/>
        <v>71.26436781609196</v>
      </c>
      <c r="I51" s="275">
        <f t="shared" si="8"/>
        <v>75.625</v>
      </c>
      <c r="J51" s="276">
        <f t="shared" si="9"/>
        <v>208.283863228936</v>
      </c>
      <c r="K51" s="277">
        <f t="shared" si="10"/>
        <v>73.29549707949427</v>
      </c>
      <c r="L51" s="278">
        <f t="shared" si="11"/>
        <v>83.29549707949427</v>
      </c>
    </row>
    <row r="52" spans="1:12" ht="15" customHeight="1">
      <c r="A52" s="240">
        <v>43</v>
      </c>
      <c r="B52" s="293" t="s">
        <v>32</v>
      </c>
      <c r="C52" s="220" t="s">
        <v>50</v>
      </c>
      <c r="D52" s="273">
        <v>17.87</v>
      </c>
      <c r="E52" s="274">
        <v>357</v>
      </c>
      <c r="F52" s="273">
        <v>34.5</v>
      </c>
      <c r="G52" s="273">
        <f t="shared" si="6"/>
        <v>65.57798165137615</v>
      </c>
      <c r="H52" s="273">
        <f t="shared" si="7"/>
        <v>68.39080459770115</v>
      </c>
      <c r="I52" s="275">
        <f t="shared" si="8"/>
        <v>70.14492753623188</v>
      </c>
      <c r="J52" s="276">
        <f t="shared" si="9"/>
        <v>204.1137137853092</v>
      </c>
      <c r="K52" s="277">
        <f t="shared" si="10"/>
        <v>71.82801336938829</v>
      </c>
      <c r="L52" s="278">
        <f t="shared" si="11"/>
        <v>81.82801336938829</v>
      </c>
    </row>
    <row r="53" spans="1:12" ht="15" customHeight="1">
      <c r="A53" s="240">
        <v>44</v>
      </c>
      <c r="B53" s="293" t="s">
        <v>179</v>
      </c>
      <c r="C53" s="220" t="s">
        <v>180</v>
      </c>
      <c r="D53" s="273">
        <v>20.49</v>
      </c>
      <c r="E53" s="274">
        <v>338</v>
      </c>
      <c r="F53" s="273">
        <v>38.2</v>
      </c>
      <c r="G53" s="273">
        <f t="shared" si="6"/>
        <v>75.19266055045871</v>
      </c>
      <c r="H53" s="273">
        <f t="shared" si="7"/>
        <v>64.75095785440614</v>
      </c>
      <c r="I53" s="275">
        <f t="shared" si="8"/>
        <v>63.35078534031413</v>
      </c>
      <c r="J53" s="276">
        <f t="shared" si="9"/>
        <v>203.29440374517898</v>
      </c>
      <c r="K53" s="277">
        <f t="shared" si="10"/>
        <v>71.53969657075297</v>
      </c>
      <c r="L53" s="278">
        <f t="shared" si="11"/>
        <v>81.53969657075297</v>
      </c>
    </row>
    <row r="54" spans="1:12" ht="15" customHeight="1">
      <c r="A54" s="240">
        <v>45</v>
      </c>
      <c r="B54" s="293" t="s">
        <v>298</v>
      </c>
      <c r="C54" s="220" t="s">
        <v>166</v>
      </c>
      <c r="D54" s="273">
        <v>14.3</v>
      </c>
      <c r="E54" s="274">
        <v>349</v>
      </c>
      <c r="F54" s="273">
        <v>29.4</v>
      </c>
      <c r="G54" s="273">
        <f t="shared" si="6"/>
        <v>52.477064220183486</v>
      </c>
      <c r="H54" s="273">
        <f t="shared" si="7"/>
        <v>66.85823754789271</v>
      </c>
      <c r="I54" s="275">
        <f t="shared" si="8"/>
        <v>82.31292517006803</v>
      </c>
      <c r="J54" s="276">
        <f t="shared" si="9"/>
        <v>201.6482269381442</v>
      </c>
      <c r="K54" s="277">
        <f t="shared" si="10"/>
        <v>70.96040374661456</v>
      </c>
      <c r="L54" s="278">
        <f t="shared" si="11"/>
        <v>80.96040374661456</v>
      </c>
    </row>
    <row r="55" spans="1:12" ht="15" customHeight="1">
      <c r="A55" s="240">
        <v>46</v>
      </c>
      <c r="B55" s="293" t="s">
        <v>37</v>
      </c>
      <c r="C55" s="220" t="s">
        <v>38</v>
      </c>
      <c r="D55" s="273">
        <v>17.12</v>
      </c>
      <c r="E55" s="274">
        <v>353</v>
      </c>
      <c r="F55" s="273">
        <v>34.2</v>
      </c>
      <c r="G55" s="273">
        <f t="shared" si="6"/>
        <v>62.8256880733945</v>
      </c>
      <c r="H55" s="273">
        <f t="shared" si="7"/>
        <v>67.62452107279694</v>
      </c>
      <c r="I55" s="275">
        <f t="shared" si="8"/>
        <v>70.76023391812865</v>
      </c>
      <c r="J55" s="276">
        <f t="shared" si="9"/>
        <v>201.2104430643201</v>
      </c>
      <c r="K55" s="277">
        <f t="shared" si="10"/>
        <v>70.80634674888134</v>
      </c>
      <c r="L55" s="278">
        <f t="shared" si="11"/>
        <v>80.80634674888134</v>
      </c>
    </row>
    <row r="56" spans="1:12" ht="15" customHeight="1">
      <c r="A56" s="240">
        <v>47</v>
      </c>
      <c r="B56" s="293" t="s">
        <v>299</v>
      </c>
      <c r="C56" s="220" t="s">
        <v>65</v>
      </c>
      <c r="D56" s="273">
        <v>18.62</v>
      </c>
      <c r="E56" s="274">
        <v>203</v>
      </c>
      <c r="F56" s="273">
        <v>25.8</v>
      </c>
      <c r="G56" s="273">
        <f t="shared" si="6"/>
        <v>68.33027522935781</v>
      </c>
      <c r="H56" s="273">
        <f t="shared" si="7"/>
        <v>38.88888888888889</v>
      </c>
      <c r="I56" s="275">
        <f t="shared" si="8"/>
        <v>93.7984496124031</v>
      </c>
      <c r="J56" s="276">
        <f t="shared" si="9"/>
        <v>201.01761373064983</v>
      </c>
      <c r="K56" s="277">
        <f t="shared" si="10"/>
        <v>70.73848973084948</v>
      </c>
      <c r="L56" s="278">
        <f t="shared" si="11"/>
        <v>80.73848973084948</v>
      </c>
    </row>
    <row r="57" spans="1:12" ht="15" customHeight="1">
      <c r="A57" s="240">
        <v>48</v>
      </c>
      <c r="B57" s="293" t="s">
        <v>163</v>
      </c>
      <c r="C57" s="220" t="s">
        <v>42</v>
      </c>
      <c r="D57" s="273">
        <v>15.63</v>
      </c>
      <c r="E57" s="274">
        <v>383</v>
      </c>
      <c r="F57" s="273">
        <v>34.8</v>
      </c>
      <c r="G57" s="273">
        <f t="shared" si="6"/>
        <v>57.357798165137616</v>
      </c>
      <c r="H57" s="273">
        <f t="shared" si="7"/>
        <v>73.37164750957854</v>
      </c>
      <c r="I57" s="275">
        <f t="shared" si="8"/>
        <v>69.54022988505747</v>
      </c>
      <c r="J57" s="276">
        <f t="shared" si="9"/>
        <v>200.26967555977362</v>
      </c>
      <c r="K57" s="277">
        <f t="shared" si="10"/>
        <v>70.47528883199328</v>
      </c>
      <c r="L57" s="278">
        <f t="shared" si="11"/>
        <v>80.47528883199328</v>
      </c>
    </row>
    <row r="58" spans="1:12" ht="15" customHeight="1">
      <c r="A58" s="240">
        <v>49</v>
      </c>
      <c r="B58" s="293" t="s">
        <v>174</v>
      </c>
      <c r="C58" s="220" t="s">
        <v>151</v>
      </c>
      <c r="D58" s="273">
        <v>15.78</v>
      </c>
      <c r="E58" s="274">
        <v>355</v>
      </c>
      <c r="F58" s="273">
        <v>34.1</v>
      </c>
      <c r="G58" s="273">
        <f t="shared" si="6"/>
        <v>57.908256880733944</v>
      </c>
      <c r="H58" s="273">
        <f t="shared" si="7"/>
        <v>68.00766283524904</v>
      </c>
      <c r="I58" s="275">
        <f t="shared" si="8"/>
        <v>70.96774193548386</v>
      </c>
      <c r="J58" s="276">
        <f t="shared" si="9"/>
        <v>196.88366165146684</v>
      </c>
      <c r="K58" s="277">
        <f t="shared" si="10"/>
        <v>69.28374394378157</v>
      </c>
      <c r="L58" s="278">
        <f t="shared" si="11"/>
        <v>79.28374394378157</v>
      </c>
    </row>
    <row r="59" spans="1:12" ht="15" customHeight="1">
      <c r="A59" s="240">
        <v>50</v>
      </c>
      <c r="B59" s="293" t="s">
        <v>301</v>
      </c>
      <c r="C59" s="220" t="s">
        <v>204</v>
      </c>
      <c r="D59" s="273">
        <v>13.46</v>
      </c>
      <c r="E59" s="274">
        <v>348</v>
      </c>
      <c r="F59" s="273">
        <v>30.1</v>
      </c>
      <c r="G59" s="273">
        <f t="shared" si="6"/>
        <v>49.394495412844044</v>
      </c>
      <c r="H59" s="273">
        <f t="shared" si="7"/>
        <v>66.66666666666666</v>
      </c>
      <c r="I59" s="275">
        <f t="shared" si="8"/>
        <v>80.39867109634551</v>
      </c>
      <c r="J59" s="276">
        <f t="shared" si="9"/>
        <v>196.4598331758562</v>
      </c>
      <c r="K59" s="277">
        <f t="shared" si="10"/>
        <v>69.13459787785624</v>
      </c>
      <c r="L59" s="278">
        <f t="shared" si="11"/>
        <v>79.13459787785624</v>
      </c>
    </row>
    <row r="60" spans="1:12" ht="15" customHeight="1">
      <c r="A60" s="240">
        <v>51</v>
      </c>
      <c r="B60" s="293" t="s">
        <v>35</v>
      </c>
      <c r="C60" s="220" t="s">
        <v>36</v>
      </c>
      <c r="D60" s="273">
        <v>15.8</v>
      </c>
      <c r="E60" s="274">
        <v>334</v>
      </c>
      <c r="F60" s="273">
        <v>32.5</v>
      </c>
      <c r="G60" s="273">
        <f t="shared" si="6"/>
        <v>57.98165137614679</v>
      </c>
      <c r="H60" s="273">
        <f t="shared" si="7"/>
        <v>63.984674329501914</v>
      </c>
      <c r="I60" s="275">
        <f t="shared" si="8"/>
        <v>74.46153846153845</v>
      </c>
      <c r="J60" s="276">
        <f t="shared" si="9"/>
        <v>196.42786416718715</v>
      </c>
      <c r="K60" s="277">
        <f t="shared" si="10"/>
        <v>69.12334792144958</v>
      </c>
      <c r="L60" s="278">
        <f t="shared" si="11"/>
        <v>79.12334792144958</v>
      </c>
    </row>
    <row r="61" spans="1:12" ht="15" customHeight="1">
      <c r="A61" s="240">
        <v>52</v>
      </c>
      <c r="B61" s="293" t="s">
        <v>302</v>
      </c>
      <c r="C61" s="220" t="s">
        <v>303</v>
      </c>
      <c r="D61" s="273">
        <v>13.75</v>
      </c>
      <c r="E61" s="274">
        <v>371</v>
      </c>
      <c r="F61" s="273">
        <v>33.5</v>
      </c>
      <c r="G61" s="273">
        <f t="shared" si="6"/>
        <v>50.45871559633027</v>
      </c>
      <c r="H61" s="273">
        <f t="shared" si="7"/>
        <v>71.0727969348659</v>
      </c>
      <c r="I61" s="275">
        <f t="shared" si="8"/>
        <v>72.23880597014926</v>
      </c>
      <c r="J61" s="276">
        <f t="shared" si="9"/>
        <v>193.77031850134543</v>
      </c>
      <c r="K61" s="277">
        <f t="shared" si="10"/>
        <v>68.1881524263707</v>
      </c>
      <c r="L61" s="278">
        <f t="shared" si="11"/>
        <v>78.1881524263707</v>
      </c>
    </row>
    <row r="62" spans="1:12" ht="15" customHeight="1">
      <c r="A62" s="240">
        <v>53</v>
      </c>
      <c r="B62" s="293" t="s">
        <v>55</v>
      </c>
      <c r="C62" s="220" t="s">
        <v>56</v>
      </c>
      <c r="D62" s="273">
        <v>16.24</v>
      </c>
      <c r="E62" s="274">
        <v>350</v>
      </c>
      <c r="F62" s="273">
        <v>36.1</v>
      </c>
      <c r="G62" s="273">
        <f t="shared" si="6"/>
        <v>59.59633027522935</v>
      </c>
      <c r="H62" s="273">
        <f t="shared" si="7"/>
        <v>67.04980842911877</v>
      </c>
      <c r="I62" s="275">
        <f t="shared" si="8"/>
        <v>67.0360110803324</v>
      </c>
      <c r="J62" s="276">
        <f t="shared" si="9"/>
        <v>193.68214978468052</v>
      </c>
      <c r="K62" s="277">
        <f t="shared" si="10"/>
        <v>68.15712568327773</v>
      </c>
      <c r="L62" s="278">
        <f t="shared" si="11"/>
        <v>78.15712568327773</v>
      </c>
    </row>
    <row r="63" spans="1:12" ht="15" customHeight="1">
      <c r="A63" s="240">
        <v>54</v>
      </c>
      <c r="B63" s="293" t="s">
        <v>103</v>
      </c>
      <c r="C63" s="220" t="s">
        <v>104</v>
      </c>
      <c r="D63" s="273">
        <v>10.23</v>
      </c>
      <c r="E63" s="274">
        <v>392</v>
      </c>
      <c r="F63" s="273">
        <v>30.1</v>
      </c>
      <c r="G63" s="273">
        <f t="shared" si="6"/>
        <v>37.54128440366973</v>
      </c>
      <c r="H63" s="273">
        <f t="shared" si="7"/>
        <v>75.09578544061303</v>
      </c>
      <c r="I63" s="275">
        <f t="shared" si="8"/>
        <v>80.39867109634551</v>
      </c>
      <c r="J63" s="276">
        <f t="shared" si="9"/>
        <v>193.03574094062827</v>
      </c>
      <c r="K63" s="277">
        <f t="shared" si="10"/>
        <v>67.92965315224774</v>
      </c>
      <c r="L63" s="278">
        <f t="shared" si="11"/>
        <v>77.92965315224774</v>
      </c>
    </row>
    <row r="64" spans="1:12" ht="15" customHeight="1">
      <c r="A64" s="240">
        <v>55</v>
      </c>
      <c r="B64" s="293" t="s">
        <v>44</v>
      </c>
      <c r="C64" s="220" t="s">
        <v>31</v>
      </c>
      <c r="D64" s="273">
        <v>15.34</v>
      </c>
      <c r="E64" s="274">
        <v>332</v>
      </c>
      <c r="F64" s="273">
        <v>33.2</v>
      </c>
      <c r="G64" s="273">
        <f t="shared" si="6"/>
        <v>56.293577981651374</v>
      </c>
      <c r="H64" s="273">
        <f t="shared" si="7"/>
        <v>63.601532567049816</v>
      </c>
      <c r="I64" s="275">
        <f t="shared" si="8"/>
        <v>72.89156626506023</v>
      </c>
      <c r="J64" s="276">
        <f t="shared" si="9"/>
        <v>192.7866768137614</v>
      </c>
      <c r="K64" s="277">
        <f t="shared" si="10"/>
        <v>67.84200700097911</v>
      </c>
      <c r="L64" s="278">
        <f t="shared" si="11"/>
        <v>77.84200700097911</v>
      </c>
    </row>
    <row r="65" spans="1:12" ht="15" customHeight="1">
      <c r="A65" s="240">
        <v>56</v>
      </c>
      <c r="B65" s="293" t="s">
        <v>55</v>
      </c>
      <c r="C65" s="220" t="s">
        <v>87</v>
      </c>
      <c r="D65" s="273">
        <v>14.51</v>
      </c>
      <c r="E65" s="274">
        <v>351</v>
      </c>
      <c r="F65" s="273">
        <v>33.5</v>
      </c>
      <c r="G65" s="273">
        <f t="shared" si="6"/>
        <v>53.24770642201835</v>
      </c>
      <c r="H65" s="273">
        <f t="shared" si="7"/>
        <v>67.24137931034483</v>
      </c>
      <c r="I65" s="275">
        <f t="shared" si="8"/>
        <v>72.23880597014926</v>
      </c>
      <c r="J65" s="276">
        <f t="shared" si="9"/>
        <v>192.72789170251244</v>
      </c>
      <c r="K65" s="277">
        <f t="shared" si="10"/>
        <v>67.82132040585326</v>
      </c>
      <c r="L65" s="278">
        <f t="shared" si="11"/>
        <v>77.82132040585326</v>
      </c>
    </row>
    <row r="66" spans="1:12" ht="15" customHeight="1">
      <c r="A66" s="240">
        <v>57</v>
      </c>
      <c r="B66" s="293" t="s">
        <v>111</v>
      </c>
      <c r="C66" s="220" t="s">
        <v>74</v>
      </c>
      <c r="D66" s="273">
        <v>16.11</v>
      </c>
      <c r="E66" s="274">
        <v>332</v>
      </c>
      <c r="F66" s="273">
        <v>34.8</v>
      </c>
      <c r="G66" s="273">
        <f t="shared" si="6"/>
        <v>59.11926605504587</v>
      </c>
      <c r="H66" s="273">
        <f t="shared" si="7"/>
        <v>63.601532567049816</v>
      </c>
      <c r="I66" s="275">
        <f t="shared" si="8"/>
        <v>69.54022988505747</v>
      </c>
      <c r="J66" s="276">
        <f t="shared" si="9"/>
        <v>192.26102850715316</v>
      </c>
      <c r="K66" s="277">
        <f t="shared" si="10"/>
        <v>67.65703033824313</v>
      </c>
      <c r="L66" s="278">
        <f t="shared" si="11"/>
        <v>77.65703033824313</v>
      </c>
    </row>
    <row r="67" spans="1:12" ht="15" customHeight="1">
      <c r="A67" s="240">
        <v>58</v>
      </c>
      <c r="B67" s="293" t="s">
        <v>105</v>
      </c>
      <c r="C67" s="220" t="s">
        <v>109</v>
      </c>
      <c r="D67" s="273">
        <v>12.27</v>
      </c>
      <c r="E67" s="274">
        <v>366</v>
      </c>
      <c r="F67" s="273">
        <v>31.8</v>
      </c>
      <c r="G67" s="273">
        <f t="shared" si="6"/>
        <v>45.027522935779814</v>
      </c>
      <c r="H67" s="273">
        <f t="shared" si="7"/>
        <v>70.11494252873564</v>
      </c>
      <c r="I67" s="275">
        <f t="shared" si="8"/>
        <v>76.1006289308176</v>
      </c>
      <c r="J67" s="276">
        <f t="shared" si="9"/>
        <v>191.24309439533306</v>
      </c>
      <c r="K67" s="277">
        <f t="shared" si="10"/>
        <v>67.29881734198226</v>
      </c>
      <c r="L67" s="278">
        <f t="shared" si="11"/>
        <v>77.29881734198226</v>
      </c>
    </row>
    <row r="68" spans="1:12" ht="15" customHeight="1">
      <c r="A68" s="240">
        <v>59</v>
      </c>
      <c r="B68" s="293" t="s">
        <v>205</v>
      </c>
      <c r="C68" s="220" t="s">
        <v>206</v>
      </c>
      <c r="D68" s="273">
        <v>17.35</v>
      </c>
      <c r="E68" s="274">
        <v>335</v>
      </c>
      <c r="F68" s="273">
        <v>38.3</v>
      </c>
      <c r="G68" s="273">
        <f t="shared" si="6"/>
        <v>63.66972477064221</v>
      </c>
      <c r="H68" s="273">
        <f t="shared" si="7"/>
        <v>64.17624521072797</v>
      </c>
      <c r="I68" s="275">
        <f t="shared" si="8"/>
        <v>63.18537859007834</v>
      </c>
      <c r="J68" s="276">
        <f t="shared" si="9"/>
        <v>191.03134857144852</v>
      </c>
      <c r="K68" s="277">
        <f t="shared" si="10"/>
        <v>67.22430357420627</v>
      </c>
      <c r="L68" s="278">
        <f t="shared" si="11"/>
        <v>77.22430357420627</v>
      </c>
    </row>
    <row r="69" spans="1:12" ht="15" customHeight="1">
      <c r="A69" s="240">
        <v>60</v>
      </c>
      <c r="B69" s="293" t="s">
        <v>53</v>
      </c>
      <c r="C69" s="220" t="s">
        <v>54</v>
      </c>
      <c r="D69" s="273">
        <v>17.34</v>
      </c>
      <c r="E69" s="274">
        <v>320</v>
      </c>
      <c r="F69" s="273">
        <v>37</v>
      </c>
      <c r="G69" s="273">
        <f t="shared" si="6"/>
        <v>63.633027522935784</v>
      </c>
      <c r="H69" s="273">
        <f t="shared" si="7"/>
        <v>61.30268199233716</v>
      </c>
      <c r="I69" s="275">
        <f t="shared" si="8"/>
        <v>65.4054054054054</v>
      </c>
      <c r="J69" s="276">
        <f t="shared" si="9"/>
        <v>190.34111492067836</v>
      </c>
      <c r="K69" s="277">
        <f t="shared" si="10"/>
        <v>66.98140900834841</v>
      </c>
      <c r="L69" s="278">
        <f t="shared" si="11"/>
        <v>76.98140900834841</v>
      </c>
    </row>
    <row r="70" spans="1:12" ht="15" customHeight="1">
      <c r="A70" s="240">
        <v>61</v>
      </c>
      <c r="B70" s="293" t="s">
        <v>47</v>
      </c>
      <c r="C70" s="220" t="s">
        <v>48</v>
      </c>
      <c r="D70" s="273">
        <v>18.77</v>
      </c>
      <c r="E70" s="274">
        <v>313</v>
      </c>
      <c r="F70" s="273">
        <v>40.5</v>
      </c>
      <c r="G70" s="273">
        <f t="shared" si="6"/>
        <v>68.88073394495413</v>
      </c>
      <c r="H70" s="273">
        <f t="shared" si="7"/>
        <v>59.961685823754785</v>
      </c>
      <c r="I70" s="275">
        <f t="shared" si="8"/>
        <v>59.75308641975309</v>
      </c>
      <c r="J70" s="276">
        <f t="shared" si="9"/>
        <v>188.595506188462</v>
      </c>
      <c r="K70" s="277">
        <f t="shared" si="10"/>
        <v>66.36712589610619</v>
      </c>
      <c r="L70" s="278">
        <f t="shared" si="11"/>
        <v>76.36712589610619</v>
      </c>
    </row>
    <row r="71" spans="1:12" ht="15" customHeight="1">
      <c r="A71" s="240">
        <v>62</v>
      </c>
      <c r="B71" s="293" t="s">
        <v>124</v>
      </c>
      <c r="C71" s="220" t="s">
        <v>74</v>
      </c>
      <c r="D71" s="273">
        <v>11.13</v>
      </c>
      <c r="E71" s="274">
        <v>355</v>
      </c>
      <c r="F71" s="273">
        <v>31.9</v>
      </c>
      <c r="G71" s="273">
        <f t="shared" si="6"/>
        <v>40.84403669724771</v>
      </c>
      <c r="H71" s="273">
        <f t="shared" si="7"/>
        <v>68.00766283524904</v>
      </c>
      <c r="I71" s="275">
        <f t="shared" si="8"/>
        <v>75.86206896551724</v>
      </c>
      <c r="J71" s="276">
        <f t="shared" si="9"/>
        <v>184.713768498014</v>
      </c>
      <c r="K71" s="277">
        <f t="shared" si="10"/>
        <v>65.00113484359305</v>
      </c>
      <c r="L71" s="278">
        <f t="shared" si="11"/>
        <v>75.00113484359305</v>
      </c>
    </row>
    <row r="72" spans="1:12" ht="15" customHeight="1">
      <c r="A72" s="240">
        <v>63</v>
      </c>
      <c r="B72" s="293" t="s">
        <v>80</v>
      </c>
      <c r="C72" s="220" t="s">
        <v>81</v>
      </c>
      <c r="D72" s="273">
        <v>17.31</v>
      </c>
      <c r="E72" s="274">
        <v>300</v>
      </c>
      <c r="F72" s="273">
        <v>38.3</v>
      </c>
      <c r="G72" s="273">
        <f t="shared" si="6"/>
        <v>63.522935779816514</v>
      </c>
      <c r="H72" s="273">
        <f t="shared" si="7"/>
        <v>57.47126436781609</v>
      </c>
      <c r="I72" s="275">
        <f t="shared" si="8"/>
        <v>63.18537859007834</v>
      </c>
      <c r="J72" s="276">
        <f t="shared" si="9"/>
        <v>184.17957873771093</v>
      </c>
      <c r="K72" s="277">
        <f t="shared" si="10"/>
        <v>64.81315242666837</v>
      </c>
      <c r="L72" s="278">
        <f t="shared" si="11"/>
        <v>74.81315242666837</v>
      </c>
    </row>
    <row r="73" spans="1:12" ht="15" customHeight="1">
      <c r="A73" s="240">
        <v>64</v>
      </c>
      <c r="B73" s="293" t="s">
        <v>93</v>
      </c>
      <c r="C73" s="220" t="s">
        <v>94</v>
      </c>
      <c r="D73" s="273">
        <v>12.68</v>
      </c>
      <c r="E73" s="274">
        <v>335</v>
      </c>
      <c r="F73" s="273">
        <v>33</v>
      </c>
      <c r="G73" s="273">
        <f t="shared" si="6"/>
        <v>46.53211009174312</v>
      </c>
      <c r="H73" s="273">
        <f t="shared" si="7"/>
        <v>64.17624521072797</v>
      </c>
      <c r="I73" s="275">
        <f t="shared" si="8"/>
        <v>73.33333333333333</v>
      </c>
      <c r="J73" s="276">
        <f t="shared" si="9"/>
        <v>184.0416886358044</v>
      </c>
      <c r="K73" s="277">
        <f t="shared" si="10"/>
        <v>64.7646286312821</v>
      </c>
      <c r="L73" s="278">
        <f t="shared" si="11"/>
        <v>74.7646286312821</v>
      </c>
    </row>
    <row r="74" spans="1:12" ht="15" customHeight="1">
      <c r="A74" s="240">
        <v>65</v>
      </c>
      <c r="B74" s="293" t="s">
        <v>27</v>
      </c>
      <c r="C74" s="220" t="s">
        <v>49</v>
      </c>
      <c r="D74" s="273">
        <v>21.65</v>
      </c>
      <c r="E74" s="274">
        <v>294</v>
      </c>
      <c r="F74" s="273">
        <v>50.8</v>
      </c>
      <c r="G74" s="273">
        <f aca="true" t="shared" si="12" ref="G74:G100">(D74/27.25)*100</f>
        <v>79.44954128440367</v>
      </c>
      <c r="H74" s="273">
        <f aca="true" t="shared" si="13" ref="H74:H100">(E74/522)*100</f>
        <v>56.32183908045977</v>
      </c>
      <c r="I74" s="275">
        <f aca="true" t="shared" si="14" ref="I74:I100">($F$8/F74)*100</f>
        <v>47.63779527559055</v>
      </c>
      <c r="J74" s="276">
        <f aca="true" t="shared" si="15" ref="J74:J100">SUM(G74:I74)</f>
        <v>183.40917564045398</v>
      </c>
      <c r="K74" s="277">
        <f aca="true" t="shared" si="16" ref="K74:K100">(J74/J$10)*100</f>
        <v>64.54204607647087</v>
      </c>
      <c r="L74" s="278">
        <f aca="true" t="shared" si="17" ref="L74:L100">K74+E$4</f>
        <v>74.54204607647087</v>
      </c>
    </row>
    <row r="75" spans="1:12" ht="15" customHeight="1">
      <c r="A75" s="240">
        <v>66</v>
      </c>
      <c r="B75" s="293" t="s">
        <v>61</v>
      </c>
      <c r="C75" s="220" t="s">
        <v>62</v>
      </c>
      <c r="D75" s="273">
        <v>25.02</v>
      </c>
      <c r="E75" s="274">
        <v>478</v>
      </c>
      <c r="F75" s="296">
        <v>9999999</v>
      </c>
      <c r="G75" s="273">
        <f t="shared" si="12"/>
        <v>91.81651376146789</v>
      </c>
      <c r="H75" s="273">
        <f t="shared" si="13"/>
        <v>91.57088122605363</v>
      </c>
      <c r="I75" s="275">
        <f t="shared" si="14"/>
        <v>0.0002420000242000024</v>
      </c>
      <c r="J75" s="276">
        <f t="shared" si="15"/>
        <v>183.38763698754573</v>
      </c>
      <c r="K75" s="277">
        <f t="shared" si="16"/>
        <v>64.53446658256837</v>
      </c>
      <c r="L75" s="278">
        <f t="shared" si="17"/>
        <v>74.53446658256837</v>
      </c>
    </row>
    <row r="76" spans="1:12" ht="15" customHeight="1">
      <c r="A76" s="240">
        <v>67</v>
      </c>
      <c r="B76" s="293" t="s">
        <v>105</v>
      </c>
      <c r="C76" s="220" t="s">
        <v>106</v>
      </c>
      <c r="D76" s="273">
        <v>12.59</v>
      </c>
      <c r="E76" s="274">
        <v>321</v>
      </c>
      <c r="F76" s="273">
        <v>34.3</v>
      </c>
      <c r="G76" s="273">
        <f t="shared" si="12"/>
        <v>46.20183486238532</v>
      </c>
      <c r="H76" s="273">
        <f t="shared" si="13"/>
        <v>61.49425287356321</v>
      </c>
      <c r="I76" s="275">
        <f t="shared" si="14"/>
        <v>70.55393586005832</v>
      </c>
      <c r="J76" s="276">
        <f t="shared" si="15"/>
        <v>178.25002359600686</v>
      </c>
      <c r="K76" s="277">
        <f t="shared" si="16"/>
        <v>62.726530425165684</v>
      </c>
      <c r="L76" s="278">
        <f t="shared" si="17"/>
        <v>72.72653042516569</v>
      </c>
    </row>
    <row r="77" spans="1:12" ht="15" customHeight="1">
      <c r="A77" s="240">
        <v>68</v>
      </c>
      <c r="B77" s="293" t="s">
        <v>137</v>
      </c>
      <c r="C77" s="220" t="s">
        <v>131</v>
      </c>
      <c r="D77" s="273">
        <v>15.49</v>
      </c>
      <c r="E77" s="274">
        <v>296</v>
      </c>
      <c r="F77" s="273">
        <v>39.2</v>
      </c>
      <c r="G77" s="273">
        <f t="shared" si="12"/>
        <v>56.8440366972477</v>
      </c>
      <c r="H77" s="273">
        <f t="shared" si="13"/>
        <v>56.70498084291188</v>
      </c>
      <c r="I77" s="275">
        <f t="shared" si="14"/>
        <v>61.73469387755102</v>
      </c>
      <c r="J77" s="276">
        <f t="shared" si="15"/>
        <v>175.2837114177106</v>
      </c>
      <c r="K77" s="277">
        <f t="shared" si="16"/>
        <v>61.682679393066266</v>
      </c>
      <c r="L77" s="278">
        <f t="shared" si="17"/>
        <v>71.68267939306627</v>
      </c>
    </row>
    <row r="78" spans="1:12" ht="15" customHeight="1">
      <c r="A78" s="240">
        <v>69</v>
      </c>
      <c r="B78" s="293" t="s">
        <v>89</v>
      </c>
      <c r="C78" s="220" t="s">
        <v>78</v>
      </c>
      <c r="D78" s="273">
        <v>16.24</v>
      </c>
      <c r="E78" s="274">
        <v>294</v>
      </c>
      <c r="F78" s="273">
        <v>41.8</v>
      </c>
      <c r="G78" s="273">
        <f t="shared" si="12"/>
        <v>59.59633027522935</v>
      </c>
      <c r="H78" s="273">
        <f t="shared" si="13"/>
        <v>56.32183908045977</v>
      </c>
      <c r="I78" s="275">
        <f t="shared" si="14"/>
        <v>57.89473684210527</v>
      </c>
      <c r="J78" s="276">
        <f t="shared" si="15"/>
        <v>173.81290619779438</v>
      </c>
      <c r="K78" s="277">
        <f t="shared" si="16"/>
        <v>61.16510017195117</v>
      </c>
      <c r="L78" s="278">
        <f t="shared" si="17"/>
        <v>71.16510017195117</v>
      </c>
    </row>
    <row r="79" spans="1:12" ht="15" customHeight="1">
      <c r="A79" s="240">
        <v>70</v>
      </c>
      <c r="B79" s="293" t="s">
        <v>57</v>
      </c>
      <c r="C79" s="220" t="s">
        <v>58</v>
      </c>
      <c r="D79" s="273">
        <v>16.83</v>
      </c>
      <c r="E79" s="274">
        <v>285</v>
      </c>
      <c r="F79" s="273">
        <v>43.6</v>
      </c>
      <c r="G79" s="273">
        <f t="shared" si="12"/>
        <v>61.76146788990825</v>
      </c>
      <c r="H79" s="273">
        <f t="shared" si="13"/>
        <v>54.59770114942529</v>
      </c>
      <c r="I79" s="275">
        <f t="shared" si="14"/>
        <v>55.5045871559633</v>
      </c>
      <c r="J79" s="276">
        <f t="shared" si="15"/>
        <v>171.86375619529684</v>
      </c>
      <c r="K79" s="277">
        <f t="shared" si="16"/>
        <v>60.47919049032343</v>
      </c>
      <c r="L79" s="278">
        <f t="shared" si="17"/>
        <v>70.47919049032343</v>
      </c>
    </row>
    <row r="80" spans="1:12" ht="15" customHeight="1">
      <c r="A80" s="240">
        <v>71</v>
      </c>
      <c r="B80" s="293" t="s">
        <v>213</v>
      </c>
      <c r="C80" s="220" t="s">
        <v>214</v>
      </c>
      <c r="D80" s="273">
        <v>15.52</v>
      </c>
      <c r="E80" s="274">
        <v>279</v>
      </c>
      <c r="F80" s="273">
        <v>41.1</v>
      </c>
      <c r="G80" s="273">
        <f t="shared" si="12"/>
        <v>56.95412844036697</v>
      </c>
      <c r="H80" s="273">
        <f t="shared" si="13"/>
        <v>53.44827586206896</v>
      </c>
      <c r="I80" s="275">
        <f t="shared" si="14"/>
        <v>58.88077858880778</v>
      </c>
      <c r="J80" s="276">
        <f t="shared" si="15"/>
        <v>169.2831828912437</v>
      </c>
      <c r="K80" s="277">
        <f t="shared" si="16"/>
        <v>59.57108171925293</v>
      </c>
      <c r="L80" s="278">
        <f t="shared" si="17"/>
        <v>69.57108171925293</v>
      </c>
    </row>
    <row r="81" spans="1:12" ht="15" customHeight="1">
      <c r="A81" s="240">
        <v>72</v>
      </c>
      <c r="B81" s="293" t="s">
        <v>324</v>
      </c>
      <c r="C81" s="220" t="s">
        <v>303</v>
      </c>
      <c r="D81" s="273">
        <v>9.97</v>
      </c>
      <c r="E81" s="274">
        <v>334</v>
      </c>
      <c r="F81" s="273">
        <v>35.7</v>
      </c>
      <c r="G81" s="273">
        <f t="shared" si="12"/>
        <v>36.587155963302756</v>
      </c>
      <c r="H81" s="273">
        <f t="shared" si="13"/>
        <v>63.984674329501914</v>
      </c>
      <c r="I81" s="275">
        <f t="shared" si="14"/>
        <v>67.78711484593836</v>
      </c>
      <c r="J81" s="276">
        <f t="shared" si="15"/>
        <v>168.35894513874302</v>
      </c>
      <c r="K81" s="277">
        <f t="shared" si="16"/>
        <v>59.2458406542996</v>
      </c>
      <c r="L81" s="278">
        <f t="shared" si="17"/>
        <v>69.2458406542996</v>
      </c>
    </row>
    <row r="82" spans="1:12" ht="15" customHeight="1">
      <c r="A82" s="240">
        <v>73</v>
      </c>
      <c r="B82" s="293" t="s">
        <v>97</v>
      </c>
      <c r="C82" s="220" t="s">
        <v>60</v>
      </c>
      <c r="D82" s="273">
        <v>13.59</v>
      </c>
      <c r="E82" s="274">
        <v>295</v>
      </c>
      <c r="F82" s="273">
        <v>39.4</v>
      </c>
      <c r="G82" s="273">
        <f t="shared" si="12"/>
        <v>49.87155963302752</v>
      </c>
      <c r="H82" s="273">
        <f t="shared" si="13"/>
        <v>56.513409961685824</v>
      </c>
      <c r="I82" s="275">
        <f t="shared" si="14"/>
        <v>61.42131979695431</v>
      </c>
      <c r="J82" s="276">
        <f t="shared" si="15"/>
        <v>167.80628939166763</v>
      </c>
      <c r="K82" s="277">
        <f t="shared" si="16"/>
        <v>59.0513600206693</v>
      </c>
      <c r="L82" s="278">
        <f t="shared" si="17"/>
        <v>69.0513600206693</v>
      </c>
    </row>
    <row r="83" spans="1:12" ht="15" customHeight="1">
      <c r="A83" s="240">
        <v>74</v>
      </c>
      <c r="B83" s="293" t="s">
        <v>85</v>
      </c>
      <c r="C83" s="220" t="s">
        <v>86</v>
      </c>
      <c r="D83" s="273">
        <v>15.34</v>
      </c>
      <c r="E83" s="274">
        <v>274</v>
      </c>
      <c r="F83" s="273">
        <v>42.1</v>
      </c>
      <c r="G83" s="273">
        <f t="shared" si="12"/>
        <v>56.293577981651374</v>
      </c>
      <c r="H83" s="273">
        <f t="shared" si="13"/>
        <v>52.490421455938694</v>
      </c>
      <c r="I83" s="275">
        <f t="shared" si="14"/>
        <v>57.48218527315914</v>
      </c>
      <c r="J83" s="276">
        <f t="shared" si="15"/>
        <v>166.2661847107492</v>
      </c>
      <c r="K83" s="277">
        <f t="shared" si="16"/>
        <v>58.509394184274676</v>
      </c>
      <c r="L83" s="278">
        <f t="shared" si="17"/>
        <v>68.50939418427467</v>
      </c>
    </row>
    <row r="84" spans="1:12" ht="15" customHeight="1">
      <c r="A84" s="240">
        <v>75</v>
      </c>
      <c r="B84" s="293" t="s">
        <v>100</v>
      </c>
      <c r="C84" s="220" t="s">
        <v>74</v>
      </c>
      <c r="D84" s="273">
        <v>9.83</v>
      </c>
      <c r="E84" s="274">
        <v>314</v>
      </c>
      <c r="F84" s="273">
        <v>35.8</v>
      </c>
      <c r="G84" s="273">
        <f t="shared" si="12"/>
        <v>36.07339449541284</v>
      </c>
      <c r="H84" s="273">
        <f t="shared" si="13"/>
        <v>60.15325670498084</v>
      </c>
      <c r="I84" s="275">
        <f t="shared" si="14"/>
        <v>67.59776536312849</v>
      </c>
      <c r="J84" s="276">
        <f t="shared" si="15"/>
        <v>163.82441656352216</v>
      </c>
      <c r="K84" s="277">
        <f t="shared" si="16"/>
        <v>57.650131218198595</v>
      </c>
      <c r="L84" s="278">
        <f t="shared" si="17"/>
        <v>67.6501312181986</v>
      </c>
    </row>
    <row r="85" spans="1:14" ht="15" customHeight="1">
      <c r="A85" s="240">
        <v>76</v>
      </c>
      <c r="B85" s="293" t="s">
        <v>105</v>
      </c>
      <c r="C85" s="220" t="s">
        <v>38</v>
      </c>
      <c r="D85" s="273">
        <v>15.09</v>
      </c>
      <c r="E85" s="274">
        <v>274</v>
      </c>
      <c r="F85" s="273">
        <v>43.9</v>
      </c>
      <c r="G85" s="273">
        <f t="shared" si="12"/>
        <v>55.37614678899082</v>
      </c>
      <c r="H85" s="273">
        <f t="shared" si="13"/>
        <v>52.490421455938694</v>
      </c>
      <c r="I85" s="275">
        <f t="shared" si="14"/>
        <v>55.125284738041</v>
      </c>
      <c r="J85" s="276">
        <f t="shared" si="15"/>
        <v>162.9918529829705</v>
      </c>
      <c r="K85" s="277">
        <f t="shared" si="16"/>
        <v>57.35715047287919</v>
      </c>
      <c r="L85" s="278">
        <f t="shared" si="17"/>
        <v>67.3571504728792</v>
      </c>
      <c r="N85" t="s">
        <v>1</v>
      </c>
    </row>
    <row r="86" spans="1:12" ht="15" customHeight="1">
      <c r="A86" s="240">
        <v>77</v>
      </c>
      <c r="B86" s="293" t="s">
        <v>609</v>
      </c>
      <c r="C86" s="220" t="s">
        <v>330</v>
      </c>
      <c r="D86" s="273">
        <v>8.88</v>
      </c>
      <c r="E86" s="274">
        <v>325</v>
      </c>
      <c r="F86" s="273">
        <v>35.9</v>
      </c>
      <c r="G86" s="273">
        <f t="shared" si="12"/>
        <v>32.587155963302756</v>
      </c>
      <c r="H86" s="273">
        <f t="shared" si="13"/>
        <v>62.26053639846744</v>
      </c>
      <c r="I86" s="275">
        <f t="shared" si="14"/>
        <v>67.40947075208913</v>
      </c>
      <c r="J86" s="276">
        <f t="shared" si="15"/>
        <v>162.25716311385932</v>
      </c>
      <c r="K86" s="277">
        <f t="shared" si="16"/>
        <v>57.09861167721366</v>
      </c>
      <c r="L86" s="278">
        <f t="shared" si="17"/>
        <v>67.09861167721365</v>
      </c>
    </row>
    <row r="87" spans="1:12" ht="15" customHeight="1">
      <c r="A87" s="240">
        <v>78</v>
      </c>
      <c r="B87" s="293" t="s">
        <v>83</v>
      </c>
      <c r="C87" s="220" t="s">
        <v>84</v>
      </c>
      <c r="D87" s="273">
        <v>15.17</v>
      </c>
      <c r="E87" s="274">
        <v>250</v>
      </c>
      <c r="F87" s="273">
        <v>44.6</v>
      </c>
      <c r="G87" s="273">
        <f t="shared" si="12"/>
        <v>55.669724770642205</v>
      </c>
      <c r="H87" s="273">
        <f t="shared" si="13"/>
        <v>47.89272030651341</v>
      </c>
      <c r="I87" s="275">
        <f t="shared" si="14"/>
        <v>54.26008968609865</v>
      </c>
      <c r="J87" s="276">
        <f t="shared" si="15"/>
        <v>157.82253476325428</v>
      </c>
      <c r="K87" s="277">
        <f t="shared" si="16"/>
        <v>55.53805732469934</v>
      </c>
      <c r="L87" s="278">
        <f t="shared" si="17"/>
        <v>65.53805732469934</v>
      </c>
    </row>
    <row r="88" spans="1:12" ht="15" customHeight="1">
      <c r="A88" s="240">
        <v>79</v>
      </c>
      <c r="B88" s="293" t="s">
        <v>335</v>
      </c>
      <c r="C88" s="220" t="s">
        <v>160</v>
      </c>
      <c r="D88" s="273">
        <v>10.13</v>
      </c>
      <c r="E88" s="274">
        <v>274</v>
      </c>
      <c r="F88" s="273">
        <v>38.5</v>
      </c>
      <c r="G88" s="273">
        <f t="shared" si="12"/>
        <v>37.174311926605505</v>
      </c>
      <c r="H88" s="273">
        <f t="shared" si="13"/>
        <v>52.490421455938694</v>
      </c>
      <c r="I88" s="275">
        <f t="shared" si="14"/>
        <v>62.857142857142854</v>
      </c>
      <c r="J88" s="276">
        <f t="shared" si="15"/>
        <v>152.52187623968706</v>
      </c>
      <c r="K88" s="277">
        <f t="shared" si="16"/>
        <v>53.67274526782396</v>
      </c>
      <c r="L88" s="278">
        <f t="shared" si="17"/>
        <v>63.67274526782396</v>
      </c>
    </row>
    <row r="89" spans="1:12" ht="15" customHeight="1">
      <c r="A89" s="240">
        <v>80</v>
      </c>
      <c r="B89" s="293" t="s">
        <v>72</v>
      </c>
      <c r="C89" s="220" t="s">
        <v>73</v>
      </c>
      <c r="D89" s="273">
        <v>14.96</v>
      </c>
      <c r="E89" s="274">
        <v>235</v>
      </c>
      <c r="F89" s="273">
        <v>48.4</v>
      </c>
      <c r="G89" s="273">
        <f t="shared" si="12"/>
        <v>54.899082568807344</v>
      </c>
      <c r="H89" s="273">
        <f t="shared" si="13"/>
        <v>45.01915708812261</v>
      </c>
      <c r="I89" s="275">
        <f t="shared" si="14"/>
        <v>50</v>
      </c>
      <c r="J89" s="276">
        <f t="shared" si="15"/>
        <v>149.91823965692996</v>
      </c>
      <c r="K89" s="277">
        <f t="shared" si="16"/>
        <v>52.756520484064396</v>
      </c>
      <c r="L89" s="278">
        <f t="shared" si="17"/>
        <v>62.756520484064396</v>
      </c>
    </row>
    <row r="90" spans="1:12" ht="15" customHeight="1">
      <c r="A90" s="240">
        <v>81</v>
      </c>
      <c r="B90" s="293" t="s">
        <v>143</v>
      </c>
      <c r="C90" s="220" t="s">
        <v>144</v>
      </c>
      <c r="D90" s="273">
        <v>8.09</v>
      </c>
      <c r="E90" s="274">
        <v>279</v>
      </c>
      <c r="F90" s="273">
        <v>37</v>
      </c>
      <c r="G90" s="273">
        <f t="shared" si="12"/>
        <v>29.68807339449541</v>
      </c>
      <c r="H90" s="273">
        <f t="shared" si="13"/>
        <v>53.44827586206896</v>
      </c>
      <c r="I90" s="275">
        <f t="shared" si="14"/>
        <v>65.4054054054054</v>
      </c>
      <c r="J90" s="276">
        <f t="shared" si="15"/>
        <v>148.54175466196978</v>
      </c>
      <c r="K90" s="277">
        <f t="shared" si="16"/>
        <v>52.2721327337893</v>
      </c>
      <c r="L90" s="278">
        <f t="shared" si="17"/>
        <v>62.2721327337893</v>
      </c>
    </row>
    <row r="91" spans="1:12" ht="15" customHeight="1">
      <c r="A91" s="240">
        <v>82</v>
      </c>
      <c r="B91" s="293" t="s">
        <v>111</v>
      </c>
      <c r="C91" s="220" t="s">
        <v>65</v>
      </c>
      <c r="D91" s="273">
        <v>8.32</v>
      </c>
      <c r="E91" s="274">
        <v>270</v>
      </c>
      <c r="F91" s="273">
        <v>37.3</v>
      </c>
      <c r="G91" s="273">
        <f t="shared" si="12"/>
        <v>30.53211009174312</v>
      </c>
      <c r="H91" s="273">
        <f t="shared" si="13"/>
        <v>51.724137931034484</v>
      </c>
      <c r="I91" s="275">
        <f t="shared" si="14"/>
        <v>64.87935656836461</v>
      </c>
      <c r="J91" s="276">
        <f t="shared" si="15"/>
        <v>147.13560459114223</v>
      </c>
      <c r="K91" s="277">
        <f t="shared" si="16"/>
        <v>51.77730578554709</v>
      </c>
      <c r="L91" s="278">
        <f t="shared" si="17"/>
        <v>61.77730578554709</v>
      </c>
    </row>
    <row r="92" spans="1:12" ht="15" customHeight="1">
      <c r="A92" s="240">
        <v>83</v>
      </c>
      <c r="B92" s="293" t="s">
        <v>32</v>
      </c>
      <c r="C92" s="220" t="s">
        <v>346</v>
      </c>
      <c r="D92" s="273">
        <v>7.42</v>
      </c>
      <c r="E92" s="274">
        <v>270</v>
      </c>
      <c r="F92" s="297">
        <v>42.4</v>
      </c>
      <c r="G92" s="273">
        <f t="shared" si="12"/>
        <v>27.22935779816514</v>
      </c>
      <c r="H92" s="273">
        <f t="shared" si="13"/>
        <v>51.724137931034484</v>
      </c>
      <c r="I92" s="275">
        <f t="shared" si="14"/>
        <v>57.07547169811321</v>
      </c>
      <c r="J92" s="276">
        <f t="shared" si="15"/>
        <v>136.02896742731284</v>
      </c>
      <c r="K92" s="277">
        <f t="shared" si="16"/>
        <v>47.868858538677685</v>
      </c>
      <c r="L92" s="278">
        <f t="shared" si="17"/>
        <v>57.868858538677685</v>
      </c>
    </row>
    <row r="93" spans="1:12" ht="15" customHeight="1">
      <c r="A93" s="240">
        <v>84</v>
      </c>
      <c r="B93" s="293" t="s">
        <v>70</v>
      </c>
      <c r="C93" s="220" t="s">
        <v>119</v>
      </c>
      <c r="D93" s="273">
        <v>7.39</v>
      </c>
      <c r="E93" s="274">
        <v>230</v>
      </c>
      <c r="F93" s="273">
        <v>44.2</v>
      </c>
      <c r="G93" s="273">
        <f t="shared" si="12"/>
        <v>27.11926605504587</v>
      </c>
      <c r="H93" s="273">
        <f t="shared" si="13"/>
        <v>44.06130268199234</v>
      </c>
      <c r="I93" s="275">
        <f t="shared" si="14"/>
        <v>54.751131221719454</v>
      </c>
      <c r="J93" s="276">
        <f t="shared" si="15"/>
        <v>125.93169995875766</v>
      </c>
      <c r="K93" s="277">
        <f t="shared" si="16"/>
        <v>44.31561045320842</v>
      </c>
      <c r="L93" s="278">
        <f t="shared" si="17"/>
        <v>54.31561045320842</v>
      </c>
    </row>
    <row r="94" spans="1:12" ht="15" customHeight="1">
      <c r="A94" s="240">
        <v>85</v>
      </c>
      <c r="B94" s="293" t="s">
        <v>83</v>
      </c>
      <c r="C94" s="220" t="s">
        <v>91</v>
      </c>
      <c r="D94" s="273">
        <v>5.68</v>
      </c>
      <c r="E94" s="274">
        <v>240</v>
      </c>
      <c r="F94" s="273">
        <v>43.4</v>
      </c>
      <c r="G94" s="273">
        <f t="shared" si="12"/>
        <v>20.844036697247706</v>
      </c>
      <c r="H94" s="273">
        <f t="shared" si="13"/>
        <v>45.97701149425287</v>
      </c>
      <c r="I94" s="275">
        <f t="shared" si="14"/>
        <v>55.76036866359447</v>
      </c>
      <c r="J94" s="276">
        <f t="shared" si="15"/>
        <v>122.58141685509506</v>
      </c>
      <c r="K94" s="277">
        <f t="shared" si="16"/>
        <v>43.13663930473269</v>
      </c>
      <c r="L94" s="278">
        <f t="shared" si="17"/>
        <v>53.13663930473269</v>
      </c>
    </row>
    <row r="95" spans="1:12" ht="15" customHeight="1">
      <c r="A95" s="240">
        <v>86</v>
      </c>
      <c r="B95" s="293" t="s">
        <v>354</v>
      </c>
      <c r="C95" s="220" t="s">
        <v>303</v>
      </c>
      <c r="D95" s="273">
        <v>1.96</v>
      </c>
      <c r="E95" s="274">
        <v>235</v>
      </c>
      <c r="F95" s="273">
        <v>49.14</v>
      </c>
      <c r="G95" s="273">
        <f t="shared" si="12"/>
        <v>7.192660550458715</v>
      </c>
      <c r="H95" s="273">
        <f t="shared" si="13"/>
        <v>45.01915708812261</v>
      </c>
      <c r="I95" s="275">
        <f t="shared" si="14"/>
        <v>49.24704924704925</v>
      </c>
      <c r="J95" s="276">
        <f t="shared" si="15"/>
        <v>101.45886688563057</v>
      </c>
      <c r="K95" s="277">
        <f t="shared" si="16"/>
        <v>35.70357283670458</v>
      </c>
      <c r="L95" s="278">
        <f t="shared" si="17"/>
        <v>45.70357283670458</v>
      </c>
    </row>
    <row r="96" spans="1:12" ht="15" customHeight="1">
      <c r="A96" s="240">
        <v>87</v>
      </c>
      <c r="B96" s="293" t="s">
        <v>355</v>
      </c>
      <c r="C96" s="220" t="s">
        <v>204</v>
      </c>
      <c r="D96" s="273">
        <v>8.83</v>
      </c>
      <c r="E96" s="274">
        <v>165</v>
      </c>
      <c r="F96" s="273">
        <v>65.7</v>
      </c>
      <c r="G96" s="273">
        <f t="shared" si="12"/>
        <v>32.403669724770644</v>
      </c>
      <c r="H96" s="273">
        <f t="shared" si="13"/>
        <v>31.60919540229885</v>
      </c>
      <c r="I96" s="275">
        <f t="shared" si="14"/>
        <v>36.83409436834094</v>
      </c>
      <c r="J96" s="276">
        <f t="shared" si="15"/>
        <v>100.84695949541043</v>
      </c>
      <c r="K96" s="277">
        <f t="shared" si="16"/>
        <v>35.488241434465785</v>
      </c>
      <c r="L96" s="278">
        <f t="shared" si="17"/>
        <v>45.488241434465785</v>
      </c>
    </row>
    <row r="97" spans="1:12" ht="15" customHeight="1">
      <c r="A97" s="240">
        <v>88</v>
      </c>
      <c r="B97" s="293" t="s">
        <v>107</v>
      </c>
      <c r="C97" s="220" t="s">
        <v>356</v>
      </c>
      <c r="D97" s="273">
        <v>3.34</v>
      </c>
      <c r="E97" s="274">
        <v>212</v>
      </c>
      <c r="F97" s="273">
        <v>57.2</v>
      </c>
      <c r="G97" s="273">
        <f t="shared" si="12"/>
        <v>12.256880733944953</v>
      </c>
      <c r="H97" s="273">
        <f t="shared" si="13"/>
        <v>40.61302681992337</v>
      </c>
      <c r="I97" s="275">
        <f t="shared" si="14"/>
        <v>42.3076923076923</v>
      </c>
      <c r="J97" s="276">
        <f t="shared" si="15"/>
        <v>95.17759986156062</v>
      </c>
      <c r="K97" s="277">
        <f t="shared" si="16"/>
        <v>33.49318273887831</v>
      </c>
      <c r="L97" s="278">
        <f t="shared" si="17"/>
        <v>43.49318273887831</v>
      </c>
    </row>
    <row r="98" spans="1:12" ht="15" customHeight="1">
      <c r="A98" s="240">
        <v>89</v>
      </c>
      <c r="B98" s="293" t="s">
        <v>358</v>
      </c>
      <c r="C98" s="220" t="s">
        <v>30</v>
      </c>
      <c r="D98" s="273">
        <v>2.69</v>
      </c>
      <c r="E98" s="274">
        <v>205</v>
      </c>
      <c r="F98" s="273">
        <v>53.7</v>
      </c>
      <c r="G98" s="273">
        <f t="shared" si="12"/>
        <v>9.871559633027523</v>
      </c>
      <c r="H98" s="273">
        <f t="shared" si="13"/>
        <v>39.272030651341</v>
      </c>
      <c r="I98" s="275">
        <f t="shared" si="14"/>
        <v>45.06517690875233</v>
      </c>
      <c r="J98" s="276">
        <f t="shared" si="15"/>
        <v>94.20876719312085</v>
      </c>
      <c r="K98" s="277">
        <f t="shared" si="16"/>
        <v>33.15224863616247</v>
      </c>
      <c r="L98" s="278">
        <f t="shared" si="17"/>
        <v>43.15224863616247</v>
      </c>
    </row>
    <row r="99" spans="1:12" ht="15" customHeight="1">
      <c r="A99" s="240">
        <v>90</v>
      </c>
      <c r="B99" s="293" t="s">
        <v>321</v>
      </c>
      <c r="C99" s="220" t="s">
        <v>69</v>
      </c>
      <c r="D99" s="273">
        <v>22.82</v>
      </c>
      <c r="E99" s="274">
        <v>0</v>
      </c>
      <c r="F99" s="296">
        <v>9999999</v>
      </c>
      <c r="G99" s="273">
        <f t="shared" si="12"/>
        <v>83.74311926605505</v>
      </c>
      <c r="H99" s="273">
        <f t="shared" si="13"/>
        <v>0</v>
      </c>
      <c r="I99" s="275">
        <f t="shared" si="14"/>
        <v>0.0002420000242000024</v>
      </c>
      <c r="J99" s="276">
        <f t="shared" si="15"/>
        <v>83.74336126607925</v>
      </c>
      <c r="K99" s="277">
        <f t="shared" si="16"/>
        <v>29.469451910243883</v>
      </c>
      <c r="L99" s="278">
        <f t="shared" si="17"/>
        <v>39.46945191024388</v>
      </c>
    </row>
    <row r="100" spans="1:12" ht="15" customHeight="1">
      <c r="A100" s="240">
        <v>91</v>
      </c>
      <c r="B100" s="293" t="s">
        <v>361</v>
      </c>
      <c r="C100" s="220" t="s">
        <v>362</v>
      </c>
      <c r="D100" s="273">
        <v>0.95</v>
      </c>
      <c r="E100" s="274">
        <v>69</v>
      </c>
      <c r="F100" s="273">
        <v>116.2</v>
      </c>
      <c r="G100" s="273">
        <f t="shared" si="12"/>
        <v>3.4862385321100913</v>
      </c>
      <c r="H100" s="273">
        <f t="shared" si="13"/>
        <v>13.218390804597702</v>
      </c>
      <c r="I100" s="275">
        <f t="shared" si="14"/>
        <v>20.82616179001721</v>
      </c>
      <c r="J100" s="276">
        <f t="shared" si="15"/>
        <v>37.530791126725006</v>
      </c>
      <c r="K100" s="277">
        <f t="shared" si="16"/>
        <v>13.2071584844592</v>
      </c>
      <c r="L100" s="278">
        <f t="shared" si="17"/>
        <v>23.2071584844592</v>
      </c>
    </row>
  </sheetData>
  <sheetProtection selectLockedCells="1" selectUnlockedCells="1"/>
  <mergeCells count="9">
    <mergeCell ref="A6:B6"/>
    <mergeCell ref="C6:E6"/>
    <mergeCell ref="A7:B7"/>
    <mergeCell ref="A1:L1"/>
    <mergeCell ref="A2:L2"/>
    <mergeCell ref="A3:D3"/>
    <mergeCell ref="A4:B4"/>
    <mergeCell ref="D4:D5"/>
    <mergeCell ref="A5:B5"/>
  </mergeCells>
  <conditionalFormatting sqref="F11:F100">
    <cfRule type="expression" priority="1" dxfId="104" stopIfTrue="1">
      <formula>SMALL(($F$11:$F$100),MIN(1,COUNT($F$11:$F$100)))&gt;=F11</formula>
    </cfRule>
  </conditionalFormatting>
  <conditionalFormatting sqref="E11:E100">
    <cfRule type="expression" priority="2" dxfId="104" stopIfTrue="1">
      <formula>LARGE(($E$11:$E$100),MIN(1,COUNT($E$11:$E$100)))&lt;=E11</formula>
    </cfRule>
  </conditionalFormatting>
  <conditionalFormatting sqref="D10:D100">
    <cfRule type="expression" priority="3" dxfId="104" stopIfTrue="1">
      <formula>LARGE(($D$10:$D$100),MIN(1,COUNT($D$10:$D$100)))&lt;=D10</formula>
    </cfRule>
  </conditionalFormatting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="130" zoomScaleNormal="130" zoomScalePageLayoutView="0" workbookViewId="0" topLeftCell="A4">
      <selection activeCell="C46" sqref="C46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3.25390625" style="0" customWidth="1"/>
    <col min="5" max="5" width="7.375" style="0" customWidth="1"/>
    <col min="6" max="6" width="9.75390625" style="0" customWidth="1"/>
    <col min="7" max="7" width="9.375" style="0" customWidth="1"/>
  </cols>
  <sheetData>
    <row r="1" spans="1:7" ht="27">
      <c r="A1" s="534" t="s">
        <v>610</v>
      </c>
      <c r="B1" s="534"/>
      <c r="C1" s="534"/>
      <c r="D1" s="534"/>
      <c r="E1" s="534"/>
      <c r="F1" s="534"/>
      <c r="G1" s="534"/>
    </row>
    <row r="2" spans="1:7" ht="12.75">
      <c r="A2" s="533" t="s">
        <v>459</v>
      </c>
      <c r="B2" s="533"/>
      <c r="C2" s="108" t="s">
        <v>460</v>
      </c>
      <c r="D2" s="108"/>
      <c r="E2" s="107"/>
      <c r="F2" s="107" t="s">
        <v>458</v>
      </c>
      <c r="G2" s="155"/>
    </row>
    <row r="3" spans="1:7" ht="12.75" customHeight="1">
      <c r="A3" s="533" t="s">
        <v>461</v>
      </c>
      <c r="B3" s="533"/>
      <c r="C3" s="298">
        <v>41063</v>
      </c>
      <c r="D3" s="108"/>
      <c r="E3" s="155"/>
      <c r="F3" s="107">
        <v>5</v>
      </c>
      <c r="G3" s="155"/>
    </row>
    <row r="4" spans="1:7" ht="12.75" customHeight="1">
      <c r="A4" s="533" t="s">
        <v>462</v>
      </c>
      <c r="B4" s="533"/>
      <c r="C4" s="194" t="s">
        <v>611</v>
      </c>
      <c r="D4" s="224"/>
      <c r="E4" s="155"/>
      <c r="F4" s="155"/>
      <c r="G4" s="155"/>
    </row>
    <row r="5" spans="1:7" ht="12.75">
      <c r="A5" s="533" t="s">
        <v>464</v>
      </c>
      <c r="B5" s="533"/>
      <c r="C5" s="111">
        <f>COUNTA(B7:B60)</f>
        <v>54</v>
      </c>
      <c r="D5" s="224"/>
      <c r="E5" s="155"/>
      <c r="F5" s="155"/>
      <c r="G5" s="155"/>
    </row>
    <row r="6" spans="1:7" ht="12.75">
      <c r="A6" s="195" t="s">
        <v>465</v>
      </c>
      <c r="B6" s="196" t="s">
        <v>466</v>
      </c>
      <c r="C6" s="196" t="s">
        <v>467</v>
      </c>
      <c r="D6" s="196" t="s">
        <v>468</v>
      </c>
      <c r="E6" s="198" t="s">
        <v>469</v>
      </c>
      <c r="F6" s="198" t="s">
        <v>470</v>
      </c>
      <c r="G6" s="225" t="s">
        <v>612</v>
      </c>
    </row>
    <row r="7" spans="1:7" ht="12.75">
      <c r="A7" s="206">
        <v>1</v>
      </c>
      <c r="B7" s="299" t="s">
        <v>21</v>
      </c>
      <c r="C7" s="300" t="s">
        <v>22</v>
      </c>
      <c r="D7" s="301">
        <v>0.0018680555555555553</v>
      </c>
      <c r="E7" s="302">
        <f aca="true" t="shared" si="0" ref="E7:E38">(D$7/D7)*100</f>
        <v>100</v>
      </c>
      <c r="F7" s="303">
        <f aca="true" t="shared" si="1" ref="F7:F38">E7+F$3</f>
        <v>105</v>
      </c>
      <c r="G7" s="304">
        <f aca="true" t="shared" si="2" ref="G7:G38">D7-D$7</f>
        <v>0</v>
      </c>
    </row>
    <row r="8" spans="1:7" ht="12.75">
      <c r="A8" s="206">
        <v>2</v>
      </c>
      <c r="B8" s="305" t="s">
        <v>19</v>
      </c>
      <c r="C8" s="306" t="s">
        <v>20</v>
      </c>
      <c r="D8" s="307">
        <v>0.001960648148148148</v>
      </c>
      <c r="E8" s="128">
        <f t="shared" si="0"/>
        <v>95.27744982290436</v>
      </c>
      <c r="F8" s="123">
        <f t="shared" si="1"/>
        <v>100.27744982290436</v>
      </c>
      <c r="G8" s="308">
        <f t="shared" si="2"/>
        <v>9.259259259259268E-05</v>
      </c>
    </row>
    <row r="9" spans="1:7" ht="12.75">
      <c r="A9" s="206">
        <v>3</v>
      </c>
      <c r="B9" s="305" t="s">
        <v>17</v>
      </c>
      <c r="C9" s="306" t="s">
        <v>18</v>
      </c>
      <c r="D9" s="307">
        <v>0.00196412037037037</v>
      </c>
      <c r="E9" s="128">
        <f t="shared" si="0"/>
        <v>95.10901591043017</v>
      </c>
      <c r="F9" s="123">
        <f t="shared" si="1"/>
        <v>100.10901591043017</v>
      </c>
      <c r="G9" s="308">
        <f t="shared" si="2"/>
        <v>9.606481481481467E-05</v>
      </c>
    </row>
    <row r="10" spans="1:7" ht="12.75">
      <c r="A10" s="206">
        <v>4</v>
      </c>
      <c r="B10" s="305" t="s">
        <v>61</v>
      </c>
      <c r="C10" s="306" t="s">
        <v>62</v>
      </c>
      <c r="D10" s="307">
        <v>0.0020810185185185185</v>
      </c>
      <c r="E10" s="128">
        <f t="shared" si="0"/>
        <v>89.76640711902112</v>
      </c>
      <c r="F10" s="123">
        <f t="shared" si="1"/>
        <v>94.76640711902112</v>
      </c>
      <c r="G10" s="309">
        <f t="shared" si="2"/>
        <v>0.0002129629629629632</v>
      </c>
    </row>
    <row r="11" spans="1:7" ht="12.75">
      <c r="A11" s="206">
        <v>5</v>
      </c>
      <c r="B11" s="305" t="s">
        <v>39</v>
      </c>
      <c r="C11" s="306" t="s">
        <v>40</v>
      </c>
      <c r="D11" s="307">
        <v>0.0021527777777777778</v>
      </c>
      <c r="E11" s="128">
        <f t="shared" si="0"/>
        <v>86.77419354838709</v>
      </c>
      <c r="F11" s="123">
        <f t="shared" si="1"/>
        <v>91.77419354838709</v>
      </c>
      <c r="G11" s="309">
        <f t="shared" si="2"/>
        <v>0.00028472222222222245</v>
      </c>
    </row>
    <row r="12" spans="1:7" ht="12.75">
      <c r="A12" s="206">
        <v>6</v>
      </c>
      <c r="B12" s="310" t="s">
        <v>145</v>
      </c>
      <c r="C12" s="311" t="s">
        <v>84</v>
      </c>
      <c r="D12" s="307">
        <v>0.002158564814814815</v>
      </c>
      <c r="E12" s="312">
        <f t="shared" si="0"/>
        <v>86.5415549597855</v>
      </c>
      <c r="F12" s="313">
        <f t="shared" si="1"/>
        <v>91.5415549597855</v>
      </c>
      <c r="G12" s="314">
        <f t="shared" si="2"/>
        <v>0.00029050925925925967</v>
      </c>
    </row>
    <row r="13" spans="1:7" ht="12.75">
      <c r="A13" s="206">
        <v>7</v>
      </c>
      <c r="B13" s="310" t="s">
        <v>156</v>
      </c>
      <c r="C13" s="311" t="s">
        <v>157</v>
      </c>
      <c r="D13" s="307">
        <v>0.0022002314814814814</v>
      </c>
      <c r="E13" s="312">
        <f t="shared" si="0"/>
        <v>84.90268279852708</v>
      </c>
      <c r="F13" s="313">
        <f t="shared" si="1"/>
        <v>89.90268279852708</v>
      </c>
      <c r="G13" s="314">
        <f t="shared" si="2"/>
        <v>0.0003321759259259261</v>
      </c>
    </row>
    <row r="14" spans="1:7" ht="12.75">
      <c r="A14" s="206">
        <v>8</v>
      </c>
      <c r="B14" s="305" t="s">
        <v>44</v>
      </c>
      <c r="C14" s="306" t="s">
        <v>31</v>
      </c>
      <c r="D14" s="307">
        <v>0.0022222222222222222</v>
      </c>
      <c r="E14" s="128">
        <f t="shared" si="0"/>
        <v>84.06249999999999</v>
      </c>
      <c r="F14" s="123">
        <f t="shared" si="1"/>
        <v>89.06249999999999</v>
      </c>
      <c r="G14" s="309">
        <f t="shared" si="2"/>
        <v>0.0003541666666666669</v>
      </c>
    </row>
    <row r="15" spans="1:7" ht="12.75">
      <c r="A15" s="206">
        <v>9</v>
      </c>
      <c r="B15" s="305" t="s">
        <v>79</v>
      </c>
      <c r="C15" s="306" t="s">
        <v>31</v>
      </c>
      <c r="D15" s="307">
        <v>0.0022430555555555554</v>
      </c>
      <c r="E15" s="128">
        <f t="shared" si="0"/>
        <v>83.28173374613003</v>
      </c>
      <c r="F15" s="123">
        <f t="shared" si="1"/>
        <v>88.28173374613003</v>
      </c>
      <c r="G15" s="309">
        <f t="shared" si="2"/>
        <v>0.0003750000000000001</v>
      </c>
    </row>
    <row r="16" spans="1:7" ht="12.75">
      <c r="A16" s="206">
        <v>10</v>
      </c>
      <c r="B16" s="310" t="s">
        <v>59</v>
      </c>
      <c r="C16" s="311" t="s">
        <v>60</v>
      </c>
      <c r="D16" s="307">
        <v>0.0022500000000000003</v>
      </c>
      <c r="E16" s="312">
        <f t="shared" si="0"/>
        <v>83.02469135802467</v>
      </c>
      <c r="F16" s="313">
        <f t="shared" si="1"/>
        <v>88.02469135802467</v>
      </c>
      <c r="G16" s="314">
        <f t="shared" si="2"/>
        <v>0.00038194444444444495</v>
      </c>
    </row>
    <row r="17" spans="1:7" ht="12.75">
      <c r="A17" s="315">
        <v>11</v>
      </c>
      <c r="B17" s="316" t="s">
        <v>23</v>
      </c>
      <c r="C17" s="306" t="s">
        <v>24</v>
      </c>
      <c r="D17" s="307">
        <v>0.0023229166666666663</v>
      </c>
      <c r="E17" s="128">
        <f t="shared" si="0"/>
        <v>80.4185351270553</v>
      </c>
      <c r="F17" s="123">
        <f t="shared" si="1"/>
        <v>85.4185351270553</v>
      </c>
      <c r="G17" s="309">
        <f t="shared" si="2"/>
        <v>0.00045486111111111096</v>
      </c>
    </row>
    <row r="18" spans="1:7" ht="12.75">
      <c r="A18" s="211">
        <v>12</v>
      </c>
      <c r="B18" s="317" t="s">
        <v>21</v>
      </c>
      <c r="C18" s="318" t="s">
        <v>31</v>
      </c>
      <c r="D18" s="319">
        <v>0.0023252314814814815</v>
      </c>
      <c r="E18" s="320">
        <f t="shared" si="0"/>
        <v>80.33847685415628</v>
      </c>
      <c r="F18" s="321">
        <f t="shared" si="1"/>
        <v>85.33847685415628</v>
      </c>
      <c r="G18" s="322">
        <f t="shared" si="2"/>
        <v>0.0004571759259259262</v>
      </c>
    </row>
    <row r="19" spans="1:7" ht="12.75">
      <c r="A19" s="216">
        <v>13</v>
      </c>
      <c r="B19" s="323" t="s">
        <v>23</v>
      </c>
      <c r="C19" s="324" t="s">
        <v>43</v>
      </c>
      <c r="D19" s="301">
        <v>0.0023263888888888887</v>
      </c>
      <c r="E19" s="325">
        <f t="shared" si="0"/>
        <v>80.29850746268656</v>
      </c>
      <c r="F19" s="303">
        <f t="shared" si="1"/>
        <v>85.29850746268656</v>
      </c>
      <c r="G19" s="304">
        <f t="shared" si="2"/>
        <v>0.0004583333333333334</v>
      </c>
    </row>
    <row r="20" spans="1:7" ht="12.75">
      <c r="A20" s="206">
        <v>14</v>
      </c>
      <c r="B20" s="326" t="s">
        <v>32</v>
      </c>
      <c r="C20" s="327" t="s">
        <v>33</v>
      </c>
      <c r="D20" s="307">
        <v>0.002346064814814815</v>
      </c>
      <c r="E20" s="328">
        <f t="shared" si="0"/>
        <v>79.62506166748888</v>
      </c>
      <c r="F20" s="313">
        <f t="shared" si="1"/>
        <v>84.62506166748888</v>
      </c>
      <c r="G20" s="314">
        <f t="shared" si="2"/>
        <v>0.00047800925925925984</v>
      </c>
    </row>
    <row r="21" spans="1:7" ht="12.75">
      <c r="A21" s="206">
        <v>15</v>
      </c>
      <c r="B21" s="329" t="s">
        <v>41</v>
      </c>
      <c r="C21" s="330" t="s">
        <v>42</v>
      </c>
      <c r="D21" s="307">
        <v>0.002366898148148148</v>
      </c>
      <c r="E21" s="331">
        <f t="shared" si="0"/>
        <v>78.9242053789731</v>
      </c>
      <c r="F21" s="123">
        <f t="shared" si="1"/>
        <v>83.9242053789731</v>
      </c>
      <c r="G21" s="309">
        <f t="shared" si="2"/>
        <v>0.0004988425925925926</v>
      </c>
    </row>
    <row r="22" spans="1:7" ht="12.75">
      <c r="A22" s="206">
        <v>16</v>
      </c>
      <c r="B22" s="326" t="s">
        <v>20</v>
      </c>
      <c r="C22" s="327" t="s">
        <v>51</v>
      </c>
      <c r="D22" s="307">
        <v>0.0024016203703703704</v>
      </c>
      <c r="E22" s="328">
        <f t="shared" si="0"/>
        <v>77.78313253012047</v>
      </c>
      <c r="F22" s="313">
        <f t="shared" si="1"/>
        <v>82.78313253012047</v>
      </c>
      <c r="G22" s="314">
        <f t="shared" si="2"/>
        <v>0.0005335648148148151</v>
      </c>
    </row>
    <row r="23" spans="1:7" ht="12.75">
      <c r="A23" s="206">
        <v>17</v>
      </c>
      <c r="B23" s="329" t="s">
        <v>102</v>
      </c>
      <c r="C23" s="330" t="s">
        <v>54</v>
      </c>
      <c r="D23" s="307">
        <v>0.0024409722222222224</v>
      </c>
      <c r="E23" s="331">
        <f t="shared" si="0"/>
        <v>76.52916073968704</v>
      </c>
      <c r="F23" s="123">
        <f t="shared" si="1"/>
        <v>81.52916073968704</v>
      </c>
      <c r="G23" s="309">
        <f t="shared" si="2"/>
        <v>0.0005729166666666671</v>
      </c>
    </row>
    <row r="24" spans="1:7" ht="12.75">
      <c r="A24" s="206">
        <v>18</v>
      </c>
      <c r="B24" s="329" t="s">
        <v>37</v>
      </c>
      <c r="C24" s="330" t="s">
        <v>38</v>
      </c>
      <c r="D24" s="307">
        <v>0.002443287037037037</v>
      </c>
      <c r="E24" s="331">
        <f t="shared" si="0"/>
        <v>76.45665561345332</v>
      </c>
      <c r="F24" s="129">
        <f t="shared" si="1"/>
        <v>81.45665561345332</v>
      </c>
      <c r="G24" s="309">
        <f t="shared" si="2"/>
        <v>0.0005752314814814819</v>
      </c>
    </row>
    <row r="25" spans="1:7" ht="12.75">
      <c r="A25" s="206">
        <v>19</v>
      </c>
      <c r="B25" s="329" t="s">
        <v>27</v>
      </c>
      <c r="C25" s="330" t="s">
        <v>28</v>
      </c>
      <c r="D25" s="307">
        <v>0.002451388888888889</v>
      </c>
      <c r="E25" s="331">
        <f t="shared" si="0"/>
        <v>76.20396600566572</v>
      </c>
      <c r="F25" s="123">
        <f t="shared" si="1"/>
        <v>81.20396600566572</v>
      </c>
      <c r="G25" s="309">
        <f t="shared" si="2"/>
        <v>0.0005833333333333335</v>
      </c>
    </row>
    <row r="26" spans="1:7" ht="409.5">
      <c r="A26" s="206">
        <v>20</v>
      </c>
      <c r="B26" s="329" t="s">
        <v>34</v>
      </c>
      <c r="C26" s="330" t="s">
        <v>20</v>
      </c>
      <c r="D26" s="307">
        <v>0.0024560185185185184</v>
      </c>
      <c r="E26" s="331">
        <f t="shared" si="0"/>
        <v>76.06032045240339</v>
      </c>
      <c r="F26" s="123">
        <f t="shared" si="1"/>
        <v>81.06032045240339</v>
      </c>
      <c r="G26" s="309">
        <f t="shared" si="2"/>
        <v>0.0005879629629629631</v>
      </c>
    </row>
    <row r="27" spans="1:7" ht="409.5">
      <c r="A27" s="206">
        <v>21</v>
      </c>
      <c r="B27" s="329" t="s">
        <v>82</v>
      </c>
      <c r="C27" s="330" t="s">
        <v>134</v>
      </c>
      <c r="D27" s="307">
        <v>0.0024629629629629632</v>
      </c>
      <c r="E27" s="331">
        <f t="shared" si="0"/>
        <v>75.84586466165412</v>
      </c>
      <c r="F27" s="123">
        <f t="shared" si="1"/>
        <v>80.84586466165412</v>
      </c>
      <c r="G27" s="309">
        <f t="shared" si="2"/>
        <v>0.0005949074074074079</v>
      </c>
    </row>
    <row r="28" spans="1:7" ht="409.5">
      <c r="A28" s="206">
        <v>22</v>
      </c>
      <c r="B28" s="329" t="s">
        <v>29</v>
      </c>
      <c r="C28" s="330" t="s">
        <v>30</v>
      </c>
      <c r="D28" s="307">
        <v>0.002483796296296296</v>
      </c>
      <c r="E28" s="331">
        <f t="shared" si="0"/>
        <v>75.20969245107176</v>
      </c>
      <c r="F28" s="123">
        <f t="shared" si="1"/>
        <v>80.20969245107176</v>
      </c>
      <c r="G28" s="309">
        <f t="shared" si="2"/>
        <v>0.0006157407407407407</v>
      </c>
    </row>
    <row r="29" spans="1:7" ht="409.5">
      <c r="A29" s="206">
        <v>23</v>
      </c>
      <c r="B29" s="329" t="s">
        <v>82</v>
      </c>
      <c r="C29" s="330" t="s">
        <v>54</v>
      </c>
      <c r="D29" s="307">
        <v>0.0024849537037037036</v>
      </c>
      <c r="E29" s="331">
        <f t="shared" si="0"/>
        <v>75.17466231951559</v>
      </c>
      <c r="F29" s="123">
        <f t="shared" si="1"/>
        <v>80.17466231951559</v>
      </c>
      <c r="G29" s="309">
        <f t="shared" si="2"/>
        <v>0.0006168981481481483</v>
      </c>
    </row>
    <row r="30" spans="1:7" ht="409.5">
      <c r="A30" s="206">
        <v>24</v>
      </c>
      <c r="B30" s="329" t="s">
        <v>25</v>
      </c>
      <c r="C30" s="330" t="s">
        <v>26</v>
      </c>
      <c r="D30" s="307">
        <v>0.002505787037037037</v>
      </c>
      <c r="E30" s="331">
        <f t="shared" si="0"/>
        <v>74.54965357967667</v>
      </c>
      <c r="F30" s="123">
        <f t="shared" si="1"/>
        <v>79.54965357967667</v>
      </c>
      <c r="G30" s="309">
        <f t="shared" si="2"/>
        <v>0.0006377314814814815</v>
      </c>
    </row>
    <row r="31" spans="1:7" ht="409.5">
      <c r="A31" s="206">
        <v>25</v>
      </c>
      <c r="B31" s="332" t="s">
        <v>32</v>
      </c>
      <c r="C31" s="333" t="s">
        <v>50</v>
      </c>
      <c r="D31" s="307">
        <v>0.0025787037037037037</v>
      </c>
      <c r="E31" s="331">
        <f t="shared" si="0"/>
        <v>72.44165170556552</v>
      </c>
      <c r="F31" s="123">
        <f t="shared" si="1"/>
        <v>77.44165170556552</v>
      </c>
      <c r="G31" s="309">
        <f t="shared" si="2"/>
        <v>0.0007106481481481484</v>
      </c>
    </row>
    <row r="32" spans="1:7" ht="409.5">
      <c r="A32" s="206">
        <v>26</v>
      </c>
      <c r="B32" s="326" t="s">
        <v>35</v>
      </c>
      <c r="C32" s="327" t="s">
        <v>36</v>
      </c>
      <c r="D32" s="307">
        <v>0.0025787037037037037</v>
      </c>
      <c r="E32" s="328">
        <f t="shared" si="0"/>
        <v>72.44165170556552</v>
      </c>
      <c r="F32" s="313">
        <f t="shared" si="1"/>
        <v>77.44165170556552</v>
      </c>
      <c r="G32" s="314">
        <f t="shared" si="2"/>
        <v>0.0007106481481481484</v>
      </c>
    </row>
    <row r="33" spans="1:7" ht="409.5">
      <c r="A33" s="206">
        <v>27</v>
      </c>
      <c r="B33" s="329" t="s">
        <v>169</v>
      </c>
      <c r="C33" s="330" t="s">
        <v>62</v>
      </c>
      <c r="D33" s="307">
        <v>0.0025833333333333337</v>
      </c>
      <c r="E33" s="331">
        <f t="shared" si="0"/>
        <v>72.31182795698923</v>
      </c>
      <c r="F33" s="123">
        <f t="shared" si="1"/>
        <v>77.31182795698923</v>
      </c>
      <c r="G33" s="309">
        <f t="shared" si="2"/>
        <v>0.0007152777777777784</v>
      </c>
    </row>
    <row r="34" spans="1:7" ht="409.5">
      <c r="A34" s="206">
        <v>28</v>
      </c>
      <c r="B34" s="326" t="s">
        <v>53</v>
      </c>
      <c r="C34" s="327" t="s">
        <v>54</v>
      </c>
      <c r="D34" s="307">
        <v>0.002599537037037037</v>
      </c>
      <c r="E34" s="328">
        <f t="shared" si="0"/>
        <v>71.86108637577917</v>
      </c>
      <c r="F34" s="313">
        <f t="shared" si="1"/>
        <v>76.86108637577917</v>
      </c>
      <c r="G34" s="314">
        <f t="shared" si="2"/>
        <v>0.0007314814814814816</v>
      </c>
    </row>
    <row r="35" spans="1:7" ht="409.5">
      <c r="A35" s="206">
        <v>29</v>
      </c>
      <c r="B35" s="329" t="s">
        <v>132</v>
      </c>
      <c r="C35" s="330" t="s">
        <v>99</v>
      </c>
      <c r="D35" s="307">
        <v>0.0027187500000000002</v>
      </c>
      <c r="E35" s="331">
        <f t="shared" si="0"/>
        <v>68.71008939974456</v>
      </c>
      <c r="F35" s="123">
        <f t="shared" si="1"/>
        <v>73.71008939974456</v>
      </c>
      <c r="G35" s="309">
        <f t="shared" si="2"/>
        <v>0.0008506944444444449</v>
      </c>
    </row>
    <row r="36" spans="1:7" ht="409.5">
      <c r="A36" s="206">
        <v>30</v>
      </c>
      <c r="B36" s="329" t="s">
        <v>80</v>
      </c>
      <c r="C36" s="330" t="s">
        <v>81</v>
      </c>
      <c r="D36" s="307">
        <v>0.002736111111111111</v>
      </c>
      <c r="E36" s="331">
        <f t="shared" si="0"/>
        <v>68.27411167512689</v>
      </c>
      <c r="F36" s="123">
        <f t="shared" si="1"/>
        <v>73.27411167512689</v>
      </c>
      <c r="G36" s="309">
        <f t="shared" si="2"/>
        <v>0.0008680555555555557</v>
      </c>
    </row>
    <row r="37" spans="1:7" ht="409.5">
      <c r="A37" s="206">
        <v>31</v>
      </c>
      <c r="B37" s="329" t="s">
        <v>37</v>
      </c>
      <c r="C37" s="330" t="s">
        <v>54</v>
      </c>
      <c r="D37" s="307">
        <v>0.0027453703703703702</v>
      </c>
      <c r="E37" s="331">
        <f t="shared" si="0"/>
        <v>68.04384485666104</v>
      </c>
      <c r="F37" s="123">
        <f t="shared" si="1"/>
        <v>73.04384485666104</v>
      </c>
      <c r="G37" s="309">
        <f t="shared" si="2"/>
        <v>0.0008773148148148149</v>
      </c>
    </row>
    <row r="38" spans="1:7" ht="409.5">
      <c r="A38" s="206">
        <v>32</v>
      </c>
      <c r="B38" s="329" t="s">
        <v>110</v>
      </c>
      <c r="C38" s="330" t="s">
        <v>108</v>
      </c>
      <c r="D38" s="307">
        <v>0.0027592592592592595</v>
      </c>
      <c r="E38" s="331">
        <f t="shared" si="0"/>
        <v>67.70134228187918</v>
      </c>
      <c r="F38" s="123">
        <f t="shared" si="1"/>
        <v>72.70134228187918</v>
      </c>
      <c r="G38" s="309">
        <f t="shared" si="2"/>
        <v>0.0008912037037037042</v>
      </c>
    </row>
    <row r="39" spans="1:7" ht="409.5">
      <c r="A39" s="206">
        <v>33</v>
      </c>
      <c r="B39" s="326" t="s">
        <v>95</v>
      </c>
      <c r="C39" s="327" t="s">
        <v>62</v>
      </c>
      <c r="D39" s="307">
        <v>0.0027708333333333335</v>
      </c>
      <c r="E39" s="328">
        <f aca="true" t="shared" si="3" ref="E39:E60">(D$7/D39)*100</f>
        <v>67.41854636591478</v>
      </c>
      <c r="F39" s="313">
        <f aca="true" t="shared" si="4" ref="F39:F60">E39+F$3</f>
        <v>72.41854636591478</v>
      </c>
      <c r="G39" s="314">
        <f aca="true" t="shared" si="5" ref="G39:G60">D39-D$7</f>
        <v>0.0009027777777777782</v>
      </c>
    </row>
    <row r="40" spans="1:7" ht="409.5">
      <c r="A40" s="206">
        <v>34</v>
      </c>
      <c r="B40" s="334" t="s">
        <v>55</v>
      </c>
      <c r="C40" s="335" t="s">
        <v>56</v>
      </c>
      <c r="D40" s="307">
        <v>0.002832175925925926</v>
      </c>
      <c r="E40" s="328">
        <f t="shared" si="3"/>
        <v>65.95831630568043</v>
      </c>
      <c r="F40" s="313">
        <f t="shared" si="4"/>
        <v>70.95831630568043</v>
      </c>
      <c r="G40" s="314">
        <f t="shared" si="5"/>
        <v>0.0009641203703703706</v>
      </c>
    </row>
    <row r="41" spans="1:7" ht="409.5">
      <c r="A41" s="206">
        <v>35</v>
      </c>
      <c r="B41" s="329" t="s">
        <v>47</v>
      </c>
      <c r="C41" s="330" t="s">
        <v>48</v>
      </c>
      <c r="D41" s="307">
        <v>0.0028645833333333336</v>
      </c>
      <c r="E41" s="331">
        <f t="shared" si="3"/>
        <v>65.2121212121212</v>
      </c>
      <c r="F41" s="123">
        <f t="shared" si="4"/>
        <v>70.2121212121212</v>
      </c>
      <c r="G41" s="309">
        <f t="shared" si="5"/>
        <v>0.0009965277777777783</v>
      </c>
    </row>
    <row r="42" spans="1:7" ht="409.5">
      <c r="A42" s="206">
        <v>36</v>
      </c>
      <c r="B42" s="329" t="s">
        <v>114</v>
      </c>
      <c r="C42" s="330" t="s">
        <v>58</v>
      </c>
      <c r="D42" s="307">
        <v>0.0028993055555555556</v>
      </c>
      <c r="E42" s="331">
        <f t="shared" si="3"/>
        <v>64.4311377245509</v>
      </c>
      <c r="F42" s="123">
        <f t="shared" si="4"/>
        <v>69.4311377245509</v>
      </c>
      <c r="G42" s="309">
        <f t="shared" si="5"/>
        <v>0.0010312500000000003</v>
      </c>
    </row>
    <row r="43" spans="1:7" ht="409.5">
      <c r="A43" s="206">
        <v>37</v>
      </c>
      <c r="B43" s="329" t="s">
        <v>105</v>
      </c>
      <c r="C43" s="330" t="s">
        <v>106</v>
      </c>
      <c r="D43" s="307">
        <v>0.002907407407407407</v>
      </c>
      <c r="E43" s="331">
        <f t="shared" si="3"/>
        <v>64.2515923566879</v>
      </c>
      <c r="F43" s="123">
        <f t="shared" si="4"/>
        <v>69.2515923566879</v>
      </c>
      <c r="G43" s="309">
        <f t="shared" si="5"/>
        <v>0.0010393518518518519</v>
      </c>
    </row>
    <row r="44" spans="1:7" ht="409.5">
      <c r="A44" s="206">
        <v>38</v>
      </c>
      <c r="B44" s="329" t="s">
        <v>70</v>
      </c>
      <c r="C44" s="330" t="s">
        <v>54</v>
      </c>
      <c r="D44" s="307">
        <v>0.002918981481481481</v>
      </c>
      <c r="E44" s="331">
        <f t="shared" si="3"/>
        <v>63.99682791435368</v>
      </c>
      <c r="F44" s="123">
        <f t="shared" si="4"/>
        <v>68.99682791435367</v>
      </c>
      <c r="G44" s="309">
        <f t="shared" si="5"/>
        <v>0.0010509259259259259</v>
      </c>
    </row>
    <row r="45" spans="1:7" ht="409.5">
      <c r="A45" s="206">
        <v>39</v>
      </c>
      <c r="B45" s="329" t="s">
        <v>27</v>
      </c>
      <c r="C45" s="330" t="s">
        <v>49</v>
      </c>
      <c r="D45" s="307">
        <v>0.0029328703703703704</v>
      </c>
      <c r="E45" s="331">
        <f t="shared" si="3"/>
        <v>63.69376479873716</v>
      </c>
      <c r="F45" s="123">
        <f t="shared" si="4"/>
        <v>68.69376479873716</v>
      </c>
      <c r="G45" s="309">
        <f t="shared" si="5"/>
        <v>0.001064814814814815</v>
      </c>
    </row>
    <row r="46" spans="1:7" ht="409.5">
      <c r="A46" s="206">
        <v>40</v>
      </c>
      <c r="B46" s="329" t="s">
        <v>613</v>
      </c>
      <c r="C46" s="330" t="s">
        <v>197</v>
      </c>
      <c r="D46" s="307">
        <v>0.003003472222222222</v>
      </c>
      <c r="E46" s="331">
        <f t="shared" si="3"/>
        <v>62.1965317919075</v>
      </c>
      <c r="F46" s="123">
        <f t="shared" si="4"/>
        <v>67.1965317919075</v>
      </c>
      <c r="G46" s="309">
        <f t="shared" si="5"/>
        <v>0.0011354166666666667</v>
      </c>
    </row>
    <row r="47" spans="1:7" ht="409.5">
      <c r="A47" s="206">
        <v>41</v>
      </c>
      <c r="B47" s="329" t="s">
        <v>92</v>
      </c>
      <c r="C47" s="330" t="s">
        <v>31</v>
      </c>
      <c r="D47" s="307">
        <v>0.0030752314814814813</v>
      </c>
      <c r="E47" s="331">
        <f t="shared" si="3"/>
        <v>60.74520135491155</v>
      </c>
      <c r="F47" s="123">
        <f t="shared" si="4"/>
        <v>65.74520135491156</v>
      </c>
      <c r="G47" s="309">
        <f t="shared" si="5"/>
        <v>0.001207175925925926</v>
      </c>
    </row>
    <row r="48" spans="1:7" ht="409.5">
      <c r="A48" s="206">
        <v>42</v>
      </c>
      <c r="B48" s="329" t="s">
        <v>57</v>
      </c>
      <c r="C48" s="330" t="s">
        <v>58</v>
      </c>
      <c r="D48" s="307">
        <v>0.0030914351851851853</v>
      </c>
      <c r="E48" s="331">
        <f t="shared" si="3"/>
        <v>60.42680643953574</v>
      </c>
      <c r="F48" s="123">
        <f t="shared" si="4"/>
        <v>65.42680643953574</v>
      </c>
      <c r="G48" s="309">
        <f t="shared" si="5"/>
        <v>0.00122337962962963</v>
      </c>
    </row>
    <row r="49" spans="1:7" ht="409.5">
      <c r="A49" s="206">
        <v>43</v>
      </c>
      <c r="B49" s="334" t="s">
        <v>68</v>
      </c>
      <c r="C49" s="335" t="s">
        <v>69</v>
      </c>
      <c r="D49" s="307">
        <v>0.00312037037037037</v>
      </c>
      <c r="E49" s="328">
        <f t="shared" si="3"/>
        <v>59.86646884272997</v>
      </c>
      <c r="F49" s="313">
        <f t="shared" si="4"/>
        <v>64.86646884272997</v>
      </c>
      <c r="G49" s="314">
        <f t="shared" si="5"/>
        <v>0.0012523148148148148</v>
      </c>
    </row>
    <row r="50" spans="1:7" ht="409.5">
      <c r="A50" s="206">
        <v>44</v>
      </c>
      <c r="B50" s="329" t="s">
        <v>45</v>
      </c>
      <c r="C50" s="330" t="s">
        <v>46</v>
      </c>
      <c r="D50" s="307">
        <v>0.00318287037037037</v>
      </c>
      <c r="E50" s="331">
        <f t="shared" si="3"/>
        <v>58.69090909090908</v>
      </c>
      <c r="F50" s="123">
        <f t="shared" si="4"/>
        <v>63.69090909090908</v>
      </c>
      <c r="G50" s="309">
        <f t="shared" si="5"/>
        <v>0.0013148148148148149</v>
      </c>
    </row>
    <row r="51" spans="1:7" ht="409.5">
      <c r="A51" s="206">
        <v>45</v>
      </c>
      <c r="B51" s="332" t="s">
        <v>85</v>
      </c>
      <c r="C51" s="333" t="s">
        <v>86</v>
      </c>
      <c r="D51" s="307">
        <v>0.0032048611111111115</v>
      </c>
      <c r="E51" s="331">
        <f t="shared" si="3"/>
        <v>58.28819068255686</v>
      </c>
      <c r="F51" s="123">
        <f t="shared" si="4"/>
        <v>63.28819068255686</v>
      </c>
      <c r="G51" s="309">
        <f t="shared" si="5"/>
        <v>0.0013368055555555561</v>
      </c>
    </row>
    <row r="52" spans="1:7" ht="409.5">
      <c r="A52" s="206">
        <v>46</v>
      </c>
      <c r="B52" s="329" t="s">
        <v>105</v>
      </c>
      <c r="C52" s="330" t="s">
        <v>38</v>
      </c>
      <c r="D52" s="307">
        <v>0.0032858796296296295</v>
      </c>
      <c r="E52" s="331">
        <f t="shared" si="3"/>
        <v>56.851003874603734</v>
      </c>
      <c r="F52" s="123">
        <f t="shared" si="4"/>
        <v>61.851003874603734</v>
      </c>
      <c r="G52" s="309">
        <f t="shared" si="5"/>
        <v>0.0014178240740740742</v>
      </c>
    </row>
    <row r="53" spans="1:7" ht="409.5">
      <c r="A53" s="206">
        <v>47</v>
      </c>
      <c r="B53" s="329" t="s">
        <v>165</v>
      </c>
      <c r="C53" s="330" t="s">
        <v>166</v>
      </c>
      <c r="D53" s="307">
        <v>0.0033229166666666667</v>
      </c>
      <c r="E53" s="331">
        <f t="shared" si="3"/>
        <v>56.21734587251828</v>
      </c>
      <c r="F53" s="123">
        <f t="shared" si="4"/>
        <v>61.21734587251828</v>
      </c>
      <c r="G53" s="309">
        <f t="shared" si="5"/>
        <v>0.0014548611111111114</v>
      </c>
    </row>
    <row r="54" spans="1:7" ht="409.5">
      <c r="A54" s="206">
        <v>48</v>
      </c>
      <c r="B54" s="332" t="s">
        <v>105</v>
      </c>
      <c r="C54" s="333" t="s">
        <v>109</v>
      </c>
      <c r="D54" s="307">
        <v>0.003356481481481481</v>
      </c>
      <c r="E54" s="331">
        <f t="shared" si="3"/>
        <v>55.655172413793096</v>
      </c>
      <c r="F54" s="123">
        <f t="shared" si="4"/>
        <v>60.655172413793096</v>
      </c>
      <c r="G54" s="309">
        <f t="shared" si="5"/>
        <v>0.0014884259259259258</v>
      </c>
    </row>
    <row r="55" spans="1:7" ht="409.5">
      <c r="A55" s="206">
        <v>49</v>
      </c>
      <c r="B55" s="326" t="s">
        <v>89</v>
      </c>
      <c r="C55" s="327" t="s">
        <v>78</v>
      </c>
      <c r="D55" s="307">
        <v>0.003356481481481481</v>
      </c>
      <c r="E55" s="328">
        <f t="shared" si="3"/>
        <v>55.655172413793096</v>
      </c>
      <c r="F55" s="313">
        <f t="shared" si="4"/>
        <v>60.655172413793096</v>
      </c>
      <c r="G55" s="314">
        <f t="shared" si="5"/>
        <v>0.0014884259259259258</v>
      </c>
    </row>
    <row r="56" spans="1:7" ht="409.5">
      <c r="A56" s="206">
        <v>50</v>
      </c>
      <c r="B56" s="329" t="s">
        <v>97</v>
      </c>
      <c r="C56" s="330" t="s">
        <v>60</v>
      </c>
      <c r="D56" s="307">
        <v>0.0034756944444444444</v>
      </c>
      <c r="E56" s="331">
        <f t="shared" si="3"/>
        <v>53.746253746253736</v>
      </c>
      <c r="F56" s="123">
        <f t="shared" si="4"/>
        <v>58.746253746253736</v>
      </c>
      <c r="G56" s="309">
        <f t="shared" si="5"/>
        <v>0.0016076388888888891</v>
      </c>
    </row>
    <row r="57" spans="1:7" ht="409.5">
      <c r="A57" s="206">
        <v>51</v>
      </c>
      <c r="B57" s="329" t="s">
        <v>112</v>
      </c>
      <c r="C57" s="330" t="s">
        <v>113</v>
      </c>
      <c r="D57" s="307">
        <v>0.003491898148148148</v>
      </c>
      <c r="E57" s="331">
        <f t="shared" si="3"/>
        <v>53.49685117666556</v>
      </c>
      <c r="F57" s="123">
        <f t="shared" si="4"/>
        <v>58.49685117666556</v>
      </c>
      <c r="G57" s="309">
        <f t="shared" si="5"/>
        <v>0.0016238425925925927</v>
      </c>
    </row>
    <row r="58" spans="1:7" ht="409.5">
      <c r="A58" s="206">
        <v>52</v>
      </c>
      <c r="B58" s="329" t="s">
        <v>72</v>
      </c>
      <c r="C58" s="330" t="s">
        <v>73</v>
      </c>
      <c r="D58" s="307">
        <v>0.0035787037037037037</v>
      </c>
      <c r="E58" s="331">
        <f t="shared" si="3"/>
        <v>52.199223803363516</v>
      </c>
      <c r="F58" s="123">
        <f t="shared" si="4"/>
        <v>57.199223803363516</v>
      </c>
      <c r="G58" s="309">
        <f t="shared" si="5"/>
        <v>0.0017106481481481484</v>
      </c>
    </row>
    <row r="59" spans="1:7" ht="409.5">
      <c r="A59" s="206">
        <v>53</v>
      </c>
      <c r="B59" s="329" t="s">
        <v>55</v>
      </c>
      <c r="C59" s="330" t="s">
        <v>87</v>
      </c>
      <c r="D59" s="307">
        <v>0.0036030092592592594</v>
      </c>
      <c r="E59" s="331">
        <f t="shared" si="3"/>
        <v>51.84709283649212</v>
      </c>
      <c r="F59" s="123">
        <f t="shared" si="4"/>
        <v>56.84709283649212</v>
      </c>
      <c r="G59" s="309">
        <f t="shared" si="5"/>
        <v>0.001734953703703704</v>
      </c>
    </row>
    <row r="60" spans="1:7" ht="409.5">
      <c r="A60" s="206">
        <v>54</v>
      </c>
      <c r="B60" s="332" t="s">
        <v>83</v>
      </c>
      <c r="C60" s="333" t="s">
        <v>91</v>
      </c>
      <c r="D60" s="307">
        <v>0.004045138888888889</v>
      </c>
      <c r="E60" s="331">
        <f t="shared" si="3"/>
        <v>46.180257510729604</v>
      </c>
      <c r="F60" s="123">
        <f t="shared" si="4"/>
        <v>51.180257510729604</v>
      </c>
      <c r="G60" s="309">
        <f t="shared" si="5"/>
        <v>0.002177083333333334</v>
      </c>
    </row>
    <row r="61" spans="2:4" ht="409.5">
      <c r="B61" s="259"/>
      <c r="C61" s="259"/>
      <c r="D61" s="144"/>
    </row>
    <row r="62" spans="2:4" ht="409.5">
      <c r="B62" s="259"/>
      <c r="C62" s="259"/>
      <c r="D62" s="144"/>
    </row>
    <row r="63" spans="2:4" ht="409.5">
      <c r="B63" s="259"/>
      <c r="C63" s="259"/>
      <c r="D63" s="144"/>
    </row>
    <row r="64" spans="2:4" ht="409.5">
      <c r="B64" s="259"/>
      <c r="C64" s="259"/>
      <c r="D64" s="144"/>
    </row>
    <row r="65" spans="2:4" ht="409.5">
      <c r="B65" s="259"/>
      <c r="C65" s="259"/>
      <c r="D65" s="144"/>
    </row>
    <row r="66" spans="2:4" ht="409.5">
      <c r="B66" s="259"/>
      <c r="C66" s="259"/>
      <c r="D66" s="144"/>
    </row>
    <row r="67" spans="2:4" ht="409.5">
      <c r="B67" s="259"/>
      <c r="C67" s="259"/>
      <c r="D67" s="144"/>
    </row>
    <row r="68" spans="2:4" ht="409.5">
      <c r="B68" s="259"/>
      <c r="C68" s="259"/>
      <c r="D68" s="144"/>
    </row>
    <row r="69" spans="2:4" ht="409.5">
      <c r="B69" s="259"/>
      <c r="C69" s="259"/>
      <c r="D69" s="144"/>
    </row>
    <row r="70" spans="2:4" ht="409.5">
      <c r="B70" s="259"/>
      <c r="C70" s="259"/>
      <c r="D70" s="144"/>
    </row>
    <row r="71" spans="2:4" ht="409.5">
      <c r="B71" s="259"/>
      <c r="C71" s="259"/>
      <c r="D71" s="144"/>
    </row>
    <row r="72" spans="2:4" ht="409.5">
      <c r="B72" s="259"/>
      <c r="C72" s="259"/>
      <c r="D72" s="144"/>
    </row>
    <row r="73" spans="2:4" ht="409.5">
      <c r="B73" s="259"/>
      <c r="C73" s="259"/>
      <c r="D73" s="144"/>
    </row>
    <row r="74" spans="2:4" ht="409.5">
      <c r="B74" s="259"/>
      <c r="C74" s="259"/>
      <c r="D74" s="144"/>
    </row>
    <row r="75" spans="2:4" ht="409.5">
      <c r="B75" s="259"/>
      <c r="C75" s="259"/>
      <c r="D75" s="144"/>
    </row>
    <row r="76" spans="2:4" ht="409.5">
      <c r="B76" s="259"/>
      <c r="C76" s="259"/>
      <c r="D76" s="144"/>
    </row>
    <row r="77" spans="2:4" ht="409.5">
      <c r="B77" s="259"/>
      <c r="C77" s="259"/>
      <c r="D77" s="144"/>
    </row>
    <row r="78" spans="2:4" ht="409.5">
      <c r="B78" s="259"/>
      <c r="C78" s="259"/>
      <c r="D78" s="144"/>
    </row>
    <row r="79" spans="2:4" ht="409.5">
      <c r="B79" s="259"/>
      <c r="C79" s="259"/>
      <c r="D79" s="144"/>
    </row>
    <row r="80" spans="2:4" ht="409.5">
      <c r="B80" s="259"/>
      <c r="C80" s="259"/>
      <c r="D80" s="144"/>
    </row>
    <row r="81" spans="2:4" ht="409.5">
      <c r="B81" s="259"/>
      <c r="C81" s="259"/>
      <c r="D81" s="144"/>
    </row>
    <row r="82" ht="409.5">
      <c r="D82" s="144"/>
    </row>
    <row r="83" ht="409.5">
      <c r="D83" s="144"/>
    </row>
    <row r="84" ht="409.5">
      <c r="D84" s="144"/>
    </row>
    <row r="85" ht="409.5">
      <c r="D85" s="144"/>
    </row>
    <row r="86" ht="409.5">
      <c r="D86" s="144"/>
    </row>
    <row r="87" ht="409.5">
      <c r="D87" s="144"/>
    </row>
    <row r="88" ht="409.5">
      <c r="D88" s="144"/>
    </row>
    <row r="89" ht="409.5">
      <c r="D89" s="144"/>
    </row>
    <row r="90" ht="409.5">
      <c r="D90" s="144"/>
    </row>
    <row r="91" ht="409.5">
      <c r="D91" s="144"/>
    </row>
    <row r="92" ht="409.5">
      <c r="D92" s="144"/>
    </row>
    <row r="93" ht="409.5">
      <c r="D93" s="144"/>
    </row>
    <row r="94" ht="409.5">
      <c r="D94" s="144"/>
    </row>
    <row r="95" ht="409.5">
      <c r="D95" s="144"/>
    </row>
    <row r="96" ht="409.5">
      <c r="D96" s="144"/>
    </row>
    <row r="97" ht="409.5">
      <c r="D97" s="144"/>
    </row>
    <row r="98" ht="409.5">
      <c r="D98" s="144"/>
    </row>
    <row r="99" ht="409.5">
      <c r="D99" s="144"/>
    </row>
    <row r="100" ht="409.5">
      <c r="D100" s="144"/>
    </row>
    <row r="101" ht="409.5">
      <c r="D101" s="144"/>
    </row>
    <row r="102" ht="409.5">
      <c r="D102" s="144"/>
    </row>
    <row r="103" ht="409.5">
      <c r="D103" s="144"/>
    </row>
    <row r="104" ht="409.5">
      <c r="D104" s="144"/>
    </row>
    <row r="105" ht="409.5">
      <c r="D105" s="144"/>
    </row>
    <row r="106" ht="409.5">
      <c r="D106" s="144"/>
    </row>
    <row r="107" ht="409.5">
      <c r="D107" s="144"/>
    </row>
    <row r="108" ht="409.5">
      <c r="D108" s="144"/>
    </row>
    <row r="109" ht="409.5">
      <c r="D109" s="144"/>
    </row>
    <row r="110" ht="409.5">
      <c r="D110" s="144"/>
    </row>
    <row r="111" ht="409.5">
      <c r="D111" s="144"/>
    </row>
    <row r="112" ht="409.5">
      <c r="D112" s="144"/>
    </row>
    <row r="113" ht="409.5">
      <c r="D113" s="144"/>
    </row>
    <row r="114" ht="409.5">
      <c r="D114" s="144"/>
    </row>
    <row r="115" ht="409.5">
      <c r="D115" s="144"/>
    </row>
    <row r="116" ht="409.5">
      <c r="D116" s="144"/>
    </row>
    <row r="117" ht="409.5">
      <c r="D117" s="144"/>
    </row>
    <row r="118" ht="409.5">
      <c r="D118" s="144"/>
    </row>
    <row r="119" ht="409.5">
      <c r="D119" s="144"/>
    </row>
    <row r="120" ht="409.5">
      <c r="D120" s="144"/>
    </row>
    <row r="121" ht="409.5">
      <c r="D121" s="144"/>
    </row>
    <row r="122" ht="409.5">
      <c r="D122" s="144"/>
    </row>
    <row r="123" ht="409.5">
      <c r="D123" s="144"/>
    </row>
    <row r="124" ht="409.5">
      <c r="D124" s="144"/>
    </row>
    <row r="125" ht="409.5">
      <c r="D125" s="144"/>
    </row>
    <row r="126" ht="409.5">
      <c r="D126" s="144"/>
    </row>
  </sheetData>
  <sheetProtection selectLockedCells="1" selectUnlockedCells="1"/>
  <mergeCells count="5">
    <mergeCell ref="A1:G1"/>
    <mergeCell ref="A2:B2"/>
    <mergeCell ref="A3:B3"/>
    <mergeCell ref="A4:B4"/>
    <mergeCell ref="A5:B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130" zoomScaleNormal="130" zoomScalePageLayoutView="0" workbookViewId="0" topLeftCell="A1">
      <selection activeCell="B8" sqref="B8:C24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2.25390625" style="0" customWidth="1"/>
    <col min="5" max="5" width="7.375" style="0" customWidth="1"/>
    <col min="6" max="6" width="9.75390625" style="0" customWidth="1"/>
    <col min="7" max="7" width="6.875" style="0" customWidth="1"/>
  </cols>
  <sheetData>
    <row r="1" spans="1:7" ht="27">
      <c r="A1" s="534" t="s">
        <v>614</v>
      </c>
      <c r="B1" s="534"/>
      <c r="C1" s="534"/>
      <c r="D1" s="534"/>
      <c r="E1" s="534"/>
      <c r="F1" s="534"/>
      <c r="G1" s="534"/>
    </row>
    <row r="2" spans="1:7" ht="12.75">
      <c r="A2" s="536"/>
      <c r="B2" s="536"/>
      <c r="C2" s="536"/>
      <c r="D2" s="536"/>
      <c r="E2" s="107" t="s">
        <v>458</v>
      </c>
      <c r="F2" s="155"/>
      <c r="G2" s="155"/>
    </row>
    <row r="3" spans="1:7" ht="12.75" customHeight="1">
      <c r="A3" s="533" t="s">
        <v>459</v>
      </c>
      <c r="B3" s="533"/>
      <c r="C3" s="108" t="s">
        <v>460</v>
      </c>
      <c r="D3" s="108"/>
      <c r="E3" s="107">
        <v>10</v>
      </c>
      <c r="F3" s="155"/>
      <c r="G3" s="155"/>
    </row>
    <row r="4" spans="1:7" ht="12.75" customHeight="1">
      <c r="A4" s="533" t="s">
        <v>461</v>
      </c>
      <c r="B4" s="533"/>
      <c r="C4" s="298" t="s">
        <v>615</v>
      </c>
      <c r="D4" s="108"/>
      <c r="E4" s="155"/>
      <c r="F4" s="155"/>
      <c r="G4" s="155"/>
    </row>
    <row r="5" spans="1:7" ht="12.75">
      <c r="A5" s="533" t="s">
        <v>462</v>
      </c>
      <c r="B5" s="533"/>
      <c r="C5" s="224" t="s">
        <v>616</v>
      </c>
      <c r="D5" s="224"/>
      <c r="E5" s="155"/>
      <c r="F5" s="155"/>
      <c r="G5" s="155"/>
    </row>
    <row r="6" spans="1:7" ht="12.75">
      <c r="A6" s="533" t="s">
        <v>464</v>
      </c>
      <c r="B6" s="533"/>
      <c r="C6" s="111">
        <f>COUNTA(B8:B121)</f>
        <v>60</v>
      </c>
      <c r="D6" s="224"/>
      <c r="E6" s="155"/>
      <c r="F6" s="155"/>
      <c r="G6" s="155"/>
    </row>
    <row r="7" spans="1:7" ht="12.75">
      <c r="A7" s="336" t="s">
        <v>465</v>
      </c>
      <c r="B7" s="336" t="s">
        <v>466</v>
      </c>
      <c r="C7" s="336" t="s">
        <v>467</v>
      </c>
      <c r="D7" s="336" t="s">
        <v>468</v>
      </c>
      <c r="E7" s="337" t="s">
        <v>469</v>
      </c>
      <c r="F7" s="337" t="s">
        <v>470</v>
      </c>
      <c r="G7" s="337" t="s">
        <v>612</v>
      </c>
    </row>
    <row r="8" spans="1:9" ht="12.75">
      <c r="A8" s="338">
        <v>1</v>
      </c>
      <c r="B8" s="339" t="s">
        <v>102</v>
      </c>
      <c r="C8" s="339" t="s">
        <v>78</v>
      </c>
      <c r="D8" s="301">
        <v>0.010022453703703705</v>
      </c>
      <c r="E8" s="302">
        <f aca="true" t="shared" si="0" ref="E8:E39">(D$8/D8)*100</f>
        <v>100</v>
      </c>
      <c r="F8" s="303">
        <f aca="true" t="shared" si="1" ref="F8:F39">E8+E$3</f>
        <v>110</v>
      </c>
      <c r="G8" s="340">
        <f aca="true" t="shared" si="2" ref="G8:G39">D8-D$8</f>
        <v>0</v>
      </c>
      <c r="I8" s="341"/>
    </row>
    <row r="9" spans="1:7" ht="12.75">
      <c r="A9" s="342">
        <v>2</v>
      </c>
      <c r="B9" s="126" t="s">
        <v>36</v>
      </c>
      <c r="C9" s="126" t="s">
        <v>235</v>
      </c>
      <c r="D9" s="307">
        <v>0.010804398148148148</v>
      </c>
      <c r="E9" s="128">
        <f t="shared" si="0"/>
        <v>92.76272094268883</v>
      </c>
      <c r="F9" s="129">
        <f t="shared" si="1"/>
        <v>102.76272094268883</v>
      </c>
      <c r="G9" s="343">
        <f t="shared" si="2"/>
        <v>0.0007819444444444427</v>
      </c>
    </row>
    <row r="10" spans="1:7" ht="12.75">
      <c r="A10" s="342">
        <v>3</v>
      </c>
      <c r="B10" s="126" t="s">
        <v>27</v>
      </c>
      <c r="C10" s="126" t="s">
        <v>74</v>
      </c>
      <c r="D10" s="307">
        <v>0.010885763888888888</v>
      </c>
      <c r="E10" s="128">
        <f t="shared" si="0"/>
        <v>92.06936514518412</v>
      </c>
      <c r="F10" s="129">
        <f t="shared" si="1"/>
        <v>102.06936514518412</v>
      </c>
      <c r="G10" s="343">
        <f t="shared" si="2"/>
        <v>0.0008633101851851822</v>
      </c>
    </row>
    <row r="11" spans="1:7" ht="12.75">
      <c r="A11" s="342">
        <v>4</v>
      </c>
      <c r="B11" s="126" t="s">
        <v>19</v>
      </c>
      <c r="C11" s="126" t="s">
        <v>20</v>
      </c>
      <c r="D11" s="307">
        <v>0.011803356481481482</v>
      </c>
      <c r="E11" s="128">
        <f t="shared" si="0"/>
        <v>84.91189535305597</v>
      </c>
      <c r="F11" s="129">
        <f t="shared" si="1"/>
        <v>94.91189535305597</v>
      </c>
      <c r="G11" s="343">
        <f t="shared" si="2"/>
        <v>0.001780902777777777</v>
      </c>
    </row>
    <row r="12" spans="1:7" ht="12.75">
      <c r="A12" s="342">
        <v>5</v>
      </c>
      <c r="B12" s="126" t="s">
        <v>266</v>
      </c>
      <c r="C12" s="126" t="s">
        <v>20</v>
      </c>
      <c r="D12" s="307">
        <v>0.012043287037037038</v>
      </c>
      <c r="E12" s="128">
        <f t="shared" si="0"/>
        <v>83.22025102350703</v>
      </c>
      <c r="F12" s="129">
        <f t="shared" si="1"/>
        <v>93.22025102350703</v>
      </c>
      <c r="G12" s="343">
        <f t="shared" si="2"/>
        <v>0.002020833333333333</v>
      </c>
    </row>
    <row r="13" spans="1:7" ht="12.75">
      <c r="A13" s="342">
        <v>6</v>
      </c>
      <c r="B13" s="126" t="s">
        <v>61</v>
      </c>
      <c r="C13" s="126" t="s">
        <v>384</v>
      </c>
      <c r="D13" s="307">
        <v>0.012068981481481484</v>
      </c>
      <c r="E13" s="128">
        <f t="shared" si="0"/>
        <v>83.04307798534657</v>
      </c>
      <c r="F13" s="129">
        <f t="shared" si="1"/>
        <v>93.04307798534657</v>
      </c>
      <c r="G13" s="343">
        <f t="shared" si="2"/>
        <v>0.002046527777777779</v>
      </c>
    </row>
    <row r="14" spans="1:7" ht="12.75">
      <c r="A14" s="342">
        <v>7</v>
      </c>
      <c r="B14" s="126" t="s">
        <v>156</v>
      </c>
      <c r="C14" s="126" t="s">
        <v>157</v>
      </c>
      <c r="D14" s="307">
        <v>0.012072916666666668</v>
      </c>
      <c r="E14" s="128">
        <f t="shared" si="0"/>
        <v>83.0160099702809</v>
      </c>
      <c r="F14" s="129">
        <f t="shared" si="1"/>
        <v>93.0160099702809</v>
      </c>
      <c r="G14" s="343">
        <f t="shared" si="2"/>
        <v>0.0020504629629629623</v>
      </c>
    </row>
    <row r="15" spans="1:8" ht="12.75">
      <c r="A15" s="342">
        <v>8</v>
      </c>
      <c r="B15" s="126" t="s">
        <v>102</v>
      </c>
      <c r="C15" s="126" t="s">
        <v>54</v>
      </c>
      <c r="D15" s="307">
        <v>0.012104398148148149</v>
      </c>
      <c r="E15" s="128">
        <f t="shared" si="0"/>
        <v>82.80009944349888</v>
      </c>
      <c r="F15" s="129">
        <f t="shared" si="1"/>
        <v>92.80009944349888</v>
      </c>
      <c r="G15" s="343">
        <f t="shared" si="2"/>
        <v>0.0020819444444444436</v>
      </c>
      <c r="H15" s="344"/>
    </row>
    <row r="16" spans="1:7" ht="12.75">
      <c r="A16" s="342">
        <v>9</v>
      </c>
      <c r="B16" s="126" t="s">
        <v>17</v>
      </c>
      <c r="C16" s="126" t="s">
        <v>18</v>
      </c>
      <c r="D16" s="307">
        <v>0.012138310185185186</v>
      </c>
      <c r="E16" s="128">
        <f t="shared" si="0"/>
        <v>82.56877234803338</v>
      </c>
      <c r="F16" s="129">
        <f t="shared" si="1"/>
        <v>92.56877234803338</v>
      </c>
      <c r="G16" s="343">
        <f t="shared" si="2"/>
        <v>0.0021158564814814807</v>
      </c>
    </row>
    <row r="17" spans="1:7" ht="12.75">
      <c r="A17" s="342">
        <v>10</v>
      </c>
      <c r="B17" s="126" t="s">
        <v>617</v>
      </c>
      <c r="C17" s="126" t="s">
        <v>267</v>
      </c>
      <c r="D17" s="307">
        <v>0.012156828703703706</v>
      </c>
      <c r="E17" s="128">
        <f t="shared" si="0"/>
        <v>82.44299519207883</v>
      </c>
      <c r="F17" s="129">
        <f t="shared" si="1"/>
        <v>92.44299519207883</v>
      </c>
      <c r="G17" s="343">
        <f t="shared" si="2"/>
        <v>0.002134375000000001</v>
      </c>
    </row>
    <row r="18" spans="1:7" ht="12.75">
      <c r="A18" s="342">
        <v>11</v>
      </c>
      <c r="B18" s="126" t="s">
        <v>25</v>
      </c>
      <c r="C18" s="126" t="s">
        <v>88</v>
      </c>
      <c r="D18" s="307">
        <v>0.012254629629629631</v>
      </c>
      <c r="E18" s="128">
        <f t="shared" si="0"/>
        <v>81.78503966754818</v>
      </c>
      <c r="F18" s="129">
        <f t="shared" si="1"/>
        <v>91.78503966754818</v>
      </c>
      <c r="G18" s="343">
        <f t="shared" si="2"/>
        <v>0.0022321759259259256</v>
      </c>
    </row>
    <row r="19" spans="1:7" ht="12.75">
      <c r="A19" s="345">
        <v>12</v>
      </c>
      <c r="B19" s="230" t="s">
        <v>35</v>
      </c>
      <c r="C19" s="230" t="s">
        <v>36</v>
      </c>
      <c r="D19" s="319">
        <v>0.012305787037037037</v>
      </c>
      <c r="E19" s="346">
        <f t="shared" si="0"/>
        <v>81.44504429939242</v>
      </c>
      <c r="F19" s="147">
        <f t="shared" si="1"/>
        <v>91.44504429939242</v>
      </c>
      <c r="G19" s="347">
        <f t="shared" si="2"/>
        <v>0.0022833333333333317</v>
      </c>
    </row>
    <row r="20" spans="1:7" ht="12.75">
      <c r="A20" s="338">
        <v>13</v>
      </c>
      <c r="B20" s="348" t="s">
        <v>100</v>
      </c>
      <c r="C20" s="349" t="s">
        <v>101</v>
      </c>
      <c r="D20" s="350">
        <v>0.01230601851851852</v>
      </c>
      <c r="E20" s="302">
        <f t="shared" si="0"/>
        <v>81.44351228320981</v>
      </c>
      <c r="F20" s="303">
        <f t="shared" si="1"/>
        <v>91.44351228320981</v>
      </c>
      <c r="G20" s="340">
        <f t="shared" si="2"/>
        <v>0.0022835648148148147</v>
      </c>
    </row>
    <row r="21" spans="1:7" ht="12.75">
      <c r="A21" s="342">
        <v>14</v>
      </c>
      <c r="B21" s="102" t="s">
        <v>273</v>
      </c>
      <c r="C21" s="351" t="s">
        <v>20</v>
      </c>
      <c r="D21" s="307">
        <v>0.01230648148148148</v>
      </c>
      <c r="E21" s="128">
        <f t="shared" si="0"/>
        <v>81.44044842374541</v>
      </c>
      <c r="F21" s="129">
        <f t="shared" si="1"/>
        <v>91.44044842374541</v>
      </c>
      <c r="G21" s="343">
        <f t="shared" si="2"/>
        <v>0.0022840277777777755</v>
      </c>
    </row>
    <row r="22" spans="1:7" ht="409.5">
      <c r="A22" s="342">
        <v>15</v>
      </c>
      <c r="B22" s="138" t="s">
        <v>274</v>
      </c>
      <c r="C22" s="251" t="s">
        <v>275</v>
      </c>
      <c r="D22" s="307">
        <v>0.012340046296296295</v>
      </c>
      <c r="E22" s="128">
        <f t="shared" si="0"/>
        <v>81.21893113733142</v>
      </c>
      <c r="F22" s="129">
        <f t="shared" si="1"/>
        <v>91.21893113733142</v>
      </c>
      <c r="G22" s="343">
        <f t="shared" si="2"/>
        <v>0.00231759259259259</v>
      </c>
    </row>
    <row r="23" spans="1:7" ht="409.5">
      <c r="A23" s="342">
        <v>16</v>
      </c>
      <c r="B23" s="220" t="s">
        <v>102</v>
      </c>
      <c r="C23" s="251" t="s">
        <v>158</v>
      </c>
      <c r="D23" s="307">
        <v>0.012629861111111113</v>
      </c>
      <c r="E23" s="128">
        <f t="shared" si="0"/>
        <v>79.35521709646085</v>
      </c>
      <c r="F23" s="129">
        <f t="shared" si="1"/>
        <v>89.35521709646085</v>
      </c>
      <c r="G23" s="343">
        <f t="shared" si="2"/>
        <v>0.0026074074074074072</v>
      </c>
    </row>
    <row r="24" spans="1:7" ht="409.5">
      <c r="A24" s="342">
        <v>17</v>
      </c>
      <c r="B24" s="220" t="s">
        <v>77</v>
      </c>
      <c r="C24" s="251" t="s">
        <v>78</v>
      </c>
      <c r="D24" s="307">
        <v>0.01275590277777778</v>
      </c>
      <c r="E24" s="128">
        <f t="shared" si="0"/>
        <v>78.57110451769788</v>
      </c>
      <c r="F24" s="129">
        <f t="shared" si="1"/>
        <v>88.57110451769788</v>
      </c>
      <c r="G24" s="343">
        <f t="shared" si="2"/>
        <v>0.002733449074074074</v>
      </c>
    </row>
    <row r="25" spans="1:7" ht="409.5">
      <c r="A25" s="342">
        <v>18</v>
      </c>
      <c r="B25" s="220" t="s">
        <v>282</v>
      </c>
      <c r="C25" s="251" t="s">
        <v>74</v>
      </c>
      <c r="D25" s="307">
        <v>0.01292361111111111</v>
      </c>
      <c r="E25" s="128">
        <f t="shared" si="0"/>
        <v>77.55149561167833</v>
      </c>
      <c r="F25" s="129">
        <f t="shared" si="1"/>
        <v>87.55149561167833</v>
      </c>
      <c r="G25" s="343">
        <f t="shared" si="2"/>
        <v>0.0029011574074074044</v>
      </c>
    </row>
    <row r="26" spans="1:7" ht="409.5">
      <c r="A26" s="342">
        <v>19</v>
      </c>
      <c r="B26" s="223" t="s">
        <v>284</v>
      </c>
      <c r="C26" s="352" t="s">
        <v>108</v>
      </c>
      <c r="D26" s="307">
        <v>0.013029050925925925</v>
      </c>
      <c r="E26" s="128">
        <f t="shared" si="0"/>
        <v>76.9238969183893</v>
      </c>
      <c r="F26" s="129">
        <f t="shared" si="1"/>
        <v>86.9238969183893</v>
      </c>
      <c r="G26" s="343">
        <f t="shared" si="2"/>
        <v>0.0030065972222222195</v>
      </c>
    </row>
    <row r="27" spans="1:7" ht="409.5">
      <c r="A27" s="342">
        <v>20</v>
      </c>
      <c r="B27" s="223" t="s">
        <v>285</v>
      </c>
      <c r="C27" s="352" t="s">
        <v>235</v>
      </c>
      <c r="D27" s="307">
        <v>0.013032754629629632</v>
      </c>
      <c r="E27" s="128">
        <f t="shared" si="0"/>
        <v>76.9020363578235</v>
      </c>
      <c r="F27" s="129">
        <f t="shared" si="1"/>
        <v>86.9020363578235</v>
      </c>
      <c r="G27" s="343">
        <f t="shared" si="2"/>
        <v>0.0030103009259259267</v>
      </c>
    </row>
    <row r="28" spans="1:7" ht="409.5">
      <c r="A28" s="342">
        <v>21</v>
      </c>
      <c r="B28" s="220" t="s">
        <v>41</v>
      </c>
      <c r="C28" s="251" t="s">
        <v>42</v>
      </c>
      <c r="D28" s="307">
        <v>0.013054166666666667</v>
      </c>
      <c r="E28" s="128">
        <f t="shared" si="0"/>
        <v>76.77589814519276</v>
      </c>
      <c r="F28" s="129">
        <f t="shared" si="1"/>
        <v>86.77589814519276</v>
      </c>
      <c r="G28" s="343">
        <f t="shared" si="2"/>
        <v>0.0030317129629629617</v>
      </c>
    </row>
    <row r="29" spans="1:7" ht="409.5">
      <c r="A29" s="342">
        <v>22</v>
      </c>
      <c r="B29" s="220" t="s">
        <v>286</v>
      </c>
      <c r="C29" s="251" t="s">
        <v>158</v>
      </c>
      <c r="D29" s="307">
        <v>0.013084490740740739</v>
      </c>
      <c r="E29" s="312">
        <f t="shared" si="0"/>
        <v>76.5979655019903</v>
      </c>
      <c r="F29" s="353">
        <f t="shared" si="1"/>
        <v>86.5979655019903</v>
      </c>
      <c r="G29" s="354">
        <f t="shared" si="2"/>
        <v>0.0030620370370370333</v>
      </c>
    </row>
    <row r="30" spans="1:7" ht="409.5">
      <c r="A30" s="342">
        <v>23</v>
      </c>
      <c r="B30" s="220" t="s">
        <v>25</v>
      </c>
      <c r="C30" s="251" t="s">
        <v>26</v>
      </c>
      <c r="D30" s="307">
        <v>0.013103009259259259</v>
      </c>
      <c r="E30" s="128">
        <f t="shared" si="0"/>
        <v>76.48970938962991</v>
      </c>
      <c r="F30" s="129">
        <f t="shared" si="1"/>
        <v>86.48970938962991</v>
      </c>
      <c r="G30" s="343">
        <f t="shared" si="2"/>
        <v>0.0030805555555555534</v>
      </c>
    </row>
    <row r="31" spans="1:7" ht="409.5">
      <c r="A31" s="342">
        <v>24</v>
      </c>
      <c r="B31" s="220" t="s">
        <v>27</v>
      </c>
      <c r="C31" s="251" t="s">
        <v>28</v>
      </c>
      <c r="D31" s="307">
        <v>0.01314849537037037</v>
      </c>
      <c r="E31" s="128">
        <f t="shared" si="0"/>
        <v>76.22509968926879</v>
      </c>
      <c r="F31" s="129">
        <f t="shared" si="1"/>
        <v>86.22509968926879</v>
      </c>
      <c r="G31" s="343">
        <f t="shared" si="2"/>
        <v>0.003126041666666664</v>
      </c>
    </row>
    <row r="32" spans="1:7" ht="409.5">
      <c r="A32" s="342">
        <v>25</v>
      </c>
      <c r="B32" s="220" t="s">
        <v>34</v>
      </c>
      <c r="C32" s="251" t="s">
        <v>20</v>
      </c>
      <c r="D32" s="307">
        <v>0.013163657407407407</v>
      </c>
      <c r="E32" s="128">
        <f t="shared" si="0"/>
        <v>76.13730282940898</v>
      </c>
      <c r="F32" s="129">
        <f t="shared" si="1"/>
        <v>86.13730282940898</v>
      </c>
      <c r="G32" s="343">
        <f t="shared" si="2"/>
        <v>0.0031412037037037016</v>
      </c>
    </row>
    <row r="33" spans="1:7" ht="409.5">
      <c r="A33" s="342">
        <v>26</v>
      </c>
      <c r="B33" s="220" t="s">
        <v>23</v>
      </c>
      <c r="C33" s="251" t="s">
        <v>43</v>
      </c>
      <c r="D33" s="307">
        <v>0.013416087962962965</v>
      </c>
      <c r="E33" s="312">
        <f t="shared" si="0"/>
        <v>74.704740542639</v>
      </c>
      <c r="F33" s="353">
        <f t="shared" si="1"/>
        <v>84.704740542639</v>
      </c>
      <c r="G33" s="354">
        <f t="shared" si="2"/>
        <v>0.0033936342592592594</v>
      </c>
    </row>
    <row r="34" spans="1:7" ht="409.5">
      <c r="A34" s="342">
        <v>27</v>
      </c>
      <c r="B34" s="220" t="s">
        <v>63</v>
      </c>
      <c r="C34" s="251" t="s">
        <v>36</v>
      </c>
      <c r="D34" s="307">
        <v>0.013503125</v>
      </c>
      <c r="E34" s="128">
        <f t="shared" si="0"/>
        <v>74.2232165050957</v>
      </c>
      <c r="F34" s="129">
        <f t="shared" si="1"/>
        <v>84.2232165050957</v>
      </c>
      <c r="G34" s="343">
        <f t="shared" si="2"/>
        <v>0.003480671296296294</v>
      </c>
    </row>
    <row r="35" spans="1:7" ht="409.5">
      <c r="A35" s="342">
        <v>28</v>
      </c>
      <c r="B35" s="220" t="s">
        <v>44</v>
      </c>
      <c r="C35" s="251" t="s">
        <v>31</v>
      </c>
      <c r="D35" s="307">
        <v>0.013670254629629631</v>
      </c>
      <c r="E35" s="312">
        <f t="shared" si="0"/>
        <v>73.31577922462769</v>
      </c>
      <c r="F35" s="353">
        <f t="shared" si="1"/>
        <v>83.31577922462769</v>
      </c>
      <c r="G35" s="354">
        <f t="shared" si="2"/>
        <v>0.003647800925925926</v>
      </c>
    </row>
    <row r="36" spans="1:7" ht="409.5">
      <c r="A36" s="342">
        <v>29</v>
      </c>
      <c r="B36" s="220" t="s">
        <v>37</v>
      </c>
      <c r="C36" s="251" t="s">
        <v>38</v>
      </c>
      <c r="D36" s="307">
        <v>0.01369837962962963</v>
      </c>
      <c r="E36" s="128">
        <f t="shared" si="0"/>
        <v>73.16525001267385</v>
      </c>
      <c r="F36" s="129">
        <f t="shared" si="1"/>
        <v>83.16525001267385</v>
      </c>
      <c r="G36" s="343">
        <f t="shared" si="2"/>
        <v>0.0036759259259259245</v>
      </c>
    </row>
    <row r="37" spans="1:7" ht="409.5">
      <c r="A37" s="342">
        <v>30</v>
      </c>
      <c r="B37" s="220" t="s">
        <v>21</v>
      </c>
      <c r="C37" s="251" t="s">
        <v>22</v>
      </c>
      <c r="D37" s="307">
        <v>0.013784143518518518</v>
      </c>
      <c r="E37" s="128">
        <f t="shared" si="0"/>
        <v>72.71002141147824</v>
      </c>
      <c r="F37" s="129">
        <f t="shared" si="1"/>
        <v>82.71002141147824</v>
      </c>
      <c r="G37" s="343">
        <f t="shared" si="2"/>
        <v>0.003761689814814813</v>
      </c>
    </row>
    <row r="38" spans="1:7" ht="409.5">
      <c r="A38" s="342">
        <v>31</v>
      </c>
      <c r="B38" s="220" t="s">
        <v>20</v>
      </c>
      <c r="C38" s="251" t="s">
        <v>54</v>
      </c>
      <c r="D38" s="307">
        <v>0.013916898148148149</v>
      </c>
      <c r="E38" s="128">
        <f t="shared" si="0"/>
        <v>72.01643352572313</v>
      </c>
      <c r="F38" s="129">
        <f t="shared" si="1"/>
        <v>82.01643352572313</v>
      </c>
      <c r="G38" s="343">
        <f t="shared" si="2"/>
        <v>0.0038944444444444434</v>
      </c>
    </row>
    <row r="39" spans="1:7" ht="409.5">
      <c r="A39" s="342">
        <v>32</v>
      </c>
      <c r="B39" s="220" t="s">
        <v>39</v>
      </c>
      <c r="C39" s="251" t="s">
        <v>40</v>
      </c>
      <c r="D39" s="307">
        <v>0.013971990740740741</v>
      </c>
      <c r="E39" s="128">
        <f t="shared" si="0"/>
        <v>71.73246740336985</v>
      </c>
      <c r="F39" s="129">
        <f t="shared" si="1"/>
        <v>81.73246740336985</v>
      </c>
      <c r="G39" s="343">
        <f t="shared" si="2"/>
        <v>0.003949537037037036</v>
      </c>
    </row>
    <row r="40" spans="1:7" ht="409.5">
      <c r="A40" s="342">
        <v>33</v>
      </c>
      <c r="B40" s="220" t="s">
        <v>297</v>
      </c>
      <c r="C40" s="251" t="s">
        <v>99</v>
      </c>
      <c r="D40" s="307">
        <v>0.01403275462962963</v>
      </c>
      <c r="E40" s="128">
        <f aca="true" t="shared" si="3" ref="E40:E67">(D$8/D40)*100</f>
        <v>71.42185528236683</v>
      </c>
      <c r="F40" s="129">
        <f aca="true" t="shared" si="4" ref="F40:F67">E40+E$3</f>
        <v>81.42185528236683</v>
      </c>
      <c r="G40" s="343">
        <f aca="true" t="shared" si="5" ref="G40:G67">D40-D$8</f>
        <v>0.004010300925925924</v>
      </c>
    </row>
    <row r="41" spans="1:7" ht="409.5">
      <c r="A41" s="342">
        <v>34</v>
      </c>
      <c r="B41" s="220" t="s">
        <v>23</v>
      </c>
      <c r="C41" s="251" t="s">
        <v>24</v>
      </c>
      <c r="D41" s="307">
        <v>0.014169212962962962</v>
      </c>
      <c r="E41" s="128">
        <f t="shared" si="3"/>
        <v>70.73401839538647</v>
      </c>
      <c r="F41" s="129">
        <f t="shared" si="4"/>
        <v>80.73401839538647</v>
      </c>
      <c r="G41" s="343">
        <f t="shared" si="5"/>
        <v>0.004146759259259256</v>
      </c>
    </row>
    <row r="42" spans="1:7" ht="409.5">
      <c r="A42" s="342">
        <v>35</v>
      </c>
      <c r="B42" s="220" t="s">
        <v>21</v>
      </c>
      <c r="C42" s="251" t="s">
        <v>31</v>
      </c>
      <c r="D42" s="307">
        <v>0.014180555555555557</v>
      </c>
      <c r="E42" s="128">
        <f t="shared" si="3"/>
        <v>70.67744041789096</v>
      </c>
      <c r="F42" s="129">
        <f t="shared" si="4"/>
        <v>80.67744041789096</v>
      </c>
      <c r="G42" s="343">
        <f t="shared" si="5"/>
        <v>0.004158101851851852</v>
      </c>
    </row>
    <row r="43" spans="1:7" ht="409.5">
      <c r="A43" s="342">
        <v>36</v>
      </c>
      <c r="B43" s="220" t="s">
        <v>37</v>
      </c>
      <c r="C43" s="251" t="s">
        <v>54</v>
      </c>
      <c r="D43" s="307">
        <v>0.014213310185185186</v>
      </c>
      <c r="E43" s="128">
        <f t="shared" si="3"/>
        <v>70.51456397645009</v>
      </c>
      <c r="F43" s="129">
        <f t="shared" si="4"/>
        <v>80.51456397645009</v>
      </c>
      <c r="G43" s="343">
        <f t="shared" si="5"/>
        <v>0.004190856481481481</v>
      </c>
    </row>
    <row r="44" spans="1:7" ht="409.5">
      <c r="A44" s="342">
        <v>37</v>
      </c>
      <c r="B44" s="220" t="s">
        <v>32</v>
      </c>
      <c r="C44" s="251" t="s">
        <v>33</v>
      </c>
      <c r="D44" s="307">
        <v>0.014251388888888888</v>
      </c>
      <c r="E44" s="128">
        <f t="shared" si="3"/>
        <v>70.3261540460644</v>
      </c>
      <c r="F44" s="129">
        <f t="shared" si="4"/>
        <v>80.3261540460644</v>
      </c>
      <c r="G44" s="343">
        <f t="shared" si="5"/>
        <v>0.004228935185185183</v>
      </c>
    </row>
    <row r="45" spans="1:7" ht="409.5">
      <c r="A45" s="342">
        <v>38</v>
      </c>
      <c r="B45" s="220" t="s">
        <v>27</v>
      </c>
      <c r="C45" s="251" t="s">
        <v>49</v>
      </c>
      <c r="D45" s="307">
        <v>0.014449421296296297</v>
      </c>
      <c r="E45" s="128">
        <f t="shared" si="3"/>
        <v>69.36231907275538</v>
      </c>
      <c r="F45" s="129">
        <f t="shared" si="4"/>
        <v>79.36231907275538</v>
      </c>
      <c r="G45" s="343">
        <f t="shared" si="5"/>
        <v>0.004426967592592592</v>
      </c>
    </row>
    <row r="46" spans="1:7" ht="409.5">
      <c r="A46" s="342">
        <v>39</v>
      </c>
      <c r="B46" s="220" t="s">
        <v>52</v>
      </c>
      <c r="C46" s="251" t="s">
        <v>51</v>
      </c>
      <c r="D46" s="307">
        <v>0.014561458333333333</v>
      </c>
      <c r="E46" s="128">
        <f t="shared" si="3"/>
        <v>68.82863978507446</v>
      </c>
      <c r="F46" s="129">
        <f t="shared" si="4"/>
        <v>78.82863978507446</v>
      </c>
      <c r="G46" s="343">
        <f t="shared" si="5"/>
        <v>0.004539004629629627</v>
      </c>
    </row>
    <row r="47" spans="1:7" ht="409.5">
      <c r="A47" s="342">
        <v>40</v>
      </c>
      <c r="B47" s="220" t="s">
        <v>57</v>
      </c>
      <c r="C47" s="251" t="s">
        <v>58</v>
      </c>
      <c r="D47" s="307">
        <v>0.014649652777777779</v>
      </c>
      <c r="E47" s="312">
        <f t="shared" si="3"/>
        <v>68.41427476634038</v>
      </c>
      <c r="F47" s="353">
        <f t="shared" si="4"/>
        <v>78.41427476634038</v>
      </c>
      <c r="G47" s="354">
        <f t="shared" si="5"/>
        <v>0.0046271990740740735</v>
      </c>
    </row>
    <row r="48" spans="1:7" ht="409.5">
      <c r="A48" s="342">
        <v>41</v>
      </c>
      <c r="B48" s="220" t="s">
        <v>20</v>
      </c>
      <c r="C48" s="251" t="s">
        <v>51</v>
      </c>
      <c r="D48" s="307">
        <v>0.014705555555555555</v>
      </c>
      <c r="E48" s="128">
        <f t="shared" si="3"/>
        <v>68.15419972295682</v>
      </c>
      <c r="F48" s="129">
        <f t="shared" si="4"/>
        <v>78.15419972295682</v>
      </c>
      <c r="G48" s="343">
        <f t="shared" si="5"/>
        <v>0.00468310185185185</v>
      </c>
    </row>
    <row r="49" spans="1:7" ht="409.5">
      <c r="A49" s="342">
        <v>42</v>
      </c>
      <c r="B49" s="220" t="s">
        <v>167</v>
      </c>
      <c r="C49" s="251" t="s">
        <v>168</v>
      </c>
      <c r="D49" s="307">
        <v>0.014817708333333332</v>
      </c>
      <c r="E49" s="312">
        <f t="shared" si="3"/>
        <v>67.6383518843976</v>
      </c>
      <c r="F49" s="353">
        <f t="shared" si="4"/>
        <v>77.6383518843976</v>
      </c>
      <c r="G49" s="354">
        <f t="shared" si="5"/>
        <v>0.004795254629629627</v>
      </c>
    </row>
    <row r="50" spans="1:7" ht="409.5">
      <c r="A50" s="342">
        <v>43</v>
      </c>
      <c r="B50" s="220" t="s">
        <v>25</v>
      </c>
      <c r="C50" s="251" t="s">
        <v>69</v>
      </c>
      <c r="D50" s="307">
        <v>0.01488935185185185</v>
      </c>
      <c r="E50" s="128">
        <f t="shared" si="3"/>
        <v>67.31289449954916</v>
      </c>
      <c r="F50" s="129">
        <f t="shared" si="4"/>
        <v>77.31289449954916</v>
      </c>
      <c r="G50" s="343">
        <f t="shared" si="5"/>
        <v>0.0048668981481481445</v>
      </c>
    </row>
    <row r="51" spans="1:7" ht="409.5">
      <c r="A51" s="342">
        <v>44</v>
      </c>
      <c r="B51" s="220" t="s">
        <v>29</v>
      </c>
      <c r="C51" s="251" t="s">
        <v>30</v>
      </c>
      <c r="D51" s="307">
        <v>0.015106944444444445</v>
      </c>
      <c r="E51" s="128">
        <f t="shared" si="3"/>
        <v>66.3433544788698</v>
      </c>
      <c r="F51" s="129">
        <f t="shared" si="4"/>
        <v>76.3433544788698</v>
      </c>
      <c r="G51" s="343">
        <f t="shared" si="5"/>
        <v>0.00508449074074074</v>
      </c>
    </row>
    <row r="52" spans="1:7" ht="409.5">
      <c r="A52" s="342">
        <v>45</v>
      </c>
      <c r="B52" s="220" t="s">
        <v>170</v>
      </c>
      <c r="C52" s="251" t="s">
        <v>28</v>
      </c>
      <c r="D52" s="307">
        <v>0.015151041666666665</v>
      </c>
      <c r="E52" s="128">
        <f t="shared" si="3"/>
        <v>66.15026164012072</v>
      </c>
      <c r="F52" s="129">
        <f t="shared" si="4"/>
        <v>76.15026164012072</v>
      </c>
      <c r="G52" s="343">
        <f t="shared" si="5"/>
        <v>0.00512858796296296</v>
      </c>
    </row>
    <row r="53" spans="1:7" ht="409.5">
      <c r="A53" s="342">
        <v>46</v>
      </c>
      <c r="B53" s="220" t="s">
        <v>59</v>
      </c>
      <c r="C53" s="251" t="s">
        <v>60</v>
      </c>
      <c r="D53" s="307">
        <v>0.015239467592592591</v>
      </c>
      <c r="E53" s="128">
        <f t="shared" si="3"/>
        <v>65.76642945568055</v>
      </c>
      <c r="F53" s="129">
        <f t="shared" si="4"/>
        <v>75.76642945568055</v>
      </c>
      <c r="G53" s="343">
        <f t="shared" si="5"/>
        <v>0.005217013888888886</v>
      </c>
    </row>
    <row r="54" spans="1:7" ht="409.5">
      <c r="A54" s="342">
        <v>47</v>
      </c>
      <c r="B54" s="220" t="s">
        <v>178</v>
      </c>
      <c r="C54" s="251" t="s">
        <v>62</v>
      </c>
      <c r="D54" s="307">
        <v>0.015345138888888889</v>
      </c>
      <c r="E54" s="128">
        <f t="shared" si="3"/>
        <v>65.31354180808859</v>
      </c>
      <c r="F54" s="129">
        <f t="shared" si="4"/>
        <v>75.31354180808859</v>
      </c>
      <c r="G54" s="343">
        <f t="shared" si="5"/>
        <v>0.005322685185185184</v>
      </c>
    </row>
    <row r="55" spans="1:7" ht="409.5">
      <c r="A55" s="342">
        <v>48</v>
      </c>
      <c r="B55" s="220" t="s">
        <v>53</v>
      </c>
      <c r="C55" s="251" t="s">
        <v>54</v>
      </c>
      <c r="D55" s="307">
        <v>0.01543113425925926</v>
      </c>
      <c r="E55" s="128">
        <f t="shared" si="3"/>
        <v>64.94955934745921</v>
      </c>
      <c r="F55" s="129">
        <f t="shared" si="4"/>
        <v>74.94955934745921</v>
      </c>
      <c r="G55" s="343">
        <f t="shared" si="5"/>
        <v>0.0054086805555555555</v>
      </c>
    </row>
    <row r="56" spans="1:7" ht="409.5">
      <c r="A56" s="342">
        <v>49</v>
      </c>
      <c r="B56" s="220" t="s">
        <v>32</v>
      </c>
      <c r="C56" s="251" t="s">
        <v>50</v>
      </c>
      <c r="D56" s="307">
        <v>0.015450810185185187</v>
      </c>
      <c r="E56" s="128">
        <f t="shared" si="3"/>
        <v>64.8668489456534</v>
      </c>
      <c r="F56" s="129">
        <f t="shared" si="4"/>
        <v>74.8668489456534</v>
      </c>
      <c r="G56" s="343">
        <f t="shared" si="5"/>
        <v>0.005428356481481482</v>
      </c>
    </row>
    <row r="57" spans="1:7" ht="409.5">
      <c r="A57" s="342">
        <v>50</v>
      </c>
      <c r="B57" s="220" t="s">
        <v>178</v>
      </c>
      <c r="C57" s="251" t="s">
        <v>78</v>
      </c>
      <c r="D57" s="307">
        <v>0.016021064814814814</v>
      </c>
      <c r="E57" s="128">
        <f t="shared" si="3"/>
        <v>62.557974888384805</v>
      </c>
      <c r="F57" s="129">
        <f t="shared" si="4"/>
        <v>72.5579748883848</v>
      </c>
      <c r="G57" s="343">
        <f t="shared" si="5"/>
        <v>0.005998611111111109</v>
      </c>
    </row>
    <row r="58" spans="1:7" ht="409.5">
      <c r="A58" s="342">
        <v>51</v>
      </c>
      <c r="B58" s="220" t="s">
        <v>85</v>
      </c>
      <c r="C58" s="251" t="s">
        <v>86</v>
      </c>
      <c r="D58" s="307">
        <v>0.01609247685185185</v>
      </c>
      <c r="E58" s="128">
        <f t="shared" si="3"/>
        <v>62.280367378936866</v>
      </c>
      <c r="F58" s="129">
        <f t="shared" si="4"/>
        <v>72.28036737893686</v>
      </c>
      <c r="G58" s="343">
        <f t="shared" si="5"/>
        <v>0.006070023148148146</v>
      </c>
    </row>
    <row r="59" spans="1:7" ht="409.5">
      <c r="A59" s="342">
        <v>52</v>
      </c>
      <c r="B59" s="220" t="s">
        <v>55</v>
      </c>
      <c r="C59" s="251" t="s">
        <v>56</v>
      </c>
      <c r="D59" s="307">
        <v>0.01618391203703704</v>
      </c>
      <c r="E59" s="128">
        <f t="shared" si="3"/>
        <v>61.928498380164356</v>
      </c>
      <c r="F59" s="129">
        <f t="shared" si="4"/>
        <v>71.92849838016436</v>
      </c>
      <c r="G59" s="343">
        <f t="shared" si="5"/>
        <v>0.006161458333333333</v>
      </c>
    </row>
    <row r="60" spans="1:7" ht="409.5">
      <c r="A60" s="342">
        <v>53</v>
      </c>
      <c r="B60" s="220" t="s">
        <v>98</v>
      </c>
      <c r="C60" s="251" t="s">
        <v>99</v>
      </c>
      <c r="D60" s="307">
        <v>0.016361226851851852</v>
      </c>
      <c r="E60" s="128">
        <f t="shared" si="3"/>
        <v>61.25734820778009</v>
      </c>
      <c r="F60" s="129">
        <f t="shared" si="4"/>
        <v>71.2573482077801</v>
      </c>
      <c r="G60" s="343">
        <f t="shared" si="5"/>
        <v>0.006338773148148147</v>
      </c>
    </row>
    <row r="61" spans="1:7" ht="409.5">
      <c r="A61" s="342">
        <v>54</v>
      </c>
      <c r="B61" s="220" t="s">
        <v>47</v>
      </c>
      <c r="C61" s="251" t="s">
        <v>48</v>
      </c>
      <c r="D61" s="307">
        <v>0.01649699074074074</v>
      </c>
      <c r="E61" s="312">
        <f t="shared" si="3"/>
        <v>60.753223792218016</v>
      </c>
      <c r="F61" s="353">
        <f t="shared" si="4"/>
        <v>70.75322379221802</v>
      </c>
      <c r="G61" s="354">
        <f t="shared" si="5"/>
        <v>0.006474537037037034</v>
      </c>
    </row>
    <row r="62" spans="1:7" ht="409.5">
      <c r="A62" s="342">
        <v>55</v>
      </c>
      <c r="B62" s="223" t="s">
        <v>323</v>
      </c>
      <c r="C62" s="352" t="s">
        <v>275</v>
      </c>
      <c r="D62" s="307">
        <v>0.016842708333333335</v>
      </c>
      <c r="E62" s="128">
        <f t="shared" si="3"/>
        <v>59.506188110307114</v>
      </c>
      <c r="F62" s="129">
        <f t="shared" si="4"/>
        <v>69.50618811030711</v>
      </c>
      <c r="G62" s="343">
        <f t="shared" si="5"/>
        <v>0.006820254629629629</v>
      </c>
    </row>
    <row r="63" spans="1:7" ht="409.5">
      <c r="A63" s="342">
        <v>56</v>
      </c>
      <c r="B63" s="223" t="s">
        <v>45</v>
      </c>
      <c r="C63" s="352" t="s">
        <v>46</v>
      </c>
      <c r="D63" s="307">
        <v>0.017415277777777776</v>
      </c>
      <c r="E63" s="128">
        <f t="shared" si="3"/>
        <v>57.549778025892564</v>
      </c>
      <c r="F63" s="129">
        <f t="shared" si="4"/>
        <v>67.54977802589256</v>
      </c>
      <c r="G63" s="343">
        <f t="shared" si="5"/>
        <v>0.007392824074074071</v>
      </c>
    </row>
    <row r="64" spans="1:7" ht="409.5">
      <c r="A64" s="342">
        <v>57</v>
      </c>
      <c r="B64" s="220" t="s">
        <v>72</v>
      </c>
      <c r="C64" s="251" t="s">
        <v>73</v>
      </c>
      <c r="D64" s="307">
        <v>0.01856724537037037</v>
      </c>
      <c r="E64" s="128">
        <f t="shared" si="3"/>
        <v>53.979217184782556</v>
      </c>
      <c r="F64" s="129">
        <f t="shared" si="4"/>
        <v>63.979217184782556</v>
      </c>
      <c r="G64" s="343">
        <f t="shared" si="5"/>
        <v>0.008544791666666664</v>
      </c>
    </row>
    <row r="65" spans="1:7" ht="409.5">
      <c r="A65" s="342">
        <v>58</v>
      </c>
      <c r="B65" s="220" t="s">
        <v>83</v>
      </c>
      <c r="C65" s="251" t="s">
        <v>84</v>
      </c>
      <c r="D65" s="307">
        <v>0.01879675925925926</v>
      </c>
      <c r="E65" s="128">
        <f t="shared" si="3"/>
        <v>53.320115268096856</v>
      </c>
      <c r="F65" s="129">
        <f t="shared" si="4"/>
        <v>63.320115268096856</v>
      </c>
      <c r="G65" s="343">
        <f t="shared" si="5"/>
        <v>0.008774305555555554</v>
      </c>
    </row>
    <row r="66" spans="1:7" ht="409.5">
      <c r="A66" s="342">
        <v>59</v>
      </c>
      <c r="B66" s="220" t="s">
        <v>132</v>
      </c>
      <c r="C66" s="251" t="s">
        <v>99</v>
      </c>
      <c r="D66" s="307">
        <v>0.019450925925925927</v>
      </c>
      <c r="E66" s="128">
        <f t="shared" si="3"/>
        <v>51.52687199504927</v>
      </c>
      <c r="F66" s="129">
        <f t="shared" si="4"/>
        <v>61.52687199504927</v>
      </c>
      <c r="G66" s="343">
        <f t="shared" si="5"/>
        <v>0.009428472222222222</v>
      </c>
    </row>
    <row r="67" spans="1:7" ht="409.5">
      <c r="A67" s="342">
        <v>60</v>
      </c>
      <c r="B67" s="223" t="s">
        <v>83</v>
      </c>
      <c r="C67" s="352" t="s">
        <v>91</v>
      </c>
      <c r="D67" s="307">
        <v>0.023304861111111106</v>
      </c>
      <c r="E67" s="128">
        <f t="shared" si="3"/>
        <v>43.005850392840486</v>
      </c>
      <c r="F67" s="129">
        <f t="shared" si="4"/>
        <v>53.005850392840486</v>
      </c>
      <c r="G67" s="343">
        <f t="shared" si="5"/>
        <v>0.0132824074074074</v>
      </c>
    </row>
    <row r="68" spans="2:3" ht="409.5">
      <c r="B68" s="259"/>
      <c r="C68" s="259"/>
    </row>
    <row r="69" spans="2:3" ht="409.5">
      <c r="B69" s="259"/>
      <c r="C69" s="259"/>
    </row>
    <row r="70" spans="2:3" ht="409.5">
      <c r="B70" s="259"/>
      <c r="C70" s="259"/>
    </row>
    <row r="71" spans="2:3" ht="409.5">
      <c r="B71" s="259"/>
      <c r="C71" s="259"/>
    </row>
  </sheetData>
  <sheetProtection selectLockedCells="1" selectUnlockedCells="1"/>
  <mergeCells count="6">
    <mergeCell ref="A1:G1"/>
    <mergeCell ref="A2:D2"/>
    <mergeCell ref="A3:B3"/>
    <mergeCell ref="A4:B4"/>
    <mergeCell ref="A5:B5"/>
    <mergeCell ref="A6:B6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.00390625" style="0" customWidth="1"/>
    <col min="2" max="2" width="14.625" style="0" customWidth="1"/>
    <col min="3" max="3" width="14.125" style="0" customWidth="1"/>
    <col min="4" max="4" width="15.125" style="0" customWidth="1"/>
    <col min="5" max="5" width="9.375" style="0" customWidth="1"/>
    <col min="6" max="6" width="14.375" style="0" customWidth="1"/>
    <col min="7" max="7" width="7.375" style="0" customWidth="1"/>
    <col min="8" max="8" width="9.625" style="0" customWidth="1"/>
    <col min="9" max="9" width="6.75390625" style="0" customWidth="1"/>
  </cols>
  <sheetData>
    <row r="1" spans="1:9" ht="31.5">
      <c r="A1" s="534" t="s">
        <v>621</v>
      </c>
      <c r="B1" s="534"/>
      <c r="C1" s="534"/>
      <c r="D1" s="534"/>
      <c r="E1" s="534"/>
      <c r="F1" s="534"/>
      <c r="G1" s="368"/>
      <c r="H1" s="368"/>
      <c r="I1" s="368"/>
    </row>
    <row r="2" spans="1:9" ht="12.75">
      <c r="A2" s="369"/>
      <c r="B2" s="369"/>
      <c r="C2" s="369"/>
      <c r="D2" s="369"/>
      <c r="E2" s="107" t="s">
        <v>458</v>
      </c>
      <c r="F2" s="369"/>
      <c r="H2" s="155"/>
      <c r="I2" s="155"/>
    </row>
    <row r="3" spans="1:9" ht="12.75" customHeight="1">
      <c r="A3" s="533" t="s">
        <v>459</v>
      </c>
      <c r="B3" s="533"/>
      <c r="C3" s="108" t="s">
        <v>460</v>
      </c>
      <c r="D3" s="108"/>
      <c r="E3" s="107">
        <v>20</v>
      </c>
      <c r="F3" s="108"/>
      <c r="H3" s="155"/>
      <c r="I3" s="155"/>
    </row>
    <row r="4" spans="1:9" ht="12.75" customHeight="1">
      <c r="A4" s="533" t="s">
        <v>461</v>
      </c>
      <c r="B4" s="533"/>
      <c r="C4" s="370">
        <v>41102</v>
      </c>
      <c r="D4" s="108"/>
      <c r="E4" s="108"/>
      <c r="F4" s="108"/>
      <c r="G4" s="155"/>
      <c r="H4" s="155"/>
      <c r="I4" s="155"/>
    </row>
    <row r="5" spans="1:9" ht="12.75">
      <c r="A5" s="533" t="s">
        <v>462</v>
      </c>
      <c r="B5" s="533"/>
      <c r="C5" s="541" t="s">
        <v>651</v>
      </c>
      <c r="D5" s="541"/>
      <c r="E5" s="541"/>
      <c r="F5" s="224"/>
      <c r="G5" s="155"/>
      <c r="H5" s="155"/>
      <c r="I5" s="155"/>
    </row>
    <row r="6" spans="1:9" ht="13.5" thickBot="1">
      <c r="A6" s="533" t="s">
        <v>464</v>
      </c>
      <c r="B6" s="533"/>
      <c r="C6" s="111">
        <f>COUNTA(B8:B100)</f>
        <v>49</v>
      </c>
      <c r="D6" s="540"/>
      <c r="E6" s="540"/>
      <c r="F6" s="224"/>
      <c r="G6" s="155"/>
      <c r="H6" s="155"/>
      <c r="I6" s="155"/>
    </row>
    <row r="7" spans="1:10" ht="15" customHeight="1" thickBot="1">
      <c r="A7" s="452" t="s">
        <v>465</v>
      </c>
      <c r="B7" s="453" t="s">
        <v>466</v>
      </c>
      <c r="C7" s="453" t="s">
        <v>467</v>
      </c>
      <c r="D7" s="453" t="s">
        <v>468</v>
      </c>
      <c r="E7" s="453" t="s">
        <v>606</v>
      </c>
      <c r="F7" s="454" t="s">
        <v>470</v>
      </c>
      <c r="G7" s="371"/>
      <c r="H7" s="371"/>
      <c r="I7" s="372"/>
      <c r="J7" s="373"/>
    </row>
    <row r="8" spans="1:10" ht="15" customHeight="1">
      <c r="A8" s="435">
        <v>1</v>
      </c>
      <c r="B8" s="455" t="s">
        <v>27</v>
      </c>
      <c r="C8" s="455" t="s">
        <v>74</v>
      </c>
      <c r="D8" s="439">
        <v>20.59</v>
      </c>
      <c r="E8" s="374">
        <f aca="true" t="shared" si="0" ref="E8:E51">(D$8/D8)*100</f>
        <v>100</v>
      </c>
      <c r="F8" s="375">
        <f aca="true" t="shared" si="1" ref="F8:F51">E$3+E8</f>
        <v>120</v>
      </c>
      <c r="G8" s="371"/>
      <c r="H8" s="376"/>
      <c r="I8" s="377"/>
      <c r="J8" s="373"/>
    </row>
    <row r="9" spans="1:10" ht="15" customHeight="1">
      <c r="A9" s="436">
        <v>2</v>
      </c>
      <c r="B9" s="456" t="s">
        <v>34</v>
      </c>
      <c r="C9" s="456" t="s">
        <v>645</v>
      </c>
      <c r="D9" s="439">
        <v>22.54</v>
      </c>
      <c r="E9" s="378">
        <f t="shared" si="0"/>
        <v>91.34871339840285</v>
      </c>
      <c r="F9" s="379">
        <f t="shared" si="1"/>
        <v>111.34871339840285</v>
      </c>
      <c r="G9" s="371"/>
      <c r="H9" s="376"/>
      <c r="I9" s="380"/>
      <c r="J9" s="381"/>
    </row>
    <row r="10" spans="1:10" ht="15" customHeight="1">
      <c r="A10" s="438">
        <v>3</v>
      </c>
      <c r="B10" s="456" t="s">
        <v>195</v>
      </c>
      <c r="C10" s="456" t="s">
        <v>49</v>
      </c>
      <c r="D10" s="439">
        <v>24.31</v>
      </c>
      <c r="E10" s="439">
        <f t="shared" si="0"/>
        <v>84.69765528589058</v>
      </c>
      <c r="F10" s="440">
        <f t="shared" si="1"/>
        <v>104.69765528589058</v>
      </c>
      <c r="G10" s="371"/>
      <c r="H10" s="376"/>
      <c r="I10" s="380"/>
      <c r="J10" s="381"/>
    </row>
    <row r="11" spans="1:10" ht="15" customHeight="1">
      <c r="A11" s="443">
        <v>4</v>
      </c>
      <c r="B11" s="456" t="s">
        <v>273</v>
      </c>
      <c r="C11" s="456" t="s">
        <v>20</v>
      </c>
      <c r="D11" s="439">
        <v>24.56</v>
      </c>
      <c r="E11" s="444">
        <f t="shared" si="0"/>
        <v>83.83550488599349</v>
      </c>
      <c r="F11" s="442">
        <f t="shared" si="1"/>
        <v>103.83550488599349</v>
      </c>
      <c r="G11" s="371"/>
      <c r="H11" s="376"/>
      <c r="I11" s="380"/>
      <c r="J11" s="381"/>
    </row>
    <row r="12" spans="1:10" ht="15" customHeight="1">
      <c r="A12" s="443">
        <v>5</v>
      </c>
      <c r="B12" s="456" t="s">
        <v>63</v>
      </c>
      <c r="C12" s="456" t="s">
        <v>36</v>
      </c>
      <c r="D12" s="439">
        <v>25.28</v>
      </c>
      <c r="E12" s="444">
        <f t="shared" si="0"/>
        <v>81.44778481012658</v>
      </c>
      <c r="F12" s="442">
        <f t="shared" si="1"/>
        <v>101.44778481012658</v>
      </c>
      <c r="G12" s="371"/>
      <c r="H12" s="376"/>
      <c r="I12" s="380"/>
      <c r="J12" s="381"/>
    </row>
    <row r="13" spans="1:10" ht="15" customHeight="1">
      <c r="A13" s="443">
        <v>6</v>
      </c>
      <c r="B13" s="456" t="s">
        <v>282</v>
      </c>
      <c r="C13" s="456" t="s">
        <v>74</v>
      </c>
      <c r="D13" s="439">
        <v>25.33</v>
      </c>
      <c r="E13" s="444">
        <f t="shared" si="0"/>
        <v>81.28701144887486</v>
      </c>
      <c r="F13" s="442">
        <f t="shared" si="1"/>
        <v>101.28701144887486</v>
      </c>
      <c r="G13" s="371"/>
      <c r="H13" s="376"/>
      <c r="I13" s="380"/>
      <c r="J13" s="381"/>
    </row>
    <row r="14" spans="1:10" ht="15" customHeight="1">
      <c r="A14" s="443">
        <v>7</v>
      </c>
      <c r="B14" s="456" t="s">
        <v>32</v>
      </c>
      <c r="C14" s="456" t="s">
        <v>33</v>
      </c>
      <c r="D14" s="439">
        <v>25.46</v>
      </c>
      <c r="E14" s="444">
        <f t="shared" si="0"/>
        <v>80.87195600942655</v>
      </c>
      <c r="F14" s="442">
        <f t="shared" si="1"/>
        <v>100.87195600942655</v>
      </c>
      <c r="G14" s="371"/>
      <c r="H14" s="376"/>
      <c r="I14" s="380"/>
      <c r="J14" s="381"/>
    </row>
    <row r="15" spans="1:10" ht="15" customHeight="1">
      <c r="A15" s="443">
        <v>8</v>
      </c>
      <c r="B15" s="456" t="s">
        <v>266</v>
      </c>
      <c r="C15" s="456" t="s">
        <v>20</v>
      </c>
      <c r="D15" s="439">
        <v>26.5</v>
      </c>
      <c r="E15" s="444">
        <f t="shared" si="0"/>
        <v>77.69811320754717</v>
      </c>
      <c r="F15" s="442">
        <f t="shared" si="1"/>
        <v>97.69811320754717</v>
      </c>
      <c r="G15" s="371"/>
      <c r="H15" s="376"/>
      <c r="I15" s="380"/>
      <c r="J15" s="381"/>
    </row>
    <row r="16" spans="1:10" ht="15" customHeight="1">
      <c r="A16" s="443">
        <v>9</v>
      </c>
      <c r="B16" s="456" t="s">
        <v>59</v>
      </c>
      <c r="C16" s="456" t="s">
        <v>60</v>
      </c>
      <c r="D16" s="439">
        <v>27.46</v>
      </c>
      <c r="E16" s="444">
        <f t="shared" si="0"/>
        <v>74.98179169701383</v>
      </c>
      <c r="F16" s="442">
        <f t="shared" si="1"/>
        <v>94.98179169701383</v>
      </c>
      <c r="G16" s="371"/>
      <c r="H16" s="376"/>
      <c r="I16" s="380"/>
      <c r="J16" s="381"/>
    </row>
    <row r="17" spans="1:10" ht="15" customHeight="1">
      <c r="A17" s="443">
        <v>10</v>
      </c>
      <c r="B17" s="456" t="s">
        <v>21</v>
      </c>
      <c r="C17" s="456" t="s">
        <v>22</v>
      </c>
      <c r="D17" s="439">
        <v>27.58</v>
      </c>
      <c r="E17" s="444">
        <f t="shared" si="0"/>
        <v>74.65554749818709</v>
      </c>
      <c r="F17" s="442">
        <f t="shared" si="1"/>
        <v>94.65554749818709</v>
      </c>
      <c r="G17" s="371"/>
      <c r="H17" s="376"/>
      <c r="I17" s="380"/>
      <c r="J17" s="381"/>
    </row>
    <row r="18" spans="1:10" ht="15" customHeight="1">
      <c r="A18" s="443">
        <v>11</v>
      </c>
      <c r="B18" s="456" t="s">
        <v>35</v>
      </c>
      <c r="C18" s="456" t="s">
        <v>36</v>
      </c>
      <c r="D18" s="439">
        <v>28.06</v>
      </c>
      <c r="E18" s="444">
        <f t="shared" si="0"/>
        <v>73.37847469707769</v>
      </c>
      <c r="F18" s="442">
        <f t="shared" si="1"/>
        <v>93.37847469707769</v>
      </c>
      <c r="G18" s="371"/>
      <c r="H18" s="376"/>
      <c r="I18" s="380"/>
      <c r="J18" s="381"/>
    </row>
    <row r="19" spans="1:10" ht="15" customHeight="1" thickBot="1">
      <c r="A19" s="449">
        <v>12</v>
      </c>
      <c r="B19" s="457" t="s">
        <v>363</v>
      </c>
      <c r="C19" s="457" t="s">
        <v>364</v>
      </c>
      <c r="D19" s="459">
        <v>28.19</v>
      </c>
      <c r="E19" s="450">
        <f t="shared" si="0"/>
        <v>73.04008513657325</v>
      </c>
      <c r="F19" s="451">
        <f t="shared" si="1"/>
        <v>93.04008513657325</v>
      </c>
      <c r="G19" s="371"/>
      <c r="H19" s="376"/>
      <c r="I19" s="380"/>
      <c r="J19" s="381"/>
    </row>
    <row r="20" spans="1:10" ht="15" customHeight="1">
      <c r="A20" s="445">
        <v>13</v>
      </c>
      <c r="B20" s="446" t="s">
        <v>369</v>
      </c>
      <c r="C20" s="446" t="s">
        <v>99</v>
      </c>
      <c r="D20" s="458">
        <v>28.29</v>
      </c>
      <c r="E20" s="447">
        <f t="shared" si="0"/>
        <v>72.7819017320608</v>
      </c>
      <c r="F20" s="448">
        <f t="shared" si="1"/>
        <v>92.7819017320608</v>
      </c>
      <c r="G20" s="371"/>
      <c r="H20" s="376"/>
      <c r="I20" s="380"/>
      <c r="J20" s="381"/>
    </row>
    <row r="21" spans="1:10" ht="15" customHeight="1">
      <c r="A21" s="443">
        <v>14</v>
      </c>
      <c r="B21" s="437" t="s">
        <v>19</v>
      </c>
      <c r="C21" s="437" t="s">
        <v>20</v>
      </c>
      <c r="D21" s="439">
        <v>29.25</v>
      </c>
      <c r="E21" s="444">
        <f t="shared" si="0"/>
        <v>70.39316239316238</v>
      </c>
      <c r="F21" s="442">
        <f t="shared" si="1"/>
        <v>90.39316239316238</v>
      </c>
      <c r="G21" s="371"/>
      <c r="H21" s="376"/>
      <c r="I21" s="380"/>
      <c r="J21" s="381"/>
    </row>
    <row r="22" spans="1:10" ht="15" customHeight="1">
      <c r="A22" s="443">
        <v>15</v>
      </c>
      <c r="B22" s="437" t="s">
        <v>177</v>
      </c>
      <c r="C22" s="437" t="s">
        <v>155</v>
      </c>
      <c r="D22" s="439">
        <v>29.49</v>
      </c>
      <c r="E22" s="444">
        <f t="shared" si="0"/>
        <v>69.82027806035944</v>
      </c>
      <c r="F22" s="442">
        <f t="shared" si="1"/>
        <v>89.82027806035944</v>
      </c>
      <c r="G22" s="371"/>
      <c r="H22" s="376"/>
      <c r="I22" s="380"/>
      <c r="J22" s="381"/>
    </row>
    <row r="23" spans="1:10" ht="15" customHeight="1">
      <c r="A23" s="443">
        <v>16</v>
      </c>
      <c r="B23" s="437" t="s">
        <v>25</v>
      </c>
      <c r="C23" s="437" t="s">
        <v>26</v>
      </c>
      <c r="D23" s="439">
        <v>30.27</v>
      </c>
      <c r="E23" s="444">
        <f t="shared" si="0"/>
        <v>68.02114304592006</v>
      </c>
      <c r="F23" s="442">
        <f t="shared" si="1"/>
        <v>88.02114304592006</v>
      </c>
      <c r="G23" s="371"/>
      <c r="H23" s="376"/>
      <c r="I23" s="380"/>
      <c r="J23" s="381"/>
    </row>
    <row r="24" spans="1:10" ht="15" customHeight="1">
      <c r="A24" s="443">
        <v>17</v>
      </c>
      <c r="B24" s="437" t="s">
        <v>17</v>
      </c>
      <c r="C24" s="437" t="s">
        <v>18</v>
      </c>
      <c r="D24" s="439">
        <v>30.41</v>
      </c>
      <c r="E24" s="444">
        <f t="shared" si="0"/>
        <v>67.70799079250247</v>
      </c>
      <c r="F24" s="442">
        <f t="shared" si="1"/>
        <v>87.70799079250247</v>
      </c>
      <c r="G24" s="371"/>
      <c r="H24" s="376"/>
      <c r="I24" s="380"/>
      <c r="J24" s="381"/>
    </row>
    <row r="25" spans="1:10" ht="15" customHeight="1">
      <c r="A25" s="443">
        <v>18</v>
      </c>
      <c r="B25" s="437" t="s">
        <v>20</v>
      </c>
      <c r="C25" s="437" t="s">
        <v>51</v>
      </c>
      <c r="D25" s="439">
        <v>31.46</v>
      </c>
      <c r="E25" s="444">
        <f t="shared" si="0"/>
        <v>65.4481881754609</v>
      </c>
      <c r="F25" s="442">
        <f t="shared" si="1"/>
        <v>85.4481881754609</v>
      </c>
      <c r="G25" s="371"/>
      <c r="H25" s="376"/>
      <c r="I25" s="380"/>
      <c r="J25" s="381"/>
    </row>
    <row r="26" spans="1:10" ht="15" customHeight="1">
      <c r="A26" s="443">
        <v>19</v>
      </c>
      <c r="B26" s="437" t="s">
        <v>45</v>
      </c>
      <c r="C26" s="437" t="s">
        <v>46</v>
      </c>
      <c r="D26" s="439">
        <v>31.5</v>
      </c>
      <c r="E26" s="444">
        <f t="shared" si="0"/>
        <v>65.36507936507935</v>
      </c>
      <c r="F26" s="442">
        <f t="shared" si="1"/>
        <v>85.36507936507935</v>
      </c>
      <c r="G26" s="371"/>
      <c r="H26" s="376"/>
      <c r="I26" s="380"/>
      <c r="J26" s="381"/>
    </row>
    <row r="27" spans="1:10" ht="15" customHeight="1">
      <c r="A27" s="443">
        <v>20</v>
      </c>
      <c r="B27" s="437" t="s">
        <v>41</v>
      </c>
      <c r="C27" s="437" t="s">
        <v>42</v>
      </c>
      <c r="D27" s="439">
        <v>32.34</v>
      </c>
      <c r="E27" s="444">
        <f t="shared" si="0"/>
        <v>63.66728509585652</v>
      </c>
      <c r="F27" s="442">
        <f t="shared" si="1"/>
        <v>83.66728509585653</v>
      </c>
      <c r="G27" s="371"/>
      <c r="H27" s="376"/>
      <c r="I27" s="380"/>
      <c r="J27" s="381"/>
    </row>
    <row r="28" spans="1:10" ht="15" customHeight="1">
      <c r="A28" s="443">
        <v>21</v>
      </c>
      <c r="B28" s="437" t="s">
        <v>27</v>
      </c>
      <c r="C28" s="437" t="s">
        <v>28</v>
      </c>
      <c r="D28" s="439">
        <v>33.32</v>
      </c>
      <c r="E28" s="444">
        <f t="shared" si="0"/>
        <v>61.79471788715486</v>
      </c>
      <c r="F28" s="442">
        <f t="shared" si="1"/>
        <v>81.79471788715486</v>
      </c>
      <c r="G28" s="371"/>
      <c r="H28" s="376"/>
      <c r="I28" s="380"/>
      <c r="J28" s="381"/>
    </row>
    <row r="29" spans="1:10" ht="15" customHeight="1">
      <c r="A29" s="443">
        <v>22</v>
      </c>
      <c r="B29" s="437" t="s">
        <v>646</v>
      </c>
      <c r="C29" s="437" t="s">
        <v>36</v>
      </c>
      <c r="D29" s="439">
        <v>34.1</v>
      </c>
      <c r="E29" s="444">
        <f t="shared" si="0"/>
        <v>60.38123167155425</v>
      </c>
      <c r="F29" s="442">
        <f t="shared" si="1"/>
        <v>80.38123167155425</v>
      </c>
      <c r="G29" s="371"/>
      <c r="H29" s="376"/>
      <c r="I29" s="380"/>
      <c r="J29" s="381"/>
    </row>
    <row r="30" spans="1:10" ht="15" customHeight="1">
      <c r="A30" s="443">
        <v>23</v>
      </c>
      <c r="B30" s="437" t="s">
        <v>25</v>
      </c>
      <c r="C30" s="437" t="s">
        <v>88</v>
      </c>
      <c r="D30" s="439">
        <v>35.16</v>
      </c>
      <c r="E30" s="444">
        <f t="shared" si="0"/>
        <v>58.5608646188851</v>
      </c>
      <c r="F30" s="442">
        <f t="shared" si="1"/>
        <v>78.56086461888509</v>
      </c>
      <c r="G30" s="371"/>
      <c r="H30" s="376"/>
      <c r="I30" s="380"/>
      <c r="J30" s="381"/>
    </row>
    <row r="31" spans="1:10" ht="15" customHeight="1">
      <c r="A31" s="443">
        <v>24</v>
      </c>
      <c r="B31" s="437" t="s">
        <v>377</v>
      </c>
      <c r="C31" s="437" t="s">
        <v>40</v>
      </c>
      <c r="D31" s="439">
        <v>35.26</v>
      </c>
      <c r="E31" s="444">
        <f t="shared" si="0"/>
        <v>58.394781622234824</v>
      </c>
      <c r="F31" s="442">
        <f t="shared" si="1"/>
        <v>78.39478162223483</v>
      </c>
      <c r="G31" s="371"/>
      <c r="H31" s="376"/>
      <c r="I31" s="380"/>
      <c r="J31" s="381"/>
    </row>
    <row r="32" spans="1:10" ht="15" customHeight="1">
      <c r="A32" s="443">
        <v>25</v>
      </c>
      <c r="B32" s="437" t="s">
        <v>162</v>
      </c>
      <c r="C32" s="437" t="s">
        <v>78</v>
      </c>
      <c r="D32" s="439">
        <v>35.29</v>
      </c>
      <c r="E32" s="444">
        <f t="shared" si="0"/>
        <v>58.34514026636442</v>
      </c>
      <c r="F32" s="442">
        <f t="shared" si="1"/>
        <v>78.34514026636441</v>
      </c>
      <c r="G32" s="371"/>
      <c r="H32" s="376"/>
      <c r="I32" s="380"/>
      <c r="J32" s="381"/>
    </row>
    <row r="33" spans="1:10" ht="15" customHeight="1">
      <c r="A33" s="443">
        <v>26</v>
      </c>
      <c r="B33" s="437" t="s">
        <v>85</v>
      </c>
      <c r="C33" s="437" t="s">
        <v>86</v>
      </c>
      <c r="D33" s="439">
        <v>35.5</v>
      </c>
      <c r="E33" s="444">
        <f t="shared" si="0"/>
        <v>57.99999999999999</v>
      </c>
      <c r="F33" s="442">
        <f t="shared" si="1"/>
        <v>78</v>
      </c>
      <c r="G33" s="371"/>
      <c r="H33" s="376"/>
      <c r="I33" s="380"/>
      <c r="J33" s="381"/>
    </row>
    <row r="34" spans="1:10" ht="15" customHeight="1">
      <c r="A34" s="443">
        <v>27</v>
      </c>
      <c r="B34" s="437" t="s">
        <v>111</v>
      </c>
      <c r="C34" s="437" t="s">
        <v>74</v>
      </c>
      <c r="D34" s="439">
        <v>36.08</v>
      </c>
      <c r="E34" s="444">
        <f t="shared" si="0"/>
        <v>57.067627494456765</v>
      </c>
      <c r="F34" s="442">
        <f t="shared" si="1"/>
        <v>77.06762749445676</v>
      </c>
      <c r="G34" s="371"/>
      <c r="H34" s="376"/>
      <c r="I34" s="380"/>
      <c r="J34" s="381"/>
    </row>
    <row r="35" spans="1:10" ht="15" customHeight="1">
      <c r="A35" s="443">
        <v>28</v>
      </c>
      <c r="B35" s="437" t="s">
        <v>80</v>
      </c>
      <c r="C35" s="437" t="s">
        <v>81</v>
      </c>
      <c r="D35" s="439">
        <v>36.1</v>
      </c>
      <c r="E35" s="444">
        <f t="shared" si="0"/>
        <v>57.03601108033241</v>
      </c>
      <c r="F35" s="442">
        <f t="shared" si="1"/>
        <v>77.0360110803324</v>
      </c>
      <c r="G35" s="371"/>
      <c r="H35" s="376"/>
      <c r="I35" s="380"/>
      <c r="J35" s="381"/>
    </row>
    <row r="36" spans="1:10" ht="15" customHeight="1">
      <c r="A36" s="443">
        <v>29</v>
      </c>
      <c r="B36" s="437" t="s">
        <v>39</v>
      </c>
      <c r="C36" s="437" t="s">
        <v>40</v>
      </c>
      <c r="D36" s="439">
        <v>36.11</v>
      </c>
      <c r="E36" s="444">
        <f t="shared" si="0"/>
        <v>57.020216006646365</v>
      </c>
      <c r="F36" s="442">
        <f t="shared" si="1"/>
        <v>77.02021600664636</v>
      </c>
      <c r="G36" s="371"/>
      <c r="H36" s="376"/>
      <c r="I36" s="380"/>
      <c r="J36" s="381"/>
    </row>
    <row r="37" spans="1:10" ht="15" customHeight="1">
      <c r="A37" s="443">
        <v>30</v>
      </c>
      <c r="B37" s="437" t="s">
        <v>172</v>
      </c>
      <c r="C37" s="437" t="s">
        <v>76</v>
      </c>
      <c r="D37" s="439">
        <v>36.14</v>
      </c>
      <c r="E37" s="444">
        <f t="shared" si="0"/>
        <v>56.97288323187604</v>
      </c>
      <c r="F37" s="442">
        <f t="shared" si="1"/>
        <v>76.97288323187604</v>
      </c>
      <c r="G37" s="371"/>
      <c r="H37" s="376"/>
      <c r="I37" s="380"/>
      <c r="J37" s="381"/>
    </row>
    <row r="38" spans="1:10" ht="15" customHeight="1">
      <c r="A38" s="443">
        <v>31</v>
      </c>
      <c r="B38" s="437" t="s">
        <v>110</v>
      </c>
      <c r="C38" s="437" t="s">
        <v>108</v>
      </c>
      <c r="D38" s="439">
        <v>36.15</v>
      </c>
      <c r="E38" s="444">
        <f t="shared" si="0"/>
        <v>56.95712309820193</v>
      </c>
      <c r="F38" s="442">
        <f t="shared" si="1"/>
        <v>76.95712309820193</v>
      </c>
      <c r="G38" s="371"/>
      <c r="H38" s="376"/>
      <c r="I38" s="380"/>
      <c r="J38" s="381"/>
    </row>
    <row r="39" spans="1:10" ht="15" customHeight="1">
      <c r="A39" s="443">
        <v>32</v>
      </c>
      <c r="B39" s="437" t="s">
        <v>44</v>
      </c>
      <c r="C39" s="437" t="s">
        <v>31</v>
      </c>
      <c r="D39" s="439">
        <v>36.16</v>
      </c>
      <c r="E39" s="444">
        <f t="shared" si="0"/>
        <v>56.94137168141593</v>
      </c>
      <c r="F39" s="442">
        <f t="shared" si="1"/>
        <v>76.94137168141593</v>
      </c>
      <c r="G39" s="371"/>
      <c r="H39" s="376"/>
      <c r="I39" s="380"/>
      <c r="J39" s="381"/>
    </row>
    <row r="40" spans="1:10" ht="15" customHeight="1">
      <c r="A40" s="443">
        <v>33</v>
      </c>
      <c r="B40" s="437" t="s">
        <v>23</v>
      </c>
      <c r="C40" s="437" t="s">
        <v>43</v>
      </c>
      <c r="D40" s="439">
        <v>36.18</v>
      </c>
      <c r="E40" s="444">
        <f t="shared" si="0"/>
        <v>56.909894969596465</v>
      </c>
      <c r="F40" s="442">
        <f t="shared" si="1"/>
        <v>76.90989496959646</v>
      </c>
      <c r="G40" s="371"/>
      <c r="H40" s="376"/>
      <c r="I40" s="380"/>
      <c r="J40" s="381"/>
    </row>
    <row r="41" spans="1:10" ht="15" customHeight="1">
      <c r="A41" s="443">
        <v>34</v>
      </c>
      <c r="B41" s="437" t="s">
        <v>98</v>
      </c>
      <c r="C41" s="437" t="s">
        <v>99</v>
      </c>
      <c r="D41" s="439">
        <v>37.1</v>
      </c>
      <c r="E41" s="444">
        <f t="shared" si="0"/>
        <v>55.498652291105124</v>
      </c>
      <c r="F41" s="442">
        <f t="shared" si="1"/>
        <v>75.49865229110512</v>
      </c>
      <c r="G41" s="371"/>
      <c r="H41" s="376"/>
      <c r="I41" s="380"/>
      <c r="J41" s="381"/>
    </row>
    <row r="42" spans="1:10" ht="15" customHeight="1">
      <c r="A42" s="443">
        <v>35</v>
      </c>
      <c r="B42" s="437" t="s">
        <v>34</v>
      </c>
      <c r="C42" s="437" t="s">
        <v>20</v>
      </c>
      <c r="D42" s="439">
        <v>38.52</v>
      </c>
      <c r="E42" s="444">
        <f t="shared" si="0"/>
        <v>53.4527518172378</v>
      </c>
      <c r="F42" s="442">
        <f t="shared" si="1"/>
        <v>73.4527518172378</v>
      </c>
      <c r="G42" s="371"/>
      <c r="H42" s="376"/>
      <c r="I42" s="380"/>
      <c r="J42" s="381"/>
    </row>
    <row r="43" spans="1:10" ht="15" customHeight="1">
      <c r="A43" s="443">
        <v>36</v>
      </c>
      <c r="B43" s="437" t="s">
        <v>34</v>
      </c>
      <c r="C43" s="437" t="s">
        <v>647</v>
      </c>
      <c r="D43" s="439">
        <v>39.14</v>
      </c>
      <c r="E43" s="444">
        <f t="shared" si="0"/>
        <v>52.60602963719979</v>
      </c>
      <c r="F43" s="442">
        <f t="shared" si="1"/>
        <v>72.60602963719978</v>
      </c>
      <c r="G43" s="371"/>
      <c r="H43" s="376"/>
      <c r="I43" s="380"/>
      <c r="J43" s="381"/>
    </row>
    <row r="44" spans="1:10" ht="15" customHeight="1">
      <c r="A44" s="443">
        <v>37</v>
      </c>
      <c r="B44" s="437" t="s">
        <v>47</v>
      </c>
      <c r="C44" s="437" t="s">
        <v>48</v>
      </c>
      <c r="D44" s="439">
        <v>39.14</v>
      </c>
      <c r="E44" s="444">
        <f t="shared" si="0"/>
        <v>52.60602963719979</v>
      </c>
      <c r="F44" s="442">
        <f t="shared" si="1"/>
        <v>72.60602963719978</v>
      </c>
      <c r="G44" s="371"/>
      <c r="H44" s="376"/>
      <c r="I44" s="380"/>
      <c r="J44" s="381"/>
    </row>
    <row r="45" spans="1:10" ht="15" customHeight="1">
      <c r="A45" s="443">
        <v>38</v>
      </c>
      <c r="B45" s="437" t="s">
        <v>57</v>
      </c>
      <c r="C45" s="437" t="s">
        <v>58</v>
      </c>
      <c r="D45" s="439">
        <v>39.23</v>
      </c>
      <c r="E45" s="444">
        <f t="shared" si="0"/>
        <v>52.485342849859805</v>
      </c>
      <c r="F45" s="442">
        <f t="shared" si="1"/>
        <v>72.4853428498598</v>
      </c>
      <c r="G45" s="371"/>
      <c r="H45" s="376"/>
      <c r="I45" s="380"/>
      <c r="J45" s="381"/>
    </row>
    <row r="46" spans="1:10" ht="15" customHeight="1">
      <c r="A46" s="443">
        <v>39</v>
      </c>
      <c r="B46" s="437" t="s">
        <v>259</v>
      </c>
      <c r="C46" s="437" t="s">
        <v>260</v>
      </c>
      <c r="D46" s="439">
        <v>41.1</v>
      </c>
      <c r="E46" s="444">
        <f t="shared" si="0"/>
        <v>50.09732360097323</v>
      </c>
      <c r="F46" s="442">
        <f t="shared" si="1"/>
        <v>70.09732360097323</v>
      </c>
      <c r="G46" s="371"/>
      <c r="H46" s="376"/>
      <c r="I46" s="380"/>
      <c r="J46" s="381"/>
    </row>
    <row r="47" spans="1:10" ht="15" customHeight="1">
      <c r="A47" s="443">
        <v>40</v>
      </c>
      <c r="B47" s="437" t="s">
        <v>23</v>
      </c>
      <c r="C47" s="437" t="s">
        <v>24</v>
      </c>
      <c r="D47" s="439">
        <v>41.17</v>
      </c>
      <c r="E47" s="444">
        <f t="shared" si="0"/>
        <v>50.012144765606024</v>
      </c>
      <c r="F47" s="442">
        <f t="shared" si="1"/>
        <v>70.01214476560602</v>
      </c>
      <c r="G47" s="371"/>
      <c r="H47" s="376"/>
      <c r="I47" s="380"/>
      <c r="J47" s="381"/>
    </row>
    <row r="48" spans="1:10" ht="15" customHeight="1">
      <c r="A48" s="443">
        <v>41</v>
      </c>
      <c r="B48" s="437" t="s">
        <v>648</v>
      </c>
      <c r="C48" s="437" t="s">
        <v>201</v>
      </c>
      <c r="D48" s="439">
        <v>41.38</v>
      </c>
      <c r="E48" s="444">
        <f t="shared" si="0"/>
        <v>49.75833736104398</v>
      </c>
      <c r="F48" s="442">
        <f t="shared" si="1"/>
        <v>69.75833736104397</v>
      </c>
      <c r="G48" s="371"/>
      <c r="H48" s="376"/>
      <c r="I48" s="380"/>
      <c r="J48" s="381"/>
    </row>
    <row r="49" spans="1:10" ht="15" customHeight="1">
      <c r="A49" s="443">
        <v>42</v>
      </c>
      <c r="B49" s="437" t="s">
        <v>83</v>
      </c>
      <c r="C49" s="437" t="s">
        <v>84</v>
      </c>
      <c r="D49" s="439">
        <v>41.41</v>
      </c>
      <c r="E49" s="444">
        <f t="shared" si="0"/>
        <v>49.72228930210095</v>
      </c>
      <c r="F49" s="442">
        <f t="shared" si="1"/>
        <v>69.72228930210095</v>
      </c>
      <c r="G49" s="371"/>
      <c r="H49" s="376"/>
      <c r="I49" s="380"/>
      <c r="J49" s="381"/>
    </row>
    <row r="50" spans="1:10" ht="15" customHeight="1">
      <c r="A50" s="443">
        <v>43</v>
      </c>
      <c r="B50" s="437" t="s">
        <v>127</v>
      </c>
      <c r="C50" s="437" t="s">
        <v>128</v>
      </c>
      <c r="D50" s="439">
        <v>41.49</v>
      </c>
      <c r="E50" s="444">
        <f t="shared" si="0"/>
        <v>49.62641600385635</v>
      </c>
      <c r="F50" s="442">
        <f t="shared" si="1"/>
        <v>69.62641600385635</v>
      </c>
      <c r="G50" s="371"/>
      <c r="H50" s="376"/>
      <c r="I50" s="380"/>
      <c r="J50" s="381"/>
    </row>
    <row r="51" spans="1:10" ht="15.75" customHeight="1">
      <c r="A51" s="443">
        <v>44</v>
      </c>
      <c r="B51" s="437" t="s">
        <v>112</v>
      </c>
      <c r="C51" s="437" t="s">
        <v>113</v>
      </c>
      <c r="D51" s="439">
        <v>41.51</v>
      </c>
      <c r="E51" s="444">
        <f t="shared" si="0"/>
        <v>49.60250542038063</v>
      </c>
      <c r="F51" s="442">
        <f t="shared" si="1"/>
        <v>69.60250542038062</v>
      </c>
      <c r="G51" s="371"/>
      <c r="H51" s="376"/>
      <c r="I51" s="380"/>
      <c r="J51" s="381"/>
    </row>
    <row r="52" spans="1:6" ht="409.5">
      <c r="A52" s="443">
        <v>45</v>
      </c>
      <c r="B52" s="437" t="s">
        <v>649</v>
      </c>
      <c r="C52" s="437" t="s">
        <v>650</v>
      </c>
      <c r="D52" s="439">
        <v>41.53</v>
      </c>
      <c r="E52" s="444">
        <f>(D$8/D52)*100</f>
        <v>49.57861786660246</v>
      </c>
      <c r="F52" s="442">
        <f>E$3+E52</f>
        <v>69.57861786660246</v>
      </c>
    </row>
    <row r="53" spans="1:6" ht="409.5">
      <c r="A53" s="443">
        <v>46</v>
      </c>
      <c r="B53" s="437" t="s">
        <v>333</v>
      </c>
      <c r="C53" s="437" t="s">
        <v>54</v>
      </c>
      <c r="D53" s="439">
        <v>42.58</v>
      </c>
      <c r="E53" s="444">
        <f>(D$8/D53)*100</f>
        <v>48.35603569751057</v>
      </c>
      <c r="F53" s="442">
        <f>E$3+E53</f>
        <v>68.35603569751058</v>
      </c>
    </row>
    <row r="54" spans="1:6" ht="409.5">
      <c r="A54" s="443">
        <v>47</v>
      </c>
      <c r="B54" s="437" t="s">
        <v>72</v>
      </c>
      <c r="C54" s="437" t="s">
        <v>73</v>
      </c>
      <c r="D54" s="439">
        <v>43.13</v>
      </c>
      <c r="E54" s="444">
        <f>(D$8/D54)*100</f>
        <v>47.739392534198934</v>
      </c>
      <c r="F54" s="442">
        <f>E$3+E54</f>
        <v>67.73939253419894</v>
      </c>
    </row>
    <row r="55" spans="1:6" ht="409.5">
      <c r="A55" s="443">
        <v>48</v>
      </c>
      <c r="B55" s="437" t="s">
        <v>55</v>
      </c>
      <c r="C55" s="437" t="s">
        <v>56</v>
      </c>
      <c r="D55" s="439">
        <v>52.17</v>
      </c>
      <c r="E55" s="444">
        <f>(D$8/D55)*100</f>
        <v>39.46712670116925</v>
      </c>
      <c r="F55" s="442">
        <f>E$3+E55</f>
        <v>59.46712670116925</v>
      </c>
    </row>
    <row r="56" spans="1:6" ht="409.5">
      <c r="A56" s="443">
        <v>49</v>
      </c>
      <c r="B56" s="437" t="s">
        <v>32</v>
      </c>
      <c r="C56" s="437" t="s">
        <v>50</v>
      </c>
      <c r="D56" s="441">
        <v>54.59</v>
      </c>
      <c r="E56" s="444">
        <f>(D$8/D56)*100</f>
        <v>37.71753068327533</v>
      </c>
      <c r="F56" s="442">
        <f>E$3+E56</f>
        <v>57.71753068327533</v>
      </c>
    </row>
  </sheetData>
  <sheetProtection selectLockedCells="1" selectUnlockedCells="1"/>
  <mergeCells count="7">
    <mergeCell ref="A1:F1"/>
    <mergeCell ref="A3:B3"/>
    <mergeCell ref="A4:B4"/>
    <mergeCell ref="A5:B5"/>
    <mergeCell ref="C5:E5"/>
    <mergeCell ref="A6:B6"/>
    <mergeCell ref="D6:E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zoomScale="130" zoomScaleNormal="130" zoomScalePageLayoutView="0" workbookViewId="0" topLeftCell="A1">
      <selection activeCell="D8" sqref="D8"/>
    </sheetView>
  </sheetViews>
  <sheetFormatPr defaultColWidth="9.00390625" defaultRowHeight="12.75"/>
  <cols>
    <col min="1" max="1" width="2.75390625" style="0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customWidth="1"/>
    <col min="6" max="6" width="9.625" style="0" customWidth="1"/>
    <col min="7" max="7" width="7.375" style="0" customWidth="1"/>
  </cols>
  <sheetData>
    <row r="1" spans="1:7" ht="27">
      <c r="A1" s="534" t="s">
        <v>622</v>
      </c>
      <c r="B1" s="534"/>
      <c r="C1" s="534"/>
      <c r="D1" s="534"/>
      <c r="E1" s="534"/>
      <c r="F1" s="534"/>
      <c r="G1" s="534"/>
    </row>
    <row r="2" spans="1:7" ht="12.75">
      <c r="A2" s="536"/>
      <c r="B2" s="536"/>
      <c r="C2" s="536"/>
      <c r="D2" s="536"/>
      <c r="E2" s="107" t="s">
        <v>458</v>
      </c>
      <c r="F2" s="155"/>
      <c r="G2" s="155"/>
    </row>
    <row r="3" spans="1:7" ht="12.75" customHeight="1">
      <c r="A3" s="533" t="s">
        <v>459</v>
      </c>
      <c r="B3" s="533"/>
      <c r="C3" s="108" t="s">
        <v>460</v>
      </c>
      <c r="D3" s="543"/>
      <c r="E3" s="107">
        <v>33</v>
      </c>
      <c r="F3" s="155"/>
      <c r="G3" s="155"/>
    </row>
    <row r="4" spans="1:7" ht="12.75" customHeight="1">
      <c r="A4" s="533" t="s">
        <v>461</v>
      </c>
      <c r="B4" s="533"/>
      <c r="C4" s="298">
        <v>41133</v>
      </c>
      <c r="D4" s="543"/>
      <c r="E4" s="155"/>
      <c r="F4" s="155"/>
      <c r="G4" s="155"/>
    </row>
    <row r="5" spans="1:7" ht="12.75">
      <c r="A5" s="533" t="s">
        <v>462</v>
      </c>
      <c r="B5" s="533"/>
      <c r="C5" s="542" t="s">
        <v>623</v>
      </c>
      <c r="D5" s="542"/>
      <c r="E5" s="155"/>
      <c r="F5" s="155"/>
      <c r="G5" s="155"/>
    </row>
    <row r="6" spans="1:7" ht="12.75">
      <c r="A6" s="533" t="s">
        <v>464</v>
      </c>
      <c r="B6" s="533"/>
      <c r="C6" s="111">
        <f>COUNTA(B8:B45)</f>
        <v>38</v>
      </c>
      <c r="D6" s="224"/>
      <c r="E6" s="155"/>
      <c r="F6" s="155"/>
      <c r="G6" s="155"/>
    </row>
    <row r="7" spans="1:7" ht="12.75">
      <c r="A7" s="382" t="s">
        <v>465</v>
      </c>
      <c r="B7" s="336" t="s">
        <v>466</v>
      </c>
      <c r="C7" s="336" t="s">
        <v>467</v>
      </c>
      <c r="D7" s="460" t="s">
        <v>468</v>
      </c>
      <c r="E7" s="383" t="s">
        <v>469</v>
      </c>
      <c r="F7" s="383" t="s">
        <v>470</v>
      </c>
      <c r="G7" s="383" t="s">
        <v>612</v>
      </c>
    </row>
    <row r="8" spans="1:7" ht="12.75">
      <c r="A8" s="240">
        <v>1</v>
      </c>
      <c r="B8" s="456" t="s">
        <v>27</v>
      </c>
      <c r="C8" s="456" t="s">
        <v>74</v>
      </c>
      <c r="D8" s="461">
        <v>0.0014011574074074074</v>
      </c>
      <c r="E8" s="128">
        <v>100</v>
      </c>
      <c r="F8" s="129">
        <f aca="true" t="shared" si="0" ref="F8:F39">E8+E$3</f>
        <v>133</v>
      </c>
      <c r="G8" s="385"/>
    </row>
    <row r="9" spans="1:7" ht="12.75">
      <c r="A9" s="240">
        <v>2</v>
      </c>
      <c r="B9" s="456" t="s">
        <v>34</v>
      </c>
      <c r="C9" s="456" t="s">
        <v>645</v>
      </c>
      <c r="D9" s="461">
        <v>0.0014701388888888889</v>
      </c>
      <c r="E9" s="128">
        <f aca="true" t="shared" si="1" ref="E9:E40">(D$8/D9)*100</f>
        <v>95.30782553928515</v>
      </c>
      <c r="F9" s="129">
        <f t="shared" si="0"/>
        <v>128.30782553928515</v>
      </c>
      <c r="G9" s="386">
        <f aca="true" t="shared" si="2" ref="G9:G40">D9-D$8</f>
        <v>6.89814814814815E-05</v>
      </c>
    </row>
    <row r="10" spans="1:7" ht="12.75">
      <c r="A10" s="240">
        <v>3</v>
      </c>
      <c r="B10" s="456" t="s">
        <v>273</v>
      </c>
      <c r="C10" s="456" t="s">
        <v>20</v>
      </c>
      <c r="D10" s="461">
        <v>0.001551273148148148</v>
      </c>
      <c r="E10" s="128">
        <f t="shared" si="1"/>
        <v>90.32306200104455</v>
      </c>
      <c r="F10" s="129">
        <f t="shared" si="0"/>
        <v>123.32306200104455</v>
      </c>
      <c r="G10" s="386">
        <f t="shared" si="2"/>
        <v>0.0001501157407407406</v>
      </c>
    </row>
    <row r="11" spans="1:7" ht="12.75">
      <c r="A11" s="240">
        <v>4</v>
      </c>
      <c r="B11" s="456" t="s">
        <v>63</v>
      </c>
      <c r="C11" s="456" t="s">
        <v>36</v>
      </c>
      <c r="D11" s="461">
        <v>0.0015630787037037037</v>
      </c>
      <c r="E11" s="128">
        <f t="shared" si="1"/>
        <v>89.64087375046279</v>
      </c>
      <c r="F11" s="129">
        <f t="shared" si="0"/>
        <v>122.64087375046279</v>
      </c>
      <c r="G11" s="386">
        <f t="shared" si="2"/>
        <v>0.0001619212962962963</v>
      </c>
    </row>
    <row r="12" spans="1:7" ht="12.75">
      <c r="A12" s="240">
        <v>5</v>
      </c>
      <c r="B12" s="456" t="s">
        <v>19</v>
      </c>
      <c r="C12" s="456" t="s">
        <v>20</v>
      </c>
      <c r="D12" s="461">
        <v>0.0015655092592592593</v>
      </c>
      <c r="E12" s="128">
        <f t="shared" si="1"/>
        <v>89.50170042880377</v>
      </c>
      <c r="F12" s="129">
        <f t="shared" si="0"/>
        <v>122.50170042880377</v>
      </c>
      <c r="G12" s="386">
        <f t="shared" si="2"/>
        <v>0.00016435185185185194</v>
      </c>
    </row>
    <row r="13" spans="1:7" ht="12.75">
      <c r="A13" s="240">
        <v>6</v>
      </c>
      <c r="B13" s="456" t="s">
        <v>266</v>
      </c>
      <c r="C13" s="456" t="s">
        <v>20</v>
      </c>
      <c r="D13" s="461">
        <v>0.0016567129629629631</v>
      </c>
      <c r="E13" s="128">
        <f t="shared" si="1"/>
        <v>84.57454240603603</v>
      </c>
      <c r="F13" s="129">
        <f t="shared" si="0"/>
        <v>117.57454240603603</v>
      </c>
      <c r="G13" s="386">
        <f t="shared" si="2"/>
        <v>0.00025555555555555574</v>
      </c>
    </row>
    <row r="14" spans="1:7" ht="12.75">
      <c r="A14" s="240">
        <v>7</v>
      </c>
      <c r="B14" s="456" t="s">
        <v>282</v>
      </c>
      <c r="C14" s="456" t="s">
        <v>74</v>
      </c>
      <c r="D14" s="461">
        <v>0.001669328703703704</v>
      </c>
      <c r="E14" s="128">
        <f t="shared" si="1"/>
        <v>83.9353809886986</v>
      </c>
      <c r="F14" s="129">
        <f t="shared" si="0"/>
        <v>116.9353809886986</v>
      </c>
      <c r="G14" s="386">
        <f t="shared" si="2"/>
        <v>0.0002681712962962965</v>
      </c>
    </row>
    <row r="15" spans="1:7" ht="12.75">
      <c r="A15" s="240">
        <v>8</v>
      </c>
      <c r="B15" s="456" t="s">
        <v>17</v>
      </c>
      <c r="C15" s="456" t="s">
        <v>18</v>
      </c>
      <c r="D15" s="461">
        <v>0.0016728009259259259</v>
      </c>
      <c r="E15" s="128">
        <f t="shared" si="1"/>
        <v>83.76115685324847</v>
      </c>
      <c r="F15" s="129">
        <f t="shared" si="0"/>
        <v>116.76115685324847</v>
      </c>
      <c r="G15" s="386">
        <f t="shared" si="2"/>
        <v>0.0002716435185185185</v>
      </c>
    </row>
    <row r="16" spans="1:7" ht="12.75">
      <c r="A16" s="240">
        <v>9</v>
      </c>
      <c r="B16" s="456" t="s">
        <v>35</v>
      </c>
      <c r="C16" s="456" t="s">
        <v>36</v>
      </c>
      <c r="D16" s="461">
        <v>0.0016921296296296296</v>
      </c>
      <c r="E16" s="128">
        <f t="shared" si="1"/>
        <v>82.80437756497948</v>
      </c>
      <c r="F16" s="129">
        <f t="shared" si="0"/>
        <v>115.80437756497948</v>
      </c>
      <c r="G16" s="386">
        <f t="shared" si="2"/>
        <v>0.0002909722222222222</v>
      </c>
    </row>
    <row r="17" spans="1:7" ht="12.75">
      <c r="A17" s="240">
        <v>10</v>
      </c>
      <c r="B17" s="456" t="s">
        <v>32</v>
      </c>
      <c r="C17" s="456" t="s">
        <v>33</v>
      </c>
      <c r="D17" s="461">
        <v>0.0017157407407407408</v>
      </c>
      <c r="E17" s="128">
        <f t="shared" si="1"/>
        <v>81.66486778197518</v>
      </c>
      <c r="F17" s="129">
        <f t="shared" si="0"/>
        <v>114.66486778197518</v>
      </c>
      <c r="G17" s="386">
        <f t="shared" si="2"/>
        <v>0.0003145833333333334</v>
      </c>
    </row>
    <row r="18" spans="1:7" ht="12.75">
      <c r="A18" s="240">
        <v>11</v>
      </c>
      <c r="B18" s="456" t="s">
        <v>41</v>
      </c>
      <c r="C18" s="456" t="s">
        <v>42</v>
      </c>
      <c r="D18" s="461">
        <v>0.0017173611111111111</v>
      </c>
      <c r="E18" s="128">
        <f t="shared" si="1"/>
        <v>81.58781506941637</v>
      </c>
      <c r="F18" s="129">
        <f t="shared" si="0"/>
        <v>114.58781506941637</v>
      </c>
      <c r="G18" s="386">
        <f t="shared" si="2"/>
        <v>0.00031620370370370374</v>
      </c>
    </row>
    <row r="19" spans="1:7" ht="13.5" thickBot="1">
      <c r="A19" s="463">
        <v>12</v>
      </c>
      <c r="B19" s="457" t="s">
        <v>27</v>
      </c>
      <c r="C19" s="457" t="s">
        <v>28</v>
      </c>
      <c r="D19" s="464">
        <v>0.0017304398148148146</v>
      </c>
      <c r="E19" s="465">
        <f t="shared" si="1"/>
        <v>80.97117249682296</v>
      </c>
      <c r="F19" s="135">
        <f t="shared" si="0"/>
        <v>113.97117249682296</v>
      </c>
      <c r="G19" s="388">
        <f t="shared" si="2"/>
        <v>0.00032928240740740726</v>
      </c>
    </row>
    <row r="20" spans="1:7" ht="12.75">
      <c r="A20" s="119">
        <v>13</v>
      </c>
      <c r="B20" s="446" t="s">
        <v>111</v>
      </c>
      <c r="C20" s="446" t="s">
        <v>74</v>
      </c>
      <c r="D20" s="462">
        <v>0.001741550925925926</v>
      </c>
      <c r="E20" s="122">
        <f t="shared" si="1"/>
        <v>80.45457566292285</v>
      </c>
      <c r="F20" s="123">
        <f t="shared" si="0"/>
        <v>113.45457566292285</v>
      </c>
      <c r="G20" s="390">
        <f t="shared" si="2"/>
        <v>0.0003403935185185185</v>
      </c>
    </row>
    <row r="21" spans="1:7" ht="409.5">
      <c r="A21" s="240">
        <v>14</v>
      </c>
      <c r="B21" s="437" t="s">
        <v>177</v>
      </c>
      <c r="C21" s="437" t="s">
        <v>155</v>
      </c>
      <c r="D21" s="461">
        <v>0.0017487268518518518</v>
      </c>
      <c r="E21" s="128">
        <f t="shared" si="1"/>
        <v>80.12442914818982</v>
      </c>
      <c r="F21" s="129">
        <f t="shared" si="0"/>
        <v>113.12442914818982</v>
      </c>
      <c r="G21" s="386">
        <f t="shared" si="2"/>
        <v>0.0003475694444444444</v>
      </c>
    </row>
    <row r="22" spans="1:7" ht="409.5">
      <c r="A22" s="240">
        <v>15</v>
      </c>
      <c r="B22" s="437" t="s">
        <v>646</v>
      </c>
      <c r="C22" s="437" t="s">
        <v>36</v>
      </c>
      <c r="D22" s="461">
        <v>0.001770949074074074</v>
      </c>
      <c r="E22" s="128">
        <f t="shared" si="1"/>
        <v>79.11901182929219</v>
      </c>
      <c r="F22" s="129">
        <f t="shared" si="0"/>
        <v>112.11901182929219</v>
      </c>
      <c r="G22" s="386">
        <f t="shared" si="2"/>
        <v>0.0003697916666666667</v>
      </c>
    </row>
    <row r="23" spans="1:7" ht="409.5">
      <c r="A23" s="240">
        <v>16</v>
      </c>
      <c r="B23" s="437" t="s">
        <v>25</v>
      </c>
      <c r="C23" s="437" t="s">
        <v>26</v>
      </c>
      <c r="D23" s="461">
        <v>0.0017947916666666668</v>
      </c>
      <c r="E23" s="128">
        <f t="shared" si="1"/>
        <v>78.0679693041852</v>
      </c>
      <c r="F23" s="129">
        <f t="shared" si="0"/>
        <v>111.0679693041852</v>
      </c>
      <c r="G23" s="386">
        <f t="shared" si="2"/>
        <v>0.00039363425925925937</v>
      </c>
    </row>
    <row r="24" spans="1:7" ht="409.5">
      <c r="A24" s="240">
        <v>17</v>
      </c>
      <c r="B24" s="437" t="s">
        <v>39</v>
      </c>
      <c r="C24" s="437" t="s">
        <v>40</v>
      </c>
      <c r="D24" s="461">
        <v>0.0017951388888888889</v>
      </c>
      <c r="E24" s="128">
        <f t="shared" si="1"/>
        <v>78.05286911669891</v>
      </c>
      <c r="F24" s="129">
        <f t="shared" si="0"/>
        <v>111.05286911669891</v>
      </c>
      <c r="G24" s="386">
        <f t="shared" si="2"/>
        <v>0.0003939814814814815</v>
      </c>
    </row>
    <row r="25" spans="1:7" ht="409.5">
      <c r="A25" s="240">
        <v>18</v>
      </c>
      <c r="B25" s="437" t="s">
        <v>21</v>
      </c>
      <c r="C25" s="437" t="s">
        <v>22</v>
      </c>
      <c r="D25" s="461">
        <v>0.001809837962962963</v>
      </c>
      <c r="E25" s="128">
        <f t="shared" si="1"/>
        <v>77.41894225235019</v>
      </c>
      <c r="F25" s="129">
        <f t="shared" si="0"/>
        <v>110.41894225235019</v>
      </c>
      <c r="G25" s="386">
        <f t="shared" si="2"/>
        <v>0.0004086805555555556</v>
      </c>
    </row>
    <row r="26" spans="1:7" ht="409.5">
      <c r="A26" s="240">
        <v>19</v>
      </c>
      <c r="B26" s="437" t="s">
        <v>25</v>
      </c>
      <c r="C26" s="437" t="s">
        <v>88</v>
      </c>
      <c r="D26" s="461">
        <v>0.0018186342592592592</v>
      </c>
      <c r="E26" s="128">
        <f t="shared" si="1"/>
        <v>77.0444854579011</v>
      </c>
      <c r="F26" s="129">
        <f t="shared" si="0"/>
        <v>110.0444854579011</v>
      </c>
      <c r="G26" s="386">
        <f t="shared" si="2"/>
        <v>0.0004174768518518518</v>
      </c>
    </row>
    <row r="27" spans="1:7" ht="409.5">
      <c r="A27" s="240">
        <v>20</v>
      </c>
      <c r="B27" s="437" t="s">
        <v>20</v>
      </c>
      <c r="C27" s="437" t="s">
        <v>51</v>
      </c>
      <c r="D27" s="461">
        <v>0.0018574074074074074</v>
      </c>
      <c r="E27" s="128">
        <f t="shared" si="1"/>
        <v>75.43619142572282</v>
      </c>
      <c r="F27" s="129">
        <f t="shared" si="0"/>
        <v>108.43619142572282</v>
      </c>
      <c r="G27" s="386">
        <f t="shared" si="2"/>
        <v>0.00045625000000000006</v>
      </c>
    </row>
    <row r="28" spans="1:7" ht="409.5">
      <c r="A28" s="240">
        <v>21</v>
      </c>
      <c r="B28" s="437" t="s">
        <v>110</v>
      </c>
      <c r="C28" s="437" t="s">
        <v>108</v>
      </c>
      <c r="D28" s="461">
        <v>0.001876273148148148</v>
      </c>
      <c r="E28" s="128">
        <f t="shared" si="1"/>
        <v>74.67768798963668</v>
      </c>
      <c r="F28" s="129">
        <f t="shared" si="0"/>
        <v>107.67768798963668</v>
      </c>
      <c r="G28" s="386">
        <f t="shared" si="2"/>
        <v>0.0004751157407407406</v>
      </c>
    </row>
    <row r="29" spans="1:7" ht="409.5">
      <c r="A29" s="240">
        <v>22</v>
      </c>
      <c r="B29" s="437" t="s">
        <v>172</v>
      </c>
      <c r="C29" s="437" t="s">
        <v>76</v>
      </c>
      <c r="D29" s="461">
        <v>0.0018774305555555556</v>
      </c>
      <c r="E29" s="128">
        <f t="shared" si="1"/>
        <v>74.63165032981937</v>
      </c>
      <c r="F29" s="129">
        <f t="shared" si="0"/>
        <v>107.63165032981937</v>
      </c>
      <c r="G29" s="386">
        <f t="shared" si="2"/>
        <v>0.0004762731481481482</v>
      </c>
    </row>
    <row r="30" spans="1:7" ht="409.5">
      <c r="A30" s="240">
        <v>23</v>
      </c>
      <c r="B30" s="437" t="s">
        <v>23</v>
      </c>
      <c r="C30" s="437" t="s">
        <v>24</v>
      </c>
      <c r="D30" s="461">
        <v>0.0018792824074074074</v>
      </c>
      <c r="E30" s="128">
        <f t="shared" si="1"/>
        <v>74.55810802488145</v>
      </c>
      <c r="F30" s="129">
        <f t="shared" si="0"/>
        <v>107.55810802488145</v>
      </c>
      <c r="G30" s="386">
        <f t="shared" si="2"/>
        <v>0.00047812500000000003</v>
      </c>
    </row>
    <row r="31" spans="1:7" ht="409.5">
      <c r="A31" s="240">
        <v>24</v>
      </c>
      <c r="B31" s="437" t="s">
        <v>80</v>
      </c>
      <c r="C31" s="437" t="s">
        <v>81</v>
      </c>
      <c r="D31" s="461">
        <v>0.0019137731481481482</v>
      </c>
      <c r="E31" s="128">
        <f t="shared" si="1"/>
        <v>73.21439371031146</v>
      </c>
      <c r="F31" s="129">
        <f t="shared" si="0"/>
        <v>106.21439371031146</v>
      </c>
      <c r="G31" s="386">
        <f t="shared" si="2"/>
        <v>0.0005126157407407408</v>
      </c>
    </row>
    <row r="32" spans="1:7" ht="409.5">
      <c r="A32" s="240">
        <v>25</v>
      </c>
      <c r="B32" s="437" t="s">
        <v>44</v>
      </c>
      <c r="C32" s="437" t="s">
        <v>31</v>
      </c>
      <c r="D32" s="461">
        <v>0.0019224537037037038</v>
      </c>
      <c r="E32" s="128">
        <f t="shared" si="1"/>
        <v>72.88380493678507</v>
      </c>
      <c r="F32" s="129">
        <f t="shared" si="0"/>
        <v>105.88380493678507</v>
      </c>
      <c r="G32" s="386">
        <f t="shared" si="2"/>
        <v>0.0005212962962962964</v>
      </c>
    </row>
    <row r="33" spans="1:7" ht="409.5">
      <c r="A33" s="240">
        <v>26</v>
      </c>
      <c r="B33" s="437" t="s">
        <v>34</v>
      </c>
      <c r="C33" s="437" t="s">
        <v>20</v>
      </c>
      <c r="D33" s="461">
        <v>0.0019229166666666667</v>
      </c>
      <c r="E33" s="128">
        <f t="shared" si="1"/>
        <v>72.86625737329963</v>
      </c>
      <c r="F33" s="129">
        <f t="shared" si="0"/>
        <v>105.86625737329963</v>
      </c>
      <c r="G33" s="386">
        <f t="shared" si="2"/>
        <v>0.0005217592592592594</v>
      </c>
    </row>
    <row r="34" spans="1:7" ht="409.5">
      <c r="A34" s="240">
        <v>27</v>
      </c>
      <c r="B34" s="437" t="s">
        <v>45</v>
      </c>
      <c r="C34" s="437" t="s">
        <v>46</v>
      </c>
      <c r="D34" s="461">
        <v>0.0019376157407407406</v>
      </c>
      <c r="E34" s="128">
        <f t="shared" si="1"/>
        <v>72.313481870856</v>
      </c>
      <c r="F34" s="129">
        <f t="shared" si="0"/>
        <v>105.313481870856</v>
      </c>
      <c r="G34" s="386">
        <f t="shared" si="2"/>
        <v>0.0005364583333333332</v>
      </c>
    </row>
    <row r="35" spans="1:7" ht="409.5">
      <c r="A35" s="240">
        <v>28</v>
      </c>
      <c r="B35" s="437" t="s">
        <v>98</v>
      </c>
      <c r="C35" s="437" t="s">
        <v>99</v>
      </c>
      <c r="D35" s="461">
        <v>0.002002893518518519</v>
      </c>
      <c r="E35" s="128">
        <f t="shared" si="1"/>
        <v>69.95665992487719</v>
      </c>
      <c r="F35" s="129">
        <f t="shared" si="0"/>
        <v>102.95665992487719</v>
      </c>
      <c r="G35" s="386">
        <f t="shared" si="2"/>
        <v>0.0006017361111111115</v>
      </c>
    </row>
    <row r="36" spans="1:7" ht="409.5">
      <c r="A36" s="240">
        <v>29</v>
      </c>
      <c r="B36" s="437" t="s">
        <v>377</v>
      </c>
      <c r="C36" s="437" t="s">
        <v>40</v>
      </c>
      <c r="D36" s="461">
        <v>0.002028472222222222</v>
      </c>
      <c r="E36" s="128">
        <f t="shared" si="1"/>
        <v>69.07451785918066</v>
      </c>
      <c r="F36" s="129">
        <f t="shared" si="0"/>
        <v>102.07451785918066</v>
      </c>
      <c r="G36" s="386">
        <f t="shared" si="2"/>
        <v>0.0006273148148148145</v>
      </c>
    </row>
    <row r="37" spans="1:7" ht="409.5">
      <c r="A37" s="240">
        <v>30</v>
      </c>
      <c r="B37" s="437" t="s">
        <v>57</v>
      </c>
      <c r="C37" s="437" t="s">
        <v>58</v>
      </c>
      <c r="D37" s="461">
        <v>0.0020837962962962963</v>
      </c>
      <c r="E37" s="128">
        <f t="shared" si="1"/>
        <v>67.24061319706732</v>
      </c>
      <c r="F37" s="129">
        <f t="shared" si="0"/>
        <v>100.24061319706732</v>
      </c>
      <c r="G37" s="386">
        <f t="shared" si="2"/>
        <v>0.0006826388888888889</v>
      </c>
    </row>
    <row r="38" spans="1:7" ht="409.5">
      <c r="A38" s="240">
        <v>31</v>
      </c>
      <c r="B38" s="437" t="s">
        <v>34</v>
      </c>
      <c r="C38" s="437" t="s">
        <v>647</v>
      </c>
      <c r="D38" s="461">
        <v>0.002096412037037037</v>
      </c>
      <c r="E38" s="128">
        <f t="shared" si="1"/>
        <v>66.83597416220395</v>
      </c>
      <c r="F38" s="129">
        <f t="shared" si="0"/>
        <v>99.83597416220395</v>
      </c>
      <c r="G38" s="386">
        <f t="shared" si="2"/>
        <v>0.0006952546296296294</v>
      </c>
    </row>
    <row r="39" spans="1:7" ht="409.5">
      <c r="A39" s="240">
        <v>32</v>
      </c>
      <c r="B39" s="437" t="s">
        <v>127</v>
      </c>
      <c r="C39" s="437" t="s">
        <v>128</v>
      </c>
      <c r="D39" s="461">
        <v>0.002112962962962963</v>
      </c>
      <c r="E39" s="128">
        <f t="shared" si="1"/>
        <v>66.31244522348815</v>
      </c>
      <c r="F39" s="129">
        <f t="shared" si="0"/>
        <v>99.31244522348815</v>
      </c>
      <c r="G39" s="386">
        <f t="shared" si="2"/>
        <v>0.0007118055555555558</v>
      </c>
    </row>
    <row r="40" spans="1:7" ht="409.5">
      <c r="A40" s="240">
        <v>33</v>
      </c>
      <c r="B40" s="437" t="s">
        <v>259</v>
      </c>
      <c r="C40" s="437" t="s">
        <v>260</v>
      </c>
      <c r="D40" s="461">
        <v>0.0021480324074074075</v>
      </c>
      <c r="E40" s="128">
        <f t="shared" si="1"/>
        <v>65.22980764049787</v>
      </c>
      <c r="F40" s="129">
        <f aca="true" t="shared" si="3" ref="F40:F45">E40+E$3</f>
        <v>98.22980764049787</v>
      </c>
      <c r="G40" s="386">
        <f t="shared" si="2"/>
        <v>0.0007468750000000001</v>
      </c>
    </row>
    <row r="41" spans="1:7" ht="409.5">
      <c r="A41" s="240">
        <v>34</v>
      </c>
      <c r="B41" s="437" t="s">
        <v>648</v>
      </c>
      <c r="C41" s="437" t="s">
        <v>201</v>
      </c>
      <c r="D41" s="461">
        <v>0.0023098379629629628</v>
      </c>
      <c r="E41" s="128">
        <f>(D$8/D41)*100</f>
        <v>60.660419902791006</v>
      </c>
      <c r="F41" s="129">
        <f t="shared" si="3"/>
        <v>93.660419902791</v>
      </c>
      <c r="G41" s="386">
        <f>D41-D$8</f>
        <v>0.0009086805555555554</v>
      </c>
    </row>
    <row r="42" spans="1:7" ht="409.5">
      <c r="A42" s="240">
        <v>35</v>
      </c>
      <c r="B42" s="437" t="s">
        <v>649</v>
      </c>
      <c r="C42" s="437" t="s">
        <v>650</v>
      </c>
      <c r="D42" s="461">
        <v>0.0023098379629629628</v>
      </c>
      <c r="E42" s="128">
        <f>(D$8/D42)*100</f>
        <v>60.660419902791006</v>
      </c>
      <c r="F42" s="129">
        <f t="shared" si="3"/>
        <v>93.660419902791</v>
      </c>
      <c r="G42" s="386">
        <f>D42-D$8</f>
        <v>0.0009086805555555554</v>
      </c>
    </row>
    <row r="43" spans="1:7" ht="409.5">
      <c r="A43" s="240">
        <v>36</v>
      </c>
      <c r="B43" s="437" t="s">
        <v>47</v>
      </c>
      <c r="C43" s="437" t="s">
        <v>48</v>
      </c>
      <c r="D43" s="461">
        <v>0.002399421296296296</v>
      </c>
      <c r="E43" s="128">
        <f>(D$8/D43)*100</f>
        <v>58.3956393806377</v>
      </c>
      <c r="F43" s="129">
        <f t="shared" si="3"/>
        <v>91.3956393806377</v>
      </c>
      <c r="G43" s="386">
        <f>D43-D$8</f>
        <v>0.0009982638888888888</v>
      </c>
    </row>
    <row r="44" spans="1:7" ht="409.5">
      <c r="A44" s="240">
        <v>37</v>
      </c>
      <c r="B44" s="437" t="s">
        <v>32</v>
      </c>
      <c r="C44" s="437" t="s">
        <v>50</v>
      </c>
      <c r="D44" s="461">
        <v>0.0024925925925925927</v>
      </c>
      <c r="E44" s="128">
        <f>(D$8/D44)*100</f>
        <v>56.212852897473994</v>
      </c>
      <c r="F44" s="129">
        <f t="shared" si="3"/>
        <v>89.212852897474</v>
      </c>
      <c r="G44" s="386">
        <f>D44-D$8</f>
        <v>0.0010914351851851853</v>
      </c>
    </row>
    <row r="45" spans="1:7" ht="409.5">
      <c r="A45" s="240">
        <v>38</v>
      </c>
      <c r="B45" s="437" t="s">
        <v>72</v>
      </c>
      <c r="C45" s="437" t="s">
        <v>481</v>
      </c>
      <c r="D45" s="461">
        <v>0.0028710648148148146</v>
      </c>
      <c r="E45" s="128">
        <f>(D$8/D45)*100</f>
        <v>48.80270902201081</v>
      </c>
      <c r="F45" s="129">
        <f t="shared" si="3"/>
        <v>81.80270902201082</v>
      </c>
      <c r="G45" s="386">
        <f>D45-D$8</f>
        <v>0.0014699074074074072</v>
      </c>
    </row>
  </sheetData>
  <sheetProtection selectLockedCells="1" selectUnlockedCells="1"/>
  <mergeCells count="8">
    <mergeCell ref="A6:B6"/>
    <mergeCell ref="A1:G1"/>
    <mergeCell ref="A2:D2"/>
    <mergeCell ref="A3:B3"/>
    <mergeCell ref="D3:D4"/>
    <mergeCell ref="A4:B4"/>
    <mergeCell ref="A5:B5"/>
    <mergeCell ref="C5:D5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2"/>
  <sheetViews>
    <sheetView zoomScale="130" zoomScaleNormal="130" zoomScalePageLayoutView="0" workbookViewId="0" topLeftCell="A37">
      <selection activeCell="C5" sqref="C5:F5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534" t="s">
        <v>624</v>
      </c>
      <c r="B1" s="534"/>
      <c r="C1" s="534"/>
      <c r="D1" s="534"/>
      <c r="E1" s="534"/>
      <c r="F1" s="534"/>
      <c r="G1" s="534"/>
    </row>
    <row r="2" spans="1:7" ht="12.75">
      <c r="A2" s="536"/>
      <c r="B2" s="536"/>
      <c r="C2" s="536"/>
      <c r="D2" s="536"/>
      <c r="E2" s="107" t="s">
        <v>458</v>
      </c>
      <c r="F2" s="539"/>
      <c r="G2" s="539"/>
    </row>
    <row r="3" spans="1:7" ht="12.75" customHeight="1">
      <c r="A3" s="533" t="s">
        <v>459</v>
      </c>
      <c r="B3" s="533"/>
      <c r="C3" s="108">
        <v>38599</v>
      </c>
      <c r="D3" s="543"/>
      <c r="E3" s="107">
        <v>25</v>
      </c>
      <c r="F3" s="539"/>
      <c r="G3" s="539"/>
    </row>
    <row r="4" spans="1:7" ht="12.75" customHeight="1">
      <c r="A4" s="533" t="s">
        <v>461</v>
      </c>
      <c r="B4" s="533"/>
      <c r="C4" s="298">
        <v>41154</v>
      </c>
      <c r="D4" s="543"/>
      <c r="E4" s="155"/>
      <c r="F4" s="155"/>
      <c r="G4" s="155"/>
    </row>
    <row r="5" spans="1:7" ht="21.75" customHeight="1">
      <c r="A5" s="533" t="s">
        <v>462</v>
      </c>
      <c r="B5" s="533"/>
      <c r="C5" s="544" t="s">
        <v>625</v>
      </c>
      <c r="D5" s="544"/>
      <c r="E5" s="544"/>
      <c r="F5" s="544"/>
      <c r="G5" s="155"/>
    </row>
    <row r="6" spans="1:7" ht="12.75">
      <c r="A6" s="533" t="s">
        <v>464</v>
      </c>
      <c r="B6" s="533"/>
      <c r="C6" s="111">
        <f>COUNTA(B8:B150)</f>
        <v>94</v>
      </c>
      <c r="D6" s="224"/>
      <c r="E6" s="155"/>
      <c r="F6" s="155"/>
      <c r="G6" s="155"/>
    </row>
    <row r="7" spans="1:7" ht="12.75">
      <c r="A7" s="336" t="s">
        <v>465</v>
      </c>
      <c r="B7" s="336" t="s">
        <v>466</v>
      </c>
      <c r="C7" s="336" t="s">
        <v>467</v>
      </c>
      <c r="D7" s="336" t="s">
        <v>468</v>
      </c>
      <c r="E7" s="337" t="s">
        <v>469</v>
      </c>
      <c r="F7" s="337" t="s">
        <v>470</v>
      </c>
      <c r="G7" s="337" t="s">
        <v>612</v>
      </c>
    </row>
    <row r="8" spans="1:7" ht="12.75">
      <c r="A8" s="206">
        <v>1</v>
      </c>
      <c r="B8" s="126" t="s">
        <v>372</v>
      </c>
      <c r="C8" s="126" t="s">
        <v>88</v>
      </c>
      <c r="D8" s="384">
        <v>0.06951388888888889</v>
      </c>
      <c r="E8" s="391">
        <v>100</v>
      </c>
      <c r="F8" s="392">
        <f aca="true" t="shared" si="0" ref="F8:F39">E8+E$3</f>
        <v>125</v>
      </c>
      <c r="G8" s="385"/>
    </row>
    <row r="9" spans="1:7" ht="12.75">
      <c r="A9" s="206">
        <v>2</v>
      </c>
      <c r="B9" s="126" t="s">
        <v>235</v>
      </c>
      <c r="C9" s="126" t="s">
        <v>36</v>
      </c>
      <c r="D9" s="384">
        <v>0.06953703703703704</v>
      </c>
      <c r="E9" s="209">
        <f aca="true" t="shared" si="1" ref="E9:E40">(D$8/D9)*100</f>
        <v>99.96671105193076</v>
      </c>
      <c r="F9" s="129">
        <f t="shared" si="0"/>
        <v>124.96671105193076</v>
      </c>
      <c r="G9" s="385">
        <f aca="true" t="shared" si="2" ref="G9:G40">D9-D$8</f>
        <v>2.314814814814714E-05</v>
      </c>
    </row>
    <row r="10" spans="1:7" ht="12.75">
      <c r="A10" s="206">
        <v>3</v>
      </c>
      <c r="B10" s="126" t="s">
        <v>102</v>
      </c>
      <c r="C10" s="126" t="s">
        <v>78</v>
      </c>
      <c r="D10" s="384">
        <v>0.06953703703703704</v>
      </c>
      <c r="E10" s="209">
        <f t="shared" si="1"/>
        <v>99.96671105193076</v>
      </c>
      <c r="F10" s="129">
        <f t="shared" si="0"/>
        <v>124.96671105193076</v>
      </c>
      <c r="G10" s="385">
        <f t="shared" si="2"/>
        <v>2.314814814814714E-05</v>
      </c>
    </row>
    <row r="11" spans="1:7" ht="12.75">
      <c r="A11" s="206">
        <v>4</v>
      </c>
      <c r="B11" s="126" t="s">
        <v>370</v>
      </c>
      <c r="C11" s="126" t="s">
        <v>371</v>
      </c>
      <c r="D11" s="384">
        <v>0.06954861111111112</v>
      </c>
      <c r="E11" s="209">
        <f t="shared" si="1"/>
        <v>99.95007488766849</v>
      </c>
      <c r="F11" s="129">
        <f t="shared" si="0"/>
        <v>124.95007488766849</v>
      </c>
      <c r="G11" s="385">
        <f t="shared" si="2"/>
        <v>3.472222222222765E-05</v>
      </c>
    </row>
    <row r="12" spans="1:7" ht="12.75">
      <c r="A12" s="206">
        <v>5</v>
      </c>
      <c r="B12" s="126" t="s">
        <v>27</v>
      </c>
      <c r="C12" s="126" t="s">
        <v>74</v>
      </c>
      <c r="D12" s="384">
        <v>0.06958333333333333</v>
      </c>
      <c r="E12" s="209">
        <f t="shared" si="1"/>
        <v>99.90019960079842</v>
      </c>
      <c r="F12" s="129">
        <f t="shared" si="0"/>
        <v>124.90019960079842</v>
      </c>
      <c r="G12" s="385">
        <f t="shared" si="2"/>
        <v>6.944444444444142E-05</v>
      </c>
    </row>
    <row r="13" spans="1:7" ht="12.75">
      <c r="A13" s="206">
        <v>6</v>
      </c>
      <c r="B13" s="126" t="s">
        <v>653</v>
      </c>
      <c r="C13" s="126" t="s">
        <v>74</v>
      </c>
      <c r="D13" s="384">
        <v>0.06960648148148148</v>
      </c>
      <c r="E13" s="209">
        <f t="shared" si="1"/>
        <v>99.86697705354175</v>
      </c>
      <c r="F13" s="129">
        <f t="shared" si="0"/>
        <v>124.86697705354175</v>
      </c>
      <c r="G13" s="385">
        <f t="shared" si="2"/>
        <v>9.259259259258856E-05</v>
      </c>
    </row>
    <row r="14" spans="1:7" ht="12.75">
      <c r="A14" s="206">
        <v>7</v>
      </c>
      <c r="B14" s="126" t="s">
        <v>654</v>
      </c>
      <c r="C14" s="126" t="s">
        <v>51</v>
      </c>
      <c r="D14" s="384">
        <v>0.06974537037037037</v>
      </c>
      <c r="E14" s="209">
        <f t="shared" si="1"/>
        <v>99.66810487885827</v>
      </c>
      <c r="F14" s="129">
        <f t="shared" si="0"/>
        <v>124.66810487885827</v>
      </c>
      <c r="G14" s="385">
        <f t="shared" si="2"/>
        <v>0.00023148148148148529</v>
      </c>
    </row>
    <row r="15" spans="1:7" ht="12.75">
      <c r="A15" s="206">
        <v>8</v>
      </c>
      <c r="B15" s="126" t="s">
        <v>655</v>
      </c>
      <c r="C15" s="126" t="s">
        <v>136</v>
      </c>
      <c r="D15" s="384">
        <v>0.06981481481481482</v>
      </c>
      <c r="E15" s="209">
        <f t="shared" si="1"/>
        <v>99.56896551724138</v>
      </c>
      <c r="F15" s="129">
        <f t="shared" si="0"/>
        <v>124.56896551724138</v>
      </c>
      <c r="G15" s="385">
        <f t="shared" si="2"/>
        <v>0.0003009259259259267</v>
      </c>
    </row>
    <row r="16" spans="1:7" ht="12.75">
      <c r="A16" s="206">
        <v>9</v>
      </c>
      <c r="B16" s="126" t="s">
        <v>372</v>
      </c>
      <c r="C16" s="126" t="s">
        <v>656</v>
      </c>
      <c r="D16" s="384">
        <v>0.07143518518518518</v>
      </c>
      <c r="E16" s="209">
        <f t="shared" si="1"/>
        <v>97.31043421905379</v>
      </c>
      <c r="F16" s="129">
        <f t="shared" si="0"/>
        <v>122.31043421905379</v>
      </c>
      <c r="G16" s="385">
        <f t="shared" si="2"/>
        <v>0.001921296296296296</v>
      </c>
    </row>
    <row r="17" spans="1:7" ht="12.75">
      <c r="A17" s="206">
        <v>10</v>
      </c>
      <c r="B17" s="126" t="s">
        <v>657</v>
      </c>
      <c r="C17" s="126" t="s">
        <v>656</v>
      </c>
      <c r="D17" s="384">
        <v>0.07156249999999999</v>
      </c>
      <c r="E17" s="209">
        <f t="shared" si="1"/>
        <v>97.13731198447357</v>
      </c>
      <c r="F17" s="129">
        <f t="shared" si="0"/>
        <v>122.13731198447357</v>
      </c>
      <c r="G17" s="385">
        <f t="shared" si="2"/>
        <v>0.0020486111111110983</v>
      </c>
    </row>
    <row r="18" spans="1:7" ht="12.75">
      <c r="A18" s="206">
        <v>11</v>
      </c>
      <c r="B18" s="126" t="s">
        <v>658</v>
      </c>
      <c r="C18" s="126" t="s">
        <v>659</v>
      </c>
      <c r="D18" s="384">
        <v>0.07171296296296296</v>
      </c>
      <c r="E18" s="209">
        <f t="shared" si="1"/>
        <v>96.93350548741122</v>
      </c>
      <c r="F18" s="129">
        <f t="shared" si="0"/>
        <v>121.93350548741122</v>
      </c>
      <c r="G18" s="385">
        <f t="shared" si="2"/>
        <v>0.0021990740740740755</v>
      </c>
    </row>
    <row r="19" spans="1:7" ht="12.75">
      <c r="A19" s="211">
        <v>12</v>
      </c>
      <c r="B19" s="132" t="s">
        <v>660</v>
      </c>
      <c r="C19" s="132" t="s">
        <v>69</v>
      </c>
      <c r="D19" s="387">
        <v>0.0718287037037037</v>
      </c>
      <c r="E19" s="214">
        <f t="shared" si="1"/>
        <v>96.77731227844022</v>
      </c>
      <c r="F19" s="135">
        <f t="shared" si="0"/>
        <v>121.77731227844022</v>
      </c>
      <c r="G19" s="393">
        <f t="shared" si="2"/>
        <v>0.0023148148148148112</v>
      </c>
    </row>
    <row r="20" spans="1:7" ht="12.75">
      <c r="A20" s="216">
        <v>13</v>
      </c>
      <c r="B20" s="138" t="s">
        <v>661</v>
      </c>
      <c r="C20" s="138" t="s">
        <v>30</v>
      </c>
      <c r="D20" s="389">
        <v>0.07233796296296297</v>
      </c>
      <c r="E20" s="218">
        <f t="shared" si="1"/>
        <v>96.09599999999999</v>
      </c>
      <c r="F20" s="123">
        <f t="shared" si="0"/>
        <v>121.09599999999999</v>
      </c>
      <c r="G20" s="394">
        <f t="shared" si="2"/>
        <v>0.002824074074074076</v>
      </c>
    </row>
    <row r="21" spans="1:7" ht="12.75">
      <c r="A21" s="206">
        <v>14</v>
      </c>
      <c r="B21" s="220" t="s">
        <v>662</v>
      </c>
      <c r="C21" s="220" t="s">
        <v>60</v>
      </c>
      <c r="D21" s="384">
        <v>0.0724074074074074</v>
      </c>
      <c r="E21" s="209">
        <f t="shared" si="1"/>
        <v>96.00383631713555</v>
      </c>
      <c r="F21" s="129">
        <f t="shared" si="0"/>
        <v>121.00383631713555</v>
      </c>
      <c r="G21" s="385">
        <f t="shared" si="2"/>
        <v>0.0028935185185185175</v>
      </c>
    </row>
    <row r="22" spans="1:7" ht="12.75">
      <c r="A22" s="206">
        <v>15</v>
      </c>
      <c r="B22" s="220" t="s">
        <v>663</v>
      </c>
      <c r="C22" s="220" t="s">
        <v>317</v>
      </c>
      <c r="D22" s="384">
        <v>0.07247685185185186</v>
      </c>
      <c r="E22" s="209">
        <f t="shared" si="1"/>
        <v>95.91184924944106</v>
      </c>
      <c r="F22" s="129">
        <f t="shared" si="0"/>
        <v>120.91184924944106</v>
      </c>
      <c r="G22" s="385">
        <f t="shared" si="2"/>
        <v>0.002962962962962973</v>
      </c>
    </row>
    <row r="23" spans="1:7" ht="12.75">
      <c r="A23" s="206">
        <v>16</v>
      </c>
      <c r="B23" s="220" t="s">
        <v>300</v>
      </c>
      <c r="C23" s="220" t="s">
        <v>88</v>
      </c>
      <c r="D23" s="384">
        <v>0.07564814814814814</v>
      </c>
      <c r="E23" s="209">
        <f t="shared" si="1"/>
        <v>91.89106487148103</v>
      </c>
      <c r="F23" s="129">
        <f t="shared" si="0"/>
        <v>116.89106487148103</v>
      </c>
      <c r="G23" s="385">
        <f t="shared" si="2"/>
        <v>0.006134259259259256</v>
      </c>
    </row>
    <row r="24" spans="1:7" ht="12.75">
      <c r="A24" s="206">
        <v>17</v>
      </c>
      <c r="B24" s="220" t="s">
        <v>124</v>
      </c>
      <c r="C24" s="220" t="s">
        <v>664</v>
      </c>
      <c r="D24" s="384">
        <v>0.07589120370370371</v>
      </c>
      <c r="E24" s="209">
        <f t="shared" si="1"/>
        <v>91.59676681409181</v>
      </c>
      <c r="F24" s="129">
        <f t="shared" si="0"/>
        <v>116.59676681409181</v>
      </c>
      <c r="G24" s="385">
        <f t="shared" si="2"/>
        <v>0.006377314814814822</v>
      </c>
    </row>
    <row r="25" spans="1:7" ht="12.75">
      <c r="A25" s="206">
        <v>18</v>
      </c>
      <c r="B25" s="220" t="s">
        <v>373</v>
      </c>
      <c r="C25" s="220" t="s">
        <v>155</v>
      </c>
      <c r="D25" s="384">
        <v>0.07592592592592594</v>
      </c>
      <c r="E25" s="209">
        <f t="shared" si="1"/>
        <v>91.55487804878048</v>
      </c>
      <c r="F25" s="129">
        <f t="shared" si="0"/>
        <v>116.55487804878048</v>
      </c>
      <c r="G25" s="385">
        <f t="shared" si="2"/>
        <v>0.006412037037037049</v>
      </c>
    </row>
    <row r="26" spans="1:7" ht="12.75">
      <c r="A26" s="206">
        <v>19</v>
      </c>
      <c r="B26" s="220" t="s">
        <v>626</v>
      </c>
      <c r="C26" s="220" t="s">
        <v>78</v>
      </c>
      <c r="D26" s="384">
        <v>0.07594907407407407</v>
      </c>
      <c r="E26" s="209">
        <f t="shared" si="1"/>
        <v>91.526973483694</v>
      </c>
      <c r="F26" s="129">
        <f t="shared" si="0"/>
        <v>116.526973483694</v>
      </c>
      <c r="G26" s="385">
        <f t="shared" si="2"/>
        <v>0.006435185185185183</v>
      </c>
    </row>
    <row r="27" spans="1:7" ht="12.75">
      <c r="A27" s="206">
        <v>20</v>
      </c>
      <c r="B27" s="220" t="s">
        <v>248</v>
      </c>
      <c r="C27" s="220" t="s">
        <v>62</v>
      </c>
      <c r="D27" s="384">
        <v>0.07596064814814814</v>
      </c>
      <c r="E27" s="209">
        <f t="shared" si="1"/>
        <v>91.51302757885115</v>
      </c>
      <c r="F27" s="129">
        <f t="shared" si="0"/>
        <v>116.51302757885115</v>
      </c>
      <c r="G27" s="385">
        <f t="shared" si="2"/>
        <v>0.006446759259259249</v>
      </c>
    </row>
    <row r="28" spans="1:7" ht="12.75">
      <c r="A28" s="206">
        <v>21</v>
      </c>
      <c r="B28" s="220" t="s">
        <v>35</v>
      </c>
      <c r="C28" s="220" t="s">
        <v>36</v>
      </c>
      <c r="D28" s="384">
        <v>0.07597222222222222</v>
      </c>
      <c r="E28" s="209">
        <f t="shared" si="1"/>
        <v>91.49908592321755</v>
      </c>
      <c r="F28" s="129">
        <f t="shared" si="0"/>
        <v>116.49908592321755</v>
      </c>
      <c r="G28" s="385">
        <f t="shared" si="2"/>
        <v>0.00645833333333333</v>
      </c>
    </row>
    <row r="29" spans="1:7" ht="12.75">
      <c r="A29" s="206">
        <v>22</v>
      </c>
      <c r="B29" s="220" t="s">
        <v>34</v>
      </c>
      <c r="C29" s="220" t="s">
        <v>20</v>
      </c>
      <c r="D29" s="384">
        <v>0.0759837962962963</v>
      </c>
      <c r="E29" s="209">
        <f t="shared" si="1"/>
        <v>91.48514851485147</v>
      </c>
      <c r="F29" s="129">
        <f t="shared" si="0"/>
        <v>116.48514851485147</v>
      </c>
      <c r="G29" s="385">
        <f t="shared" si="2"/>
        <v>0.00646990740740741</v>
      </c>
    </row>
    <row r="30" spans="1:7" ht="12.75">
      <c r="A30" s="206">
        <v>23</v>
      </c>
      <c r="B30" s="220" t="s">
        <v>19</v>
      </c>
      <c r="C30" s="220" t="s">
        <v>20</v>
      </c>
      <c r="D30" s="384">
        <v>0.07599537037037037</v>
      </c>
      <c r="E30" s="209">
        <f t="shared" si="1"/>
        <v>91.47121535181238</v>
      </c>
      <c r="F30" s="129">
        <f t="shared" si="0"/>
        <v>116.47121535181238</v>
      </c>
      <c r="G30" s="385">
        <f t="shared" si="2"/>
        <v>0.006481481481481477</v>
      </c>
    </row>
    <row r="31" spans="1:7" ht="12.75">
      <c r="A31" s="206">
        <v>24</v>
      </c>
      <c r="B31" s="220" t="s">
        <v>122</v>
      </c>
      <c r="C31" s="220" t="s">
        <v>88</v>
      </c>
      <c r="D31" s="384">
        <v>0.07600694444444445</v>
      </c>
      <c r="E31" s="209">
        <f t="shared" si="1"/>
        <v>91.4572864321608</v>
      </c>
      <c r="F31" s="129">
        <f t="shared" si="0"/>
        <v>116.4572864321608</v>
      </c>
      <c r="G31" s="385">
        <f t="shared" si="2"/>
        <v>0.0064930555555555575</v>
      </c>
    </row>
    <row r="32" spans="1:7" ht="12.75">
      <c r="A32" s="206">
        <v>25</v>
      </c>
      <c r="B32" s="220" t="s">
        <v>124</v>
      </c>
      <c r="C32" s="220" t="s">
        <v>665</v>
      </c>
      <c r="D32" s="384">
        <v>0.07630787037037036</v>
      </c>
      <c r="E32" s="209">
        <f t="shared" si="1"/>
        <v>91.09661762475353</v>
      </c>
      <c r="F32" s="129">
        <f t="shared" si="0"/>
        <v>116.09661762475353</v>
      </c>
      <c r="G32" s="385">
        <f t="shared" si="2"/>
        <v>0.00679398148148147</v>
      </c>
    </row>
    <row r="33" spans="1:7" ht="12.75">
      <c r="A33" s="206">
        <v>26</v>
      </c>
      <c r="B33" s="220" t="s">
        <v>63</v>
      </c>
      <c r="C33" s="220" t="s">
        <v>36</v>
      </c>
      <c r="D33" s="384">
        <v>0.07719907407407407</v>
      </c>
      <c r="E33" s="209">
        <f t="shared" si="1"/>
        <v>90.04497751124438</v>
      </c>
      <c r="F33" s="129">
        <f t="shared" si="0"/>
        <v>115.04497751124438</v>
      </c>
      <c r="G33" s="385">
        <f t="shared" si="2"/>
        <v>0.007685185185185184</v>
      </c>
    </row>
    <row r="34" spans="1:7" ht="12.75">
      <c r="A34" s="206">
        <v>27</v>
      </c>
      <c r="B34" s="220" t="s">
        <v>266</v>
      </c>
      <c r="C34" s="220" t="s">
        <v>20</v>
      </c>
      <c r="D34" s="384">
        <v>0.07850694444444445</v>
      </c>
      <c r="E34" s="209">
        <f t="shared" si="1"/>
        <v>88.54489164086687</v>
      </c>
      <c r="F34" s="129">
        <f t="shared" si="0"/>
        <v>113.54489164086687</v>
      </c>
      <c r="G34" s="385">
        <f t="shared" si="2"/>
        <v>0.00899305555555556</v>
      </c>
    </row>
    <row r="35" spans="1:7" ht="12.75">
      <c r="A35" s="206">
        <v>28</v>
      </c>
      <c r="B35" s="220" t="s">
        <v>77</v>
      </c>
      <c r="C35" s="220" t="s">
        <v>78</v>
      </c>
      <c r="D35" s="384">
        <v>0.07854166666666666</v>
      </c>
      <c r="E35" s="209">
        <f t="shared" si="1"/>
        <v>88.50574712643679</v>
      </c>
      <c r="F35" s="129">
        <f t="shared" si="0"/>
        <v>113.50574712643679</v>
      </c>
      <c r="G35" s="385">
        <f t="shared" si="2"/>
        <v>0.009027777777777773</v>
      </c>
    </row>
    <row r="36" spans="1:7" ht="12.75">
      <c r="A36" s="206">
        <v>29</v>
      </c>
      <c r="B36" s="220" t="s">
        <v>274</v>
      </c>
      <c r="C36" s="220" t="s">
        <v>275</v>
      </c>
      <c r="D36" s="384">
        <v>0.07864583333333333</v>
      </c>
      <c r="E36" s="209">
        <f t="shared" si="1"/>
        <v>88.38852097130243</v>
      </c>
      <c r="F36" s="129">
        <f t="shared" si="0"/>
        <v>113.38852097130243</v>
      </c>
      <c r="G36" s="385">
        <f t="shared" si="2"/>
        <v>0.009131944444444443</v>
      </c>
    </row>
    <row r="37" spans="1:7" ht="12.75">
      <c r="A37" s="206">
        <v>30</v>
      </c>
      <c r="B37" s="220" t="s">
        <v>27</v>
      </c>
      <c r="C37" s="220" t="s">
        <v>28</v>
      </c>
      <c r="D37" s="384">
        <v>0.07877314814814815</v>
      </c>
      <c r="E37" s="209">
        <f t="shared" si="1"/>
        <v>88.24566558918602</v>
      </c>
      <c r="F37" s="129">
        <f t="shared" si="0"/>
        <v>113.24566558918602</v>
      </c>
      <c r="G37" s="385">
        <f t="shared" si="2"/>
        <v>0.009259259259259259</v>
      </c>
    </row>
    <row r="38" spans="1:7" ht="12.75">
      <c r="A38" s="206">
        <v>31</v>
      </c>
      <c r="B38" s="220" t="s">
        <v>282</v>
      </c>
      <c r="C38" s="220" t="s">
        <v>74</v>
      </c>
      <c r="D38" s="384">
        <v>0.07900462962962963</v>
      </c>
      <c r="E38" s="209">
        <f t="shared" si="1"/>
        <v>87.98710811602696</v>
      </c>
      <c r="F38" s="129">
        <f t="shared" si="0"/>
        <v>112.98710811602696</v>
      </c>
      <c r="G38" s="385">
        <f t="shared" si="2"/>
        <v>0.009490740740740744</v>
      </c>
    </row>
    <row r="39" spans="1:7" ht="12.75">
      <c r="A39" s="206">
        <v>32</v>
      </c>
      <c r="B39" s="220" t="s">
        <v>666</v>
      </c>
      <c r="C39" s="220" t="s">
        <v>228</v>
      </c>
      <c r="D39" s="384">
        <v>0.0790162037037037</v>
      </c>
      <c r="E39" s="209">
        <f t="shared" si="1"/>
        <v>87.97422000878863</v>
      </c>
      <c r="F39" s="129">
        <f t="shared" si="0"/>
        <v>112.97422000878863</v>
      </c>
      <c r="G39" s="385">
        <f t="shared" si="2"/>
        <v>0.00950231481481481</v>
      </c>
    </row>
    <row r="40" spans="1:7" ht="12.75">
      <c r="A40" s="206">
        <v>33</v>
      </c>
      <c r="B40" s="220" t="s">
        <v>61</v>
      </c>
      <c r="C40" s="220" t="s">
        <v>62</v>
      </c>
      <c r="D40" s="384">
        <v>0.07903935185185186</v>
      </c>
      <c r="E40" s="209">
        <f t="shared" si="1"/>
        <v>87.94845511787962</v>
      </c>
      <c r="F40" s="129">
        <f aca="true" t="shared" si="3" ref="F40:F71">E40+E$3</f>
        <v>112.94845511787962</v>
      </c>
      <c r="G40" s="385">
        <f t="shared" si="2"/>
        <v>0.009525462962962972</v>
      </c>
    </row>
    <row r="41" spans="1:7" ht="12.75">
      <c r="A41" s="206">
        <v>34</v>
      </c>
      <c r="B41" s="220" t="s">
        <v>102</v>
      </c>
      <c r="C41" s="220" t="s">
        <v>158</v>
      </c>
      <c r="D41" s="384">
        <v>0.07916666666666666</v>
      </c>
      <c r="E41" s="209">
        <f aca="true" t="shared" si="4" ref="E41:E72">(D$8/D41)*100</f>
        <v>87.80701754385966</v>
      </c>
      <c r="F41" s="129">
        <f t="shared" si="3"/>
        <v>112.80701754385966</v>
      </c>
      <c r="G41" s="385">
        <f aca="true" t="shared" si="5" ref="G41:G72">D41-D$8</f>
        <v>0.009652777777777774</v>
      </c>
    </row>
    <row r="42" spans="1:7" ht="12.75">
      <c r="A42" s="206">
        <v>35</v>
      </c>
      <c r="B42" s="220" t="s">
        <v>363</v>
      </c>
      <c r="C42" s="220" t="s">
        <v>364</v>
      </c>
      <c r="D42" s="384">
        <v>0.07923611111111112</v>
      </c>
      <c r="E42" s="209">
        <f t="shared" si="4"/>
        <v>87.73006134969324</v>
      </c>
      <c r="F42" s="129">
        <f t="shared" si="3"/>
        <v>112.73006134969324</v>
      </c>
      <c r="G42" s="385">
        <f t="shared" si="5"/>
        <v>0.00972222222222223</v>
      </c>
    </row>
    <row r="43" spans="1:7" ht="12.75">
      <c r="A43" s="206">
        <v>36</v>
      </c>
      <c r="B43" s="220" t="s">
        <v>20</v>
      </c>
      <c r="C43" s="220" t="s">
        <v>293</v>
      </c>
      <c r="D43" s="384">
        <v>0.07957175925925926</v>
      </c>
      <c r="E43" s="209">
        <f t="shared" si="4"/>
        <v>87.36</v>
      </c>
      <c r="F43" s="129">
        <f t="shared" si="3"/>
        <v>112.36</v>
      </c>
      <c r="G43" s="385">
        <f t="shared" si="5"/>
        <v>0.01005787037037037</v>
      </c>
    </row>
    <row r="44" spans="1:7" ht="12.75">
      <c r="A44" s="206">
        <v>37</v>
      </c>
      <c r="B44" s="220" t="s">
        <v>380</v>
      </c>
      <c r="C44" s="220" t="s">
        <v>228</v>
      </c>
      <c r="D44" s="384">
        <v>0.0795949074074074</v>
      </c>
      <c r="E44" s="209">
        <f t="shared" si="4"/>
        <v>87.33459357277883</v>
      </c>
      <c r="F44" s="129">
        <f t="shared" si="3"/>
        <v>112.33459357277883</v>
      </c>
      <c r="G44" s="385">
        <f t="shared" si="5"/>
        <v>0.010081018518518517</v>
      </c>
    </row>
    <row r="45" spans="1:7" ht="12.75">
      <c r="A45" s="206">
        <v>38</v>
      </c>
      <c r="B45" s="220" t="s">
        <v>146</v>
      </c>
      <c r="C45" s="220" t="s">
        <v>147</v>
      </c>
      <c r="D45" s="384">
        <v>0.07962962962962962</v>
      </c>
      <c r="E45" s="209">
        <f t="shared" si="4"/>
        <v>87.296511627907</v>
      </c>
      <c r="F45" s="129">
        <f t="shared" si="3"/>
        <v>112.296511627907</v>
      </c>
      <c r="G45" s="385">
        <f t="shared" si="5"/>
        <v>0.01011574074074073</v>
      </c>
    </row>
    <row r="46" spans="1:7" ht="12.75">
      <c r="A46" s="206">
        <v>39</v>
      </c>
      <c r="B46" s="220" t="s">
        <v>284</v>
      </c>
      <c r="C46" s="220" t="s">
        <v>108</v>
      </c>
      <c r="D46" s="384">
        <v>0.07982638888888889</v>
      </c>
      <c r="E46" s="209">
        <f t="shared" si="4"/>
        <v>87.08133971291866</v>
      </c>
      <c r="F46" s="129">
        <f t="shared" si="3"/>
        <v>112.08133971291866</v>
      </c>
      <c r="G46" s="385">
        <f t="shared" si="5"/>
        <v>0.010312500000000002</v>
      </c>
    </row>
    <row r="47" spans="1:7" ht="12.75">
      <c r="A47" s="206">
        <v>40</v>
      </c>
      <c r="B47" s="220" t="s">
        <v>17</v>
      </c>
      <c r="C47" s="220" t="s">
        <v>18</v>
      </c>
      <c r="D47" s="384">
        <v>0.08075231481481482</v>
      </c>
      <c r="E47" s="209">
        <f t="shared" si="4"/>
        <v>86.08284362906693</v>
      </c>
      <c r="F47" s="129">
        <f t="shared" si="3"/>
        <v>111.08284362906693</v>
      </c>
      <c r="G47" s="385">
        <f t="shared" si="5"/>
        <v>0.01123842592592593</v>
      </c>
    </row>
    <row r="48" spans="1:7" ht="12.75">
      <c r="A48" s="206">
        <v>41</v>
      </c>
      <c r="B48" s="220" t="s">
        <v>667</v>
      </c>
      <c r="C48" s="220" t="s">
        <v>78</v>
      </c>
      <c r="D48" s="384">
        <v>0.08111111111111112</v>
      </c>
      <c r="E48" s="209">
        <f t="shared" si="4"/>
        <v>85.70205479452055</v>
      </c>
      <c r="F48" s="129">
        <f t="shared" si="3"/>
        <v>110.70205479452055</v>
      </c>
      <c r="G48" s="385">
        <f t="shared" si="5"/>
        <v>0.011597222222222231</v>
      </c>
    </row>
    <row r="49" spans="1:7" ht="12.75">
      <c r="A49" s="206">
        <v>42</v>
      </c>
      <c r="B49" s="220" t="s">
        <v>23</v>
      </c>
      <c r="C49" s="220" t="s">
        <v>24</v>
      </c>
      <c r="D49" s="384">
        <v>0.0815162037037037</v>
      </c>
      <c r="E49" s="209">
        <f t="shared" si="4"/>
        <v>85.27616072696294</v>
      </c>
      <c r="F49" s="129">
        <f t="shared" si="3"/>
        <v>110.27616072696294</v>
      </c>
      <c r="G49" s="385">
        <f t="shared" si="5"/>
        <v>0.012002314814814813</v>
      </c>
    </row>
    <row r="50" spans="1:7" ht="12.75">
      <c r="A50" s="206">
        <v>43</v>
      </c>
      <c r="B50" s="220" t="s">
        <v>39</v>
      </c>
      <c r="C50" s="220" t="s">
        <v>40</v>
      </c>
      <c r="D50" s="384">
        <v>0.08182870370370371</v>
      </c>
      <c r="E50" s="209">
        <f t="shared" si="4"/>
        <v>84.95049504950495</v>
      </c>
      <c r="F50" s="129">
        <f t="shared" si="3"/>
        <v>109.95049504950495</v>
      </c>
      <c r="G50" s="385">
        <f t="shared" si="5"/>
        <v>0.01231481481481482</v>
      </c>
    </row>
    <row r="51" spans="1:7" ht="12.75">
      <c r="A51" s="206">
        <v>44</v>
      </c>
      <c r="B51" s="220" t="s">
        <v>668</v>
      </c>
      <c r="C51" s="220" t="s">
        <v>669</v>
      </c>
      <c r="D51" s="384">
        <v>0.08230324074074075</v>
      </c>
      <c r="E51" s="209">
        <f t="shared" si="4"/>
        <v>84.46069469835466</v>
      </c>
      <c r="F51" s="129">
        <f t="shared" si="3"/>
        <v>109.46069469835466</v>
      </c>
      <c r="G51" s="385">
        <f t="shared" si="5"/>
        <v>0.012789351851851857</v>
      </c>
    </row>
    <row r="52" spans="1:7" ht="12.75">
      <c r="A52" s="206">
        <v>45</v>
      </c>
      <c r="B52" s="220" t="s">
        <v>670</v>
      </c>
      <c r="C52" s="220" t="s">
        <v>293</v>
      </c>
      <c r="D52" s="384">
        <v>0.08247685185185184</v>
      </c>
      <c r="E52" s="209">
        <f t="shared" si="4"/>
        <v>84.28290766208252</v>
      </c>
      <c r="F52" s="129">
        <f t="shared" si="3"/>
        <v>109.28290766208252</v>
      </c>
      <c r="G52" s="385">
        <f t="shared" si="5"/>
        <v>0.012962962962962954</v>
      </c>
    </row>
    <row r="53" spans="1:7" ht="12.75">
      <c r="A53" s="206">
        <v>46</v>
      </c>
      <c r="B53" s="220" t="s">
        <v>25</v>
      </c>
      <c r="C53" s="220" t="s">
        <v>26</v>
      </c>
      <c r="D53" s="384">
        <v>0.0825462962962963</v>
      </c>
      <c r="E53" s="209">
        <f t="shared" si="4"/>
        <v>84.21200224340998</v>
      </c>
      <c r="F53" s="129">
        <f t="shared" si="3"/>
        <v>109.21200224340998</v>
      </c>
      <c r="G53" s="385">
        <f t="shared" si="5"/>
        <v>0.01303240740740741</v>
      </c>
    </row>
    <row r="54" spans="1:7" ht="12.75">
      <c r="A54" s="206">
        <v>47</v>
      </c>
      <c r="B54" s="220" t="s">
        <v>177</v>
      </c>
      <c r="C54" s="220" t="s">
        <v>155</v>
      </c>
      <c r="D54" s="384">
        <v>0.08262731481481482</v>
      </c>
      <c r="E54" s="209">
        <f t="shared" si="4"/>
        <v>84.12942989214174</v>
      </c>
      <c r="F54" s="129">
        <f t="shared" si="3"/>
        <v>109.12942989214174</v>
      </c>
      <c r="G54" s="385">
        <f t="shared" si="5"/>
        <v>0.013113425925925931</v>
      </c>
    </row>
    <row r="55" spans="1:7" ht="12.75">
      <c r="A55" s="206">
        <v>48</v>
      </c>
      <c r="B55" s="220" t="s">
        <v>37</v>
      </c>
      <c r="C55" s="220" t="s">
        <v>54</v>
      </c>
      <c r="D55" s="384">
        <v>0.08287037037037037</v>
      </c>
      <c r="E55" s="209">
        <f t="shared" si="4"/>
        <v>83.88268156424581</v>
      </c>
      <c r="F55" s="129">
        <f t="shared" si="3"/>
        <v>108.88268156424581</v>
      </c>
      <c r="G55" s="385">
        <f t="shared" si="5"/>
        <v>0.013356481481481483</v>
      </c>
    </row>
    <row r="56" spans="1:7" ht="12.75">
      <c r="A56" s="206">
        <v>49</v>
      </c>
      <c r="B56" s="220" t="s">
        <v>379</v>
      </c>
      <c r="C56" s="220" t="s">
        <v>671</v>
      </c>
      <c r="D56" s="384">
        <v>0.08295138888888888</v>
      </c>
      <c r="E56" s="209">
        <f t="shared" si="4"/>
        <v>83.80075345332776</v>
      </c>
      <c r="F56" s="129">
        <f t="shared" si="3"/>
        <v>108.80075345332776</v>
      </c>
      <c r="G56" s="385">
        <f t="shared" si="5"/>
        <v>0.013437499999999991</v>
      </c>
    </row>
    <row r="57" spans="1:7" ht="12.75">
      <c r="A57" s="206">
        <v>50</v>
      </c>
      <c r="B57" s="220" t="s">
        <v>41</v>
      </c>
      <c r="C57" s="220" t="s">
        <v>42</v>
      </c>
      <c r="D57" s="384">
        <v>0.08299768518518519</v>
      </c>
      <c r="E57" s="209">
        <f t="shared" si="4"/>
        <v>83.75400920373727</v>
      </c>
      <c r="F57" s="129">
        <f t="shared" si="3"/>
        <v>108.75400920373727</v>
      </c>
      <c r="G57" s="385">
        <f t="shared" si="5"/>
        <v>0.0134837962962963</v>
      </c>
    </row>
    <row r="58" spans="1:7" ht="12.75">
      <c r="A58" s="206">
        <v>51</v>
      </c>
      <c r="B58" s="220" t="s">
        <v>672</v>
      </c>
      <c r="C58" s="220" t="s">
        <v>116</v>
      </c>
      <c r="D58" s="384">
        <v>0.08300925925925927</v>
      </c>
      <c r="E58" s="209">
        <f t="shared" si="4"/>
        <v>83.74233128834355</v>
      </c>
      <c r="F58" s="129">
        <f t="shared" si="3"/>
        <v>108.74233128834355</v>
      </c>
      <c r="G58" s="385">
        <f t="shared" si="5"/>
        <v>0.01349537037037038</v>
      </c>
    </row>
    <row r="59" spans="1:7" ht="409.5">
      <c r="A59" s="206">
        <v>52</v>
      </c>
      <c r="B59" s="220" t="s">
        <v>374</v>
      </c>
      <c r="C59" s="220" t="s">
        <v>116</v>
      </c>
      <c r="D59" s="384">
        <v>0.0837962962962963</v>
      </c>
      <c r="E59" s="209">
        <f t="shared" si="4"/>
        <v>82.95580110497237</v>
      </c>
      <c r="F59" s="129">
        <f t="shared" si="3"/>
        <v>107.95580110497237</v>
      </c>
      <c r="G59" s="385">
        <f t="shared" si="5"/>
        <v>0.01428240740740741</v>
      </c>
    </row>
    <row r="60" spans="1:7" ht="409.5">
      <c r="A60" s="206">
        <v>53</v>
      </c>
      <c r="B60" s="220" t="s">
        <v>627</v>
      </c>
      <c r="C60" s="220" t="s">
        <v>20</v>
      </c>
      <c r="D60" s="384">
        <v>0.08449074074074074</v>
      </c>
      <c r="E60" s="209">
        <f t="shared" si="4"/>
        <v>82.27397260273973</v>
      </c>
      <c r="F60" s="129">
        <f t="shared" si="3"/>
        <v>107.27397260273973</v>
      </c>
      <c r="G60" s="385">
        <f t="shared" si="5"/>
        <v>0.014976851851851852</v>
      </c>
    </row>
    <row r="61" spans="1:7" ht="409.5">
      <c r="A61" s="206">
        <v>54</v>
      </c>
      <c r="B61" s="220" t="s">
        <v>379</v>
      </c>
      <c r="C61" s="220" t="s">
        <v>62</v>
      </c>
      <c r="D61" s="384">
        <v>0.0845949074074074</v>
      </c>
      <c r="E61" s="209">
        <f t="shared" si="4"/>
        <v>82.17266383910248</v>
      </c>
      <c r="F61" s="129">
        <f t="shared" si="3"/>
        <v>107.17266383910248</v>
      </c>
      <c r="G61" s="385">
        <f t="shared" si="5"/>
        <v>0.015081018518518507</v>
      </c>
    </row>
    <row r="62" spans="1:7" ht="409.5">
      <c r="A62" s="206">
        <v>55</v>
      </c>
      <c r="B62" s="220" t="s">
        <v>37</v>
      </c>
      <c r="C62" s="220" t="s">
        <v>38</v>
      </c>
      <c r="D62" s="384">
        <v>0.08486111111111111</v>
      </c>
      <c r="E62" s="209">
        <f t="shared" si="4"/>
        <v>81.91489361702128</v>
      </c>
      <c r="F62" s="129">
        <f t="shared" si="3"/>
        <v>106.91489361702128</v>
      </c>
      <c r="G62" s="385">
        <f t="shared" si="5"/>
        <v>0.01534722222222222</v>
      </c>
    </row>
    <row r="63" spans="1:7" ht="409.5">
      <c r="A63" s="206">
        <v>56</v>
      </c>
      <c r="B63" s="220" t="s">
        <v>32</v>
      </c>
      <c r="C63" s="220" t="s">
        <v>33</v>
      </c>
      <c r="D63" s="384">
        <v>0.08501157407407407</v>
      </c>
      <c r="E63" s="209">
        <f t="shared" si="4"/>
        <v>81.76991150442477</v>
      </c>
      <c r="F63" s="129">
        <f t="shared" si="3"/>
        <v>106.76991150442477</v>
      </c>
      <c r="G63" s="385">
        <f t="shared" si="5"/>
        <v>0.015497685185185184</v>
      </c>
    </row>
    <row r="64" spans="1:7" ht="409.5">
      <c r="A64" s="206">
        <v>57</v>
      </c>
      <c r="B64" s="220" t="s">
        <v>25</v>
      </c>
      <c r="C64" s="220" t="s">
        <v>88</v>
      </c>
      <c r="D64" s="384">
        <v>0.08565972222222222</v>
      </c>
      <c r="E64" s="209">
        <f t="shared" si="4"/>
        <v>81.15119578435348</v>
      </c>
      <c r="F64" s="129">
        <f t="shared" si="3"/>
        <v>106.15119578435348</v>
      </c>
      <c r="G64" s="385">
        <f t="shared" si="5"/>
        <v>0.01614583333333333</v>
      </c>
    </row>
    <row r="65" spans="1:7" ht="409.5">
      <c r="A65" s="206">
        <v>58</v>
      </c>
      <c r="B65" s="220" t="s">
        <v>44</v>
      </c>
      <c r="C65" s="220" t="s">
        <v>31</v>
      </c>
      <c r="D65" s="384">
        <v>0.0863425925925926</v>
      </c>
      <c r="E65" s="209">
        <f t="shared" si="4"/>
        <v>80.50938337801608</v>
      </c>
      <c r="F65" s="129">
        <f t="shared" si="3"/>
        <v>105.50938337801608</v>
      </c>
      <c r="G65" s="385">
        <f t="shared" si="5"/>
        <v>0.016828703703703707</v>
      </c>
    </row>
    <row r="66" spans="1:7" ht="409.5">
      <c r="A66" s="206">
        <v>59</v>
      </c>
      <c r="B66" s="220" t="s">
        <v>383</v>
      </c>
      <c r="C66" s="220" t="s">
        <v>74</v>
      </c>
      <c r="D66" s="384">
        <v>0.08893518518518519</v>
      </c>
      <c r="E66" s="209">
        <f t="shared" si="4"/>
        <v>78.16241540864132</v>
      </c>
      <c r="F66" s="129">
        <f t="shared" si="3"/>
        <v>103.16241540864132</v>
      </c>
      <c r="G66" s="385">
        <f t="shared" si="5"/>
        <v>0.019421296296296298</v>
      </c>
    </row>
    <row r="67" spans="1:7" ht="409.5">
      <c r="A67" s="206">
        <v>60</v>
      </c>
      <c r="B67" s="220" t="s">
        <v>358</v>
      </c>
      <c r="C67" s="220" t="s">
        <v>60</v>
      </c>
      <c r="D67" s="384">
        <v>0.08901620370370371</v>
      </c>
      <c r="E67" s="209">
        <f t="shared" si="4"/>
        <v>78.09127551683785</v>
      </c>
      <c r="F67" s="129">
        <f t="shared" si="3"/>
        <v>103.09127551683785</v>
      </c>
      <c r="G67" s="385">
        <f t="shared" si="5"/>
        <v>0.01950231481481482</v>
      </c>
    </row>
    <row r="68" spans="1:7" ht="409.5">
      <c r="A68" s="206">
        <v>61</v>
      </c>
      <c r="B68" s="220" t="s">
        <v>20</v>
      </c>
      <c r="C68" s="220" t="s">
        <v>51</v>
      </c>
      <c r="D68" s="384">
        <v>0.08930555555555557</v>
      </c>
      <c r="E68" s="209">
        <f t="shared" si="4"/>
        <v>77.83825816485225</v>
      </c>
      <c r="F68" s="129">
        <f t="shared" si="3"/>
        <v>102.83825816485225</v>
      </c>
      <c r="G68" s="385">
        <f t="shared" si="5"/>
        <v>0.01979166666666668</v>
      </c>
    </row>
    <row r="69" spans="1:7" ht="409.5">
      <c r="A69" s="206">
        <v>62</v>
      </c>
      <c r="B69" s="220" t="s">
        <v>379</v>
      </c>
      <c r="C69" s="220" t="s">
        <v>78</v>
      </c>
      <c r="D69" s="384">
        <v>0.09150462962962963</v>
      </c>
      <c r="E69" s="209">
        <f t="shared" si="4"/>
        <v>75.96761952947129</v>
      </c>
      <c r="F69" s="129">
        <f t="shared" si="3"/>
        <v>100.96761952947129</v>
      </c>
      <c r="G69" s="385">
        <f t="shared" si="5"/>
        <v>0.02199074074074074</v>
      </c>
    </row>
    <row r="70" spans="1:7" ht="409.5">
      <c r="A70" s="206">
        <v>63</v>
      </c>
      <c r="B70" s="220" t="s">
        <v>100</v>
      </c>
      <c r="C70" s="220" t="s">
        <v>101</v>
      </c>
      <c r="D70" s="384">
        <v>0.09181712962962962</v>
      </c>
      <c r="E70" s="209">
        <f t="shared" si="4"/>
        <v>75.70906340602546</v>
      </c>
      <c r="F70" s="129">
        <f t="shared" si="3"/>
        <v>100.70906340602546</v>
      </c>
      <c r="G70" s="385">
        <f t="shared" si="5"/>
        <v>0.022303240740740735</v>
      </c>
    </row>
    <row r="71" spans="1:7" ht="409.5">
      <c r="A71" s="206">
        <v>64</v>
      </c>
      <c r="B71" s="220" t="s">
        <v>70</v>
      </c>
      <c r="C71" s="220" t="s">
        <v>54</v>
      </c>
      <c r="D71" s="384">
        <v>0.0918287037037037</v>
      </c>
      <c r="E71" s="209">
        <f t="shared" si="4"/>
        <v>75.69952104865138</v>
      </c>
      <c r="F71" s="129">
        <f t="shared" si="3"/>
        <v>100.69952104865138</v>
      </c>
      <c r="G71" s="385">
        <f t="shared" si="5"/>
        <v>0.022314814814814815</v>
      </c>
    </row>
    <row r="72" spans="1:7" ht="409.5">
      <c r="A72" s="206">
        <v>65</v>
      </c>
      <c r="B72" s="220" t="s">
        <v>673</v>
      </c>
      <c r="C72" s="220" t="s">
        <v>185</v>
      </c>
      <c r="D72" s="384">
        <v>0.09194444444444444</v>
      </c>
      <c r="E72" s="209">
        <f t="shared" si="4"/>
        <v>75.60422960725076</v>
      </c>
      <c r="F72" s="129">
        <f aca="true" t="shared" si="6" ref="F72:F99">E72+E$3</f>
        <v>100.60422960725076</v>
      </c>
      <c r="G72" s="385">
        <f t="shared" si="5"/>
        <v>0.02243055555555555</v>
      </c>
    </row>
    <row r="73" spans="1:7" ht="409.5">
      <c r="A73" s="206">
        <v>66</v>
      </c>
      <c r="B73" s="220" t="s">
        <v>80</v>
      </c>
      <c r="C73" s="220" t="s">
        <v>81</v>
      </c>
      <c r="D73" s="384">
        <v>0.0920949074074074</v>
      </c>
      <c r="E73" s="209">
        <f aca="true" t="shared" si="7" ref="E73:E99">(D$8/D73)*100</f>
        <v>75.48070880985296</v>
      </c>
      <c r="F73" s="129">
        <f t="shared" si="6"/>
        <v>100.48070880985296</v>
      </c>
      <c r="G73" s="385">
        <f aca="true" t="shared" si="8" ref="G73:G99">D73-D$8</f>
        <v>0.022581018518518514</v>
      </c>
    </row>
    <row r="74" spans="1:7" ht="409.5">
      <c r="A74" s="206">
        <v>67</v>
      </c>
      <c r="B74" s="220" t="s">
        <v>125</v>
      </c>
      <c r="C74" s="220" t="s">
        <v>126</v>
      </c>
      <c r="D74" s="384">
        <v>0.09246527777777779</v>
      </c>
      <c r="E74" s="209">
        <f t="shared" si="7"/>
        <v>75.17837025910626</v>
      </c>
      <c r="F74" s="129">
        <f t="shared" si="6"/>
        <v>100.17837025910626</v>
      </c>
      <c r="G74" s="385">
        <f t="shared" si="8"/>
        <v>0.022951388888888896</v>
      </c>
    </row>
    <row r="75" spans="1:7" ht="409.5">
      <c r="A75" s="206">
        <v>68</v>
      </c>
      <c r="B75" s="220" t="s">
        <v>57</v>
      </c>
      <c r="C75" s="220" t="s">
        <v>58</v>
      </c>
      <c r="D75" s="384">
        <v>0.0930787037037037</v>
      </c>
      <c r="E75" s="209">
        <f t="shared" si="7"/>
        <v>74.68291469783635</v>
      </c>
      <c r="F75" s="129">
        <f t="shared" si="6"/>
        <v>99.68291469783635</v>
      </c>
      <c r="G75" s="385">
        <f t="shared" si="8"/>
        <v>0.023564814814814816</v>
      </c>
    </row>
    <row r="76" spans="1:7" ht="409.5">
      <c r="A76" s="206">
        <v>69</v>
      </c>
      <c r="B76" s="220" t="s">
        <v>620</v>
      </c>
      <c r="C76" s="220" t="s">
        <v>155</v>
      </c>
      <c r="D76" s="384">
        <v>0.09309027777777779</v>
      </c>
      <c r="E76" s="209">
        <f t="shared" si="7"/>
        <v>74.67362924281984</v>
      </c>
      <c r="F76" s="129">
        <f t="shared" si="6"/>
        <v>99.67362924281984</v>
      </c>
      <c r="G76" s="385">
        <f t="shared" si="8"/>
        <v>0.023576388888888897</v>
      </c>
    </row>
    <row r="77" spans="1:7" ht="409.5">
      <c r="A77" s="206">
        <v>70</v>
      </c>
      <c r="B77" s="220" t="s">
        <v>21</v>
      </c>
      <c r="C77" s="220" t="s">
        <v>22</v>
      </c>
      <c r="D77" s="384">
        <v>0.09362268518518518</v>
      </c>
      <c r="E77" s="209">
        <f t="shared" si="7"/>
        <v>74.24898009642725</v>
      </c>
      <c r="F77" s="129">
        <f t="shared" si="6"/>
        <v>99.24898009642725</v>
      </c>
      <c r="G77" s="385">
        <f t="shared" si="8"/>
        <v>0.024108796296296295</v>
      </c>
    </row>
    <row r="78" spans="1:7" ht="409.5">
      <c r="A78" s="206">
        <v>71</v>
      </c>
      <c r="B78" s="220" t="s">
        <v>79</v>
      </c>
      <c r="C78" s="220" t="s">
        <v>31</v>
      </c>
      <c r="D78" s="384">
        <v>0.09363425925925926</v>
      </c>
      <c r="E78" s="209">
        <f t="shared" si="7"/>
        <v>74.2398022249691</v>
      </c>
      <c r="F78" s="129">
        <f t="shared" si="6"/>
        <v>99.2398022249691</v>
      </c>
      <c r="G78" s="385">
        <f t="shared" si="8"/>
        <v>0.024120370370370375</v>
      </c>
    </row>
    <row r="79" spans="1:7" ht="409.5">
      <c r="A79" s="206">
        <v>72</v>
      </c>
      <c r="B79" s="220" t="s">
        <v>85</v>
      </c>
      <c r="C79" s="220" t="s">
        <v>86</v>
      </c>
      <c r="D79" s="384">
        <v>0.09513888888888888</v>
      </c>
      <c r="E79" s="209">
        <f t="shared" si="7"/>
        <v>73.06569343065694</v>
      </c>
      <c r="F79" s="129">
        <f t="shared" si="6"/>
        <v>98.06569343065694</v>
      </c>
      <c r="G79" s="385">
        <f t="shared" si="8"/>
        <v>0.025624999999999995</v>
      </c>
    </row>
    <row r="80" spans="1:7" ht="409.5">
      <c r="A80" s="206">
        <v>73</v>
      </c>
      <c r="B80" s="220" t="s">
        <v>365</v>
      </c>
      <c r="C80" s="220" t="s">
        <v>54</v>
      </c>
      <c r="D80" s="384">
        <v>0.09532407407407407</v>
      </c>
      <c r="E80" s="209">
        <f t="shared" si="7"/>
        <v>72.92374939290917</v>
      </c>
      <c r="F80" s="129">
        <f t="shared" si="6"/>
        <v>97.92374939290917</v>
      </c>
      <c r="G80" s="385">
        <f t="shared" si="8"/>
        <v>0.025810185185185186</v>
      </c>
    </row>
    <row r="81" spans="1:7" ht="409.5">
      <c r="A81" s="206">
        <v>74</v>
      </c>
      <c r="B81" s="220" t="s">
        <v>23</v>
      </c>
      <c r="C81" s="220" t="s">
        <v>43</v>
      </c>
      <c r="D81" s="384">
        <v>0.09532407407407407</v>
      </c>
      <c r="E81" s="209">
        <f t="shared" si="7"/>
        <v>72.92374939290917</v>
      </c>
      <c r="F81" s="129">
        <f t="shared" si="6"/>
        <v>97.92374939290917</v>
      </c>
      <c r="G81" s="385">
        <f t="shared" si="8"/>
        <v>0.025810185185185186</v>
      </c>
    </row>
    <row r="82" spans="1:7" ht="409.5">
      <c r="A82" s="206">
        <v>75</v>
      </c>
      <c r="B82" s="220" t="s">
        <v>389</v>
      </c>
      <c r="C82" s="220" t="s">
        <v>157</v>
      </c>
      <c r="D82" s="384">
        <v>0.09649305555555555</v>
      </c>
      <c r="E82" s="209">
        <f t="shared" si="7"/>
        <v>72.04030226700252</v>
      </c>
      <c r="F82" s="129">
        <f t="shared" si="6"/>
        <v>97.04030226700252</v>
      </c>
      <c r="G82" s="385">
        <f t="shared" si="8"/>
        <v>0.026979166666666665</v>
      </c>
    </row>
    <row r="83" spans="1:7" ht="409.5">
      <c r="A83" s="206">
        <v>76</v>
      </c>
      <c r="B83" s="220" t="s">
        <v>20</v>
      </c>
      <c r="C83" s="220" t="s">
        <v>31</v>
      </c>
      <c r="D83" s="384">
        <v>0.09864583333333334</v>
      </c>
      <c r="E83" s="209">
        <f t="shared" si="7"/>
        <v>70.46814501935937</v>
      </c>
      <c r="F83" s="129">
        <f t="shared" si="6"/>
        <v>95.46814501935937</v>
      </c>
      <c r="G83" s="385">
        <f t="shared" si="8"/>
        <v>0.029131944444444446</v>
      </c>
    </row>
    <row r="84" spans="1:7" ht="409.5">
      <c r="A84" s="206">
        <v>77</v>
      </c>
      <c r="B84" s="220" t="s">
        <v>29</v>
      </c>
      <c r="C84" s="220" t="s">
        <v>30</v>
      </c>
      <c r="D84" s="384">
        <v>0.09988425925925926</v>
      </c>
      <c r="E84" s="209">
        <f t="shared" si="7"/>
        <v>69.5944380069525</v>
      </c>
      <c r="F84" s="129">
        <f t="shared" si="6"/>
        <v>94.5944380069525</v>
      </c>
      <c r="G84" s="385">
        <f t="shared" si="8"/>
        <v>0.030370370370370367</v>
      </c>
    </row>
    <row r="85" spans="1:7" ht="409.5">
      <c r="A85" s="206">
        <v>78</v>
      </c>
      <c r="B85" s="220" t="s">
        <v>32</v>
      </c>
      <c r="C85" s="220" t="s">
        <v>50</v>
      </c>
      <c r="D85" s="384">
        <v>0.10097222222222223</v>
      </c>
      <c r="E85" s="209">
        <f t="shared" si="7"/>
        <v>68.84456671251719</v>
      </c>
      <c r="F85" s="129">
        <f t="shared" si="6"/>
        <v>93.84456671251719</v>
      </c>
      <c r="G85" s="385">
        <f t="shared" si="8"/>
        <v>0.03145833333333334</v>
      </c>
    </row>
    <row r="86" spans="1:7" ht="409.5">
      <c r="A86" s="206">
        <v>79</v>
      </c>
      <c r="B86" s="220" t="s">
        <v>45</v>
      </c>
      <c r="C86" s="220" t="s">
        <v>46</v>
      </c>
      <c r="D86" s="384">
        <v>0.10100694444444445</v>
      </c>
      <c r="E86" s="209">
        <f t="shared" si="7"/>
        <v>68.8209006531454</v>
      </c>
      <c r="F86" s="129">
        <f t="shared" si="6"/>
        <v>93.8209006531454</v>
      </c>
      <c r="G86" s="385">
        <f t="shared" si="8"/>
        <v>0.031493055555555566</v>
      </c>
    </row>
    <row r="87" spans="1:7" ht="409.5">
      <c r="A87" s="206">
        <v>80</v>
      </c>
      <c r="B87" s="220" t="s">
        <v>98</v>
      </c>
      <c r="C87" s="220" t="s">
        <v>99</v>
      </c>
      <c r="D87" s="384">
        <v>0.10101851851851851</v>
      </c>
      <c r="E87" s="209">
        <f t="shared" si="7"/>
        <v>68.81301558203484</v>
      </c>
      <c r="F87" s="129">
        <f t="shared" si="6"/>
        <v>93.81301558203484</v>
      </c>
      <c r="G87" s="385">
        <f t="shared" si="8"/>
        <v>0.03150462962962962</v>
      </c>
    </row>
    <row r="88" spans="1:7" ht="409.5">
      <c r="A88" s="206">
        <v>81</v>
      </c>
      <c r="B88" s="220" t="s">
        <v>59</v>
      </c>
      <c r="C88" s="220" t="s">
        <v>54</v>
      </c>
      <c r="D88" s="384">
        <v>0.10109953703703704</v>
      </c>
      <c r="E88" s="209">
        <f t="shared" si="7"/>
        <v>68.75787063537493</v>
      </c>
      <c r="F88" s="129">
        <f t="shared" si="6"/>
        <v>93.75787063537493</v>
      </c>
      <c r="G88" s="385">
        <f t="shared" si="8"/>
        <v>0.031585648148148154</v>
      </c>
    </row>
    <row r="89" spans="1:7" ht="409.5">
      <c r="A89" s="206">
        <v>82</v>
      </c>
      <c r="B89" s="220" t="s">
        <v>21</v>
      </c>
      <c r="C89" s="220" t="s">
        <v>31</v>
      </c>
      <c r="D89" s="384">
        <v>0.10313657407407407</v>
      </c>
      <c r="E89" s="209">
        <f t="shared" si="7"/>
        <v>67.39984289080911</v>
      </c>
      <c r="F89" s="129">
        <f t="shared" si="6"/>
        <v>92.39984289080911</v>
      </c>
      <c r="G89" s="385">
        <f t="shared" si="8"/>
        <v>0.033622685185185186</v>
      </c>
    </row>
    <row r="90" spans="1:7" ht="409.5">
      <c r="A90" s="206">
        <v>83</v>
      </c>
      <c r="B90" s="220" t="s">
        <v>47</v>
      </c>
      <c r="C90" s="220" t="s">
        <v>48</v>
      </c>
      <c r="D90" s="384">
        <v>0.1034837962962963</v>
      </c>
      <c r="E90" s="209">
        <f t="shared" si="7"/>
        <v>67.17369421764904</v>
      </c>
      <c r="F90" s="129">
        <f t="shared" si="6"/>
        <v>92.17369421764904</v>
      </c>
      <c r="G90" s="385">
        <f t="shared" si="8"/>
        <v>0.03396990740740741</v>
      </c>
    </row>
    <row r="91" spans="1:7" ht="409.5">
      <c r="A91" s="206">
        <v>84</v>
      </c>
      <c r="B91" s="220" t="s">
        <v>25</v>
      </c>
      <c r="C91" s="220" t="s">
        <v>69</v>
      </c>
      <c r="D91" s="384">
        <v>0.10569444444444444</v>
      </c>
      <c r="E91" s="209">
        <f t="shared" si="7"/>
        <v>65.76872536136663</v>
      </c>
      <c r="F91" s="129">
        <f t="shared" si="6"/>
        <v>90.76872536136663</v>
      </c>
      <c r="G91" s="385">
        <f t="shared" si="8"/>
        <v>0.03618055555555555</v>
      </c>
    </row>
    <row r="92" spans="1:7" ht="409.5">
      <c r="A92" s="206">
        <v>85</v>
      </c>
      <c r="B92" s="220" t="s">
        <v>53</v>
      </c>
      <c r="C92" s="220" t="s">
        <v>54</v>
      </c>
      <c r="D92" s="384">
        <v>0.10751157407407408</v>
      </c>
      <c r="E92" s="209">
        <f t="shared" si="7"/>
        <v>64.65712132629993</v>
      </c>
      <c r="F92" s="129">
        <f t="shared" si="6"/>
        <v>89.65712132629993</v>
      </c>
      <c r="G92" s="385">
        <f t="shared" si="8"/>
        <v>0.03799768518518519</v>
      </c>
    </row>
    <row r="93" spans="1:7" ht="409.5">
      <c r="A93" s="206">
        <v>86</v>
      </c>
      <c r="B93" s="220" t="s">
        <v>72</v>
      </c>
      <c r="C93" s="220" t="s">
        <v>674</v>
      </c>
      <c r="D93" s="384">
        <v>0.10805555555555556</v>
      </c>
      <c r="E93" s="209">
        <f t="shared" si="7"/>
        <v>64.33161953727506</v>
      </c>
      <c r="F93" s="129">
        <f t="shared" si="6"/>
        <v>89.33161953727506</v>
      </c>
      <c r="G93" s="385">
        <f t="shared" si="8"/>
        <v>0.03854166666666667</v>
      </c>
    </row>
    <row r="94" spans="1:7" ht="409.5">
      <c r="A94" s="206">
        <v>87</v>
      </c>
      <c r="B94" s="220" t="s">
        <v>296</v>
      </c>
      <c r="C94" s="220" t="s">
        <v>78</v>
      </c>
      <c r="D94" s="384">
        <v>0.11020833333333334</v>
      </c>
      <c r="E94" s="209">
        <f t="shared" si="7"/>
        <v>63.074984247006924</v>
      </c>
      <c r="F94" s="129">
        <f t="shared" si="6"/>
        <v>88.07498424700692</v>
      </c>
      <c r="G94" s="385">
        <f t="shared" si="8"/>
        <v>0.04069444444444445</v>
      </c>
    </row>
    <row r="95" spans="1:7" ht="409.5">
      <c r="A95" s="206">
        <v>88</v>
      </c>
      <c r="B95" s="220" t="s">
        <v>97</v>
      </c>
      <c r="C95" s="220" t="s">
        <v>60</v>
      </c>
      <c r="D95" s="384">
        <v>0.1115162037037037</v>
      </c>
      <c r="E95" s="209">
        <f t="shared" si="7"/>
        <v>62.335236118318626</v>
      </c>
      <c r="F95" s="129">
        <f t="shared" si="6"/>
        <v>87.33523611831862</v>
      </c>
      <c r="G95" s="385">
        <f t="shared" si="8"/>
        <v>0.04200231481481481</v>
      </c>
    </row>
    <row r="96" spans="1:7" ht="409.5">
      <c r="A96" s="315">
        <v>89</v>
      </c>
      <c r="B96" s="252" t="s">
        <v>127</v>
      </c>
      <c r="C96" s="252" t="s">
        <v>128</v>
      </c>
      <c r="D96" s="395">
        <v>0.11342592592592593</v>
      </c>
      <c r="E96" s="396">
        <f t="shared" si="7"/>
        <v>61.285714285714285</v>
      </c>
      <c r="F96" s="147">
        <f t="shared" si="6"/>
        <v>86.28571428571428</v>
      </c>
      <c r="G96" s="397">
        <f t="shared" si="8"/>
        <v>0.04391203703703704</v>
      </c>
    </row>
    <row r="97" spans="1:7" ht="409.5">
      <c r="A97" s="206">
        <v>90</v>
      </c>
      <c r="B97" s="220" t="s">
        <v>55</v>
      </c>
      <c r="C97" s="220" t="s">
        <v>56</v>
      </c>
      <c r="D97" s="384">
        <v>0.1212037037037037</v>
      </c>
      <c r="E97" s="209">
        <f t="shared" si="7"/>
        <v>57.35294117647059</v>
      </c>
      <c r="F97" s="129">
        <f t="shared" si="6"/>
        <v>82.35294117647058</v>
      </c>
      <c r="G97" s="385">
        <f t="shared" si="8"/>
        <v>0.05168981481481481</v>
      </c>
    </row>
    <row r="98" spans="1:7" ht="409.5">
      <c r="A98" s="206">
        <v>91</v>
      </c>
      <c r="B98" s="220" t="s">
        <v>52</v>
      </c>
      <c r="C98" s="220" t="s">
        <v>51</v>
      </c>
      <c r="D98" s="384">
        <v>0.1324074074074074</v>
      </c>
      <c r="E98" s="209">
        <f t="shared" si="7"/>
        <v>52.5</v>
      </c>
      <c r="F98" s="129">
        <f t="shared" si="6"/>
        <v>77.5</v>
      </c>
      <c r="G98" s="385">
        <f t="shared" si="8"/>
        <v>0.0628935185185185</v>
      </c>
    </row>
    <row r="99" spans="1:7" ht="409.5">
      <c r="A99" s="206">
        <v>92</v>
      </c>
      <c r="B99" s="220" t="s">
        <v>72</v>
      </c>
      <c r="C99" s="220" t="s">
        <v>73</v>
      </c>
      <c r="D99" s="384">
        <v>0.14177083333333332</v>
      </c>
      <c r="E99" s="209">
        <f t="shared" si="7"/>
        <v>49.03257408768063</v>
      </c>
      <c r="F99" s="129">
        <f t="shared" si="6"/>
        <v>74.03257408768063</v>
      </c>
      <c r="G99" s="385">
        <f t="shared" si="8"/>
        <v>0.07225694444444443</v>
      </c>
    </row>
    <row r="101" spans="2:4" ht="409.5">
      <c r="B101" t="s">
        <v>286</v>
      </c>
      <c r="C101" t="s">
        <v>33</v>
      </c>
      <c r="D101" s="469" t="s">
        <v>600</v>
      </c>
    </row>
    <row r="102" spans="2:4" ht="409.5">
      <c r="B102" t="s">
        <v>95</v>
      </c>
      <c r="C102" t="s">
        <v>62</v>
      </c>
      <c r="D102" s="469" t="s">
        <v>600</v>
      </c>
    </row>
  </sheetData>
  <sheetProtection selectLockedCells="1" selectUnlockedCells="1"/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9"/>
  <sheetViews>
    <sheetView zoomScale="130" zoomScaleNormal="130" zoomScalePageLayoutView="0" workbookViewId="0" topLeftCell="A1">
      <selection activeCell="C7" sqref="C7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534" t="s">
        <v>628</v>
      </c>
      <c r="B1" s="534"/>
      <c r="C1" s="534"/>
      <c r="D1" s="534"/>
      <c r="E1" s="534"/>
      <c r="F1" s="534"/>
      <c r="G1" s="534"/>
    </row>
    <row r="2" spans="1:7" ht="12.75">
      <c r="A2" s="536"/>
      <c r="B2" s="536"/>
      <c r="C2" s="536"/>
      <c r="D2" s="536"/>
      <c r="E2" s="107" t="s">
        <v>458</v>
      </c>
      <c r="F2" s="539"/>
      <c r="G2" s="539"/>
    </row>
    <row r="3" spans="1:7" ht="12.75" customHeight="1">
      <c r="A3" s="533" t="s">
        <v>459</v>
      </c>
      <c r="B3" s="533"/>
      <c r="C3" s="108">
        <v>38599</v>
      </c>
      <c r="D3" s="543"/>
      <c r="E3" s="107">
        <v>30</v>
      </c>
      <c r="F3" s="539"/>
      <c r="G3" s="539"/>
    </row>
    <row r="4" spans="1:7" ht="12.75" customHeight="1">
      <c r="A4" s="533" t="s">
        <v>461</v>
      </c>
      <c r="B4" s="533"/>
      <c r="C4" s="298">
        <v>41175</v>
      </c>
      <c r="D4" s="543"/>
      <c r="E4" s="155"/>
      <c r="F4" s="155"/>
      <c r="G4" s="155"/>
    </row>
    <row r="5" spans="1:7" ht="21.75" customHeight="1">
      <c r="A5" s="533" t="s">
        <v>462</v>
      </c>
      <c r="B5" s="533"/>
      <c r="C5" s="544" t="s">
        <v>629</v>
      </c>
      <c r="D5" s="544"/>
      <c r="E5" s="544"/>
      <c r="F5" s="544"/>
      <c r="G5" s="155"/>
    </row>
    <row r="6" spans="1:7" ht="12.75">
      <c r="A6" s="533" t="s">
        <v>464</v>
      </c>
      <c r="B6" s="533"/>
      <c r="C6" s="111">
        <f>COUNTA(B8:B150)</f>
        <v>52</v>
      </c>
      <c r="D6" s="224"/>
      <c r="E6" s="155"/>
      <c r="F6" s="155"/>
      <c r="G6" s="155"/>
    </row>
    <row r="7" spans="1:7" ht="12.75">
      <c r="A7" s="336" t="s">
        <v>465</v>
      </c>
      <c r="B7" s="336" t="s">
        <v>466</v>
      </c>
      <c r="C7" s="336" t="s">
        <v>467</v>
      </c>
      <c r="D7" s="336" t="s">
        <v>468</v>
      </c>
      <c r="E7" s="337" t="s">
        <v>469</v>
      </c>
      <c r="F7" s="337" t="s">
        <v>470</v>
      </c>
      <c r="G7" s="337" t="s">
        <v>612</v>
      </c>
    </row>
    <row r="8" spans="1:7" ht="12.75">
      <c r="A8" s="240">
        <v>1</v>
      </c>
      <c r="B8" s="398" t="s">
        <v>27</v>
      </c>
      <c r="C8" s="398" t="s">
        <v>74</v>
      </c>
      <c r="D8" s="399">
        <v>0.04223379629629629</v>
      </c>
      <c r="E8" s="400">
        <v>100</v>
      </c>
      <c r="F8" s="392">
        <f aca="true" t="shared" si="0" ref="F8:F39">E8+E$3</f>
        <v>130</v>
      </c>
      <c r="G8" s="401"/>
    </row>
    <row r="9" spans="1:7" ht="12.75">
      <c r="A9" s="240">
        <v>2</v>
      </c>
      <c r="B9" s="398" t="s">
        <v>677</v>
      </c>
      <c r="C9" s="398" t="s">
        <v>678</v>
      </c>
      <c r="D9" s="399">
        <v>0.0424074074074074</v>
      </c>
      <c r="E9" s="128">
        <f aca="true" t="shared" si="1" ref="E9:E56">(D$8/D9)*100</f>
        <v>99.5906113537118</v>
      </c>
      <c r="F9" s="129">
        <f t="shared" si="0"/>
        <v>129.59061135371178</v>
      </c>
      <c r="G9" s="401">
        <f aca="true" t="shared" si="2" ref="G9:G56">D9-D$8</f>
        <v>0.0001736111111111105</v>
      </c>
    </row>
    <row r="10" spans="1:7" ht="12.75">
      <c r="A10" s="240">
        <v>3</v>
      </c>
      <c r="B10" s="398" t="s">
        <v>209</v>
      </c>
      <c r="C10" s="398" t="s">
        <v>22</v>
      </c>
      <c r="D10" s="399">
        <v>0.04261574074074074</v>
      </c>
      <c r="E10" s="128">
        <f t="shared" si="1"/>
        <v>99.10374796306354</v>
      </c>
      <c r="F10" s="129">
        <f t="shared" si="0"/>
        <v>129.10374796306354</v>
      </c>
      <c r="G10" s="401">
        <f t="shared" si="2"/>
        <v>0.00038194444444444864</v>
      </c>
    </row>
    <row r="11" spans="1:7" ht="12.75">
      <c r="A11" s="240">
        <v>4</v>
      </c>
      <c r="B11" s="398" t="s">
        <v>19</v>
      </c>
      <c r="C11" s="398" t="s">
        <v>20</v>
      </c>
      <c r="D11" s="399">
        <v>0.043368055555555556</v>
      </c>
      <c r="E11" s="128">
        <f t="shared" si="1"/>
        <v>97.38457432612756</v>
      </c>
      <c r="F11" s="129">
        <f t="shared" si="0"/>
        <v>127.38457432612756</v>
      </c>
      <c r="G11" s="401">
        <f t="shared" si="2"/>
        <v>0.0011342592592592654</v>
      </c>
    </row>
    <row r="12" spans="1:7" ht="12.75">
      <c r="A12" s="240">
        <v>5</v>
      </c>
      <c r="B12" s="398" t="s">
        <v>679</v>
      </c>
      <c r="C12" s="398" t="s">
        <v>78</v>
      </c>
      <c r="D12" s="399">
        <v>0.04431712962962963</v>
      </c>
      <c r="E12" s="128">
        <f t="shared" si="1"/>
        <v>95.29903369025854</v>
      </c>
      <c r="F12" s="129">
        <f t="shared" si="0"/>
        <v>125.29903369025854</v>
      </c>
      <c r="G12" s="401">
        <f t="shared" si="2"/>
        <v>0.00208333333333334</v>
      </c>
    </row>
    <row r="13" spans="1:7" ht="12.75">
      <c r="A13" s="240">
        <v>6</v>
      </c>
      <c r="B13" s="398" t="s">
        <v>17</v>
      </c>
      <c r="C13" s="398" t="s">
        <v>18</v>
      </c>
      <c r="D13" s="399">
        <v>0.046481481481481485</v>
      </c>
      <c r="E13" s="128">
        <f t="shared" si="1"/>
        <v>90.86155378486053</v>
      </c>
      <c r="F13" s="129">
        <f t="shared" si="0"/>
        <v>120.86155378486053</v>
      </c>
      <c r="G13" s="401">
        <f t="shared" si="2"/>
        <v>0.004247685185185195</v>
      </c>
    </row>
    <row r="14" spans="1:7" ht="12.75">
      <c r="A14" s="240">
        <v>7</v>
      </c>
      <c r="B14" s="398" t="s">
        <v>680</v>
      </c>
      <c r="C14" s="398" t="s">
        <v>275</v>
      </c>
      <c r="D14" s="399">
        <v>0.046504629629629625</v>
      </c>
      <c r="E14" s="128">
        <f t="shared" si="1"/>
        <v>90.81632653061224</v>
      </c>
      <c r="F14" s="129">
        <f t="shared" si="0"/>
        <v>120.81632653061224</v>
      </c>
      <c r="G14" s="401">
        <f t="shared" si="2"/>
        <v>0.004270833333333335</v>
      </c>
    </row>
    <row r="15" spans="1:7" ht="12.75">
      <c r="A15" s="240">
        <v>8</v>
      </c>
      <c r="B15" s="398" t="s">
        <v>135</v>
      </c>
      <c r="C15" s="398" t="s">
        <v>136</v>
      </c>
      <c r="D15" s="399">
        <v>0.046898148148148154</v>
      </c>
      <c r="E15" s="128">
        <f t="shared" si="1"/>
        <v>90.05429417571568</v>
      </c>
      <c r="F15" s="129">
        <f t="shared" si="0"/>
        <v>120.05429417571568</v>
      </c>
      <c r="G15" s="401">
        <f t="shared" si="2"/>
        <v>0.004664351851851864</v>
      </c>
    </row>
    <row r="16" spans="1:7" ht="12.75">
      <c r="A16" s="240">
        <v>9</v>
      </c>
      <c r="B16" s="398" t="s">
        <v>248</v>
      </c>
      <c r="C16" s="398" t="s">
        <v>62</v>
      </c>
      <c r="D16" s="399">
        <v>0.047407407407407405</v>
      </c>
      <c r="E16" s="128">
        <f t="shared" si="1"/>
        <v>89.08691406249999</v>
      </c>
      <c r="F16" s="129">
        <f t="shared" si="0"/>
        <v>119.08691406249999</v>
      </c>
      <c r="G16" s="401">
        <f t="shared" si="2"/>
        <v>0.005173611111111115</v>
      </c>
    </row>
    <row r="17" spans="1:7" ht="12.75">
      <c r="A17" s="240">
        <v>10</v>
      </c>
      <c r="B17" s="398" t="s">
        <v>35</v>
      </c>
      <c r="C17" s="398" t="s">
        <v>36</v>
      </c>
      <c r="D17" s="399">
        <v>0.04752314814814815</v>
      </c>
      <c r="E17" s="128">
        <f t="shared" si="1"/>
        <v>88.86994641987334</v>
      </c>
      <c r="F17" s="129">
        <f t="shared" si="0"/>
        <v>118.86994641987334</v>
      </c>
      <c r="G17" s="401">
        <f t="shared" si="2"/>
        <v>0.005289351851851858</v>
      </c>
    </row>
    <row r="18" spans="1:7" ht="12.75">
      <c r="A18" s="240">
        <v>11</v>
      </c>
      <c r="B18" s="398" t="s">
        <v>27</v>
      </c>
      <c r="C18" s="398" t="s">
        <v>28</v>
      </c>
      <c r="D18" s="399">
        <v>0.0478125</v>
      </c>
      <c r="E18" s="128">
        <f t="shared" si="1"/>
        <v>88.33212297264583</v>
      </c>
      <c r="F18" s="129">
        <f t="shared" si="0"/>
        <v>118.33212297264583</v>
      </c>
      <c r="G18" s="401">
        <f t="shared" si="2"/>
        <v>0.005578703703703711</v>
      </c>
    </row>
    <row r="19" spans="1:7" ht="12.75">
      <c r="A19" s="131">
        <v>12</v>
      </c>
      <c r="B19" s="402" t="s">
        <v>162</v>
      </c>
      <c r="C19" s="402" t="s">
        <v>78</v>
      </c>
      <c r="D19" s="403">
        <v>0.04790509259259259</v>
      </c>
      <c r="E19" s="134">
        <f t="shared" si="1"/>
        <v>88.16139164049287</v>
      </c>
      <c r="F19" s="135">
        <f t="shared" si="0"/>
        <v>118.16139164049287</v>
      </c>
      <c r="G19" s="404">
        <f t="shared" si="2"/>
        <v>0.005671296296296299</v>
      </c>
    </row>
    <row r="20" spans="1:7" ht="12.75">
      <c r="A20" s="119">
        <v>13</v>
      </c>
      <c r="B20" s="405" t="s">
        <v>125</v>
      </c>
      <c r="C20" s="405" t="s">
        <v>126</v>
      </c>
      <c r="D20" s="406">
        <v>0.04793981481481482</v>
      </c>
      <c r="E20" s="122">
        <f t="shared" si="1"/>
        <v>88.09753742153548</v>
      </c>
      <c r="F20" s="123">
        <f t="shared" si="0"/>
        <v>118.09753742153548</v>
      </c>
      <c r="G20" s="407">
        <f t="shared" si="2"/>
        <v>0.005706018518518527</v>
      </c>
    </row>
    <row r="21" spans="1:7" ht="409.5">
      <c r="A21" s="240">
        <v>14</v>
      </c>
      <c r="B21" s="408" t="s">
        <v>681</v>
      </c>
      <c r="C21" s="408" t="s">
        <v>317</v>
      </c>
      <c r="D21" s="399">
        <v>0.04810185185185185</v>
      </c>
      <c r="E21" s="128">
        <f t="shared" si="1"/>
        <v>87.80076997112609</v>
      </c>
      <c r="F21" s="129">
        <f t="shared" si="0"/>
        <v>117.80076997112609</v>
      </c>
      <c r="G21" s="401">
        <f t="shared" si="2"/>
        <v>0.005868055555555557</v>
      </c>
    </row>
    <row r="22" spans="1:7" ht="409.5">
      <c r="A22" s="240">
        <v>15</v>
      </c>
      <c r="B22" s="408" t="s">
        <v>375</v>
      </c>
      <c r="C22" s="408" t="s">
        <v>376</v>
      </c>
      <c r="D22" s="399">
        <v>0.048576388888888884</v>
      </c>
      <c r="E22" s="128">
        <f t="shared" si="1"/>
        <v>86.94305456278293</v>
      </c>
      <c r="F22" s="129">
        <f t="shared" si="0"/>
        <v>116.94305456278293</v>
      </c>
      <c r="G22" s="401">
        <f t="shared" si="2"/>
        <v>0.006342592592592594</v>
      </c>
    </row>
    <row r="23" spans="1:7" ht="409.5">
      <c r="A23" s="240">
        <v>16</v>
      </c>
      <c r="B23" s="408" t="s">
        <v>23</v>
      </c>
      <c r="C23" s="408" t="s">
        <v>682</v>
      </c>
      <c r="D23" s="399">
        <v>0.04880787037037037</v>
      </c>
      <c r="E23" s="128">
        <f t="shared" si="1"/>
        <v>86.53070903485889</v>
      </c>
      <c r="F23" s="129">
        <f t="shared" si="0"/>
        <v>116.53070903485889</v>
      </c>
      <c r="G23" s="401">
        <f t="shared" si="2"/>
        <v>0.006574074074074079</v>
      </c>
    </row>
    <row r="24" spans="1:7" ht="409.5">
      <c r="A24" s="240">
        <v>17</v>
      </c>
      <c r="B24" s="408" t="s">
        <v>34</v>
      </c>
      <c r="C24" s="408" t="s">
        <v>20</v>
      </c>
      <c r="D24" s="399">
        <v>0.049143518518518524</v>
      </c>
      <c r="E24" s="128">
        <f t="shared" si="1"/>
        <v>85.93970796043334</v>
      </c>
      <c r="F24" s="129">
        <f t="shared" si="0"/>
        <v>115.93970796043334</v>
      </c>
      <c r="G24" s="401">
        <f t="shared" si="2"/>
        <v>0.006909722222222234</v>
      </c>
    </row>
    <row r="25" spans="1:7" ht="409.5">
      <c r="A25" s="240">
        <v>18</v>
      </c>
      <c r="B25" s="408" t="s">
        <v>21</v>
      </c>
      <c r="C25" s="408" t="s">
        <v>22</v>
      </c>
      <c r="D25" s="399">
        <v>0.04928240740740741</v>
      </c>
      <c r="E25" s="128">
        <f t="shared" si="1"/>
        <v>85.69751056834193</v>
      </c>
      <c r="F25" s="129">
        <f t="shared" si="0"/>
        <v>115.69751056834193</v>
      </c>
      <c r="G25" s="401">
        <f t="shared" si="2"/>
        <v>0.007048611111111117</v>
      </c>
    </row>
    <row r="26" spans="1:7" ht="409.5">
      <c r="A26" s="240">
        <v>19</v>
      </c>
      <c r="B26" s="408" t="s">
        <v>683</v>
      </c>
      <c r="C26" s="408" t="s">
        <v>51</v>
      </c>
      <c r="D26" s="399">
        <v>0.0493287037037037</v>
      </c>
      <c r="E26" s="128">
        <f t="shared" si="1"/>
        <v>85.6170811825434</v>
      </c>
      <c r="F26" s="129">
        <f t="shared" si="0"/>
        <v>115.6170811825434</v>
      </c>
      <c r="G26" s="401">
        <f t="shared" si="2"/>
        <v>0.007094907407407411</v>
      </c>
    </row>
    <row r="27" spans="1:7" ht="409.5">
      <c r="A27" s="240">
        <v>20</v>
      </c>
      <c r="B27" s="408" t="s">
        <v>25</v>
      </c>
      <c r="C27" s="408" t="s">
        <v>26</v>
      </c>
      <c r="D27" s="399">
        <v>0.050069444444444444</v>
      </c>
      <c r="E27" s="128">
        <f t="shared" si="1"/>
        <v>84.35043920480813</v>
      </c>
      <c r="F27" s="129">
        <f t="shared" si="0"/>
        <v>114.35043920480813</v>
      </c>
      <c r="G27" s="401">
        <f t="shared" si="2"/>
        <v>0.007835648148148154</v>
      </c>
    </row>
    <row r="28" spans="1:7" ht="409.5">
      <c r="A28" s="240">
        <v>21</v>
      </c>
      <c r="B28" s="408" t="s">
        <v>63</v>
      </c>
      <c r="C28" s="408" t="s">
        <v>36</v>
      </c>
      <c r="D28" s="399">
        <v>0.0500925925925926</v>
      </c>
      <c r="E28" s="128">
        <f t="shared" si="1"/>
        <v>84.31146025878002</v>
      </c>
      <c r="F28" s="129">
        <f t="shared" si="0"/>
        <v>114.31146025878002</v>
      </c>
      <c r="G28" s="401">
        <f t="shared" si="2"/>
        <v>0.007858796296296308</v>
      </c>
    </row>
    <row r="29" spans="1:7" ht="409.5">
      <c r="A29" s="240">
        <v>22</v>
      </c>
      <c r="B29" s="408" t="s">
        <v>146</v>
      </c>
      <c r="C29" s="408" t="s">
        <v>684</v>
      </c>
      <c r="D29" s="399">
        <v>0.05010416666666667</v>
      </c>
      <c r="E29" s="128">
        <f t="shared" si="1"/>
        <v>84.29198429198426</v>
      </c>
      <c r="F29" s="129">
        <f t="shared" si="0"/>
        <v>114.29198429198426</v>
      </c>
      <c r="G29" s="401">
        <f t="shared" si="2"/>
        <v>0.007870370370370382</v>
      </c>
    </row>
    <row r="30" spans="1:7" ht="409.5">
      <c r="A30" s="240">
        <v>23</v>
      </c>
      <c r="B30" s="408" t="s">
        <v>41</v>
      </c>
      <c r="C30" s="408" t="s">
        <v>42</v>
      </c>
      <c r="D30" s="399">
        <v>0.05053240740740741</v>
      </c>
      <c r="E30" s="128">
        <f t="shared" si="1"/>
        <v>83.5776454420522</v>
      </c>
      <c r="F30" s="129">
        <f t="shared" si="0"/>
        <v>113.5776454420522</v>
      </c>
      <c r="G30" s="401">
        <f t="shared" si="2"/>
        <v>0.008298611111111118</v>
      </c>
    </row>
    <row r="31" spans="1:7" ht="409.5">
      <c r="A31" s="240">
        <v>24</v>
      </c>
      <c r="B31" s="408" t="s">
        <v>685</v>
      </c>
      <c r="C31" s="408" t="s">
        <v>78</v>
      </c>
      <c r="D31" s="399">
        <v>0.05060185185185185</v>
      </c>
      <c r="E31" s="128">
        <f t="shared" si="1"/>
        <v>83.46294602012809</v>
      </c>
      <c r="F31" s="129">
        <f t="shared" si="0"/>
        <v>113.46294602012809</v>
      </c>
      <c r="G31" s="401">
        <f t="shared" si="2"/>
        <v>0.00836805555555556</v>
      </c>
    </row>
    <row r="32" spans="1:7" ht="409.5">
      <c r="A32" s="240">
        <v>25</v>
      </c>
      <c r="B32" s="408" t="s">
        <v>110</v>
      </c>
      <c r="C32" s="408" t="s">
        <v>108</v>
      </c>
      <c r="D32" s="399">
        <v>0.050798611111111114</v>
      </c>
      <c r="E32" s="128">
        <f t="shared" si="1"/>
        <v>83.13966735019365</v>
      </c>
      <c r="F32" s="129">
        <f t="shared" si="0"/>
        <v>113.13966735019365</v>
      </c>
      <c r="G32" s="401">
        <f t="shared" si="2"/>
        <v>0.008564814814814824</v>
      </c>
    </row>
    <row r="33" spans="1:7" ht="409.5">
      <c r="A33" s="240">
        <v>26</v>
      </c>
      <c r="B33" s="408" t="s">
        <v>37</v>
      </c>
      <c r="C33" s="408" t="s">
        <v>54</v>
      </c>
      <c r="D33" s="399">
        <v>0.05165509259259259</v>
      </c>
      <c r="E33" s="128">
        <f t="shared" si="1"/>
        <v>81.76114721039657</v>
      </c>
      <c r="F33" s="129">
        <f t="shared" si="0"/>
        <v>111.76114721039657</v>
      </c>
      <c r="G33" s="401">
        <f t="shared" si="2"/>
        <v>0.009421296296296303</v>
      </c>
    </row>
    <row r="34" spans="1:7" ht="409.5">
      <c r="A34" s="240">
        <v>27</v>
      </c>
      <c r="B34" s="408" t="s">
        <v>161</v>
      </c>
      <c r="C34" s="408" t="s">
        <v>74</v>
      </c>
      <c r="D34" s="399">
        <v>0.051724537037037034</v>
      </c>
      <c r="E34" s="128">
        <f t="shared" si="1"/>
        <v>81.65137614678898</v>
      </c>
      <c r="F34" s="129">
        <f t="shared" si="0"/>
        <v>111.65137614678898</v>
      </c>
      <c r="G34" s="401">
        <f t="shared" si="2"/>
        <v>0.009490740740740744</v>
      </c>
    </row>
    <row r="35" spans="1:7" ht="409.5">
      <c r="A35" s="240">
        <v>28</v>
      </c>
      <c r="B35" s="408" t="s">
        <v>32</v>
      </c>
      <c r="C35" s="408" t="s">
        <v>33</v>
      </c>
      <c r="D35" s="399">
        <v>0.05188657407407407</v>
      </c>
      <c r="E35" s="128">
        <f t="shared" si="1"/>
        <v>81.39638634842738</v>
      </c>
      <c r="F35" s="129">
        <f t="shared" si="0"/>
        <v>111.39638634842738</v>
      </c>
      <c r="G35" s="401">
        <f t="shared" si="2"/>
        <v>0.009652777777777781</v>
      </c>
    </row>
    <row r="36" spans="1:7" ht="409.5">
      <c r="A36" s="240">
        <v>29</v>
      </c>
      <c r="B36" s="408" t="s">
        <v>23</v>
      </c>
      <c r="C36" s="408" t="s">
        <v>686</v>
      </c>
      <c r="D36" s="399">
        <v>0.052175925925925924</v>
      </c>
      <c r="E36" s="128">
        <f t="shared" si="1"/>
        <v>80.94498669032829</v>
      </c>
      <c r="F36" s="129">
        <f t="shared" si="0"/>
        <v>110.94498669032829</v>
      </c>
      <c r="G36" s="401">
        <f t="shared" si="2"/>
        <v>0.009942129629629634</v>
      </c>
    </row>
    <row r="37" spans="1:7" ht="409.5">
      <c r="A37" s="240">
        <v>30</v>
      </c>
      <c r="B37" s="408" t="s">
        <v>70</v>
      </c>
      <c r="C37" s="408" t="s">
        <v>54</v>
      </c>
      <c r="D37" s="399">
        <v>0.05302083333333333</v>
      </c>
      <c r="E37" s="128">
        <f t="shared" si="1"/>
        <v>79.65509714036236</v>
      </c>
      <c r="F37" s="129">
        <f t="shared" si="0"/>
        <v>109.65509714036236</v>
      </c>
      <c r="G37" s="401">
        <f t="shared" si="2"/>
        <v>0.01078703703703704</v>
      </c>
    </row>
    <row r="38" spans="1:7" ht="409.5">
      <c r="A38" s="240">
        <v>31</v>
      </c>
      <c r="B38" s="408" t="s">
        <v>37</v>
      </c>
      <c r="C38" s="408" t="s">
        <v>691</v>
      </c>
      <c r="D38" s="399">
        <v>0.0531712962962963</v>
      </c>
      <c r="E38" s="128">
        <f t="shared" si="1"/>
        <v>79.42969090117543</v>
      </c>
      <c r="F38" s="129">
        <f t="shared" si="0"/>
        <v>109.42969090117543</v>
      </c>
      <c r="G38" s="401">
        <f t="shared" si="2"/>
        <v>0.01093750000000001</v>
      </c>
    </row>
    <row r="39" spans="1:7" ht="409.5">
      <c r="A39" s="240">
        <v>32</v>
      </c>
      <c r="B39" s="408" t="s">
        <v>247</v>
      </c>
      <c r="C39" s="408" t="s">
        <v>62</v>
      </c>
      <c r="D39" s="399">
        <v>0.0534375</v>
      </c>
      <c r="E39" s="128">
        <f t="shared" si="1"/>
        <v>79.03400476499891</v>
      </c>
      <c r="F39" s="129">
        <f t="shared" si="0"/>
        <v>109.03400476499891</v>
      </c>
      <c r="G39" s="401">
        <f t="shared" si="2"/>
        <v>0.011203703703703709</v>
      </c>
    </row>
    <row r="40" spans="1:7" ht="409.5">
      <c r="A40" s="240">
        <v>33</v>
      </c>
      <c r="B40" s="408" t="s">
        <v>125</v>
      </c>
      <c r="C40" s="408" t="s">
        <v>36</v>
      </c>
      <c r="D40" s="399">
        <v>0.053738425925925926</v>
      </c>
      <c r="E40" s="128">
        <f t="shared" si="1"/>
        <v>78.59142795606287</v>
      </c>
      <c r="F40" s="129">
        <f aca="true" t="shared" si="3" ref="F40:F56">E40+E$3</f>
        <v>108.59142795606287</v>
      </c>
      <c r="G40" s="401">
        <f t="shared" si="2"/>
        <v>0.011504629629629635</v>
      </c>
    </row>
    <row r="41" spans="1:7" ht="409.5">
      <c r="A41" s="240">
        <v>34</v>
      </c>
      <c r="B41" s="408" t="s">
        <v>21</v>
      </c>
      <c r="C41" s="408" t="s">
        <v>31</v>
      </c>
      <c r="D41" s="399">
        <v>0.05379629629629629</v>
      </c>
      <c r="E41" s="128">
        <f t="shared" si="1"/>
        <v>78.50688468158347</v>
      </c>
      <c r="F41" s="129">
        <f t="shared" si="3"/>
        <v>108.50688468158347</v>
      </c>
      <c r="G41" s="401">
        <f t="shared" si="2"/>
        <v>0.011562500000000003</v>
      </c>
    </row>
    <row r="42" spans="1:7" ht="409.5">
      <c r="A42" s="240">
        <v>35</v>
      </c>
      <c r="B42" s="408" t="s">
        <v>25</v>
      </c>
      <c r="C42" s="408" t="s">
        <v>88</v>
      </c>
      <c r="D42" s="399">
        <v>0.05390046296296296</v>
      </c>
      <c r="E42" s="128">
        <f t="shared" si="1"/>
        <v>78.35516426884259</v>
      </c>
      <c r="F42" s="129">
        <f t="shared" si="3"/>
        <v>108.35516426884259</v>
      </c>
      <c r="G42" s="401">
        <f t="shared" si="2"/>
        <v>0.011666666666666672</v>
      </c>
    </row>
    <row r="43" spans="1:7" ht="409.5">
      <c r="A43" s="240">
        <v>36</v>
      </c>
      <c r="B43" s="408" t="s">
        <v>39</v>
      </c>
      <c r="C43" s="408" t="s">
        <v>40</v>
      </c>
      <c r="D43" s="399">
        <v>0.05509259259259259</v>
      </c>
      <c r="E43" s="128">
        <f t="shared" si="1"/>
        <v>76.65966386554621</v>
      </c>
      <c r="F43" s="129">
        <f t="shared" si="3"/>
        <v>106.65966386554621</v>
      </c>
      <c r="G43" s="401">
        <f t="shared" si="2"/>
        <v>0.012858796296296299</v>
      </c>
    </row>
    <row r="44" spans="1:7" ht="409.5">
      <c r="A44" s="240">
        <v>37</v>
      </c>
      <c r="B44" s="408" t="s">
        <v>687</v>
      </c>
      <c r="C44" s="408" t="s">
        <v>36</v>
      </c>
      <c r="D44" s="399">
        <v>0.056365740740740744</v>
      </c>
      <c r="E44" s="128">
        <f t="shared" si="1"/>
        <v>74.92813141683776</v>
      </c>
      <c r="F44" s="129">
        <f t="shared" si="3"/>
        <v>104.92813141683776</v>
      </c>
      <c r="G44" s="401">
        <f t="shared" si="2"/>
        <v>0.014131944444444454</v>
      </c>
    </row>
    <row r="45" spans="1:7" ht="409.5">
      <c r="A45" s="240">
        <v>38</v>
      </c>
      <c r="B45" s="408" t="s">
        <v>174</v>
      </c>
      <c r="C45" s="408" t="s">
        <v>270</v>
      </c>
      <c r="D45" s="399">
        <v>0.057499999999999996</v>
      </c>
      <c r="E45" s="128">
        <f t="shared" si="1"/>
        <v>73.4500805152979</v>
      </c>
      <c r="F45" s="129">
        <f t="shared" si="3"/>
        <v>103.4500805152979</v>
      </c>
      <c r="G45" s="401">
        <f t="shared" si="2"/>
        <v>0.015266203703703705</v>
      </c>
    </row>
    <row r="46" spans="1:7" ht="409.5">
      <c r="A46" s="240">
        <v>39</v>
      </c>
      <c r="B46" s="408" t="s">
        <v>688</v>
      </c>
      <c r="C46" s="408" t="s">
        <v>31</v>
      </c>
      <c r="D46" s="399">
        <v>0.05751157407407407</v>
      </c>
      <c r="E46" s="128">
        <f t="shared" si="1"/>
        <v>73.4352988528879</v>
      </c>
      <c r="F46" s="129">
        <f t="shared" si="3"/>
        <v>103.4352988528879</v>
      </c>
      <c r="G46" s="401">
        <f t="shared" si="2"/>
        <v>0.015277777777777779</v>
      </c>
    </row>
    <row r="47" spans="1:7" ht="409.5">
      <c r="A47" s="240">
        <v>40</v>
      </c>
      <c r="B47" s="408" t="s">
        <v>689</v>
      </c>
      <c r="C47" s="408" t="s">
        <v>62</v>
      </c>
      <c r="D47" s="399">
        <v>0.058020833333333334</v>
      </c>
      <c r="E47" s="128">
        <f t="shared" si="1"/>
        <v>72.79074406542986</v>
      </c>
      <c r="F47" s="129">
        <f t="shared" si="3"/>
        <v>102.79074406542986</v>
      </c>
      <c r="G47" s="401">
        <f t="shared" si="2"/>
        <v>0.015787037037037044</v>
      </c>
    </row>
    <row r="48" spans="1:7" ht="409.5">
      <c r="A48" s="240">
        <v>41</v>
      </c>
      <c r="B48" s="408" t="s">
        <v>80</v>
      </c>
      <c r="C48" s="408" t="s">
        <v>81</v>
      </c>
      <c r="D48" s="399">
        <v>0.058715277777777776</v>
      </c>
      <c r="E48" s="128">
        <f t="shared" si="1"/>
        <v>71.92982456140349</v>
      </c>
      <c r="F48" s="129">
        <f t="shared" si="3"/>
        <v>101.92982456140349</v>
      </c>
      <c r="G48" s="401">
        <f t="shared" si="2"/>
        <v>0.016481481481481486</v>
      </c>
    </row>
    <row r="49" spans="1:7" ht="409.5">
      <c r="A49" s="240">
        <v>42</v>
      </c>
      <c r="B49" s="408" t="s">
        <v>98</v>
      </c>
      <c r="C49" s="408" t="s">
        <v>99</v>
      </c>
      <c r="D49" s="399">
        <v>0.06077546296296296</v>
      </c>
      <c r="E49" s="128">
        <f t="shared" si="1"/>
        <v>69.4915254237288</v>
      </c>
      <c r="F49" s="129">
        <f t="shared" si="3"/>
        <v>99.4915254237288</v>
      </c>
      <c r="G49" s="401">
        <f t="shared" si="2"/>
        <v>0.01854166666666667</v>
      </c>
    </row>
    <row r="50" spans="1:7" ht="409.5">
      <c r="A50" s="240">
        <v>43</v>
      </c>
      <c r="B50" s="408" t="s">
        <v>25</v>
      </c>
      <c r="C50" s="408" t="s">
        <v>69</v>
      </c>
      <c r="D50" s="399">
        <v>0.06084490740740741</v>
      </c>
      <c r="E50" s="128">
        <f t="shared" si="1"/>
        <v>69.41221228837739</v>
      </c>
      <c r="F50" s="129">
        <f t="shared" si="3"/>
        <v>99.41221228837739</v>
      </c>
      <c r="G50" s="401">
        <f t="shared" si="2"/>
        <v>0.01861111111111112</v>
      </c>
    </row>
    <row r="51" spans="1:7" ht="409.5">
      <c r="A51" s="240">
        <v>44</v>
      </c>
      <c r="B51" s="408" t="s">
        <v>47</v>
      </c>
      <c r="C51" s="408" t="s">
        <v>48</v>
      </c>
      <c r="D51" s="399">
        <v>0.061377314814814815</v>
      </c>
      <c r="E51" s="128">
        <f t="shared" si="1"/>
        <v>68.81010748632849</v>
      </c>
      <c r="F51" s="129">
        <f t="shared" si="3"/>
        <v>98.81010748632849</v>
      </c>
      <c r="G51" s="401">
        <f t="shared" si="2"/>
        <v>0.019143518518518525</v>
      </c>
    </row>
    <row r="52" spans="1:7" ht="409.5">
      <c r="A52" s="240">
        <v>45</v>
      </c>
      <c r="B52" s="408" t="s">
        <v>57</v>
      </c>
      <c r="C52" s="408" t="s">
        <v>58</v>
      </c>
      <c r="D52" s="399">
        <v>0.06153935185185185</v>
      </c>
      <c r="E52" s="128">
        <f t="shared" si="1"/>
        <v>68.62892608613879</v>
      </c>
      <c r="F52" s="129">
        <f t="shared" si="3"/>
        <v>98.62892608613879</v>
      </c>
      <c r="G52" s="401">
        <f t="shared" si="2"/>
        <v>0.019305555555555562</v>
      </c>
    </row>
    <row r="53" spans="1:7" ht="409.5">
      <c r="A53" s="240">
        <v>46</v>
      </c>
      <c r="B53" s="408" t="s">
        <v>45</v>
      </c>
      <c r="C53" s="408" t="s">
        <v>46</v>
      </c>
      <c r="D53" s="399">
        <v>0.06327546296296296</v>
      </c>
      <c r="E53" s="128">
        <f t="shared" si="1"/>
        <v>66.7459301262118</v>
      </c>
      <c r="F53" s="129">
        <f t="shared" si="3"/>
        <v>96.7459301262118</v>
      </c>
      <c r="G53" s="401">
        <f t="shared" si="2"/>
        <v>0.021041666666666674</v>
      </c>
    </row>
    <row r="54" spans="1:7" ht="409.5">
      <c r="A54" s="240">
        <v>47</v>
      </c>
      <c r="B54" s="408" t="s">
        <v>321</v>
      </c>
      <c r="C54" s="408" t="s">
        <v>126</v>
      </c>
      <c r="D54" s="399">
        <v>0.0658912037037037</v>
      </c>
      <c r="E54" s="128">
        <f t="shared" si="1"/>
        <v>64.09625856314771</v>
      </c>
      <c r="F54" s="129">
        <f t="shared" si="3"/>
        <v>94.09625856314771</v>
      </c>
      <c r="G54" s="401">
        <f t="shared" si="2"/>
        <v>0.02365740740740741</v>
      </c>
    </row>
    <row r="55" spans="1:7" ht="409.5">
      <c r="A55" s="240">
        <v>48</v>
      </c>
      <c r="B55" s="408" t="s">
        <v>32</v>
      </c>
      <c r="C55" s="408" t="s">
        <v>690</v>
      </c>
      <c r="D55" s="399">
        <v>0.0684375</v>
      </c>
      <c r="E55" s="128">
        <f t="shared" si="1"/>
        <v>61.71148317267038</v>
      </c>
      <c r="F55" s="129">
        <f t="shared" si="3"/>
        <v>91.71148317267037</v>
      </c>
      <c r="G55" s="401">
        <f t="shared" si="2"/>
        <v>0.026203703703703708</v>
      </c>
    </row>
    <row r="56" spans="1:7" ht="409.5">
      <c r="A56" s="240">
        <v>49</v>
      </c>
      <c r="B56" s="408" t="s">
        <v>97</v>
      </c>
      <c r="C56" s="408" t="s">
        <v>60</v>
      </c>
      <c r="D56" s="399">
        <v>0.06936342592592593</v>
      </c>
      <c r="E56" s="128">
        <f t="shared" si="1"/>
        <v>60.88770231937259</v>
      </c>
      <c r="F56" s="129">
        <f t="shared" si="3"/>
        <v>90.8877023193726</v>
      </c>
      <c r="G56" s="401">
        <f t="shared" si="2"/>
        <v>0.027129629629629635</v>
      </c>
    </row>
    <row r="57" spans="1:7" ht="409.5">
      <c r="A57" s="240">
        <v>50</v>
      </c>
      <c r="B57" s="408" t="s">
        <v>20</v>
      </c>
      <c r="C57" s="408" t="s">
        <v>51</v>
      </c>
      <c r="D57" s="399">
        <v>0.07052083333333332</v>
      </c>
      <c r="E57" s="128">
        <f>(D$8/D57)*100</f>
        <v>59.88839652059741</v>
      </c>
      <c r="F57" s="129">
        <f>E57+E$3</f>
        <v>89.88839652059741</v>
      </c>
      <c r="G57" s="401">
        <f>D57-D$8</f>
        <v>0.028287037037037034</v>
      </c>
    </row>
    <row r="58" spans="1:7" ht="409.5">
      <c r="A58" s="240">
        <v>51</v>
      </c>
      <c r="B58" s="408" t="s">
        <v>83</v>
      </c>
      <c r="C58" s="408" t="s">
        <v>84</v>
      </c>
      <c r="D58" s="399">
        <v>0.08511574074074074</v>
      </c>
      <c r="E58" s="128">
        <f>(D$8/D58)*100</f>
        <v>49.61925482730486</v>
      </c>
      <c r="F58" s="129">
        <f>E58+E$3</f>
        <v>79.61925482730486</v>
      </c>
      <c r="G58" s="401">
        <f>D58-D$8</f>
        <v>0.04288194444444445</v>
      </c>
    </row>
    <row r="59" spans="1:7" ht="409.5">
      <c r="A59" s="240">
        <v>52</v>
      </c>
      <c r="B59" s="408" t="s">
        <v>83</v>
      </c>
      <c r="C59" s="408" t="s">
        <v>91</v>
      </c>
      <c r="D59" s="399">
        <v>0.08511574074074074</v>
      </c>
      <c r="E59" s="128">
        <f>(D$8/D59)*100</f>
        <v>49.61925482730486</v>
      </c>
      <c r="F59" s="129">
        <f>E59+E$3</f>
        <v>79.61925482730486</v>
      </c>
      <c r="G59" s="401">
        <f>D59-D$8</f>
        <v>0.04288194444444445</v>
      </c>
    </row>
  </sheetData>
  <sheetProtection selectLockedCells="1" selectUnlockedCells="1"/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4.00390625" style="409" customWidth="1"/>
    <col min="2" max="2" width="14.00390625" style="409" customWidth="1"/>
    <col min="3" max="3" width="10.375" style="409" customWidth="1"/>
    <col min="4" max="6" width="7.75390625" style="409" customWidth="1"/>
    <col min="7" max="7" width="8.875" style="409" customWidth="1"/>
    <col min="8" max="9" width="7.75390625" style="409" customWidth="1"/>
    <col min="10" max="10" width="8.25390625" style="409" customWidth="1"/>
    <col min="11" max="11" width="8.375" style="409" customWidth="1"/>
    <col min="12" max="12" width="10.875" style="409" customWidth="1"/>
    <col min="13" max="13" width="12.25390625" style="409" customWidth="1"/>
    <col min="14" max="16384" width="9.125" style="409" customWidth="1"/>
  </cols>
  <sheetData>
    <row r="1" spans="1:11" ht="27">
      <c r="A1" s="534" t="s">
        <v>630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256" ht="12.75">
      <c r="A2" s="536"/>
      <c r="B2" s="536"/>
      <c r="C2" s="536"/>
      <c r="D2" s="538"/>
      <c r="E2" s="107" t="s">
        <v>458</v>
      </c>
      <c r="F2" s="53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533" t="s">
        <v>459</v>
      </c>
      <c r="B3" s="533"/>
      <c r="C3" s="193" t="s">
        <v>631</v>
      </c>
      <c r="D3" s="538"/>
      <c r="E3" s="107">
        <v>3</v>
      </c>
      <c r="F3" s="53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533" t="s">
        <v>461</v>
      </c>
      <c r="B4" s="533"/>
      <c r="C4" s="109" t="s">
        <v>706</v>
      </c>
      <c r="D4" s="538"/>
      <c r="E4" s="155"/>
      <c r="F4" s="15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533" t="s">
        <v>462</v>
      </c>
      <c r="B5" s="533"/>
      <c r="C5" s="194" t="s">
        <v>632</v>
      </c>
      <c r="D5" s="194"/>
      <c r="E5" s="155"/>
      <c r="F5" s="15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533" t="s">
        <v>464</v>
      </c>
      <c r="B6" s="533"/>
      <c r="C6" s="111">
        <f>COUNTA(B9:B104)</f>
        <v>74</v>
      </c>
      <c r="D6" s="540"/>
      <c r="E6" s="540"/>
      <c r="F6" s="54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1" ht="12.75">
      <c r="A7" s="545"/>
      <c r="B7" s="545"/>
      <c r="C7" s="545"/>
      <c r="D7" s="410"/>
      <c r="E7" s="410"/>
      <c r="F7" s="410"/>
      <c r="G7" s="410"/>
      <c r="H7" s="545"/>
      <c r="I7" s="545"/>
      <c r="J7" s="545"/>
      <c r="K7" s="545"/>
    </row>
    <row r="8" spans="1:13" ht="25.5">
      <c r="A8" s="411" t="s">
        <v>465</v>
      </c>
      <c r="B8" s="411" t="s">
        <v>466</v>
      </c>
      <c r="C8" s="411" t="s">
        <v>467</v>
      </c>
      <c r="D8" s="411" t="s">
        <v>633</v>
      </c>
      <c r="E8" s="411" t="s">
        <v>634</v>
      </c>
      <c r="F8" s="411" t="s">
        <v>635</v>
      </c>
      <c r="G8" s="411" t="s">
        <v>636</v>
      </c>
      <c r="H8" s="411" t="s">
        <v>637</v>
      </c>
      <c r="I8" s="411" t="s">
        <v>638</v>
      </c>
      <c r="J8" s="411" t="s">
        <v>639</v>
      </c>
      <c r="K8" s="411" t="s">
        <v>2</v>
      </c>
      <c r="L8" s="412" t="s">
        <v>469</v>
      </c>
      <c r="M8" s="412" t="s">
        <v>470</v>
      </c>
    </row>
    <row r="9" spans="1:13" ht="12.75">
      <c r="A9" s="413">
        <v>1</v>
      </c>
      <c r="B9" s="414" t="s">
        <v>694</v>
      </c>
      <c r="C9" s="415" t="s">
        <v>36</v>
      </c>
      <c r="D9" s="416">
        <v>10</v>
      </c>
      <c r="E9" s="416">
        <v>8.38</v>
      </c>
      <c r="F9" s="416">
        <v>8.53</v>
      </c>
      <c r="G9" s="416">
        <v>7.32</v>
      </c>
      <c r="H9" s="416">
        <v>9.2</v>
      </c>
      <c r="I9" s="416">
        <v>8.98</v>
      </c>
      <c r="J9" s="416">
        <v>3.58</v>
      </c>
      <c r="K9" s="417">
        <v>55.99000000000001</v>
      </c>
      <c r="L9" s="418">
        <v>100</v>
      </c>
      <c r="M9" s="419">
        <f aca="true" t="shared" si="0" ref="M9:M40">L9+E$3</f>
        <v>103</v>
      </c>
    </row>
    <row r="10" spans="1:13" ht="12.75">
      <c r="A10" s="413">
        <v>2</v>
      </c>
      <c r="B10" s="414" t="s">
        <v>82</v>
      </c>
      <c r="C10" s="415" t="s">
        <v>54</v>
      </c>
      <c r="D10" s="416">
        <v>9</v>
      </c>
      <c r="E10" s="416">
        <v>8.18</v>
      </c>
      <c r="F10" s="416">
        <v>7.54</v>
      </c>
      <c r="G10" s="416">
        <v>9.8</v>
      </c>
      <c r="H10" s="416">
        <v>10.04</v>
      </c>
      <c r="I10" s="416">
        <v>7.1</v>
      </c>
      <c r="J10" s="416">
        <v>2.56</v>
      </c>
      <c r="K10" s="417">
        <v>54.22</v>
      </c>
      <c r="L10" s="420">
        <f aca="true" t="shared" si="1" ref="L10:L41">(K10/K$9)*100</f>
        <v>96.83872120021431</v>
      </c>
      <c r="M10" s="419">
        <f t="shared" si="0"/>
        <v>99.83872120021431</v>
      </c>
    </row>
    <row r="11" spans="1:13" ht="12.75">
      <c r="A11" s="413">
        <v>3</v>
      </c>
      <c r="B11" s="414" t="s">
        <v>695</v>
      </c>
      <c r="C11" s="415" t="s">
        <v>378</v>
      </c>
      <c r="D11" s="416">
        <v>9.76</v>
      </c>
      <c r="E11" s="416">
        <v>8.36</v>
      </c>
      <c r="F11" s="416">
        <v>6.7</v>
      </c>
      <c r="G11" s="416">
        <v>7.88</v>
      </c>
      <c r="H11" s="416">
        <v>10.38</v>
      </c>
      <c r="I11" s="416">
        <v>6.95</v>
      </c>
      <c r="J11" s="416">
        <v>2.48</v>
      </c>
      <c r="K11" s="417">
        <v>52.51</v>
      </c>
      <c r="L11" s="420">
        <f t="shared" si="1"/>
        <v>93.7846043936417</v>
      </c>
      <c r="M11" s="419">
        <f t="shared" si="0"/>
        <v>96.7846043936417</v>
      </c>
    </row>
    <row r="12" spans="1:13" ht="12.75">
      <c r="A12" s="413">
        <v>4</v>
      </c>
      <c r="B12" s="414" t="s">
        <v>239</v>
      </c>
      <c r="C12" s="415" t="s">
        <v>60</v>
      </c>
      <c r="D12" s="416">
        <v>8.71</v>
      </c>
      <c r="E12" s="416">
        <v>9.02</v>
      </c>
      <c r="F12" s="416">
        <v>6.94</v>
      </c>
      <c r="G12" s="416">
        <v>9.77</v>
      </c>
      <c r="H12" s="416">
        <v>9.13</v>
      </c>
      <c r="I12" s="416">
        <v>4.67</v>
      </c>
      <c r="J12" s="416">
        <v>2.32</v>
      </c>
      <c r="K12" s="417">
        <v>50.56</v>
      </c>
      <c r="L12" s="420">
        <f t="shared" si="1"/>
        <v>90.30183961421682</v>
      </c>
      <c r="M12" s="419">
        <f t="shared" si="0"/>
        <v>93.30183961421682</v>
      </c>
    </row>
    <row r="13" spans="1:13" ht="12.75">
      <c r="A13" s="413">
        <v>5</v>
      </c>
      <c r="B13" s="414" t="s">
        <v>696</v>
      </c>
      <c r="C13" s="415" t="s">
        <v>88</v>
      </c>
      <c r="D13" s="416">
        <v>8.51</v>
      </c>
      <c r="E13" s="416">
        <v>7.28</v>
      </c>
      <c r="F13" s="416">
        <v>7.35</v>
      </c>
      <c r="G13" s="416">
        <v>8.18</v>
      </c>
      <c r="H13" s="416">
        <v>8.8</v>
      </c>
      <c r="I13" s="416">
        <v>6.5</v>
      </c>
      <c r="J13" s="416">
        <v>2.7</v>
      </c>
      <c r="K13" s="417">
        <v>49.32000000000001</v>
      </c>
      <c r="L13" s="420">
        <f t="shared" si="1"/>
        <v>88.08715842114663</v>
      </c>
      <c r="M13" s="419">
        <f t="shared" si="0"/>
        <v>91.08715842114663</v>
      </c>
    </row>
    <row r="14" spans="1:13" ht="12.75">
      <c r="A14" s="413">
        <v>6</v>
      </c>
      <c r="B14" s="414" t="s">
        <v>68</v>
      </c>
      <c r="C14" s="415" t="s">
        <v>69</v>
      </c>
      <c r="D14" s="416">
        <v>8.94</v>
      </c>
      <c r="E14" s="416">
        <v>7.27</v>
      </c>
      <c r="F14" s="416">
        <v>6.9</v>
      </c>
      <c r="G14" s="416">
        <v>8.45</v>
      </c>
      <c r="H14" s="416">
        <v>9.06</v>
      </c>
      <c r="I14" s="416">
        <v>5.89</v>
      </c>
      <c r="J14" s="416">
        <v>2.11</v>
      </c>
      <c r="K14" s="417">
        <v>48.62</v>
      </c>
      <c r="L14" s="420">
        <f t="shared" si="1"/>
        <v>86.8369351669941</v>
      </c>
      <c r="M14" s="419">
        <f t="shared" si="0"/>
        <v>89.8369351669941</v>
      </c>
    </row>
    <row r="15" spans="1:13" ht="12.75">
      <c r="A15" s="413">
        <v>7</v>
      </c>
      <c r="B15" s="414" t="s">
        <v>39</v>
      </c>
      <c r="C15" s="415" t="s">
        <v>40</v>
      </c>
      <c r="D15" s="416">
        <v>7.9</v>
      </c>
      <c r="E15" s="416">
        <v>6.22</v>
      </c>
      <c r="F15" s="416">
        <v>5.9</v>
      </c>
      <c r="G15" s="416">
        <v>9.28</v>
      </c>
      <c r="H15" s="416">
        <v>9.59</v>
      </c>
      <c r="I15" s="416">
        <v>6.74</v>
      </c>
      <c r="J15" s="416">
        <v>2.48</v>
      </c>
      <c r="K15" s="417">
        <v>48.11</v>
      </c>
      <c r="L15" s="420">
        <f t="shared" si="1"/>
        <v>85.92605822468296</v>
      </c>
      <c r="M15" s="419">
        <f t="shared" si="0"/>
        <v>88.92605822468296</v>
      </c>
    </row>
    <row r="16" spans="1:13" ht="12.75">
      <c r="A16" s="413">
        <v>8</v>
      </c>
      <c r="B16" s="414" t="s">
        <v>82</v>
      </c>
      <c r="C16" s="415" t="s">
        <v>31</v>
      </c>
      <c r="D16" s="416">
        <v>7.75</v>
      </c>
      <c r="E16" s="416">
        <v>7.33</v>
      </c>
      <c r="F16" s="416">
        <v>6.52</v>
      </c>
      <c r="G16" s="416">
        <v>8.37</v>
      </c>
      <c r="H16" s="416">
        <v>10</v>
      </c>
      <c r="I16" s="416">
        <v>6.65</v>
      </c>
      <c r="J16" s="416">
        <v>1.45</v>
      </c>
      <c r="K16" s="417">
        <v>48.07</v>
      </c>
      <c r="L16" s="420">
        <f t="shared" si="1"/>
        <v>85.85461689587424</v>
      </c>
      <c r="M16" s="419">
        <f t="shared" si="0"/>
        <v>88.85461689587424</v>
      </c>
    </row>
    <row r="17" spans="1:13" ht="12.75">
      <c r="A17" s="413">
        <v>9</v>
      </c>
      <c r="B17" s="414" t="s">
        <v>179</v>
      </c>
      <c r="C17" s="415" t="s">
        <v>180</v>
      </c>
      <c r="D17" s="416">
        <v>7.48</v>
      </c>
      <c r="E17" s="416">
        <v>6.12</v>
      </c>
      <c r="F17" s="416">
        <v>6</v>
      </c>
      <c r="G17" s="416">
        <v>9.13</v>
      </c>
      <c r="H17" s="416">
        <v>8.13</v>
      </c>
      <c r="I17" s="416">
        <v>7.62</v>
      </c>
      <c r="J17" s="416">
        <v>2.15</v>
      </c>
      <c r="K17" s="417">
        <v>46.63</v>
      </c>
      <c r="L17" s="420">
        <f t="shared" si="1"/>
        <v>83.28272905876048</v>
      </c>
      <c r="M17" s="419">
        <f t="shared" si="0"/>
        <v>86.28272905876048</v>
      </c>
    </row>
    <row r="18" spans="1:13" ht="12.75">
      <c r="A18" s="413">
        <v>10</v>
      </c>
      <c r="B18" s="414" t="s">
        <v>61</v>
      </c>
      <c r="C18" s="415" t="s">
        <v>62</v>
      </c>
      <c r="D18" s="416">
        <v>8.65</v>
      </c>
      <c r="E18" s="416">
        <v>7.14</v>
      </c>
      <c r="F18" s="416">
        <v>5.92</v>
      </c>
      <c r="G18" s="416">
        <v>8</v>
      </c>
      <c r="H18" s="416">
        <v>8.28</v>
      </c>
      <c r="I18" s="416">
        <v>6.45</v>
      </c>
      <c r="J18" s="416">
        <v>2.11</v>
      </c>
      <c r="K18" s="417">
        <v>46.550000000000004</v>
      </c>
      <c r="L18" s="420">
        <f t="shared" si="1"/>
        <v>83.13984640114306</v>
      </c>
      <c r="M18" s="419">
        <f t="shared" si="0"/>
        <v>86.13984640114306</v>
      </c>
    </row>
    <row r="19" spans="1:13" ht="12.75">
      <c r="A19" s="413">
        <v>11</v>
      </c>
      <c r="B19" s="414" t="s">
        <v>120</v>
      </c>
      <c r="C19" s="415" t="s">
        <v>121</v>
      </c>
      <c r="D19" s="416">
        <v>7.51</v>
      </c>
      <c r="E19" s="416">
        <v>6.5</v>
      </c>
      <c r="F19" s="416">
        <v>7.37</v>
      </c>
      <c r="G19" s="416">
        <v>7.67</v>
      </c>
      <c r="H19" s="416">
        <v>8.74</v>
      </c>
      <c r="I19" s="416">
        <v>7.04</v>
      </c>
      <c r="J19" s="416">
        <v>1.7</v>
      </c>
      <c r="K19" s="417">
        <v>46.53</v>
      </c>
      <c r="L19" s="420">
        <f t="shared" si="1"/>
        <v>83.1041257367387</v>
      </c>
      <c r="M19" s="419">
        <f t="shared" si="0"/>
        <v>86.1041257367387</v>
      </c>
    </row>
    <row r="20" spans="1:13" ht="12.75">
      <c r="A20" s="421">
        <v>12</v>
      </c>
      <c r="B20" s="422" t="s">
        <v>79</v>
      </c>
      <c r="C20" s="423" t="s">
        <v>31</v>
      </c>
      <c r="D20" s="424">
        <v>7.52</v>
      </c>
      <c r="E20" s="424">
        <v>7</v>
      </c>
      <c r="F20" s="424">
        <v>6.46</v>
      </c>
      <c r="G20" s="424">
        <v>7.78</v>
      </c>
      <c r="H20" s="424">
        <v>7.83</v>
      </c>
      <c r="I20" s="424">
        <v>6.81</v>
      </c>
      <c r="J20" s="424">
        <v>2.37</v>
      </c>
      <c r="K20" s="425">
        <v>45.77</v>
      </c>
      <c r="L20" s="426">
        <f t="shared" si="1"/>
        <v>81.7467404893731</v>
      </c>
      <c r="M20" s="427">
        <f t="shared" si="0"/>
        <v>84.7467404893731</v>
      </c>
    </row>
    <row r="21" spans="1:13" ht="12.75">
      <c r="A21" s="428">
        <v>13</v>
      </c>
      <c r="B21" s="485" t="s">
        <v>697</v>
      </c>
      <c r="C21" s="486" t="s">
        <v>74</v>
      </c>
      <c r="D21" s="429">
        <v>8.74</v>
      </c>
      <c r="E21" s="429">
        <v>6.7</v>
      </c>
      <c r="F21" s="429">
        <v>6.95</v>
      </c>
      <c r="G21" s="429">
        <v>7.68</v>
      </c>
      <c r="H21" s="429">
        <v>8.34</v>
      </c>
      <c r="I21" s="429">
        <v>5.36</v>
      </c>
      <c r="J21" s="429">
        <v>1.45</v>
      </c>
      <c r="K21" s="430">
        <v>45.22</v>
      </c>
      <c r="L21" s="431">
        <f t="shared" si="1"/>
        <v>80.76442221825324</v>
      </c>
      <c r="M21" s="432">
        <f t="shared" si="0"/>
        <v>83.76442221825324</v>
      </c>
    </row>
    <row r="22" spans="1:13" ht="12.75">
      <c r="A22" s="413">
        <v>14</v>
      </c>
      <c r="B22" s="487" t="s">
        <v>82</v>
      </c>
      <c r="C22" s="488" t="s">
        <v>134</v>
      </c>
      <c r="D22" s="416">
        <v>8.36</v>
      </c>
      <c r="E22" s="416">
        <v>6.84</v>
      </c>
      <c r="F22" s="416">
        <v>6.16</v>
      </c>
      <c r="G22" s="416">
        <v>7.87</v>
      </c>
      <c r="H22" s="416">
        <v>8.91</v>
      </c>
      <c r="I22" s="416">
        <v>5.01</v>
      </c>
      <c r="J22" s="416">
        <v>2</v>
      </c>
      <c r="K22" s="417">
        <v>45.15</v>
      </c>
      <c r="L22" s="420">
        <f t="shared" si="1"/>
        <v>80.63939989283799</v>
      </c>
      <c r="M22" s="419">
        <f t="shared" si="0"/>
        <v>83.63939989283799</v>
      </c>
    </row>
    <row r="23" spans="1:13" ht="12.75">
      <c r="A23" s="413">
        <v>15</v>
      </c>
      <c r="B23" s="487" t="s">
        <v>63</v>
      </c>
      <c r="C23" s="488" t="s">
        <v>36</v>
      </c>
      <c r="D23" s="416">
        <v>7.99</v>
      </c>
      <c r="E23" s="416">
        <v>6.52</v>
      </c>
      <c r="F23" s="416">
        <v>6.67</v>
      </c>
      <c r="G23" s="416">
        <v>7.41</v>
      </c>
      <c r="H23" s="416">
        <v>7.62</v>
      </c>
      <c r="I23" s="416">
        <v>6.33</v>
      </c>
      <c r="J23" s="416">
        <v>1.97</v>
      </c>
      <c r="K23" s="417">
        <v>44.51</v>
      </c>
      <c r="L23" s="420">
        <f t="shared" si="1"/>
        <v>79.49633863189854</v>
      </c>
      <c r="M23" s="419">
        <f t="shared" si="0"/>
        <v>82.49633863189854</v>
      </c>
    </row>
    <row r="24" spans="1:13" ht="12.75">
      <c r="A24" s="413">
        <v>16</v>
      </c>
      <c r="B24" s="487" t="s">
        <v>149</v>
      </c>
      <c r="C24" s="488" t="s">
        <v>62</v>
      </c>
      <c r="D24" s="416">
        <v>8.29</v>
      </c>
      <c r="E24" s="416">
        <v>7.31</v>
      </c>
      <c r="F24" s="416">
        <v>6.07</v>
      </c>
      <c r="G24" s="416">
        <v>7.13</v>
      </c>
      <c r="H24" s="416">
        <v>8.75</v>
      </c>
      <c r="I24" s="416">
        <v>5.11</v>
      </c>
      <c r="J24" s="416">
        <v>1.81</v>
      </c>
      <c r="K24" s="417">
        <v>44.47</v>
      </c>
      <c r="L24" s="420">
        <f t="shared" si="1"/>
        <v>79.42489730308982</v>
      </c>
      <c r="M24" s="419">
        <f t="shared" si="0"/>
        <v>82.42489730308982</v>
      </c>
    </row>
    <row r="25" spans="1:13" ht="12.75">
      <c r="A25" s="413">
        <v>17</v>
      </c>
      <c r="B25" s="487" t="s">
        <v>98</v>
      </c>
      <c r="C25" s="488" t="s">
        <v>99</v>
      </c>
      <c r="D25" s="416">
        <v>8.04</v>
      </c>
      <c r="E25" s="416">
        <v>6.89</v>
      </c>
      <c r="F25" s="416">
        <v>7.07</v>
      </c>
      <c r="G25" s="416">
        <v>7.57</v>
      </c>
      <c r="H25" s="416">
        <v>6.48</v>
      </c>
      <c r="I25" s="416">
        <v>6.05</v>
      </c>
      <c r="J25" s="416">
        <v>2.36</v>
      </c>
      <c r="K25" s="417">
        <v>44.459999999999994</v>
      </c>
      <c r="L25" s="420">
        <f t="shared" si="1"/>
        <v>79.40703697088763</v>
      </c>
      <c r="M25" s="419">
        <f t="shared" si="0"/>
        <v>82.40703697088763</v>
      </c>
    </row>
    <row r="26" spans="1:13" ht="12.75">
      <c r="A26" s="413">
        <v>18</v>
      </c>
      <c r="B26" s="487" t="s">
        <v>41</v>
      </c>
      <c r="C26" s="488" t="s">
        <v>42</v>
      </c>
      <c r="D26" s="416">
        <v>7.32</v>
      </c>
      <c r="E26" s="416">
        <v>5.95</v>
      </c>
      <c r="F26" s="416">
        <v>7.14</v>
      </c>
      <c r="G26" s="416">
        <v>7.32</v>
      </c>
      <c r="H26" s="416">
        <v>8.22</v>
      </c>
      <c r="I26" s="416">
        <v>6</v>
      </c>
      <c r="J26" s="416">
        <v>1.99</v>
      </c>
      <c r="K26" s="417">
        <v>43.940000000000005</v>
      </c>
      <c r="L26" s="420">
        <f t="shared" si="1"/>
        <v>78.47829969637435</v>
      </c>
      <c r="M26" s="419">
        <f t="shared" si="0"/>
        <v>81.47829969637435</v>
      </c>
    </row>
    <row r="27" spans="1:13" ht="409.5">
      <c r="A27" s="413">
        <v>19</v>
      </c>
      <c r="B27" s="487" t="s">
        <v>52</v>
      </c>
      <c r="C27" s="488" t="s">
        <v>51</v>
      </c>
      <c r="D27" s="416">
        <v>7.8</v>
      </c>
      <c r="E27" s="416">
        <v>6.03</v>
      </c>
      <c r="F27" s="416">
        <v>6.01</v>
      </c>
      <c r="G27" s="416">
        <v>7.82</v>
      </c>
      <c r="H27" s="416">
        <v>8.76</v>
      </c>
      <c r="I27" s="416">
        <v>4.22</v>
      </c>
      <c r="J27" s="416">
        <v>2.7</v>
      </c>
      <c r="K27" s="417">
        <v>43.34</v>
      </c>
      <c r="L27" s="420">
        <f t="shared" si="1"/>
        <v>77.40667976424362</v>
      </c>
      <c r="M27" s="419">
        <f t="shared" si="0"/>
        <v>80.40667976424362</v>
      </c>
    </row>
    <row r="28" spans="1:13" ht="409.5">
      <c r="A28" s="413">
        <v>20</v>
      </c>
      <c r="B28" s="487" t="s">
        <v>698</v>
      </c>
      <c r="C28" s="488" t="s">
        <v>699</v>
      </c>
      <c r="D28" s="416">
        <v>7.1</v>
      </c>
      <c r="E28" s="416">
        <v>5.8</v>
      </c>
      <c r="F28" s="416">
        <v>6.77</v>
      </c>
      <c r="G28" s="416">
        <v>6.13</v>
      </c>
      <c r="H28" s="416">
        <v>7.31</v>
      </c>
      <c r="I28" s="416">
        <v>7.07</v>
      </c>
      <c r="J28" s="416">
        <v>2.45</v>
      </c>
      <c r="K28" s="417">
        <v>42.63</v>
      </c>
      <c r="L28" s="420">
        <f t="shared" si="1"/>
        <v>76.1385961778889</v>
      </c>
      <c r="M28" s="419">
        <f t="shared" si="0"/>
        <v>79.1385961778889</v>
      </c>
    </row>
    <row r="29" spans="1:13" ht="409.5">
      <c r="A29" s="413">
        <v>21</v>
      </c>
      <c r="B29" s="487" t="s">
        <v>23</v>
      </c>
      <c r="C29" s="488" t="s">
        <v>24</v>
      </c>
      <c r="D29" s="416">
        <v>7.94</v>
      </c>
      <c r="E29" s="416">
        <v>6.89</v>
      </c>
      <c r="F29" s="416">
        <v>6.57</v>
      </c>
      <c r="G29" s="416">
        <v>7.03</v>
      </c>
      <c r="H29" s="416">
        <v>7.34</v>
      </c>
      <c r="I29" s="416">
        <v>4.52</v>
      </c>
      <c r="J29" s="416">
        <v>2.34</v>
      </c>
      <c r="K29" s="417">
        <v>42.629999999999995</v>
      </c>
      <c r="L29" s="420">
        <f t="shared" si="1"/>
        <v>76.13859617788889</v>
      </c>
      <c r="M29" s="419">
        <f t="shared" si="0"/>
        <v>79.13859617788889</v>
      </c>
    </row>
    <row r="30" spans="1:13" ht="409.5">
      <c r="A30" s="413">
        <v>22</v>
      </c>
      <c r="B30" s="487" t="s">
        <v>700</v>
      </c>
      <c r="C30" s="488" t="s">
        <v>36</v>
      </c>
      <c r="D30" s="416">
        <v>6.66</v>
      </c>
      <c r="E30" s="416">
        <v>6.19</v>
      </c>
      <c r="F30" s="416">
        <v>6.43</v>
      </c>
      <c r="G30" s="416">
        <v>6.78</v>
      </c>
      <c r="H30" s="416">
        <v>8.22</v>
      </c>
      <c r="I30" s="416">
        <v>6.62</v>
      </c>
      <c r="J30" s="416">
        <v>1.52</v>
      </c>
      <c r="K30" s="417">
        <v>42.42</v>
      </c>
      <c r="L30" s="420">
        <f t="shared" si="1"/>
        <v>75.76352920164314</v>
      </c>
      <c r="M30" s="419">
        <f t="shared" si="0"/>
        <v>78.76352920164314</v>
      </c>
    </row>
    <row r="31" spans="1:13" ht="409.5">
      <c r="A31" s="413">
        <v>23</v>
      </c>
      <c r="B31" s="487" t="s">
        <v>82</v>
      </c>
      <c r="C31" s="488" t="s">
        <v>30</v>
      </c>
      <c r="D31" s="416">
        <v>7.67</v>
      </c>
      <c r="E31" s="416">
        <v>6.32</v>
      </c>
      <c r="F31" s="416">
        <v>6.75</v>
      </c>
      <c r="G31" s="416">
        <v>6.61</v>
      </c>
      <c r="H31" s="416">
        <v>6.93</v>
      </c>
      <c r="I31" s="416">
        <v>6.15</v>
      </c>
      <c r="J31" s="416">
        <v>1.87</v>
      </c>
      <c r="K31" s="417">
        <v>42.3</v>
      </c>
      <c r="L31" s="420">
        <f t="shared" si="1"/>
        <v>75.54920521521699</v>
      </c>
      <c r="M31" s="419">
        <f t="shared" si="0"/>
        <v>78.54920521521699</v>
      </c>
    </row>
    <row r="32" spans="1:13" ht="409.5">
      <c r="A32" s="413">
        <v>24</v>
      </c>
      <c r="B32" s="487" t="s">
        <v>25</v>
      </c>
      <c r="C32" s="488" t="s">
        <v>88</v>
      </c>
      <c r="D32" s="416">
        <v>6.67</v>
      </c>
      <c r="E32" s="416">
        <v>6.58</v>
      </c>
      <c r="F32" s="416">
        <v>6.39</v>
      </c>
      <c r="G32" s="416">
        <v>6.95</v>
      </c>
      <c r="H32" s="416">
        <v>7.35</v>
      </c>
      <c r="I32" s="416">
        <v>5.77</v>
      </c>
      <c r="J32" s="416">
        <v>1.97</v>
      </c>
      <c r="K32" s="417">
        <v>41.67999999999999</v>
      </c>
      <c r="L32" s="420">
        <f t="shared" si="1"/>
        <v>74.44186461868189</v>
      </c>
      <c r="M32" s="419">
        <f t="shared" si="0"/>
        <v>77.44186461868189</v>
      </c>
    </row>
    <row r="33" spans="1:13" ht="409.5">
      <c r="A33" s="413">
        <v>25</v>
      </c>
      <c r="B33" s="487" t="s">
        <v>140</v>
      </c>
      <c r="C33" s="488" t="s">
        <v>136</v>
      </c>
      <c r="D33" s="416">
        <v>6.72</v>
      </c>
      <c r="E33" s="416">
        <v>6.46</v>
      </c>
      <c r="F33" s="416">
        <v>5.93</v>
      </c>
      <c r="G33" s="416">
        <v>6.68</v>
      </c>
      <c r="H33" s="416">
        <v>7.11</v>
      </c>
      <c r="I33" s="416">
        <v>5.73</v>
      </c>
      <c r="J33" s="416">
        <v>2.64</v>
      </c>
      <c r="K33" s="417">
        <v>41.269999999999996</v>
      </c>
      <c r="L33" s="420">
        <f t="shared" si="1"/>
        <v>73.70959099839254</v>
      </c>
      <c r="M33" s="419">
        <f t="shared" si="0"/>
        <v>76.70959099839254</v>
      </c>
    </row>
    <row r="34" spans="1:13" ht="409.5">
      <c r="A34" s="413">
        <v>26</v>
      </c>
      <c r="B34" s="487" t="s">
        <v>367</v>
      </c>
      <c r="C34" s="488" t="s">
        <v>701</v>
      </c>
      <c r="D34" s="416">
        <v>7.6</v>
      </c>
      <c r="E34" s="416">
        <v>5.4</v>
      </c>
      <c r="F34" s="416">
        <v>7.02</v>
      </c>
      <c r="G34" s="416">
        <v>5.57</v>
      </c>
      <c r="H34" s="416">
        <v>7.63</v>
      </c>
      <c r="I34" s="416">
        <v>5.83</v>
      </c>
      <c r="J34" s="416">
        <v>2.05</v>
      </c>
      <c r="K34" s="417">
        <v>41.099999999999994</v>
      </c>
      <c r="L34" s="420">
        <f t="shared" si="1"/>
        <v>73.4059653509555</v>
      </c>
      <c r="M34" s="419">
        <f t="shared" si="0"/>
        <v>76.4059653509555</v>
      </c>
    </row>
    <row r="35" spans="1:13" ht="409.5">
      <c r="A35" s="413">
        <v>27</v>
      </c>
      <c r="B35" s="487" t="s">
        <v>29</v>
      </c>
      <c r="C35" s="488" t="s">
        <v>30</v>
      </c>
      <c r="D35" s="416">
        <v>7.75</v>
      </c>
      <c r="E35" s="416">
        <v>5.26</v>
      </c>
      <c r="F35" s="416">
        <v>5.13</v>
      </c>
      <c r="G35" s="416">
        <v>7.34</v>
      </c>
      <c r="H35" s="416">
        <v>7.8</v>
      </c>
      <c r="I35" s="416">
        <v>4.9</v>
      </c>
      <c r="J35" s="416">
        <v>2.82</v>
      </c>
      <c r="K35" s="417">
        <v>41</v>
      </c>
      <c r="L35" s="420">
        <f t="shared" si="1"/>
        <v>73.22736202893373</v>
      </c>
      <c r="M35" s="419">
        <f t="shared" si="0"/>
        <v>76.22736202893373</v>
      </c>
    </row>
    <row r="36" spans="1:13" ht="409.5">
      <c r="A36" s="413">
        <v>28</v>
      </c>
      <c r="B36" s="487" t="s">
        <v>122</v>
      </c>
      <c r="C36" s="488" t="s">
        <v>20</v>
      </c>
      <c r="D36" s="416">
        <v>7.57</v>
      </c>
      <c r="E36" s="416">
        <v>6.39</v>
      </c>
      <c r="F36" s="416">
        <v>4.75</v>
      </c>
      <c r="G36" s="416">
        <v>7.03</v>
      </c>
      <c r="H36" s="416">
        <v>7.42</v>
      </c>
      <c r="I36" s="416">
        <v>5.72</v>
      </c>
      <c r="J36" s="416">
        <v>2.08</v>
      </c>
      <c r="K36" s="417">
        <v>40.96</v>
      </c>
      <c r="L36" s="420">
        <f t="shared" si="1"/>
        <v>73.15592070012501</v>
      </c>
      <c r="M36" s="419">
        <f t="shared" si="0"/>
        <v>76.15592070012501</v>
      </c>
    </row>
    <row r="37" spans="1:13" ht="409.5">
      <c r="A37" s="413">
        <v>29</v>
      </c>
      <c r="B37" s="487" t="s">
        <v>702</v>
      </c>
      <c r="C37" s="488" t="s">
        <v>671</v>
      </c>
      <c r="D37" s="416">
        <v>7.51</v>
      </c>
      <c r="E37" s="416">
        <v>6.79</v>
      </c>
      <c r="F37" s="416">
        <v>6.61</v>
      </c>
      <c r="G37" s="416">
        <v>7.28</v>
      </c>
      <c r="H37" s="416">
        <v>7.92</v>
      </c>
      <c r="I37" s="416">
        <v>3.3</v>
      </c>
      <c r="J37" s="416">
        <v>1.45</v>
      </c>
      <c r="K37" s="417">
        <v>40.86</v>
      </c>
      <c r="L37" s="420">
        <f t="shared" si="1"/>
        <v>72.97731737810322</v>
      </c>
      <c r="M37" s="419">
        <f t="shared" si="0"/>
        <v>75.97731737810322</v>
      </c>
    </row>
    <row r="38" spans="1:13" ht="409.5">
      <c r="A38" s="413">
        <v>30</v>
      </c>
      <c r="B38" s="487" t="s">
        <v>386</v>
      </c>
      <c r="C38" s="488" t="s">
        <v>36</v>
      </c>
      <c r="D38" s="416">
        <v>6.86</v>
      </c>
      <c r="E38" s="416">
        <v>6.86</v>
      </c>
      <c r="F38" s="416">
        <v>4.93</v>
      </c>
      <c r="G38" s="416">
        <v>7.03</v>
      </c>
      <c r="H38" s="416">
        <v>7.13</v>
      </c>
      <c r="I38" s="416">
        <v>5.42</v>
      </c>
      <c r="J38" s="416">
        <v>2.34</v>
      </c>
      <c r="K38" s="417">
        <v>40.57000000000001</v>
      </c>
      <c r="L38" s="420">
        <f t="shared" si="1"/>
        <v>72.45936774424004</v>
      </c>
      <c r="M38" s="419">
        <f t="shared" si="0"/>
        <v>75.45936774424004</v>
      </c>
    </row>
    <row r="39" spans="1:13" ht="409.5">
      <c r="A39" s="413">
        <v>31</v>
      </c>
      <c r="B39" s="487" t="s">
        <v>316</v>
      </c>
      <c r="C39" s="488" t="s">
        <v>54</v>
      </c>
      <c r="D39" s="416">
        <v>7.53</v>
      </c>
      <c r="E39" s="416">
        <v>6.33</v>
      </c>
      <c r="F39" s="416">
        <v>5.95</v>
      </c>
      <c r="G39" s="416">
        <v>6.86</v>
      </c>
      <c r="H39" s="416">
        <v>7.06</v>
      </c>
      <c r="I39" s="416">
        <v>4.67</v>
      </c>
      <c r="J39" s="416">
        <v>2.12</v>
      </c>
      <c r="K39" s="417">
        <v>40.519999999999996</v>
      </c>
      <c r="L39" s="420">
        <f t="shared" si="1"/>
        <v>72.37006608322913</v>
      </c>
      <c r="M39" s="419">
        <f t="shared" si="0"/>
        <v>75.37006608322913</v>
      </c>
    </row>
    <row r="40" spans="1:13" ht="409.5">
      <c r="A40" s="413">
        <v>32</v>
      </c>
      <c r="B40" s="487" t="s">
        <v>703</v>
      </c>
      <c r="C40" s="488" t="s">
        <v>166</v>
      </c>
      <c r="D40" s="416">
        <v>7.35</v>
      </c>
      <c r="E40" s="416">
        <v>6.61</v>
      </c>
      <c r="F40" s="416">
        <v>6.37</v>
      </c>
      <c r="G40" s="416">
        <v>6.02</v>
      </c>
      <c r="H40" s="416">
        <v>6.47</v>
      </c>
      <c r="I40" s="416">
        <v>5.63</v>
      </c>
      <c r="J40" s="416">
        <v>1.79</v>
      </c>
      <c r="K40" s="417">
        <v>40.24</v>
      </c>
      <c r="L40" s="420">
        <f t="shared" si="1"/>
        <v>71.86997678156814</v>
      </c>
      <c r="M40" s="419">
        <f t="shared" si="0"/>
        <v>74.86997678156814</v>
      </c>
    </row>
    <row r="41" spans="1:13" ht="409.5">
      <c r="A41" s="413">
        <v>33</v>
      </c>
      <c r="B41" s="487" t="s">
        <v>77</v>
      </c>
      <c r="C41" s="488" t="s">
        <v>78</v>
      </c>
      <c r="D41" s="416">
        <v>6.71</v>
      </c>
      <c r="E41" s="416">
        <v>6.27</v>
      </c>
      <c r="F41" s="416">
        <v>5.62</v>
      </c>
      <c r="G41" s="416">
        <v>7.3</v>
      </c>
      <c r="H41" s="416">
        <v>7.09</v>
      </c>
      <c r="I41" s="416">
        <v>4.81</v>
      </c>
      <c r="J41" s="416">
        <v>2.16</v>
      </c>
      <c r="K41" s="417">
        <v>39.96000000000001</v>
      </c>
      <c r="L41" s="420">
        <f t="shared" si="1"/>
        <v>71.36988747990712</v>
      </c>
      <c r="M41" s="419">
        <f aca="true" t="shared" si="2" ref="M41:M72">L41+E$3</f>
        <v>74.36988747990712</v>
      </c>
    </row>
    <row r="42" spans="1:13" ht="409.5">
      <c r="A42" s="413">
        <v>34</v>
      </c>
      <c r="B42" s="487" t="s">
        <v>130</v>
      </c>
      <c r="C42" s="488" t="s">
        <v>60</v>
      </c>
      <c r="D42" s="416">
        <v>6.25</v>
      </c>
      <c r="E42" s="416">
        <v>7</v>
      </c>
      <c r="F42" s="416">
        <v>6.04</v>
      </c>
      <c r="G42" s="416">
        <v>7.34</v>
      </c>
      <c r="H42" s="416">
        <v>6.53</v>
      </c>
      <c r="I42" s="416">
        <v>4.86</v>
      </c>
      <c r="J42" s="416">
        <v>1.8</v>
      </c>
      <c r="K42" s="417">
        <v>39.81999999999999</v>
      </c>
      <c r="L42" s="420">
        <f aca="true" t="shared" si="3" ref="L42:L73">(K42/K$9)*100</f>
        <v>71.11984282907659</v>
      </c>
      <c r="M42" s="419">
        <f t="shared" si="2"/>
        <v>74.11984282907659</v>
      </c>
    </row>
    <row r="43" spans="1:13" ht="409.5">
      <c r="A43" s="413">
        <v>35</v>
      </c>
      <c r="B43" s="487" t="s">
        <v>90</v>
      </c>
      <c r="C43" s="488" t="s">
        <v>62</v>
      </c>
      <c r="D43" s="416">
        <v>7.79</v>
      </c>
      <c r="E43" s="416">
        <v>5.71</v>
      </c>
      <c r="F43" s="416">
        <v>5.46</v>
      </c>
      <c r="G43" s="416">
        <v>6.42</v>
      </c>
      <c r="H43" s="416">
        <v>7.36</v>
      </c>
      <c r="I43" s="416">
        <v>5.06</v>
      </c>
      <c r="J43" s="416">
        <v>1.95</v>
      </c>
      <c r="K43" s="417">
        <v>39.75000000000001</v>
      </c>
      <c r="L43" s="420">
        <f t="shared" si="3"/>
        <v>70.99482050366137</v>
      </c>
      <c r="M43" s="419">
        <f t="shared" si="2"/>
        <v>73.99482050366137</v>
      </c>
    </row>
    <row r="44" spans="1:13" ht="409.5">
      <c r="A44" s="413">
        <v>36</v>
      </c>
      <c r="B44" s="487" t="s">
        <v>72</v>
      </c>
      <c r="C44" s="488" t="s">
        <v>73</v>
      </c>
      <c r="D44" s="416">
        <v>7.16</v>
      </c>
      <c r="E44" s="416">
        <v>6.31</v>
      </c>
      <c r="F44" s="416">
        <v>6.75</v>
      </c>
      <c r="G44" s="416">
        <v>5.65</v>
      </c>
      <c r="H44" s="416">
        <v>7.48</v>
      </c>
      <c r="I44" s="416">
        <v>4.81</v>
      </c>
      <c r="J44" s="416">
        <v>1.4</v>
      </c>
      <c r="K44" s="417">
        <v>39.559999999999995</v>
      </c>
      <c r="L44" s="420">
        <f t="shared" si="3"/>
        <v>70.65547419181995</v>
      </c>
      <c r="M44" s="419">
        <f t="shared" si="2"/>
        <v>73.65547419181995</v>
      </c>
    </row>
    <row r="45" spans="1:13" ht="409.5">
      <c r="A45" s="413">
        <v>37</v>
      </c>
      <c r="B45" s="487" t="s">
        <v>338</v>
      </c>
      <c r="C45" s="488" t="s">
        <v>51</v>
      </c>
      <c r="D45" s="416">
        <v>7.48</v>
      </c>
      <c r="E45" s="416">
        <v>6.24</v>
      </c>
      <c r="F45" s="416">
        <v>5.23</v>
      </c>
      <c r="G45" s="416">
        <v>6.72</v>
      </c>
      <c r="H45" s="416">
        <v>6.42</v>
      </c>
      <c r="I45" s="416">
        <v>4.88</v>
      </c>
      <c r="J45" s="416">
        <v>2.49</v>
      </c>
      <c r="K45" s="417">
        <v>39.46000000000001</v>
      </c>
      <c r="L45" s="420">
        <f t="shared" si="3"/>
        <v>70.47687086979818</v>
      </c>
      <c r="M45" s="419">
        <f t="shared" si="2"/>
        <v>73.47687086979818</v>
      </c>
    </row>
    <row r="46" spans="1:13" ht="409.5">
      <c r="A46" s="413">
        <v>38</v>
      </c>
      <c r="B46" s="487" t="s">
        <v>47</v>
      </c>
      <c r="C46" s="488" t="s">
        <v>48</v>
      </c>
      <c r="D46" s="416">
        <v>6.82</v>
      </c>
      <c r="E46" s="416">
        <v>5.23</v>
      </c>
      <c r="F46" s="416">
        <v>5.11</v>
      </c>
      <c r="G46" s="416">
        <v>7.2</v>
      </c>
      <c r="H46" s="416">
        <v>8.09</v>
      </c>
      <c r="I46" s="416">
        <v>4.99</v>
      </c>
      <c r="J46" s="416">
        <v>1.94</v>
      </c>
      <c r="K46" s="417">
        <v>39.38</v>
      </c>
      <c r="L46" s="420">
        <f t="shared" si="3"/>
        <v>70.33398821218074</v>
      </c>
      <c r="M46" s="419">
        <f t="shared" si="2"/>
        <v>73.33398821218074</v>
      </c>
    </row>
    <row r="47" spans="1:13" ht="409.5">
      <c r="A47" s="413">
        <v>39</v>
      </c>
      <c r="B47" s="487" t="s">
        <v>159</v>
      </c>
      <c r="C47" s="488" t="s">
        <v>160</v>
      </c>
      <c r="D47" s="416">
        <v>6.34</v>
      </c>
      <c r="E47" s="416">
        <v>7.57</v>
      </c>
      <c r="F47" s="416">
        <v>5.3</v>
      </c>
      <c r="G47" s="416">
        <v>6.63</v>
      </c>
      <c r="H47" s="416">
        <v>7.2</v>
      </c>
      <c r="I47" s="416">
        <v>4.22</v>
      </c>
      <c r="J47" s="416">
        <v>1.37</v>
      </c>
      <c r="K47" s="417">
        <v>38.629999999999995</v>
      </c>
      <c r="L47" s="420">
        <f t="shared" si="3"/>
        <v>68.9944632970173</v>
      </c>
      <c r="M47" s="419">
        <f t="shared" si="2"/>
        <v>71.9944632970173</v>
      </c>
    </row>
    <row r="48" spans="1:13" ht="409.5">
      <c r="A48" s="413">
        <v>40</v>
      </c>
      <c r="B48" s="487" t="s">
        <v>240</v>
      </c>
      <c r="C48" s="488" t="s">
        <v>204</v>
      </c>
      <c r="D48" s="416">
        <v>7.16</v>
      </c>
      <c r="E48" s="416">
        <v>5.07</v>
      </c>
      <c r="F48" s="416">
        <v>5.14</v>
      </c>
      <c r="G48" s="416">
        <v>7.37</v>
      </c>
      <c r="H48" s="416">
        <v>6.78</v>
      </c>
      <c r="I48" s="416">
        <v>5.52</v>
      </c>
      <c r="J48" s="416">
        <v>1.34</v>
      </c>
      <c r="K48" s="417">
        <v>38.38000000000001</v>
      </c>
      <c r="L48" s="420">
        <f t="shared" si="3"/>
        <v>68.54795499196285</v>
      </c>
      <c r="M48" s="419">
        <f t="shared" si="2"/>
        <v>71.54795499196285</v>
      </c>
    </row>
    <row r="49" spans="1:13" ht="409.5">
      <c r="A49" s="413">
        <v>41</v>
      </c>
      <c r="B49" s="487" t="s">
        <v>184</v>
      </c>
      <c r="C49" s="488" t="s">
        <v>185</v>
      </c>
      <c r="D49" s="416">
        <v>6.15</v>
      </c>
      <c r="E49" s="416">
        <v>5.46</v>
      </c>
      <c r="F49" s="416">
        <v>5.16</v>
      </c>
      <c r="G49" s="416">
        <v>6.3</v>
      </c>
      <c r="H49" s="416">
        <v>5.98</v>
      </c>
      <c r="I49" s="416">
        <v>7.15</v>
      </c>
      <c r="J49" s="416">
        <v>1.88</v>
      </c>
      <c r="K49" s="417">
        <v>38.080000000000005</v>
      </c>
      <c r="L49" s="420">
        <f t="shared" si="3"/>
        <v>68.01214502589748</v>
      </c>
      <c r="M49" s="419">
        <f t="shared" si="2"/>
        <v>71.01214502589748</v>
      </c>
    </row>
    <row r="50" spans="1:13" ht="409.5">
      <c r="A50" s="413">
        <v>42</v>
      </c>
      <c r="B50" s="487" t="s">
        <v>367</v>
      </c>
      <c r="C50" s="488" t="s">
        <v>704</v>
      </c>
      <c r="D50" s="416">
        <v>6.74</v>
      </c>
      <c r="E50" s="416">
        <v>6.02</v>
      </c>
      <c r="F50" s="416">
        <v>6.2</v>
      </c>
      <c r="G50" s="416">
        <v>5.33</v>
      </c>
      <c r="H50" s="416">
        <v>6.49</v>
      </c>
      <c r="I50" s="416">
        <v>5.74</v>
      </c>
      <c r="J50" s="416">
        <v>1.52</v>
      </c>
      <c r="K50" s="417">
        <v>38.040000000000006</v>
      </c>
      <c r="L50" s="420">
        <f t="shared" si="3"/>
        <v>67.94070369708876</v>
      </c>
      <c r="M50" s="419">
        <f t="shared" si="2"/>
        <v>70.94070369708876</v>
      </c>
    </row>
    <row r="51" spans="1:13" ht="409.5">
      <c r="A51" s="413">
        <v>43</v>
      </c>
      <c r="B51" s="487" t="s">
        <v>34</v>
      </c>
      <c r="C51" s="488" t="s">
        <v>20</v>
      </c>
      <c r="D51" s="416">
        <v>7.06</v>
      </c>
      <c r="E51" s="416">
        <v>5.64</v>
      </c>
      <c r="F51" s="416">
        <v>5.88</v>
      </c>
      <c r="G51" s="416">
        <v>6.34</v>
      </c>
      <c r="H51" s="416">
        <v>7.07</v>
      </c>
      <c r="I51" s="416">
        <v>4.18</v>
      </c>
      <c r="J51" s="416">
        <v>1.63</v>
      </c>
      <c r="K51" s="417">
        <v>37.800000000000004</v>
      </c>
      <c r="L51" s="420">
        <f t="shared" si="3"/>
        <v>67.51205572423646</v>
      </c>
      <c r="M51" s="419">
        <f t="shared" si="2"/>
        <v>70.51205572423646</v>
      </c>
    </row>
    <row r="52" spans="1:13" ht="409.5">
      <c r="A52" s="413">
        <v>44</v>
      </c>
      <c r="B52" s="487" t="s">
        <v>170</v>
      </c>
      <c r="C52" s="488" t="s">
        <v>28</v>
      </c>
      <c r="D52" s="416">
        <v>7.97</v>
      </c>
      <c r="E52" s="416">
        <v>6.04</v>
      </c>
      <c r="F52" s="416">
        <v>5.72</v>
      </c>
      <c r="G52" s="416">
        <v>4.66</v>
      </c>
      <c r="H52" s="416">
        <v>6.34</v>
      </c>
      <c r="I52" s="416">
        <v>5</v>
      </c>
      <c r="J52" s="416">
        <v>1.84</v>
      </c>
      <c r="K52" s="417">
        <v>37.57000000000001</v>
      </c>
      <c r="L52" s="420">
        <f t="shared" si="3"/>
        <v>67.10126808358635</v>
      </c>
      <c r="M52" s="419">
        <f t="shared" si="2"/>
        <v>70.10126808358635</v>
      </c>
    </row>
    <row r="53" spans="1:13" ht="409.5">
      <c r="A53" s="413">
        <v>45</v>
      </c>
      <c r="B53" s="487" t="s">
        <v>25</v>
      </c>
      <c r="C53" s="488" t="s">
        <v>26</v>
      </c>
      <c r="D53" s="416">
        <v>6.55</v>
      </c>
      <c r="E53" s="416">
        <v>6.04</v>
      </c>
      <c r="F53" s="416">
        <v>5.53</v>
      </c>
      <c r="G53" s="416">
        <v>5.82</v>
      </c>
      <c r="H53" s="416">
        <v>6.13</v>
      </c>
      <c r="I53" s="416">
        <v>4.93</v>
      </c>
      <c r="J53" s="416">
        <v>1.86</v>
      </c>
      <c r="K53" s="417">
        <v>36.86</v>
      </c>
      <c r="L53" s="420">
        <f t="shared" si="3"/>
        <v>65.83318449723163</v>
      </c>
      <c r="M53" s="419">
        <f t="shared" si="2"/>
        <v>68.83318449723163</v>
      </c>
    </row>
    <row r="54" spans="1:13" ht="409.5">
      <c r="A54" s="413">
        <v>46</v>
      </c>
      <c r="B54" s="487" t="s">
        <v>32</v>
      </c>
      <c r="C54" s="488" t="s">
        <v>33</v>
      </c>
      <c r="D54" s="416">
        <v>6.83</v>
      </c>
      <c r="E54" s="416">
        <v>5.8</v>
      </c>
      <c r="F54" s="416">
        <v>5.74</v>
      </c>
      <c r="G54" s="416">
        <v>5.19</v>
      </c>
      <c r="H54" s="416">
        <v>6.63</v>
      </c>
      <c r="I54" s="416">
        <v>4.58</v>
      </c>
      <c r="J54" s="416">
        <v>2.06</v>
      </c>
      <c r="K54" s="417">
        <v>36.83</v>
      </c>
      <c r="L54" s="420">
        <f t="shared" si="3"/>
        <v>65.7796035006251</v>
      </c>
      <c r="M54" s="419">
        <f t="shared" si="2"/>
        <v>68.7796035006251</v>
      </c>
    </row>
    <row r="55" spans="1:13" ht="409.5">
      <c r="A55" s="413">
        <v>47</v>
      </c>
      <c r="B55" s="487" t="s">
        <v>25</v>
      </c>
      <c r="C55" s="488" t="s">
        <v>69</v>
      </c>
      <c r="D55" s="416">
        <v>6.32</v>
      </c>
      <c r="E55" s="416">
        <v>5.76</v>
      </c>
      <c r="F55" s="416">
        <v>5.38</v>
      </c>
      <c r="G55" s="416">
        <v>6.25</v>
      </c>
      <c r="H55" s="416">
        <v>6.55</v>
      </c>
      <c r="I55" s="416">
        <v>4.42</v>
      </c>
      <c r="J55" s="416">
        <v>1.92</v>
      </c>
      <c r="K55" s="417">
        <v>36.6</v>
      </c>
      <c r="L55" s="420">
        <f t="shared" si="3"/>
        <v>65.36881585997499</v>
      </c>
      <c r="M55" s="419">
        <f t="shared" si="2"/>
        <v>68.36881585997499</v>
      </c>
    </row>
    <row r="56" spans="1:13" ht="409.5">
      <c r="A56" s="413">
        <v>48</v>
      </c>
      <c r="B56" s="487" t="s">
        <v>705</v>
      </c>
      <c r="C56" s="488" t="s">
        <v>131</v>
      </c>
      <c r="D56" s="416">
        <v>6.27</v>
      </c>
      <c r="E56" s="416">
        <v>5.11</v>
      </c>
      <c r="F56" s="416">
        <v>5.55</v>
      </c>
      <c r="G56" s="416">
        <v>6.04</v>
      </c>
      <c r="H56" s="416">
        <v>5.79</v>
      </c>
      <c r="I56" s="416">
        <v>5.85</v>
      </c>
      <c r="J56" s="416">
        <v>1.79</v>
      </c>
      <c r="K56" s="417">
        <v>36.4</v>
      </c>
      <c r="L56" s="420">
        <f t="shared" si="3"/>
        <v>65.0116092159314</v>
      </c>
      <c r="M56" s="419">
        <f t="shared" si="2"/>
        <v>68.0116092159314</v>
      </c>
    </row>
    <row r="57" spans="1:13" ht="409.5">
      <c r="A57" s="413">
        <v>49</v>
      </c>
      <c r="B57" s="487" t="s">
        <v>98</v>
      </c>
      <c r="C57" s="488" t="s">
        <v>204</v>
      </c>
      <c r="D57" s="416">
        <v>6.33</v>
      </c>
      <c r="E57" s="416">
        <v>5.51</v>
      </c>
      <c r="F57" s="416">
        <v>6.19</v>
      </c>
      <c r="G57" s="416">
        <v>7.37</v>
      </c>
      <c r="H57" s="416">
        <v>7.48</v>
      </c>
      <c r="I57" s="416">
        <v>2.09</v>
      </c>
      <c r="J57" s="416">
        <v>1.41</v>
      </c>
      <c r="K57" s="417">
        <v>36.379999999999995</v>
      </c>
      <c r="L57" s="420">
        <f t="shared" si="3"/>
        <v>64.97588855152704</v>
      </c>
      <c r="M57" s="419">
        <f t="shared" si="2"/>
        <v>67.97588855152704</v>
      </c>
    </row>
    <row r="58" spans="1:13" ht="409.5">
      <c r="A58" s="413">
        <v>50</v>
      </c>
      <c r="B58" s="487" t="s">
        <v>27</v>
      </c>
      <c r="C58" s="488" t="s">
        <v>49</v>
      </c>
      <c r="D58" s="416">
        <v>6.63</v>
      </c>
      <c r="E58" s="416">
        <v>6.47</v>
      </c>
      <c r="F58" s="416">
        <v>5.15</v>
      </c>
      <c r="G58" s="416">
        <v>6.25</v>
      </c>
      <c r="H58" s="416">
        <v>6.65</v>
      </c>
      <c r="I58" s="416">
        <v>3.39</v>
      </c>
      <c r="J58" s="416">
        <v>1.57</v>
      </c>
      <c r="K58" s="417">
        <v>36.11</v>
      </c>
      <c r="L58" s="420">
        <f t="shared" si="3"/>
        <v>64.49365958206822</v>
      </c>
      <c r="M58" s="419">
        <f t="shared" si="2"/>
        <v>67.49365958206822</v>
      </c>
    </row>
    <row r="59" spans="1:13" ht="409.5">
      <c r="A59" s="413">
        <v>51</v>
      </c>
      <c r="B59" s="487" t="s">
        <v>35</v>
      </c>
      <c r="C59" s="488" t="s">
        <v>36</v>
      </c>
      <c r="D59" s="416">
        <v>6.44</v>
      </c>
      <c r="E59" s="416">
        <v>5.22</v>
      </c>
      <c r="F59" s="416">
        <v>5.19</v>
      </c>
      <c r="G59" s="416">
        <v>6.16</v>
      </c>
      <c r="H59" s="416">
        <v>6.04</v>
      </c>
      <c r="I59" s="416">
        <v>4.44</v>
      </c>
      <c r="J59" s="416">
        <v>2.13</v>
      </c>
      <c r="K59" s="417">
        <v>35.620000000000005</v>
      </c>
      <c r="L59" s="420">
        <f t="shared" si="3"/>
        <v>63.61850330416146</v>
      </c>
      <c r="M59" s="419">
        <f t="shared" si="2"/>
        <v>66.61850330416146</v>
      </c>
    </row>
    <row r="60" spans="1:13" ht="409.5">
      <c r="A60" s="413">
        <v>52</v>
      </c>
      <c r="B60" s="487" t="s">
        <v>57</v>
      </c>
      <c r="C60" s="488" t="s">
        <v>58</v>
      </c>
      <c r="D60" s="416">
        <v>6.69</v>
      </c>
      <c r="E60" s="416">
        <v>5.07</v>
      </c>
      <c r="F60" s="416">
        <v>6.01</v>
      </c>
      <c r="G60" s="416">
        <v>5.55</v>
      </c>
      <c r="H60" s="416">
        <v>6.15</v>
      </c>
      <c r="I60" s="416">
        <v>4.16</v>
      </c>
      <c r="J60" s="416">
        <v>1.54</v>
      </c>
      <c r="K60" s="417">
        <v>35.17000000000001</v>
      </c>
      <c r="L60" s="420">
        <f t="shared" si="3"/>
        <v>62.81478835506341</v>
      </c>
      <c r="M60" s="419">
        <f t="shared" si="2"/>
        <v>65.81478835506341</v>
      </c>
    </row>
    <row r="61" spans="1:13" ht="409.5">
      <c r="A61" s="413">
        <v>53</v>
      </c>
      <c r="B61" s="487" t="s">
        <v>17</v>
      </c>
      <c r="C61" s="488" t="s">
        <v>74</v>
      </c>
      <c r="D61" s="416">
        <v>5.82</v>
      </c>
      <c r="E61" s="416">
        <v>5.84</v>
      </c>
      <c r="F61" s="416">
        <v>5.03</v>
      </c>
      <c r="G61" s="416">
        <v>6.43</v>
      </c>
      <c r="H61" s="416">
        <v>5.67</v>
      </c>
      <c r="I61" s="416">
        <v>5.03</v>
      </c>
      <c r="J61" s="416">
        <v>0.98</v>
      </c>
      <c r="K61" s="417">
        <v>34.8</v>
      </c>
      <c r="L61" s="420">
        <f t="shared" si="3"/>
        <v>62.15395606358277</v>
      </c>
      <c r="M61" s="419">
        <f t="shared" si="2"/>
        <v>65.15395606358277</v>
      </c>
    </row>
    <row r="62" spans="1:13" ht="409.5">
      <c r="A62" s="413">
        <v>54</v>
      </c>
      <c r="B62" s="487" t="s">
        <v>32</v>
      </c>
      <c r="C62" s="488" t="s">
        <v>50</v>
      </c>
      <c r="D62" s="416">
        <v>6.06</v>
      </c>
      <c r="E62" s="416">
        <v>5.22</v>
      </c>
      <c r="F62" s="416">
        <v>5.54</v>
      </c>
      <c r="G62" s="416">
        <v>4.47</v>
      </c>
      <c r="H62" s="416">
        <v>6.09</v>
      </c>
      <c r="I62" s="416">
        <v>5.14</v>
      </c>
      <c r="J62" s="416">
        <v>1.66</v>
      </c>
      <c r="K62" s="417">
        <v>34.17999999999999</v>
      </c>
      <c r="L62" s="420">
        <f t="shared" si="3"/>
        <v>61.04661546704766</v>
      </c>
      <c r="M62" s="419">
        <f t="shared" si="2"/>
        <v>64.04661546704766</v>
      </c>
    </row>
    <row r="63" spans="1:13" ht="409.5">
      <c r="A63" s="413">
        <v>55</v>
      </c>
      <c r="B63" s="487" t="s">
        <v>80</v>
      </c>
      <c r="C63" s="488" t="s">
        <v>81</v>
      </c>
      <c r="D63" s="416">
        <v>5.37</v>
      </c>
      <c r="E63" s="416">
        <v>5.84</v>
      </c>
      <c r="F63" s="416">
        <v>4.23</v>
      </c>
      <c r="G63" s="416">
        <v>5.65</v>
      </c>
      <c r="H63" s="416">
        <v>6.17</v>
      </c>
      <c r="I63" s="416">
        <v>4.79</v>
      </c>
      <c r="J63" s="416">
        <v>2.03</v>
      </c>
      <c r="K63" s="417">
        <v>34.080000000000005</v>
      </c>
      <c r="L63" s="420">
        <f t="shared" si="3"/>
        <v>60.868012145025894</v>
      </c>
      <c r="M63" s="419">
        <f t="shared" si="2"/>
        <v>63.868012145025894</v>
      </c>
    </row>
    <row r="64" spans="1:13" ht="409.5">
      <c r="A64" s="413">
        <v>56</v>
      </c>
      <c r="B64" s="487" t="s">
        <v>23</v>
      </c>
      <c r="C64" s="488" t="s">
        <v>43</v>
      </c>
      <c r="D64" s="416">
        <v>6.61</v>
      </c>
      <c r="E64" s="416">
        <v>4.24</v>
      </c>
      <c r="F64" s="416">
        <v>4.96</v>
      </c>
      <c r="G64" s="416">
        <v>6.06</v>
      </c>
      <c r="H64" s="416">
        <v>6.26</v>
      </c>
      <c r="I64" s="416">
        <v>3.76</v>
      </c>
      <c r="J64" s="416">
        <v>1.83</v>
      </c>
      <c r="K64" s="417">
        <v>33.72</v>
      </c>
      <c r="L64" s="420">
        <f t="shared" si="3"/>
        <v>60.225040185747446</v>
      </c>
      <c r="M64" s="419">
        <f t="shared" si="2"/>
        <v>63.225040185747446</v>
      </c>
    </row>
    <row r="65" spans="1:13" ht="409.5">
      <c r="A65" s="413">
        <v>57</v>
      </c>
      <c r="B65" s="487" t="s">
        <v>27</v>
      </c>
      <c r="C65" s="488" t="s">
        <v>28</v>
      </c>
      <c r="D65" s="416">
        <v>6.68</v>
      </c>
      <c r="E65" s="416">
        <v>4.75</v>
      </c>
      <c r="F65" s="416">
        <v>4.84</v>
      </c>
      <c r="G65" s="416">
        <v>4.68</v>
      </c>
      <c r="H65" s="416">
        <v>6.25</v>
      </c>
      <c r="I65" s="416">
        <v>4.43</v>
      </c>
      <c r="J65" s="416">
        <v>2.01</v>
      </c>
      <c r="K65" s="417">
        <v>33.64</v>
      </c>
      <c r="L65" s="420">
        <f t="shared" si="3"/>
        <v>60.08215752813001</v>
      </c>
      <c r="M65" s="419">
        <f t="shared" si="2"/>
        <v>63.08215752813001</v>
      </c>
    </row>
    <row r="66" spans="1:13" ht="409.5">
      <c r="A66" s="413">
        <v>58</v>
      </c>
      <c r="B66" s="487" t="s">
        <v>19</v>
      </c>
      <c r="C66" s="488" t="s">
        <v>20</v>
      </c>
      <c r="D66" s="416">
        <v>5.89</v>
      </c>
      <c r="E66" s="416">
        <v>4.91</v>
      </c>
      <c r="F66" s="416">
        <v>4.91</v>
      </c>
      <c r="G66" s="416">
        <v>5.94</v>
      </c>
      <c r="H66" s="416">
        <v>5.44</v>
      </c>
      <c r="I66" s="416">
        <v>4.55</v>
      </c>
      <c r="J66" s="416">
        <v>1.95</v>
      </c>
      <c r="K66" s="417">
        <v>33.59</v>
      </c>
      <c r="L66" s="420">
        <f t="shared" si="3"/>
        <v>59.99285586711912</v>
      </c>
      <c r="M66" s="419">
        <f t="shared" si="2"/>
        <v>62.99285586711912</v>
      </c>
    </row>
    <row r="67" spans="1:13" ht="409.5">
      <c r="A67" s="413">
        <v>59</v>
      </c>
      <c r="B67" s="487" t="s">
        <v>169</v>
      </c>
      <c r="C67" s="488" t="s">
        <v>62</v>
      </c>
      <c r="D67" s="416">
        <v>6.61</v>
      </c>
      <c r="E67" s="416">
        <v>5.62</v>
      </c>
      <c r="F67" s="416">
        <v>4.69</v>
      </c>
      <c r="G67" s="416">
        <v>5.52</v>
      </c>
      <c r="H67" s="416">
        <v>5.51</v>
      </c>
      <c r="I67" s="416">
        <v>3.28</v>
      </c>
      <c r="J67" s="416">
        <v>1.97</v>
      </c>
      <c r="K67" s="417">
        <v>33.2</v>
      </c>
      <c r="L67" s="420">
        <f t="shared" si="3"/>
        <v>59.29630291123414</v>
      </c>
      <c r="M67" s="419">
        <f t="shared" si="2"/>
        <v>62.29630291123414</v>
      </c>
    </row>
    <row r="68" spans="1:13" ht="409.5">
      <c r="A68" s="413">
        <v>60</v>
      </c>
      <c r="B68" s="487" t="s">
        <v>447</v>
      </c>
      <c r="C68" s="488" t="s">
        <v>84</v>
      </c>
      <c r="D68" s="416">
        <v>5.09</v>
      </c>
      <c r="E68" s="416">
        <v>5.23</v>
      </c>
      <c r="F68" s="416">
        <v>5.3</v>
      </c>
      <c r="G68" s="416">
        <v>5.97</v>
      </c>
      <c r="H68" s="416">
        <v>5.46</v>
      </c>
      <c r="I68" s="416">
        <v>4.07</v>
      </c>
      <c r="J68" s="416">
        <v>1.91</v>
      </c>
      <c r="K68" s="417">
        <v>33.03</v>
      </c>
      <c r="L68" s="420">
        <f t="shared" si="3"/>
        <v>58.9926772637971</v>
      </c>
      <c r="M68" s="419">
        <f t="shared" si="2"/>
        <v>61.9926772637971</v>
      </c>
    </row>
    <row r="69" spans="1:13" ht="409.5">
      <c r="A69" s="413">
        <v>61</v>
      </c>
      <c r="B69" s="487" t="s">
        <v>55</v>
      </c>
      <c r="C69" s="488" t="s">
        <v>87</v>
      </c>
      <c r="D69" s="416">
        <v>5.22</v>
      </c>
      <c r="E69" s="416">
        <v>3.71</v>
      </c>
      <c r="F69" s="416">
        <v>4.01</v>
      </c>
      <c r="G69" s="416">
        <v>6.48</v>
      </c>
      <c r="H69" s="416">
        <v>6.52</v>
      </c>
      <c r="I69" s="416">
        <v>4.72</v>
      </c>
      <c r="J69" s="416">
        <v>2.34</v>
      </c>
      <c r="K69" s="417">
        <v>33</v>
      </c>
      <c r="L69" s="420">
        <f t="shared" si="3"/>
        <v>58.939096267190564</v>
      </c>
      <c r="M69" s="419">
        <f t="shared" si="2"/>
        <v>61.939096267190564</v>
      </c>
    </row>
    <row r="70" spans="1:13" ht="409.5">
      <c r="A70" s="413">
        <v>62</v>
      </c>
      <c r="B70" s="487" t="s">
        <v>70</v>
      </c>
      <c r="C70" s="488" t="s">
        <v>54</v>
      </c>
      <c r="D70" s="416">
        <v>5.94</v>
      </c>
      <c r="E70" s="416">
        <v>4.56</v>
      </c>
      <c r="F70" s="416">
        <v>5.22</v>
      </c>
      <c r="G70" s="416">
        <v>6.1</v>
      </c>
      <c r="H70" s="416">
        <v>5.45</v>
      </c>
      <c r="I70" s="416">
        <v>3.77</v>
      </c>
      <c r="J70" s="416">
        <v>1.61</v>
      </c>
      <c r="K70" s="417">
        <v>32.65</v>
      </c>
      <c r="L70" s="420">
        <f t="shared" si="3"/>
        <v>58.31398464011429</v>
      </c>
      <c r="M70" s="419">
        <f t="shared" si="2"/>
        <v>61.31398464011429</v>
      </c>
    </row>
    <row r="71" spans="1:13" ht="409.5">
      <c r="A71" s="413">
        <v>63</v>
      </c>
      <c r="B71" s="487" t="s">
        <v>302</v>
      </c>
      <c r="C71" s="488" t="s">
        <v>303</v>
      </c>
      <c r="D71" s="416">
        <v>5.36</v>
      </c>
      <c r="E71" s="416">
        <v>4.52</v>
      </c>
      <c r="F71" s="416">
        <v>5.82</v>
      </c>
      <c r="G71" s="416">
        <v>4.84</v>
      </c>
      <c r="H71" s="416">
        <v>5.82</v>
      </c>
      <c r="I71" s="416">
        <v>4.51</v>
      </c>
      <c r="J71" s="416">
        <v>1.63</v>
      </c>
      <c r="K71" s="417">
        <v>32.5</v>
      </c>
      <c r="L71" s="420">
        <f t="shared" si="3"/>
        <v>58.04607965708162</v>
      </c>
      <c r="M71" s="419">
        <f t="shared" si="2"/>
        <v>61.04607965708162</v>
      </c>
    </row>
    <row r="72" spans="1:13" ht="409.5">
      <c r="A72" s="413">
        <v>64</v>
      </c>
      <c r="B72" s="487" t="s">
        <v>261</v>
      </c>
      <c r="C72" s="488" t="s">
        <v>262</v>
      </c>
      <c r="D72" s="416">
        <v>5.8</v>
      </c>
      <c r="E72" s="416">
        <v>3.8</v>
      </c>
      <c r="F72" s="416">
        <v>4.65</v>
      </c>
      <c r="G72" s="416">
        <v>6.34</v>
      </c>
      <c r="H72" s="416">
        <v>6.37</v>
      </c>
      <c r="I72" s="416">
        <v>3.82</v>
      </c>
      <c r="J72" s="416">
        <v>1.67</v>
      </c>
      <c r="K72" s="417">
        <v>32.45</v>
      </c>
      <c r="L72" s="420">
        <f t="shared" si="3"/>
        <v>57.95677799607072</v>
      </c>
      <c r="M72" s="419">
        <f t="shared" si="2"/>
        <v>60.95677799607072</v>
      </c>
    </row>
    <row r="73" spans="1:13" ht="409.5">
      <c r="A73" s="413">
        <v>65</v>
      </c>
      <c r="B73" s="487" t="s">
        <v>37</v>
      </c>
      <c r="C73" s="488" t="s">
        <v>38</v>
      </c>
      <c r="D73" s="416">
        <v>5.87</v>
      </c>
      <c r="E73" s="416">
        <v>4.86</v>
      </c>
      <c r="F73" s="416">
        <v>4.63</v>
      </c>
      <c r="G73" s="416">
        <v>4.97</v>
      </c>
      <c r="H73" s="416">
        <v>5.3</v>
      </c>
      <c r="I73" s="416">
        <v>4.83</v>
      </c>
      <c r="J73" s="416">
        <v>1.69</v>
      </c>
      <c r="K73" s="417">
        <v>32.15</v>
      </c>
      <c r="L73" s="420">
        <f t="shared" si="3"/>
        <v>57.42096803000535</v>
      </c>
      <c r="M73" s="419">
        <f aca="true" t="shared" si="4" ref="M73:M82">L73+E$3</f>
        <v>60.42096803000535</v>
      </c>
    </row>
    <row r="74" spans="1:13" ht="409.5">
      <c r="A74" s="413">
        <v>66</v>
      </c>
      <c r="B74" s="487" t="s">
        <v>85</v>
      </c>
      <c r="C74" s="488" t="s">
        <v>86</v>
      </c>
      <c r="D74" s="416">
        <v>4.91</v>
      </c>
      <c r="E74" s="416">
        <v>5.31</v>
      </c>
      <c r="F74" s="416">
        <v>4.44</v>
      </c>
      <c r="G74" s="416">
        <v>5.1</v>
      </c>
      <c r="H74" s="416">
        <v>6</v>
      </c>
      <c r="I74" s="416">
        <v>3.68</v>
      </c>
      <c r="J74" s="416">
        <v>1.12</v>
      </c>
      <c r="K74" s="417">
        <v>30.56</v>
      </c>
      <c r="L74" s="420">
        <f aca="true" t="shared" si="5" ref="L74:L82">(K74/K$9)*100</f>
        <v>54.58117520985889</v>
      </c>
      <c r="M74" s="419">
        <f t="shared" si="4"/>
        <v>57.58117520985889</v>
      </c>
    </row>
    <row r="75" spans="1:13" ht="409.5">
      <c r="A75" s="413">
        <v>67</v>
      </c>
      <c r="B75" s="487" t="s">
        <v>83</v>
      </c>
      <c r="C75" s="488" t="s">
        <v>84</v>
      </c>
      <c r="D75" s="416">
        <v>5.34</v>
      </c>
      <c r="E75" s="416">
        <v>4.46</v>
      </c>
      <c r="F75" s="416">
        <v>4.66</v>
      </c>
      <c r="G75" s="416">
        <v>5.53</v>
      </c>
      <c r="H75" s="416">
        <v>5.38</v>
      </c>
      <c r="I75" s="416">
        <v>3.35</v>
      </c>
      <c r="J75" s="416">
        <v>1.28</v>
      </c>
      <c r="K75" s="417">
        <v>30.000000000000004</v>
      </c>
      <c r="L75" s="420">
        <f t="shared" si="5"/>
        <v>53.58099660653688</v>
      </c>
      <c r="M75" s="419">
        <f t="shared" si="4"/>
        <v>56.58099660653688</v>
      </c>
    </row>
    <row r="76" spans="1:13" ht="409.5">
      <c r="A76" s="413">
        <v>68</v>
      </c>
      <c r="B76" s="487" t="s">
        <v>27</v>
      </c>
      <c r="C76" s="488" t="s">
        <v>74</v>
      </c>
      <c r="D76" s="416">
        <v>5.73</v>
      </c>
      <c r="E76" s="416">
        <v>4</v>
      </c>
      <c r="F76" s="416">
        <v>3.86</v>
      </c>
      <c r="G76" s="416">
        <v>4.75</v>
      </c>
      <c r="H76" s="416">
        <v>5.13</v>
      </c>
      <c r="I76" s="416">
        <v>4.62</v>
      </c>
      <c r="J76" s="416">
        <v>1.4</v>
      </c>
      <c r="K76" s="417">
        <v>29.49</v>
      </c>
      <c r="L76" s="420">
        <f t="shared" si="5"/>
        <v>52.670119664225744</v>
      </c>
      <c r="M76" s="419">
        <f t="shared" si="4"/>
        <v>55.670119664225744</v>
      </c>
    </row>
    <row r="77" spans="1:13" ht="409.5">
      <c r="A77" s="413">
        <v>69</v>
      </c>
      <c r="B77" s="487" t="s">
        <v>70</v>
      </c>
      <c r="C77" s="488" t="s">
        <v>119</v>
      </c>
      <c r="D77" s="416">
        <v>3.9</v>
      </c>
      <c r="E77" s="416">
        <v>4.25</v>
      </c>
      <c r="F77" s="416">
        <v>4</v>
      </c>
      <c r="G77" s="416">
        <v>5.02</v>
      </c>
      <c r="H77" s="416">
        <v>4.76</v>
      </c>
      <c r="I77" s="416">
        <v>4.96</v>
      </c>
      <c r="J77" s="416">
        <v>1.64</v>
      </c>
      <c r="K77" s="417">
        <v>28.53</v>
      </c>
      <c r="L77" s="420">
        <f t="shared" si="5"/>
        <v>50.955527772816566</v>
      </c>
      <c r="M77" s="419">
        <f t="shared" si="4"/>
        <v>53.955527772816566</v>
      </c>
    </row>
    <row r="78" spans="1:13" ht="409.5">
      <c r="A78" s="413">
        <v>70</v>
      </c>
      <c r="B78" s="487" t="s">
        <v>146</v>
      </c>
      <c r="C78" s="488" t="s">
        <v>147</v>
      </c>
      <c r="D78" s="416">
        <v>4.85</v>
      </c>
      <c r="E78" s="416">
        <v>4.5</v>
      </c>
      <c r="F78" s="416">
        <v>3.55</v>
      </c>
      <c r="G78" s="416">
        <v>5.04</v>
      </c>
      <c r="H78" s="416">
        <v>5.63</v>
      </c>
      <c r="I78" s="416">
        <v>2.77</v>
      </c>
      <c r="J78" s="416">
        <v>1.55</v>
      </c>
      <c r="K78" s="417">
        <v>27.889999999999997</v>
      </c>
      <c r="L78" s="420">
        <f t="shared" si="5"/>
        <v>49.812466511877105</v>
      </c>
      <c r="M78" s="419">
        <f t="shared" si="4"/>
        <v>52.812466511877105</v>
      </c>
    </row>
    <row r="79" spans="1:13" ht="409.5">
      <c r="A79" s="413">
        <v>71</v>
      </c>
      <c r="B79" s="487" t="s">
        <v>124</v>
      </c>
      <c r="C79" s="488" t="s">
        <v>74</v>
      </c>
      <c r="D79" s="416">
        <v>3.99</v>
      </c>
      <c r="E79" s="416">
        <v>3.36</v>
      </c>
      <c r="F79" s="416">
        <v>3.97</v>
      </c>
      <c r="G79" s="416">
        <v>3.8</v>
      </c>
      <c r="H79" s="416">
        <v>3.88</v>
      </c>
      <c r="I79" s="416">
        <v>2.59</v>
      </c>
      <c r="J79" s="416">
        <v>1.54</v>
      </c>
      <c r="K79" s="417">
        <v>23.13</v>
      </c>
      <c r="L79" s="420">
        <f t="shared" si="5"/>
        <v>41.310948383639925</v>
      </c>
      <c r="M79" s="419">
        <f t="shared" si="4"/>
        <v>44.310948383639925</v>
      </c>
    </row>
    <row r="80" spans="1:13" ht="409.5">
      <c r="A80" s="413">
        <v>72</v>
      </c>
      <c r="B80" s="487" t="s">
        <v>312</v>
      </c>
      <c r="C80" s="488" t="s">
        <v>206</v>
      </c>
      <c r="D80" s="416">
        <v>3.38</v>
      </c>
      <c r="E80" s="416">
        <v>3.53</v>
      </c>
      <c r="F80" s="416">
        <v>3.56</v>
      </c>
      <c r="G80" s="416">
        <v>3.61</v>
      </c>
      <c r="H80" s="416">
        <v>4.09</v>
      </c>
      <c r="I80" s="416">
        <v>1.73</v>
      </c>
      <c r="J80" s="416">
        <v>0.67</v>
      </c>
      <c r="K80" s="417">
        <v>20.570000000000004</v>
      </c>
      <c r="L80" s="420">
        <f t="shared" si="5"/>
        <v>36.73870333988212</v>
      </c>
      <c r="M80" s="419">
        <f t="shared" si="4"/>
        <v>39.73870333988212</v>
      </c>
    </row>
    <row r="81" spans="1:13" ht="409.5">
      <c r="A81" s="413">
        <v>73</v>
      </c>
      <c r="B81" s="487" t="s">
        <v>83</v>
      </c>
      <c r="C81" s="488" t="s">
        <v>91</v>
      </c>
      <c r="D81" s="416">
        <v>2.4</v>
      </c>
      <c r="E81" s="416">
        <v>2.43</v>
      </c>
      <c r="F81" s="416">
        <v>2.63</v>
      </c>
      <c r="G81" s="416">
        <v>2.5</v>
      </c>
      <c r="H81" s="416">
        <v>2</v>
      </c>
      <c r="I81" s="416">
        <v>1.33</v>
      </c>
      <c r="J81" s="416">
        <v>0.73</v>
      </c>
      <c r="K81" s="417">
        <v>14.020000000000001</v>
      </c>
      <c r="L81" s="420">
        <f t="shared" si="5"/>
        <v>25.040185747454903</v>
      </c>
      <c r="M81" s="419">
        <f t="shared" si="4"/>
        <v>28.040185747454903</v>
      </c>
    </row>
    <row r="82" spans="1:13" ht="409.5">
      <c r="A82" s="413">
        <v>74</v>
      </c>
      <c r="B82" s="487" t="s">
        <v>694</v>
      </c>
      <c r="C82" s="488" t="s">
        <v>20</v>
      </c>
      <c r="D82" s="416">
        <v>2.38</v>
      </c>
      <c r="E82" s="416">
        <v>1.52</v>
      </c>
      <c r="F82" s="416">
        <v>2.78</v>
      </c>
      <c r="G82" s="416">
        <v>1.88</v>
      </c>
      <c r="H82" s="416">
        <v>2</v>
      </c>
      <c r="I82" s="416">
        <v>1.55</v>
      </c>
      <c r="J82" s="416">
        <v>0.33</v>
      </c>
      <c r="K82" s="417">
        <v>12.44</v>
      </c>
      <c r="L82" s="420">
        <f t="shared" si="5"/>
        <v>22.21825325951062</v>
      </c>
      <c r="M82" s="419">
        <f t="shared" si="4"/>
        <v>25.21825325951062</v>
      </c>
    </row>
    <row r="83" spans="2:3" ht="409.5">
      <c r="B83" s="433"/>
      <c r="C83" s="433"/>
    </row>
    <row r="84" spans="2:3" ht="409.5">
      <c r="B84" s="433"/>
      <c r="C84" s="433"/>
    </row>
    <row r="85" spans="2:3" ht="409.5">
      <c r="B85" s="433"/>
      <c r="C85" s="433"/>
    </row>
    <row r="86" spans="2:3" ht="409.5">
      <c r="B86" s="433"/>
      <c r="C86" s="433"/>
    </row>
    <row r="87" spans="2:3" ht="409.5">
      <c r="B87" s="433"/>
      <c r="C87" s="433"/>
    </row>
    <row r="88" spans="2:3" ht="409.5">
      <c r="B88" s="433"/>
      <c r="C88" s="433"/>
    </row>
    <row r="89" spans="2:3" ht="409.5">
      <c r="B89" s="433"/>
      <c r="C89" s="433"/>
    </row>
  </sheetData>
  <sheetProtection selectLockedCells="1" selectUnlockedCells="1"/>
  <mergeCells count="12">
    <mergeCell ref="A5:B5"/>
    <mergeCell ref="A6:B6"/>
    <mergeCell ref="D6:F6"/>
    <mergeCell ref="A7:C7"/>
    <mergeCell ref="H7:K7"/>
    <mergeCell ref="A1:G1"/>
    <mergeCell ref="H1:K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4"/>
  <sheetViews>
    <sheetView zoomScale="130" zoomScaleNormal="130" zoomScalePageLayoutView="0" workbookViewId="0" topLeftCell="A4">
      <selection activeCell="I15" sqref="I15"/>
    </sheetView>
  </sheetViews>
  <sheetFormatPr defaultColWidth="9.00390625" defaultRowHeight="12.75"/>
  <cols>
    <col min="1" max="1" width="3.625" style="0" customWidth="1"/>
    <col min="2" max="2" width="17.25390625" style="0" customWidth="1"/>
    <col min="3" max="3" width="20.25390625" style="0" customWidth="1"/>
    <col min="4" max="4" width="9.875" style="105" customWidth="1"/>
    <col min="5" max="5" width="9.875" style="0" customWidth="1"/>
    <col min="6" max="6" width="9.75390625" style="0" customWidth="1"/>
  </cols>
  <sheetData>
    <row r="1" spans="1:6" ht="27">
      <c r="A1" s="534" t="s">
        <v>640</v>
      </c>
      <c r="B1" s="534"/>
      <c r="C1" s="534"/>
      <c r="D1" s="534"/>
      <c r="E1" s="534"/>
      <c r="F1" s="534"/>
    </row>
    <row r="2" spans="3:6" ht="12.75">
      <c r="C2" s="536"/>
      <c r="D2" s="536"/>
      <c r="E2" s="536"/>
      <c r="F2" s="107" t="s">
        <v>458</v>
      </c>
    </row>
    <row r="3" spans="1:6" ht="12.75" customHeight="1">
      <c r="A3" s="541" t="s">
        <v>459</v>
      </c>
      <c r="B3" s="541"/>
      <c r="C3" s="541"/>
      <c r="D3" s="355">
        <v>38682</v>
      </c>
      <c r="E3" s="108"/>
      <c r="F3" s="107">
        <v>1</v>
      </c>
    </row>
    <row r="4" spans="1:6" ht="12.75" customHeight="1">
      <c r="A4" s="541" t="s">
        <v>461</v>
      </c>
      <c r="B4" s="541"/>
      <c r="C4" s="541"/>
      <c r="D4" s="496" t="s">
        <v>726</v>
      </c>
      <c r="E4" s="108"/>
      <c r="F4" s="539"/>
    </row>
    <row r="5" spans="1:6" ht="12.75">
      <c r="A5" s="541" t="s">
        <v>462</v>
      </c>
      <c r="B5" s="541"/>
      <c r="C5" s="541"/>
      <c r="D5" s="542" t="s">
        <v>641</v>
      </c>
      <c r="E5" s="542"/>
      <c r="F5" s="539"/>
    </row>
    <row r="6" spans="1:6" ht="12.75">
      <c r="A6" s="541" t="s">
        <v>464</v>
      </c>
      <c r="B6" s="541"/>
      <c r="C6" s="541"/>
      <c r="D6" s="540">
        <f>COUNTA(C8:C104)</f>
        <v>97</v>
      </c>
      <c r="E6" s="540"/>
      <c r="F6" s="539"/>
    </row>
    <row r="7" spans="1:6" ht="12.75">
      <c r="A7" s="382" t="s">
        <v>465</v>
      </c>
      <c r="B7" s="434" t="s">
        <v>642</v>
      </c>
      <c r="C7" s="434" t="s">
        <v>467</v>
      </c>
      <c r="D7" s="497" t="s">
        <v>643</v>
      </c>
      <c r="E7" s="337" t="s">
        <v>469</v>
      </c>
      <c r="F7" s="337" t="s">
        <v>470</v>
      </c>
    </row>
    <row r="8" spans="1:6" ht="15" customHeight="1">
      <c r="A8" s="240">
        <v>1</v>
      </c>
      <c r="B8" s="503" t="s">
        <v>35</v>
      </c>
      <c r="C8" s="503" t="s">
        <v>192</v>
      </c>
      <c r="D8" s="506">
        <v>168</v>
      </c>
      <c r="E8" s="128">
        <f aca="true" t="shared" si="0" ref="E8:E39">(D8/D$8)*100</f>
        <v>100</v>
      </c>
      <c r="F8" s="129">
        <f aca="true" t="shared" si="1" ref="F8:F39">E8+F$3</f>
        <v>101</v>
      </c>
    </row>
    <row r="9" spans="1:6" ht="15" customHeight="1">
      <c r="A9" s="240">
        <v>2</v>
      </c>
      <c r="B9" s="503" t="s">
        <v>59</v>
      </c>
      <c r="C9" s="503" t="s">
        <v>60</v>
      </c>
      <c r="D9" s="506">
        <v>134</v>
      </c>
      <c r="E9" s="128">
        <f t="shared" si="0"/>
        <v>79.76190476190477</v>
      </c>
      <c r="F9" s="129">
        <f t="shared" si="1"/>
        <v>80.76190476190477</v>
      </c>
    </row>
    <row r="10" spans="1:6" ht="15" customHeight="1">
      <c r="A10" s="240">
        <v>3</v>
      </c>
      <c r="B10" s="503" t="s">
        <v>41</v>
      </c>
      <c r="C10" s="503" t="s">
        <v>42</v>
      </c>
      <c r="D10" s="506">
        <v>133</v>
      </c>
      <c r="E10" s="128">
        <f t="shared" si="0"/>
        <v>79.16666666666666</v>
      </c>
      <c r="F10" s="129">
        <f t="shared" si="1"/>
        <v>80.16666666666666</v>
      </c>
    </row>
    <row r="11" spans="1:6" ht="15" customHeight="1">
      <c r="A11" s="240">
        <v>4</v>
      </c>
      <c r="B11" s="503" t="s">
        <v>20</v>
      </c>
      <c r="C11" s="503" t="s">
        <v>51</v>
      </c>
      <c r="D11" s="506">
        <v>131</v>
      </c>
      <c r="E11" s="128">
        <f t="shared" si="0"/>
        <v>77.97619047619048</v>
      </c>
      <c r="F11" s="129">
        <f t="shared" si="1"/>
        <v>78.97619047619048</v>
      </c>
    </row>
    <row r="12" spans="1:6" ht="15" customHeight="1">
      <c r="A12" s="240">
        <v>5</v>
      </c>
      <c r="B12" s="503" t="s">
        <v>129</v>
      </c>
      <c r="C12" s="503" t="s">
        <v>31</v>
      </c>
      <c r="D12" s="506">
        <v>131</v>
      </c>
      <c r="E12" s="128">
        <f t="shared" si="0"/>
        <v>77.97619047619048</v>
      </c>
      <c r="F12" s="129">
        <f t="shared" si="1"/>
        <v>78.97619047619048</v>
      </c>
    </row>
    <row r="13" spans="1:6" ht="15" customHeight="1">
      <c r="A13" s="240">
        <v>6</v>
      </c>
      <c r="B13" s="503" t="s">
        <v>149</v>
      </c>
      <c r="C13" s="503" t="s">
        <v>62</v>
      </c>
      <c r="D13" s="506">
        <v>131</v>
      </c>
      <c r="E13" s="128">
        <f t="shared" si="0"/>
        <v>77.97619047619048</v>
      </c>
      <c r="F13" s="129">
        <f t="shared" si="1"/>
        <v>78.97619047619048</v>
      </c>
    </row>
    <row r="14" spans="1:6" ht="15" customHeight="1">
      <c r="A14" s="240">
        <v>7</v>
      </c>
      <c r="B14" s="503" t="s">
        <v>182</v>
      </c>
      <c r="C14" s="503" t="s">
        <v>183</v>
      </c>
      <c r="D14" s="506">
        <v>130</v>
      </c>
      <c r="E14" s="128">
        <f t="shared" si="0"/>
        <v>77.38095238095238</v>
      </c>
      <c r="F14" s="129">
        <f t="shared" si="1"/>
        <v>78.38095238095238</v>
      </c>
    </row>
    <row r="15" spans="1:6" ht="15" customHeight="1">
      <c r="A15" s="240">
        <v>8</v>
      </c>
      <c r="B15" s="503" t="s">
        <v>47</v>
      </c>
      <c r="C15" s="503" t="s">
        <v>48</v>
      </c>
      <c r="D15" s="506">
        <v>125</v>
      </c>
      <c r="E15" s="128">
        <f t="shared" si="0"/>
        <v>74.40476190476191</v>
      </c>
      <c r="F15" s="129">
        <f t="shared" si="1"/>
        <v>75.40476190476191</v>
      </c>
    </row>
    <row r="16" spans="1:6" ht="15" customHeight="1">
      <c r="A16" s="240">
        <v>9</v>
      </c>
      <c r="B16" s="503" t="s">
        <v>27</v>
      </c>
      <c r="C16" s="503" t="s">
        <v>49</v>
      </c>
      <c r="D16" s="506">
        <v>124</v>
      </c>
      <c r="E16" s="128">
        <f t="shared" si="0"/>
        <v>73.80952380952381</v>
      </c>
      <c r="F16" s="129">
        <f t="shared" si="1"/>
        <v>74.80952380952381</v>
      </c>
    </row>
    <row r="17" spans="1:6" ht="15" customHeight="1">
      <c r="A17" s="240">
        <v>10</v>
      </c>
      <c r="B17" s="503" t="s">
        <v>208</v>
      </c>
      <c r="C17" s="503" t="s">
        <v>116</v>
      </c>
      <c r="D17" s="506">
        <v>124</v>
      </c>
      <c r="E17" s="128">
        <f t="shared" si="0"/>
        <v>73.80952380952381</v>
      </c>
      <c r="F17" s="129">
        <f t="shared" si="1"/>
        <v>74.80952380952381</v>
      </c>
    </row>
    <row r="18" spans="1:6" ht="15" customHeight="1">
      <c r="A18" s="242">
        <v>11</v>
      </c>
      <c r="B18" s="503" t="s">
        <v>82</v>
      </c>
      <c r="C18" s="503" t="s">
        <v>54</v>
      </c>
      <c r="D18" s="506">
        <v>122</v>
      </c>
      <c r="E18" s="146">
        <f t="shared" si="0"/>
        <v>72.61904761904762</v>
      </c>
      <c r="F18" s="147">
        <f t="shared" si="1"/>
        <v>73.61904761904762</v>
      </c>
    </row>
    <row r="19" spans="1:6" ht="15" customHeight="1" thickBot="1">
      <c r="A19" s="498">
        <v>12</v>
      </c>
      <c r="B19" s="501" t="s">
        <v>202</v>
      </c>
      <c r="C19" s="501" t="s">
        <v>136</v>
      </c>
      <c r="D19" s="502">
        <v>121</v>
      </c>
      <c r="E19" s="499">
        <f t="shared" si="0"/>
        <v>72.02380952380952</v>
      </c>
      <c r="F19" s="500">
        <f t="shared" si="1"/>
        <v>73.02380952380952</v>
      </c>
    </row>
    <row r="20" spans="1:6" ht="15" customHeight="1">
      <c r="A20" s="119">
        <v>13</v>
      </c>
      <c r="B20" s="505" t="s">
        <v>27</v>
      </c>
      <c r="C20" s="505" t="s">
        <v>28</v>
      </c>
      <c r="D20" s="504">
        <v>120</v>
      </c>
      <c r="E20" s="122">
        <f t="shared" si="0"/>
        <v>71.42857142857143</v>
      </c>
      <c r="F20" s="123">
        <f t="shared" si="1"/>
        <v>72.42857142857143</v>
      </c>
    </row>
    <row r="21" spans="1:6" ht="15" customHeight="1">
      <c r="A21" s="240">
        <v>14</v>
      </c>
      <c r="B21" s="507" t="s">
        <v>195</v>
      </c>
      <c r="C21" s="507" t="s">
        <v>36</v>
      </c>
      <c r="D21" s="506">
        <v>119</v>
      </c>
      <c r="E21" s="128">
        <f t="shared" si="0"/>
        <v>70.83333333333334</v>
      </c>
      <c r="F21" s="129">
        <f t="shared" si="1"/>
        <v>71.83333333333334</v>
      </c>
    </row>
    <row r="22" spans="1:6" ht="15" customHeight="1">
      <c r="A22" s="240">
        <v>15</v>
      </c>
      <c r="B22" s="507" t="s">
        <v>272</v>
      </c>
      <c r="C22" s="507" t="s">
        <v>725</v>
      </c>
      <c r="D22" s="506">
        <v>117</v>
      </c>
      <c r="E22" s="128">
        <f t="shared" si="0"/>
        <v>69.64285714285714</v>
      </c>
      <c r="F22" s="129">
        <f t="shared" si="1"/>
        <v>70.64285714285714</v>
      </c>
    </row>
    <row r="23" spans="1:6" ht="15" customHeight="1">
      <c r="A23" s="240">
        <v>16</v>
      </c>
      <c r="B23" s="507" t="s">
        <v>80</v>
      </c>
      <c r="C23" s="507" t="s">
        <v>81</v>
      </c>
      <c r="D23" s="506">
        <v>115</v>
      </c>
      <c r="E23" s="128">
        <f t="shared" si="0"/>
        <v>68.45238095238095</v>
      </c>
      <c r="F23" s="129">
        <f t="shared" si="1"/>
        <v>69.45238095238095</v>
      </c>
    </row>
    <row r="24" spans="1:6" ht="15" customHeight="1">
      <c r="A24" s="240">
        <v>17</v>
      </c>
      <c r="B24" s="507" t="s">
        <v>702</v>
      </c>
      <c r="C24" s="507" t="s">
        <v>232</v>
      </c>
      <c r="D24" s="506">
        <v>112</v>
      </c>
      <c r="E24" s="128">
        <f t="shared" si="0"/>
        <v>66.66666666666666</v>
      </c>
      <c r="F24" s="129">
        <f t="shared" si="1"/>
        <v>67.66666666666666</v>
      </c>
    </row>
    <row r="25" spans="1:6" ht="15" customHeight="1">
      <c r="A25" s="240">
        <v>18</v>
      </c>
      <c r="B25" s="507" t="s">
        <v>720</v>
      </c>
      <c r="C25" s="507" t="s">
        <v>51</v>
      </c>
      <c r="D25" s="506">
        <v>111</v>
      </c>
      <c r="E25" s="128">
        <f t="shared" si="0"/>
        <v>66.07142857142857</v>
      </c>
      <c r="F25" s="129">
        <f t="shared" si="1"/>
        <v>67.07142857142857</v>
      </c>
    </row>
    <row r="26" spans="1:6" ht="15" customHeight="1">
      <c r="A26" s="240">
        <v>19</v>
      </c>
      <c r="B26" s="507" t="s">
        <v>347</v>
      </c>
      <c r="C26" s="507" t="s">
        <v>62</v>
      </c>
      <c r="D26" s="506">
        <v>109</v>
      </c>
      <c r="E26" s="128">
        <f t="shared" si="0"/>
        <v>64.88095238095238</v>
      </c>
      <c r="F26" s="129">
        <f t="shared" si="1"/>
        <v>65.88095238095238</v>
      </c>
    </row>
    <row r="27" spans="1:6" ht="15" customHeight="1">
      <c r="A27" s="240">
        <v>20</v>
      </c>
      <c r="B27" s="507" t="s">
        <v>85</v>
      </c>
      <c r="C27" s="507" t="s">
        <v>86</v>
      </c>
      <c r="D27" s="506">
        <v>106</v>
      </c>
      <c r="E27" s="128">
        <f t="shared" si="0"/>
        <v>63.095238095238095</v>
      </c>
      <c r="F27" s="129">
        <f t="shared" si="1"/>
        <v>64.0952380952381</v>
      </c>
    </row>
    <row r="28" spans="1:6" ht="15" customHeight="1">
      <c r="A28" s="240">
        <v>21</v>
      </c>
      <c r="B28" s="507" t="s">
        <v>125</v>
      </c>
      <c r="C28" s="507" t="s">
        <v>126</v>
      </c>
      <c r="D28" s="506">
        <v>105</v>
      </c>
      <c r="E28" s="128">
        <f t="shared" si="0"/>
        <v>62.5</v>
      </c>
      <c r="F28" s="129">
        <f t="shared" si="1"/>
        <v>63.5</v>
      </c>
    </row>
    <row r="29" spans="1:6" ht="15" customHeight="1">
      <c r="A29" s="240">
        <v>22</v>
      </c>
      <c r="B29" s="507" t="s">
        <v>272</v>
      </c>
      <c r="C29" s="507" t="s">
        <v>28</v>
      </c>
      <c r="D29" s="506">
        <v>105</v>
      </c>
      <c r="E29" s="128">
        <f t="shared" si="0"/>
        <v>62.5</v>
      </c>
      <c r="F29" s="129">
        <f t="shared" si="1"/>
        <v>63.5</v>
      </c>
    </row>
    <row r="30" spans="1:6" ht="15" customHeight="1">
      <c r="A30" s="240">
        <v>23</v>
      </c>
      <c r="B30" s="507" t="s">
        <v>272</v>
      </c>
      <c r="C30" s="507" t="s">
        <v>724</v>
      </c>
      <c r="D30" s="506">
        <v>104</v>
      </c>
      <c r="E30" s="128">
        <f t="shared" si="0"/>
        <v>61.904761904761905</v>
      </c>
      <c r="F30" s="129">
        <f t="shared" si="1"/>
        <v>62.904761904761905</v>
      </c>
    </row>
    <row r="31" spans="1:6" ht="15" customHeight="1">
      <c r="A31" s="240">
        <v>24</v>
      </c>
      <c r="B31" s="507" t="s">
        <v>37</v>
      </c>
      <c r="C31" s="507" t="s">
        <v>38</v>
      </c>
      <c r="D31" s="506">
        <v>103</v>
      </c>
      <c r="E31" s="128">
        <f t="shared" si="0"/>
        <v>61.30952380952381</v>
      </c>
      <c r="F31" s="129">
        <f t="shared" si="1"/>
        <v>62.30952380952381</v>
      </c>
    </row>
    <row r="32" spans="1:6" ht="15" customHeight="1">
      <c r="A32" s="240">
        <v>25</v>
      </c>
      <c r="B32" s="507" t="s">
        <v>45</v>
      </c>
      <c r="C32" s="507" t="s">
        <v>131</v>
      </c>
      <c r="D32" s="506">
        <v>101</v>
      </c>
      <c r="E32" s="128">
        <f t="shared" si="0"/>
        <v>60.11904761904761</v>
      </c>
      <c r="F32" s="129">
        <f t="shared" si="1"/>
        <v>61.11904761904761</v>
      </c>
    </row>
    <row r="33" spans="1:6" ht="15" customHeight="1">
      <c r="A33" s="240">
        <v>26</v>
      </c>
      <c r="B33" s="507" t="s">
        <v>19</v>
      </c>
      <c r="C33" s="507" t="s">
        <v>20</v>
      </c>
      <c r="D33" s="506">
        <v>101</v>
      </c>
      <c r="E33" s="128">
        <f t="shared" si="0"/>
        <v>60.11904761904761</v>
      </c>
      <c r="F33" s="129">
        <f t="shared" si="1"/>
        <v>61.11904761904761</v>
      </c>
    </row>
    <row r="34" spans="1:6" ht="15" customHeight="1">
      <c r="A34" s="240">
        <v>27</v>
      </c>
      <c r="B34" s="507" t="s">
        <v>92</v>
      </c>
      <c r="C34" s="507" t="s">
        <v>31</v>
      </c>
      <c r="D34" s="506">
        <v>101</v>
      </c>
      <c r="E34" s="128">
        <f t="shared" si="0"/>
        <v>60.11904761904761</v>
      </c>
      <c r="F34" s="129">
        <f t="shared" si="1"/>
        <v>61.11904761904761</v>
      </c>
    </row>
    <row r="35" spans="1:6" ht="15" customHeight="1">
      <c r="A35" s="240">
        <v>28</v>
      </c>
      <c r="B35" s="507" t="s">
        <v>443</v>
      </c>
      <c r="C35" s="507" t="s">
        <v>136</v>
      </c>
      <c r="D35" s="506">
        <v>100</v>
      </c>
      <c r="E35" s="128">
        <f t="shared" si="0"/>
        <v>59.523809523809526</v>
      </c>
      <c r="F35" s="129">
        <f t="shared" si="1"/>
        <v>60.523809523809526</v>
      </c>
    </row>
    <row r="36" spans="1:6" ht="15" customHeight="1">
      <c r="A36" s="240">
        <v>29</v>
      </c>
      <c r="B36" s="507" t="s">
        <v>205</v>
      </c>
      <c r="C36" s="507" t="s">
        <v>206</v>
      </c>
      <c r="D36" s="506">
        <v>99</v>
      </c>
      <c r="E36" s="128">
        <f t="shared" si="0"/>
        <v>58.92857142857143</v>
      </c>
      <c r="F36" s="129">
        <f t="shared" si="1"/>
        <v>59.92857142857143</v>
      </c>
    </row>
    <row r="37" spans="1:6" ht="15" customHeight="1">
      <c r="A37" s="240">
        <v>30</v>
      </c>
      <c r="B37" s="507" t="s">
        <v>35</v>
      </c>
      <c r="C37" s="507" t="s">
        <v>36</v>
      </c>
      <c r="D37" s="506">
        <v>98</v>
      </c>
      <c r="E37" s="128">
        <f t="shared" si="0"/>
        <v>58.333333333333336</v>
      </c>
      <c r="F37" s="129">
        <f t="shared" si="1"/>
        <v>59.333333333333336</v>
      </c>
    </row>
    <row r="38" spans="1:6" ht="15" customHeight="1">
      <c r="A38" s="240">
        <v>31</v>
      </c>
      <c r="B38" s="507" t="s">
        <v>83</v>
      </c>
      <c r="C38" s="507" t="s">
        <v>84</v>
      </c>
      <c r="D38" s="506">
        <v>98</v>
      </c>
      <c r="E38" s="128">
        <f t="shared" si="0"/>
        <v>58.333333333333336</v>
      </c>
      <c r="F38" s="129">
        <f t="shared" si="1"/>
        <v>59.333333333333336</v>
      </c>
    </row>
    <row r="39" spans="1:6" ht="15" customHeight="1">
      <c r="A39" s="240">
        <v>32</v>
      </c>
      <c r="B39" s="507" t="s">
        <v>715</v>
      </c>
      <c r="C39" s="507" t="s">
        <v>33</v>
      </c>
      <c r="D39" s="506">
        <v>96</v>
      </c>
      <c r="E39" s="128">
        <f t="shared" si="0"/>
        <v>57.14285714285714</v>
      </c>
      <c r="F39" s="129">
        <f t="shared" si="1"/>
        <v>58.14285714285714</v>
      </c>
    </row>
    <row r="40" spans="1:6" ht="15" customHeight="1">
      <c r="A40" s="240">
        <v>33</v>
      </c>
      <c r="B40" s="507" t="s">
        <v>72</v>
      </c>
      <c r="C40" s="507" t="s">
        <v>713</v>
      </c>
      <c r="D40" s="506">
        <v>95</v>
      </c>
      <c r="E40" s="128">
        <f aca="true" t="shared" si="2" ref="E40:E71">(D40/D$8)*100</f>
        <v>56.547619047619044</v>
      </c>
      <c r="F40" s="129">
        <f aca="true" t="shared" si="3" ref="F40:F71">E40+F$3</f>
        <v>57.547619047619044</v>
      </c>
    </row>
    <row r="41" spans="1:6" ht="15" customHeight="1">
      <c r="A41" s="240">
        <v>34</v>
      </c>
      <c r="B41" s="507" t="s">
        <v>409</v>
      </c>
      <c r="C41" s="507" t="s">
        <v>717</v>
      </c>
      <c r="D41" s="506">
        <v>95</v>
      </c>
      <c r="E41" s="128">
        <f t="shared" si="2"/>
        <v>56.547619047619044</v>
      </c>
      <c r="F41" s="129">
        <f t="shared" si="3"/>
        <v>57.547619047619044</v>
      </c>
    </row>
    <row r="42" spans="1:6" ht="15" customHeight="1">
      <c r="A42" s="240">
        <v>35</v>
      </c>
      <c r="B42" s="507" t="s">
        <v>27</v>
      </c>
      <c r="C42" s="507" t="s">
        <v>74</v>
      </c>
      <c r="D42" s="506">
        <v>95</v>
      </c>
      <c r="E42" s="128">
        <f t="shared" si="2"/>
        <v>56.547619047619044</v>
      </c>
      <c r="F42" s="129">
        <f t="shared" si="3"/>
        <v>57.547619047619044</v>
      </c>
    </row>
    <row r="43" spans="1:6" ht="15" customHeight="1">
      <c r="A43" s="240">
        <v>36</v>
      </c>
      <c r="B43" s="507" t="s">
        <v>23</v>
      </c>
      <c r="C43" s="507" t="s">
        <v>718</v>
      </c>
      <c r="D43" s="506">
        <v>94</v>
      </c>
      <c r="E43" s="128">
        <f t="shared" si="2"/>
        <v>55.952380952380956</v>
      </c>
      <c r="F43" s="129">
        <f t="shared" si="3"/>
        <v>56.952380952380956</v>
      </c>
    </row>
    <row r="44" spans="1:6" ht="15" customHeight="1">
      <c r="A44" s="240">
        <v>37</v>
      </c>
      <c r="B44" s="507" t="s">
        <v>57</v>
      </c>
      <c r="C44" s="507" t="s">
        <v>58</v>
      </c>
      <c r="D44" s="506">
        <v>93</v>
      </c>
      <c r="E44" s="128">
        <f t="shared" si="2"/>
        <v>55.35714285714286</v>
      </c>
      <c r="F44" s="129">
        <f t="shared" si="3"/>
        <v>56.35714285714286</v>
      </c>
    </row>
    <row r="45" spans="1:6" ht="15" customHeight="1">
      <c r="A45" s="240">
        <v>38</v>
      </c>
      <c r="B45" s="507" t="s">
        <v>39</v>
      </c>
      <c r="C45" s="507" t="s">
        <v>40</v>
      </c>
      <c r="D45" s="506">
        <v>93</v>
      </c>
      <c r="E45" s="128">
        <f t="shared" si="2"/>
        <v>55.35714285714286</v>
      </c>
      <c r="F45" s="129">
        <f t="shared" si="3"/>
        <v>56.35714285714286</v>
      </c>
    </row>
    <row r="46" spans="1:6" ht="15" customHeight="1">
      <c r="A46" s="240">
        <v>39</v>
      </c>
      <c r="B46" s="507" t="s">
        <v>332</v>
      </c>
      <c r="C46" s="507" t="s">
        <v>270</v>
      </c>
      <c r="D46" s="506">
        <v>92</v>
      </c>
      <c r="E46" s="128">
        <f t="shared" si="2"/>
        <v>54.761904761904766</v>
      </c>
      <c r="F46" s="129">
        <f t="shared" si="3"/>
        <v>55.761904761904766</v>
      </c>
    </row>
    <row r="47" spans="1:6" ht="15" customHeight="1">
      <c r="A47" s="240">
        <v>40</v>
      </c>
      <c r="B47" s="507" t="s">
        <v>79</v>
      </c>
      <c r="C47" s="507" t="s">
        <v>65</v>
      </c>
      <c r="D47" s="506">
        <v>91</v>
      </c>
      <c r="E47" s="128">
        <f t="shared" si="2"/>
        <v>54.166666666666664</v>
      </c>
      <c r="F47" s="129">
        <f t="shared" si="3"/>
        <v>55.166666666666664</v>
      </c>
    </row>
    <row r="48" spans="1:6" ht="15" customHeight="1">
      <c r="A48" s="240">
        <v>41</v>
      </c>
      <c r="B48" s="507" t="s">
        <v>100</v>
      </c>
      <c r="C48" s="507" t="s">
        <v>101</v>
      </c>
      <c r="D48" s="506">
        <v>90</v>
      </c>
      <c r="E48" s="128">
        <f t="shared" si="2"/>
        <v>53.57142857142857</v>
      </c>
      <c r="F48" s="129">
        <f t="shared" si="3"/>
        <v>54.57142857142857</v>
      </c>
    </row>
    <row r="49" spans="1:6" ht="15" customHeight="1">
      <c r="A49" s="240">
        <v>42</v>
      </c>
      <c r="B49" s="507" t="s">
        <v>79</v>
      </c>
      <c r="C49" s="507" t="s">
        <v>31</v>
      </c>
      <c r="D49" s="506">
        <v>87</v>
      </c>
      <c r="E49" s="128">
        <f t="shared" si="2"/>
        <v>51.78571428571429</v>
      </c>
      <c r="F49" s="129">
        <f t="shared" si="3"/>
        <v>52.78571428571429</v>
      </c>
    </row>
    <row r="50" spans="1:6" ht="15" customHeight="1">
      <c r="A50" s="240">
        <v>43</v>
      </c>
      <c r="B50" s="507" t="s">
        <v>256</v>
      </c>
      <c r="C50" s="507" t="s">
        <v>99</v>
      </c>
      <c r="D50" s="506">
        <v>86</v>
      </c>
      <c r="E50" s="128">
        <f t="shared" si="2"/>
        <v>51.19047619047619</v>
      </c>
      <c r="F50" s="129">
        <f t="shared" si="3"/>
        <v>52.19047619047619</v>
      </c>
    </row>
    <row r="51" spans="1:6" ht="15" customHeight="1">
      <c r="A51" s="240">
        <v>44</v>
      </c>
      <c r="B51" s="507" t="s">
        <v>349</v>
      </c>
      <c r="C51" s="507" t="s">
        <v>65</v>
      </c>
      <c r="D51" s="506">
        <v>86</v>
      </c>
      <c r="E51" s="128">
        <f t="shared" si="2"/>
        <v>51.19047619047619</v>
      </c>
      <c r="F51" s="129">
        <f t="shared" si="3"/>
        <v>52.19047619047619</v>
      </c>
    </row>
    <row r="52" spans="1:6" ht="15" customHeight="1">
      <c r="A52" s="240">
        <v>45</v>
      </c>
      <c r="B52" s="507" t="s">
        <v>326</v>
      </c>
      <c r="C52" s="507" t="s">
        <v>155</v>
      </c>
      <c r="D52" s="506">
        <v>86</v>
      </c>
      <c r="E52" s="128">
        <f t="shared" si="2"/>
        <v>51.19047619047619</v>
      </c>
      <c r="F52" s="129">
        <f t="shared" si="3"/>
        <v>52.19047619047619</v>
      </c>
    </row>
    <row r="53" spans="1:6" ht="15" customHeight="1">
      <c r="A53" s="240">
        <v>46</v>
      </c>
      <c r="B53" s="507" t="s">
        <v>21</v>
      </c>
      <c r="C53" s="507" t="s">
        <v>31</v>
      </c>
      <c r="D53" s="506">
        <v>85</v>
      </c>
      <c r="E53" s="128">
        <f t="shared" si="2"/>
        <v>50.595238095238095</v>
      </c>
      <c r="F53" s="129">
        <f t="shared" si="3"/>
        <v>51.595238095238095</v>
      </c>
    </row>
    <row r="54" spans="1:6" ht="15" customHeight="1">
      <c r="A54" s="240">
        <v>47</v>
      </c>
      <c r="B54" s="507" t="s">
        <v>53</v>
      </c>
      <c r="C54" s="507" t="s">
        <v>54</v>
      </c>
      <c r="D54" s="506">
        <v>85</v>
      </c>
      <c r="E54" s="128">
        <f t="shared" si="2"/>
        <v>50.595238095238095</v>
      </c>
      <c r="F54" s="129">
        <f t="shared" si="3"/>
        <v>51.595238095238095</v>
      </c>
    </row>
    <row r="55" spans="1:6" ht="15" customHeight="1">
      <c r="A55" s="240">
        <v>48</v>
      </c>
      <c r="B55" s="507" t="s">
        <v>333</v>
      </c>
      <c r="C55" s="507" t="s">
        <v>54</v>
      </c>
      <c r="D55" s="506">
        <v>85</v>
      </c>
      <c r="E55" s="128">
        <f t="shared" si="2"/>
        <v>50.595238095238095</v>
      </c>
      <c r="F55" s="129">
        <f t="shared" si="3"/>
        <v>51.595238095238095</v>
      </c>
    </row>
    <row r="56" spans="1:6" ht="15" customHeight="1">
      <c r="A56" s="240">
        <v>49</v>
      </c>
      <c r="B56" s="507" t="s">
        <v>29</v>
      </c>
      <c r="C56" s="507" t="s">
        <v>30</v>
      </c>
      <c r="D56" s="506">
        <v>84</v>
      </c>
      <c r="E56" s="128">
        <f t="shared" si="2"/>
        <v>50</v>
      </c>
      <c r="F56" s="129">
        <f t="shared" si="3"/>
        <v>51</v>
      </c>
    </row>
    <row r="57" spans="1:6" ht="15" customHeight="1">
      <c r="A57" s="240">
        <v>50</v>
      </c>
      <c r="B57" s="507" t="s">
        <v>261</v>
      </c>
      <c r="C57" s="507" t="s">
        <v>262</v>
      </c>
      <c r="D57" s="506">
        <v>83</v>
      </c>
      <c r="E57" s="128">
        <f t="shared" si="2"/>
        <v>49.404761904761905</v>
      </c>
      <c r="F57" s="129">
        <f t="shared" si="3"/>
        <v>50.404761904761905</v>
      </c>
    </row>
    <row r="58" spans="1:6" ht="15" customHeight="1">
      <c r="A58" s="240">
        <v>51</v>
      </c>
      <c r="B58" s="507" t="s">
        <v>95</v>
      </c>
      <c r="C58" s="507" t="s">
        <v>384</v>
      </c>
      <c r="D58" s="506">
        <v>83</v>
      </c>
      <c r="E58" s="128">
        <f t="shared" si="2"/>
        <v>49.404761904761905</v>
      </c>
      <c r="F58" s="129">
        <f t="shared" si="3"/>
        <v>50.404761904761905</v>
      </c>
    </row>
    <row r="59" spans="1:6" ht="15" customHeight="1">
      <c r="A59" s="240">
        <v>52</v>
      </c>
      <c r="B59" s="507" t="s">
        <v>100</v>
      </c>
      <c r="C59" s="507" t="s">
        <v>54</v>
      </c>
      <c r="D59" s="506">
        <v>83</v>
      </c>
      <c r="E59" s="128">
        <f t="shared" si="2"/>
        <v>49.404761904761905</v>
      </c>
      <c r="F59" s="129">
        <f t="shared" si="3"/>
        <v>50.404761904761905</v>
      </c>
    </row>
    <row r="60" spans="1:6" ht="15" customHeight="1">
      <c r="A60" s="240">
        <v>53</v>
      </c>
      <c r="B60" s="507" t="s">
        <v>146</v>
      </c>
      <c r="C60" s="507" t="s">
        <v>147</v>
      </c>
      <c r="D60" s="506">
        <v>82</v>
      </c>
      <c r="E60" s="128">
        <f t="shared" si="2"/>
        <v>48.80952380952381</v>
      </c>
      <c r="F60" s="129">
        <f t="shared" si="3"/>
        <v>49.80952380952381</v>
      </c>
    </row>
    <row r="61" spans="1:6" ht="15" customHeight="1">
      <c r="A61" s="240">
        <v>54</v>
      </c>
      <c r="B61" s="507" t="s">
        <v>700</v>
      </c>
      <c r="C61" s="507" t="s">
        <v>36</v>
      </c>
      <c r="D61" s="506">
        <v>78</v>
      </c>
      <c r="E61" s="128">
        <f t="shared" si="2"/>
        <v>46.42857142857143</v>
      </c>
      <c r="F61" s="129">
        <f t="shared" si="3"/>
        <v>47.42857142857143</v>
      </c>
    </row>
    <row r="62" spans="1:6" ht="15" customHeight="1">
      <c r="A62" s="240">
        <v>55</v>
      </c>
      <c r="B62" s="507" t="s">
        <v>722</v>
      </c>
      <c r="C62" s="507" t="s">
        <v>84</v>
      </c>
      <c r="D62" s="506">
        <v>77</v>
      </c>
      <c r="E62" s="128">
        <f t="shared" si="2"/>
        <v>45.83333333333333</v>
      </c>
      <c r="F62" s="129">
        <f t="shared" si="3"/>
        <v>46.83333333333333</v>
      </c>
    </row>
    <row r="63" spans="1:6" ht="15" customHeight="1">
      <c r="A63" s="240">
        <v>56</v>
      </c>
      <c r="B63" s="507" t="s">
        <v>34</v>
      </c>
      <c r="C63" s="507" t="s">
        <v>20</v>
      </c>
      <c r="D63" s="506">
        <v>75</v>
      </c>
      <c r="E63" s="128">
        <f t="shared" si="2"/>
        <v>44.642857142857146</v>
      </c>
      <c r="F63" s="129">
        <f t="shared" si="3"/>
        <v>45.642857142857146</v>
      </c>
    </row>
    <row r="64" spans="1:6" ht="15" customHeight="1">
      <c r="A64" s="240">
        <v>57</v>
      </c>
      <c r="B64" s="507" t="s">
        <v>175</v>
      </c>
      <c r="C64" s="507" t="s">
        <v>74</v>
      </c>
      <c r="D64" s="506">
        <v>75</v>
      </c>
      <c r="E64" s="128">
        <f t="shared" si="2"/>
        <v>44.642857142857146</v>
      </c>
      <c r="F64" s="129">
        <f t="shared" si="3"/>
        <v>45.642857142857146</v>
      </c>
    </row>
    <row r="65" spans="1:6" ht="15" customHeight="1">
      <c r="A65" s="240">
        <v>58</v>
      </c>
      <c r="B65" s="507" t="s">
        <v>714</v>
      </c>
      <c r="C65" s="507" t="s">
        <v>99</v>
      </c>
      <c r="D65" s="506">
        <v>74</v>
      </c>
      <c r="E65" s="128">
        <f t="shared" si="2"/>
        <v>44.047619047619044</v>
      </c>
      <c r="F65" s="129">
        <f t="shared" si="3"/>
        <v>45.047619047619044</v>
      </c>
    </row>
    <row r="66" spans="1:6" ht="15" customHeight="1">
      <c r="A66" s="240">
        <v>59</v>
      </c>
      <c r="B66" s="507" t="s">
        <v>187</v>
      </c>
      <c r="C66" s="507" t="s">
        <v>214</v>
      </c>
      <c r="D66" s="506">
        <v>74</v>
      </c>
      <c r="E66" s="128">
        <f t="shared" si="2"/>
        <v>44.047619047619044</v>
      </c>
      <c r="F66" s="129">
        <f t="shared" si="3"/>
        <v>45.047619047619044</v>
      </c>
    </row>
    <row r="67" spans="1:6" ht="15" customHeight="1">
      <c r="A67" s="240">
        <v>60</v>
      </c>
      <c r="B67" s="507" t="s">
        <v>82</v>
      </c>
      <c r="C67" s="507" t="s">
        <v>30</v>
      </c>
      <c r="D67" s="506">
        <v>73</v>
      </c>
      <c r="E67" s="128">
        <f t="shared" si="2"/>
        <v>43.452380952380956</v>
      </c>
      <c r="F67" s="129">
        <f t="shared" si="3"/>
        <v>44.452380952380956</v>
      </c>
    </row>
    <row r="68" spans="1:6" ht="15" customHeight="1">
      <c r="A68" s="240">
        <v>61</v>
      </c>
      <c r="B68" s="507" t="s">
        <v>21</v>
      </c>
      <c r="C68" s="507" t="s">
        <v>22</v>
      </c>
      <c r="D68" s="506">
        <v>72</v>
      </c>
      <c r="E68" s="128">
        <f t="shared" si="2"/>
        <v>42.857142857142854</v>
      </c>
      <c r="F68" s="129">
        <f t="shared" si="3"/>
        <v>43.857142857142854</v>
      </c>
    </row>
    <row r="69" spans="1:6" ht="15" customHeight="1">
      <c r="A69" s="240">
        <v>62</v>
      </c>
      <c r="B69" s="507" t="s">
        <v>32</v>
      </c>
      <c r="C69" s="507" t="s">
        <v>721</v>
      </c>
      <c r="D69" s="506">
        <v>72</v>
      </c>
      <c r="E69" s="128">
        <f t="shared" si="2"/>
        <v>42.857142857142854</v>
      </c>
      <c r="F69" s="129">
        <f t="shared" si="3"/>
        <v>43.857142857142854</v>
      </c>
    </row>
    <row r="70" spans="1:6" ht="15" customHeight="1">
      <c r="A70" s="240">
        <v>63</v>
      </c>
      <c r="B70" s="507" t="s">
        <v>112</v>
      </c>
      <c r="C70" s="507" t="s">
        <v>113</v>
      </c>
      <c r="D70" s="506">
        <v>71</v>
      </c>
      <c r="E70" s="128">
        <f t="shared" si="2"/>
        <v>42.26190476190476</v>
      </c>
      <c r="F70" s="129">
        <f t="shared" si="3"/>
        <v>43.26190476190476</v>
      </c>
    </row>
    <row r="71" spans="1:6" ht="15" customHeight="1">
      <c r="A71" s="240">
        <v>64</v>
      </c>
      <c r="B71" s="507" t="s">
        <v>45</v>
      </c>
      <c r="C71" s="507" t="s">
        <v>46</v>
      </c>
      <c r="D71" s="506">
        <v>69</v>
      </c>
      <c r="E71" s="128">
        <f t="shared" si="2"/>
        <v>41.07142857142857</v>
      </c>
      <c r="F71" s="129">
        <f t="shared" si="3"/>
        <v>42.07142857142857</v>
      </c>
    </row>
    <row r="72" spans="1:6" ht="15" customHeight="1">
      <c r="A72" s="240">
        <v>65</v>
      </c>
      <c r="B72" s="507" t="s">
        <v>25</v>
      </c>
      <c r="C72" s="507" t="s">
        <v>69</v>
      </c>
      <c r="D72" s="506">
        <v>68</v>
      </c>
      <c r="E72" s="128">
        <f aca="true" t="shared" si="4" ref="E72:E103">(D72/D$8)*100</f>
        <v>40.476190476190474</v>
      </c>
      <c r="F72" s="129">
        <f aca="true" t="shared" si="5" ref="F72:F103">E72+F$3</f>
        <v>41.476190476190474</v>
      </c>
    </row>
    <row r="73" spans="1:6" ht="15" customHeight="1">
      <c r="A73" s="240">
        <v>66</v>
      </c>
      <c r="B73" s="507" t="s">
        <v>716</v>
      </c>
      <c r="C73" s="507" t="s">
        <v>378</v>
      </c>
      <c r="D73" s="506">
        <v>68</v>
      </c>
      <c r="E73" s="128">
        <f t="shared" si="4"/>
        <v>40.476190476190474</v>
      </c>
      <c r="F73" s="129">
        <f t="shared" si="5"/>
        <v>41.476190476190474</v>
      </c>
    </row>
    <row r="74" spans="1:6" ht="15" customHeight="1">
      <c r="A74" s="240">
        <v>67</v>
      </c>
      <c r="B74" s="507" t="s">
        <v>25</v>
      </c>
      <c r="C74" s="507" t="s">
        <v>26</v>
      </c>
      <c r="D74" s="506">
        <v>65</v>
      </c>
      <c r="E74" s="128">
        <f t="shared" si="4"/>
        <v>38.69047619047619</v>
      </c>
      <c r="F74" s="129">
        <f t="shared" si="5"/>
        <v>39.69047619047619</v>
      </c>
    </row>
    <row r="75" spans="1:6" ht="15" customHeight="1">
      <c r="A75" s="240">
        <v>68</v>
      </c>
      <c r="B75" s="507" t="s">
        <v>700</v>
      </c>
      <c r="C75" s="507" t="s">
        <v>106</v>
      </c>
      <c r="D75" s="506">
        <v>65</v>
      </c>
      <c r="E75" s="128">
        <f t="shared" si="4"/>
        <v>38.69047619047619</v>
      </c>
      <c r="F75" s="129">
        <f t="shared" si="5"/>
        <v>39.69047619047619</v>
      </c>
    </row>
    <row r="76" spans="1:6" ht="15" customHeight="1">
      <c r="A76" s="240">
        <v>69</v>
      </c>
      <c r="B76" s="507" t="s">
        <v>122</v>
      </c>
      <c r="C76" s="507" t="s">
        <v>20</v>
      </c>
      <c r="D76" s="506">
        <v>65</v>
      </c>
      <c r="E76" s="128">
        <f t="shared" si="4"/>
        <v>38.69047619047619</v>
      </c>
      <c r="F76" s="129">
        <f t="shared" si="5"/>
        <v>39.69047619047619</v>
      </c>
    </row>
    <row r="77" spans="1:6" ht="15" customHeight="1">
      <c r="A77" s="240">
        <v>70</v>
      </c>
      <c r="B77" s="507" t="s">
        <v>63</v>
      </c>
      <c r="C77" s="507" t="s">
        <v>36</v>
      </c>
      <c r="D77" s="506">
        <v>63</v>
      </c>
      <c r="E77" s="128">
        <f t="shared" si="4"/>
        <v>37.5</v>
      </c>
      <c r="F77" s="129">
        <f t="shared" si="5"/>
        <v>38.5</v>
      </c>
    </row>
    <row r="78" spans="1:6" ht="15" customHeight="1">
      <c r="A78" s="240">
        <v>71</v>
      </c>
      <c r="B78" s="507" t="s">
        <v>212</v>
      </c>
      <c r="C78" s="507" t="s">
        <v>99</v>
      </c>
      <c r="D78" s="506">
        <v>61</v>
      </c>
      <c r="E78" s="128">
        <f t="shared" si="4"/>
        <v>36.30952380952381</v>
      </c>
      <c r="F78" s="129">
        <f t="shared" si="5"/>
        <v>37.30952380952381</v>
      </c>
    </row>
    <row r="79" spans="1:6" ht="15" customHeight="1">
      <c r="A79" s="240">
        <v>72</v>
      </c>
      <c r="B79" s="507" t="s">
        <v>25</v>
      </c>
      <c r="C79" s="507" t="s">
        <v>88</v>
      </c>
      <c r="D79" s="506">
        <v>60</v>
      </c>
      <c r="E79" s="128">
        <f t="shared" si="4"/>
        <v>35.714285714285715</v>
      </c>
      <c r="F79" s="129">
        <f t="shared" si="5"/>
        <v>36.714285714285715</v>
      </c>
    </row>
    <row r="80" spans="1:6" ht="15" customHeight="1">
      <c r="A80" s="240">
        <v>73</v>
      </c>
      <c r="B80" s="507" t="s">
        <v>59</v>
      </c>
      <c r="C80" s="507" t="s">
        <v>54</v>
      </c>
      <c r="D80" s="506">
        <v>60</v>
      </c>
      <c r="E80" s="128">
        <f t="shared" si="4"/>
        <v>35.714285714285715</v>
      </c>
      <c r="F80" s="129">
        <f t="shared" si="5"/>
        <v>36.714285714285715</v>
      </c>
    </row>
    <row r="81" spans="1:6" ht="15" customHeight="1">
      <c r="A81" s="240">
        <v>74</v>
      </c>
      <c r="B81" s="507" t="s">
        <v>45</v>
      </c>
      <c r="C81" s="507" t="s">
        <v>214</v>
      </c>
      <c r="D81" s="506">
        <v>59</v>
      </c>
      <c r="E81" s="128">
        <f t="shared" si="4"/>
        <v>35.11904761904761</v>
      </c>
      <c r="F81" s="129">
        <f t="shared" si="5"/>
        <v>36.11904761904761</v>
      </c>
    </row>
    <row r="82" spans="1:6" ht="15" customHeight="1">
      <c r="A82" s="240">
        <v>75</v>
      </c>
      <c r="B82" s="507" t="s">
        <v>196</v>
      </c>
      <c r="C82" s="507" t="s">
        <v>197</v>
      </c>
      <c r="D82" s="506">
        <v>59</v>
      </c>
      <c r="E82" s="128">
        <f t="shared" si="4"/>
        <v>35.11904761904761</v>
      </c>
      <c r="F82" s="129">
        <f t="shared" si="5"/>
        <v>36.11904761904761</v>
      </c>
    </row>
    <row r="83" spans="1:6" ht="15" customHeight="1">
      <c r="A83" s="240">
        <v>76</v>
      </c>
      <c r="B83" s="507" t="s">
        <v>723</v>
      </c>
      <c r="C83" s="507" t="s">
        <v>121</v>
      </c>
      <c r="D83" s="506">
        <v>59</v>
      </c>
      <c r="E83" s="128">
        <f t="shared" si="4"/>
        <v>35.11904761904761</v>
      </c>
      <c r="F83" s="129">
        <f t="shared" si="5"/>
        <v>36.11904761904761</v>
      </c>
    </row>
    <row r="84" spans="1:6" ht="15" customHeight="1">
      <c r="A84" s="240">
        <v>77</v>
      </c>
      <c r="B84" s="507" t="s">
        <v>102</v>
      </c>
      <c r="C84" s="507" t="s">
        <v>158</v>
      </c>
      <c r="D84" s="506">
        <v>58</v>
      </c>
      <c r="E84" s="128">
        <f t="shared" si="4"/>
        <v>34.523809523809526</v>
      </c>
      <c r="F84" s="129">
        <f t="shared" si="5"/>
        <v>35.523809523809526</v>
      </c>
    </row>
    <row r="85" spans="1:6" ht="15" customHeight="1">
      <c r="A85" s="240">
        <v>78</v>
      </c>
      <c r="B85" s="507" t="s">
        <v>203</v>
      </c>
      <c r="C85" s="507" t="s">
        <v>204</v>
      </c>
      <c r="D85" s="506">
        <v>55</v>
      </c>
      <c r="E85" s="128">
        <f t="shared" si="4"/>
        <v>32.73809523809524</v>
      </c>
      <c r="F85" s="129">
        <f t="shared" si="5"/>
        <v>33.73809523809524</v>
      </c>
    </row>
    <row r="86" spans="1:6" ht="15" customHeight="1">
      <c r="A86" s="240">
        <v>79</v>
      </c>
      <c r="B86" s="507" t="s">
        <v>92</v>
      </c>
      <c r="C86" s="507" t="s">
        <v>88</v>
      </c>
      <c r="D86" s="506">
        <v>55</v>
      </c>
      <c r="E86" s="128">
        <f t="shared" si="4"/>
        <v>32.73809523809524</v>
      </c>
      <c r="F86" s="129">
        <f t="shared" si="5"/>
        <v>33.73809523809524</v>
      </c>
    </row>
    <row r="87" spans="1:6" ht="15" customHeight="1">
      <c r="A87" s="240">
        <v>80</v>
      </c>
      <c r="B87" s="507" t="s">
        <v>23</v>
      </c>
      <c r="C87" s="507" t="s">
        <v>719</v>
      </c>
      <c r="D87" s="506">
        <v>53</v>
      </c>
      <c r="E87" s="128">
        <f t="shared" si="4"/>
        <v>31.547619047619047</v>
      </c>
      <c r="F87" s="129">
        <f t="shared" si="5"/>
        <v>32.54761904761905</v>
      </c>
    </row>
    <row r="88" spans="1:6" ht="15" customHeight="1">
      <c r="A88" s="240">
        <v>81</v>
      </c>
      <c r="B88" s="507" t="s">
        <v>114</v>
      </c>
      <c r="C88" s="507" t="s">
        <v>58</v>
      </c>
      <c r="D88" s="506">
        <v>53</v>
      </c>
      <c r="E88" s="128">
        <f t="shared" si="4"/>
        <v>31.547619047619047</v>
      </c>
      <c r="F88" s="129">
        <f t="shared" si="5"/>
        <v>32.54761904761905</v>
      </c>
    </row>
    <row r="89" spans="1:6" ht="15" customHeight="1">
      <c r="A89" s="240">
        <v>82</v>
      </c>
      <c r="B89" s="507" t="s">
        <v>110</v>
      </c>
      <c r="C89" s="507" t="s">
        <v>108</v>
      </c>
      <c r="D89" s="506">
        <v>51</v>
      </c>
      <c r="E89" s="128">
        <f t="shared" si="4"/>
        <v>30.357142857142854</v>
      </c>
      <c r="F89" s="129">
        <f t="shared" si="5"/>
        <v>31.357142857142854</v>
      </c>
    </row>
    <row r="90" spans="1:6" ht="15" customHeight="1">
      <c r="A90" s="240">
        <v>83</v>
      </c>
      <c r="B90" s="507" t="s">
        <v>82</v>
      </c>
      <c r="C90" s="507" t="s">
        <v>31</v>
      </c>
      <c r="D90" s="506">
        <v>49</v>
      </c>
      <c r="E90" s="128">
        <f t="shared" si="4"/>
        <v>29.166666666666668</v>
      </c>
      <c r="F90" s="129">
        <f t="shared" si="5"/>
        <v>30.166666666666668</v>
      </c>
    </row>
    <row r="91" spans="1:6" ht="15" customHeight="1">
      <c r="A91" s="240">
        <v>84</v>
      </c>
      <c r="B91" s="507" t="s">
        <v>90</v>
      </c>
      <c r="C91" s="507" t="s">
        <v>62</v>
      </c>
      <c r="D91" s="506">
        <v>49</v>
      </c>
      <c r="E91" s="128">
        <f t="shared" si="4"/>
        <v>29.166666666666668</v>
      </c>
      <c r="F91" s="129">
        <f t="shared" si="5"/>
        <v>30.166666666666668</v>
      </c>
    </row>
    <row r="92" spans="1:6" ht="15" customHeight="1">
      <c r="A92" s="240">
        <v>85</v>
      </c>
      <c r="B92" s="507" t="s">
        <v>98</v>
      </c>
      <c r="C92" s="507" t="s">
        <v>204</v>
      </c>
      <c r="D92" s="506">
        <v>40</v>
      </c>
      <c r="E92" s="128">
        <f t="shared" si="4"/>
        <v>23.809523809523807</v>
      </c>
      <c r="F92" s="129">
        <f t="shared" si="5"/>
        <v>24.809523809523807</v>
      </c>
    </row>
    <row r="93" spans="1:6" ht="15" customHeight="1">
      <c r="A93" s="240">
        <v>86</v>
      </c>
      <c r="B93" s="507" t="s">
        <v>83</v>
      </c>
      <c r="C93" s="507" t="s">
        <v>91</v>
      </c>
      <c r="D93" s="506">
        <v>40</v>
      </c>
      <c r="E93" s="128">
        <f t="shared" si="4"/>
        <v>23.809523809523807</v>
      </c>
      <c r="F93" s="129">
        <f t="shared" si="5"/>
        <v>24.809523809523807</v>
      </c>
    </row>
    <row r="94" spans="1:6" ht="15">
      <c r="A94" s="240">
        <v>87</v>
      </c>
      <c r="B94" s="507" t="s">
        <v>353</v>
      </c>
      <c r="C94" s="507" t="s">
        <v>214</v>
      </c>
      <c r="D94" s="506">
        <v>39</v>
      </c>
      <c r="E94" s="128">
        <f t="shared" si="4"/>
        <v>23.214285714285715</v>
      </c>
      <c r="F94" s="129">
        <f t="shared" si="5"/>
        <v>24.214285714285715</v>
      </c>
    </row>
    <row r="95" spans="1:6" ht="15">
      <c r="A95" s="240">
        <v>88</v>
      </c>
      <c r="B95" s="507" t="s">
        <v>140</v>
      </c>
      <c r="C95" s="507" t="s">
        <v>136</v>
      </c>
      <c r="D95" s="506">
        <v>39</v>
      </c>
      <c r="E95" s="128">
        <f t="shared" si="4"/>
        <v>23.214285714285715</v>
      </c>
      <c r="F95" s="129">
        <f t="shared" si="5"/>
        <v>24.214285714285715</v>
      </c>
    </row>
    <row r="96" spans="1:6" ht="15">
      <c r="A96" s="240">
        <v>89</v>
      </c>
      <c r="B96" s="507" t="s">
        <v>61</v>
      </c>
      <c r="C96" s="507" t="s">
        <v>62</v>
      </c>
      <c r="D96" s="506">
        <v>37</v>
      </c>
      <c r="E96" s="128">
        <f t="shared" si="4"/>
        <v>22.023809523809522</v>
      </c>
      <c r="F96" s="129">
        <f t="shared" si="5"/>
        <v>23.023809523809522</v>
      </c>
    </row>
    <row r="97" spans="1:6" ht="15">
      <c r="A97" s="240">
        <v>90</v>
      </c>
      <c r="B97" s="507" t="s">
        <v>200</v>
      </c>
      <c r="C97" s="507" t="s">
        <v>201</v>
      </c>
      <c r="D97" s="506">
        <v>34</v>
      </c>
      <c r="E97" s="128">
        <f t="shared" si="4"/>
        <v>20.238095238095237</v>
      </c>
      <c r="F97" s="129">
        <f t="shared" si="5"/>
        <v>21.238095238095237</v>
      </c>
    </row>
    <row r="98" spans="1:6" ht="15">
      <c r="A98" s="240">
        <v>91</v>
      </c>
      <c r="B98" s="507" t="s">
        <v>32</v>
      </c>
      <c r="C98" s="507" t="s">
        <v>33</v>
      </c>
      <c r="D98" s="506">
        <v>24</v>
      </c>
      <c r="E98" s="128">
        <f t="shared" si="4"/>
        <v>14.285714285714285</v>
      </c>
      <c r="F98" s="129">
        <f t="shared" si="5"/>
        <v>15.285714285714285</v>
      </c>
    </row>
    <row r="99" spans="1:6" ht="15">
      <c r="A99" s="240">
        <v>92</v>
      </c>
      <c r="B99" s="507" t="s">
        <v>98</v>
      </c>
      <c r="C99" s="507" t="s">
        <v>99</v>
      </c>
      <c r="D99" s="506">
        <v>13</v>
      </c>
      <c r="E99" s="128">
        <f t="shared" si="4"/>
        <v>7.738095238095238</v>
      </c>
      <c r="F99" s="129">
        <f t="shared" si="5"/>
        <v>8.738095238095237</v>
      </c>
    </row>
    <row r="100" spans="1:6" ht="15">
      <c r="A100" s="240">
        <v>93</v>
      </c>
      <c r="B100" s="507" t="s">
        <v>143</v>
      </c>
      <c r="C100" s="507" t="s">
        <v>144</v>
      </c>
      <c r="D100" s="506">
        <v>10</v>
      </c>
      <c r="E100" s="128">
        <f t="shared" si="4"/>
        <v>5.952380952380952</v>
      </c>
      <c r="F100" s="129">
        <f t="shared" si="5"/>
        <v>6.952380952380952</v>
      </c>
    </row>
    <row r="101" spans="1:6" ht="15">
      <c r="A101" s="240">
        <v>94</v>
      </c>
      <c r="B101" s="507" t="s">
        <v>32</v>
      </c>
      <c r="C101" s="507" t="s">
        <v>346</v>
      </c>
      <c r="D101" s="506">
        <v>9</v>
      </c>
      <c r="E101" s="128">
        <f t="shared" si="4"/>
        <v>5.357142857142857</v>
      </c>
      <c r="F101" s="129">
        <f t="shared" si="5"/>
        <v>6.357142857142857</v>
      </c>
    </row>
    <row r="102" spans="1:6" ht="15">
      <c r="A102" s="240">
        <v>95</v>
      </c>
      <c r="B102" s="507" t="s">
        <v>100</v>
      </c>
      <c r="C102" s="507" t="s">
        <v>74</v>
      </c>
      <c r="D102" s="506">
        <v>9</v>
      </c>
      <c r="E102" s="128">
        <f t="shared" si="4"/>
        <v>5.357142857142857</v>
      </c>
      <c r="F102" s="129">
        <f t="shared" si="5"/>
        <v>6.357142857142857</v>
      </c>
    </row>
    <row r="103" spans="1:6" ht="15">
      <c r="A103" s="240">
        <v>96</v>
      </c>
      <c r="B103" s="507" t="s">
        <v>409</v>
      </c>
      <c r="C103" s="507" t="s">
        <v>99</v>
      </c>
      <c r="D103" s="506">
        <v>6</v>
      </c>
      <c r="E103" s="128">
        <f t="shared" si="4"/>
        <v>3.571428571428571</v>
      </c>
      <c r="F103" s="129">
        <f t="shared" si="5"/>
        <v>4.571428571428571</v>
      </c>
    </row>
    <row r="104" spans="1:6" ht="15">
      <c r="A104" s="240">
        <v>97</v>
      </c>
      <c r="B104" s="507" t="s">
        <v>312</v>
      </c>
      <c r="C104" s="507" t="s">
        <v>206</v>
      </c>
      <c r="D104" s="506">
        <v>0</v>
      </c>
      <c r="E104" s="128">
        <f>(D104/D$8)*100</f>
        <v>0</v>
      </c>
      <c r="F104" s="129">
        <f>E104+F$3</f>
        <v>1</v>
      </c>
    </row>
  </sheetData>
  <sheetProtection selectLockedCells="1" selectUnlockedCells="1"/>
  <mergeCells count="9">
    <mergeCell ref="A1:F1"/>
    <mergeCell ref="C2:E2"/>
    <mergeCell ref="A3:C3"/>
    <mergeCell ref="A4:C4"/>
    <mergeCell ref="F4:F6"/>
    <mergeCell ref="A5:C5"/>
    <mergeCell ref="D5:E5"/>
    <mergeCell ref="A6:C6"/>
    <mergeCell ref="D6:E6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="160" zoomScaleNormal="16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9" sqref="A59"/>
      <selection pane="bottomRight" activeCell="Y9" sqref="Y9"/>
    </sheetView>
  </sheetViews>
  <sheetFormatPr defaultColWidth="9.00390625" defaultRowHeight="12.75" outlineLevelCol="1"/>
  <cols>
    <col min="1" max="1" width="3.125" style="0" customWidth="1"/>
    <col min="2" max="2" width="2.625" style="75" customWidth="1"/>
    <col min="3" max="3" width="12.625" style="0" customWidth="1"/>
    <col min="4" max="4" width="7.00390625" style="0" customWidth="1"/>
    <col min="5" max="5" width="3.625" style="0" customWidth="1" outlineLevel="1"/>
    <col min="6" max="6" width="3.625" style="76" customWidth="1" outlineLevel="1"/>
    <col min="7" max="7" width="3.75390625" style="0" customWidth="1" outlineLevel="1"/>
    <col min="8" max="8" width="3.875" style="0" customWidth="1" outlineLevel="1"/>
    <col min="9" max="9" width="3.875" style="77" customWidth="1" outlineLevel="1"/>
    <col min="10" max="11" width="3.875" style="0" customWidth="1" outlineLevel="1"/>
    <col min="12" max="12" width="3.375" style="0" customWidth="1" outlineLevel="1"/>
    <col min="13" max="13" width="3.125" style="0" customWidth="1" outlineLevel="1"/>
    <col min="14" max="14" width="3.125" style="78" customWidth="1" outlineLevel="1"/>
    <col min="15" max="18" width="3.125" style="0" customWidth="1" outlineLevel="1"/>
    <col min="19" max="19" width="3.125" style="77" customWidth="1" outlineLevel="1"/>
    <col min="20" max="20" width="3.125" style="77" customWidth="1"/>
    <col min="21" max="21" width="5.75390625" style="77" customWidth="1"/>
    <col min="22" max="22" width="1.875" style="75" customWidth="1"/>
    <col min="23" max="23" width="4.875" style="75" customWidth="1"/>
    <col min="24" max="24" width="4.125" style="75" customWidth="1"/>
    <col min="25" max="25" width="3.75390625" style="79" customWidth="1"/>
  </cols>
  <sheetData>
    <row r="1" spans="1:25" ht="27" customHeight="1" thickBo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Y1" s="80"/>
    </row>
    <row r="2" spans="1:25" ht="13.5" customHeight="1" thickBot="1">
      <c r="A2" s="81"/>
      <c r="B2" s="82"/>
      <c r="C2" s="83">
        <f>AVERAGE(E2:T2)</f>
        <v>17.1875</v>
      </c>
      <c r="D2" s="84"/>
      <c r="E2" s="85">
        <f>COUNTA(F5:F53)</f>
        <v>12</v>
      </c>
      <c r="F2" s="85">
        <f aca="true" t="shared" si="0" ref="F2:T2">COUNTA(F5:F66)</f>
        <v>13</v>
      </c>
      <c r="G2" s="85">
        <f t="shared" si="0"/>
        <v>15</v>
      </c>
      <c r="H2" s="86">
        <f t="shared" si="0"/>
        <v>34</v>
      </c>
      <c r="I2" s="86">
        <f t="shared" si="0"/>
        <v>36</v>
      </c>
      <c r="J2" s="86">
        <f t="shared" si="0"/>
        <v>23</v>
      </c>
      <c r="K2" s="86">
        <f t="shared" si="0"/>
        <v>22</v>
      </c>
      <c r="L2" s="86">
        <f t="shared" si="0"/>
        <v>14</v>
      </c>
      <c r="M2" s="86">
        <f t="shared" si="0"/>
        <v>12</v>
      </c>
      <c r="N2" s="86">
        <f t="shared" si="0"/>
        <v>14</v>
      </c>
      <c r="O2" s="86">
        <f t="shared" si="0"/>
        <v>10</v>
      </c>
      <c r="P2" s="86">
        <f t="shared" si="0"/>
        <v>10</v>
      </c>
      <c r="Q2" s="86">
        <f t="shared" si="0"/>
        <v>10</v>
      </c>
      <c r="R2" s="86">
        <f t="shared" si="0"/>
        <v>18</v>
      </c>
      <c r="S2" s="86">
        <f t="shared" si="0"/>
        <v>22</v>
      </c>
      <c r="T2" s="86">
        <f t="shared" si="0"/>
        <v>10</v>
      </c>
      <c r="U2" s="528" t="s">
        <v>2</v>
      </c>
      <c r="V2" s="529" t="s">
        <v>3</v>
      </c>
      <c r="W2" s="529" t="s">
        <v>4</v>
      </c>
      <c r="X2" s="530" t="s">
        <v>5</v>
      </c>
      <c r="Y2" s="531" t="s">
        <v>6</v>
      </c>
    </row>
    <row r="3" spans="1:25" ht="79.5" customHeight="1" thickBot="1">
      <c r="A3" s="532" t="s">
        <v>7</v>
      </c>
      <c r="B3" s="532"/>
      <c r="C3" s="532"/>
      <c r="D3" s="532"/>
      <c r="E3" s="87" t="s">
        <v>8</v>
      </c>
      <c r="F3" s="88" t="s">
        <v>9</v>
      </c>
      <c r="G3" s="89" t="s">
        <v>10</v>
      </c>
      <c r="H3" s="89" t="s">
        <v>11</v>
      </c>
      <c r="I3" s="89" t="s">
        <v>12</v>
      </c>
      <c r="J3" s="89" t="s">
        <v>13</v>
      </c>
      <c r="K3" s="89" t="s">
        <v>14</v>
      </c>
      <c r="L3" s="90" t="s">
        <v>15</v>
      </c>
      <c r="M3" s="89" t="s">
        <v>16</v>
      </c>
      <c r="N3" s="89" t="s">
        <v>644</v>
      </c>
      <c r="O3" s="89" t="s">
        <v>652</v>
      </c>
      <c r="P3" s="89" t="s">
        <v>675</v>
      </c>
      <c r="Q3" s="89" t="s">
        <v>693</v>
      </c>
      <c r="R3" s="89" t="s">
        <v>707</v>
      </c>
      <c r="S3" s="91" t="s">
        <v>727</v>
      </c>
      <c r="T3" s="92" t="s">
        <v>733</v>
      </c>
      <c r="U3" s="528"/>
      <c r="V3" s="529"/>
      <c r="W3" s="529"/>
      <c r="X3" s="530"/>
      <c r="Y3" s="531"/>
    </row>
    <row r="4" spans="1:25" ht="15" customHeight="1" thickBot="1">
      <c r="A4" s="532"/>
      <c r="B4" s="532"/>
      <c r="C4" s="532"/>
      <c r="D4" s="532"/>
      <c r="E4" s="93">
        <v>1</v>
      </c>
      <c r="F4" s="93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94">
        <v>8</v>
      </c>
      <c r="M4" s="94">
        <v>9</v>
      </c>
      <c r="N4" s="94">
        <v>10</v>
      </c>
      <c r="O4" s="94">
        <v>11</v>
      </c>
      <c r="P4" s="94">
        <v>12</v>
      </c>
      <c r="Q4" s="94">
        <v>13</v>
      </c>
      <c r="R4" s="94">
        <v>14</v>
      </c>
      <c r="S4" s="95">
        <v>15</v>
      </c>
      <c r="T4" s="94">
        <v>16</v>
      </c>
      <c r="U4" s="528"/>
      <c r="V4" s="529"/>
      <c r="W4" s="529"/>
      <c r="X4" s="530"/>
      <c r="Y4" s="531"/>
    </row>
    <row r="5" spans="1:25" ht="12.75">
      <c r="A5" s="96">
        <v>1</v>
      </c>
      <c r="B5" s="97">
        <v>1</v>
      </c>
      <c r="C5" s="98" t="s">
        <v>41</v>
      </c>
      <c r="D5" s="98" t="s">
        <v>42</v>
      </c>
      <c r="E5" s="30">
        <v>79.17</v>
      </c>
      <c r="F5" s="60">
        <v>97.52</v>
      </c>
      <c r="G5" s="30"/>
      <c r="H5" s="30"/>
      <c r="I5" s="30"/>
      <c r="J5" s="30">
        <v>96.51</v>
      </c>
      <c r="K5" s="30">
        <v>89.75</v>
      </c>
      <c r="L5" s="30">
        <v>83.92</v>
      </c>
      <c r="M5" s="30">
        <v>86.78</v>
      </c>
      <c r="N5" s="61">
        <v>83.67</v>
      </c>
      <c r="O5" s="61">
        <v>114.59</v>
      </c>
      <c r="P5" s="30">
        <v>108.75</v>
      </c>
      <c r="Q5" s="30">
        <v>113.58</v>
      </c>
      <c r="R5" s="30">
        <v>81.48</v>
      </c>
      <c r="S5" s="30">
        <v>80.17</v>
      </c>
      <c r="T5" s="30"/>
      <c r="U5" s="43">
        <f aca="true" t="shared" si="1" ref="U5:U36">SUM(E5:T5)</f>
        <v>1115.89</v>
      </c>
      <c r="V5" s="44">
        <f aca="true" t="shared" si="2" ref="V5:V36">COUNTA(E5:T5)</f>
        <v>12</v>
      </c>
      <c r="W5" s="45">
        <f aca="true" t="shared" si="3" ref="W5:W35">U5-$U$5</f>
        <v>0</v>
      </c>
      <c r="X5" s="30">
        <f aca="true" t="shared" si="4" ref="X5:X36">AVERAGE(E5:T5)</f>
        <v>92.99083333333334</v>
      </c>
      <c r="Y5" s="35">
        <v>1974</v>
      </c>
    </row>
    <row r="6" spans="1:25" ht="12.75">
      <c r="A6" s="484">
        <v>2</v>
      </c>
      <c r="B6" s="97">
        <v>2</v>
      </c>
      <c r="C6" s="98" t="s">
        <v>39</v>
      </c>
      <c r="D6" s="491" t="s">
        <v>40</v>
      </c>
      <c r="E6" s="42">
        <v>76.97</v>
      </c>
      <c r="F6" s="63"/>
      <c r="G6" s="42">
        <v>86.08</v>
      </c>
      <c r="H6" s="42"/>
      <c r="I6" s="42">
        <v>71.8</v>
      </c>
      <c r="J6" s="42">
        <v>87.79</v>
      </c>
      <c r="K6" s="42">
        <v>87.9</v>
      </c>
      <c r="L6" s="42">
        <v>91.77</v>
      </c>
      <c r="M6" s="42">
        <v>81.73</v>
      </c>
      <c r="N6" s="64">
        <v>77.02</v>
      </c>
      <c r="O6" s="64">
        <v>111.05</v>
      </c>
      <c r="P6" s="42">
        <v>109.95</v>
      </c>
      <c r="Q6" s="42">
        <v>106.66</v>
      </c>
      <c r="R6" s="42">
        <v>88.93</v>
      </c>
      <c r="S6" s="42"/>
      <c r="T6" s="42"/>
      <c r="U6" s="43">
        <f t="shared" si="1"/>
        <v>1077.65</v>
      </c>
      <c r="V6" s="44">
        <f t="shared" si="2"/>
        <v>12</v>
      </c>
      <c r="W6" s="45">
        <f t="shared" si="3"/>
        <v>-38.24000000000001</v>
      </c>
      <c r="X6" s="30">
        <f t="shared" si="4"/>
        <v>89.80416666666667</v>
      </c>
      <c r="Y6" s="36">
        <v>1989</v>
      </c>
    </row>
    <row r="7" spans="1:25" ht="13.5" thickBot="1">
      <c r="A7" s="96">
        <v>3</v>
      </c>
      <c r="B7" s="46">
        <v>4</v>
      </c>
      <c r="C7" s="489" t="s">
        <v>45</v>
      </c>
      <c r="D7" s="492" t="s">
        <v>46</v>
      </c>
      <c r="E7" s="493">
        <v>72.77</v>
      </c>
      <c r="F7" s="494">
        <v>75.38</v>
      </c>
      <c r="G7" s="493"/>
      <c r="H7" s="493">
        <v>67.16</v>
      </c>
      <c r="I7" s="493">
        <v>65.16</v>
      </c>
      <c r="J7" s="493">
        <v>79.42</v>
      </c>
      <c r="K7" s="493">
        <v>86.45</v>
      </c>
      <c r="L7" s="493"/>
      <c r="M7" s="493">
        <v>67.55</v>
      </c>
      <c r="N7" s="495">
        <v>85.37</v>
      </c>
      <c r="O7" s="495">
        <v>105.31</v>
      </c>
      <c r="P7" s="493">
        <v>93.82</v>
      </c>
      <c r="Q7" s="493">
        <v>96.75</v>
      </c>
      <c r="R7" s="493"/>
      <c r="S7" s="493"/>
      <c r="T7" s="493">
        <v>75.38</v>
      </c>
      <c r="U7" s="48">
        <f t="shared" si="1"/>
        <v>970.5199999999999</v>
      </c>
      <c r="V7" s="49">
        <f t="shared" si="2"/>
        <v>12</v>
      </c>
      <c r="W7" s="50">
        <f t="shared" si="3"/>
        <v>-145.37000000000023</v>
      </c>
      <c r="X7" s="47">
        <f t="shared" si="4"/>
        <v>80.87666666666665</v>
      </c>
      <c r="Y7" s="51">
        <v>1992</v>
      </c>
    </row>
    <row r="8" spans="1:25" ht="12.75">
      <c r="A8" s="484">
        <v>4</v>
      </c>
      <c r="B8" s="25">
        <v>3</v>
      </c>
      <c r="C8" s="490" t="s">
        <v>47</v>
      </c>
      <c r="D8" s="490" t="s">
        <v>48</v>
      </c>
      <c r="E8" s="27"/>
      <c r="F8" s="28">
        <v>68.75</v>
      </c>
      <c r="G8" s="27"/>
      <c r="H8" s="27"/>
      <c r="I8" s="27">
        <v>87.73</v>
      </c>
      <c r="J8" s="27">
        <v>74.89</v>
      </c>
      <c r="K8" s="27">
        <v>76.37</v>
      </c>
      <c r="L8" s="27">
        <v>70.21</v>
      </c>
      <c r="M8" s="27">
        <v>70.75</v>
      </c>
      <c r="N8" s="29">
        <v>72.61</v>
      </c>
      <c r="O8" s="29">
        <v>91.4</v>
      </c>
      <c r="P8" s="27">
        <v>92.17</v>
      </c>
      <c r="Q8" s="27">
        <v>98.81</v>
      </c>
      <c r="R8" s="27">
        <v>73.33</v>
      </c>
      <c r="S8" s="27">
        <v>75.4</v>
      </c>
      <c r="T8" s="27"/>
      <c r="U8" s="31">
        <f t="shared" si="1"/>
        <v>952.4199999999998</v>
      </c>
      <c r="V8" s="32">
        <f t="shared" si="2"/>
        <v>12</v>
      </c>
      <c r="W8" s="33">
        <f t="shared" si="3"/>
        <v>-163.47000000000025</v>
      </c>
      <c r="X8" s="27">
        <f t="shared" si="4"/>
        <v>79.36833333333333</v>
      </c>
      <c r="Y8" s="35">
        <v>1966</v>
      </c>
    </row>
    <row r="9" spans="1:25" ht="12.75">
      <c r="A9" s="96">
        <v>5</v>
      </c>
      <c r="B9" s="97">
        <v>5</v>
      </c>
      <c r="C9" s="59" t="s">
        <v>57</v>
      </c>
      <c r="D9" s="59" t="s">
        <v>58</v>
      </c>
      <c r="E9" s="30"/>
      <c r="F9" s="60">
        <v>76.84</v>
      </c>
      <c r="G9" s="30"/>
      <c r="H9" s="30">
        <v>65.95</v>
      </c>
      <c r="I9" s="30">
        <v>74.01</v>
      </c>
      <c r="J9" s="30">
        <v>81.91</v>
      </c>
      <c r="K9" s="30">
        <v>70.48</v>
      </c>
      <c r="L9" s="30">
        <v>65.43</v>
      </c>
      <c r="M9" s="30">
        <v>78.41</v>
      </c>
      <c r="N9" s="61">
        <v>72.49</v>
      </c>
      <c r="O9" s="61">
        <v>100.24</v>
      </c>
      <c r="P9" s="30">
        <v>99.68</v>
      </c>
      <c r="Q9" s="30">
        <v>98.63</v>
      </c>
      <c r="R9" s="30">
        <v>65.81</v>
      </c>
      <c r="S9" s="30"/>
      <c r="T9" s="30"/>
      <c r="U9" s="43">
        <f t="shared" si="1"/>
        <v>949.8800000000001</v>
      </c>
      <c r="V9" s="44">
        <f t="shared" si="2"/>
        <v>12</v>
      </c>
      <c r="W9" s="45">
        <f t="shared" si="3"/>
        <v>-166.01</v>
      </c>
      <c r="X9" s="30">
        <f t="shared" si="4"/>
        <v>79.15666666666668</v>
      </c>
      <c r="Y9" s="99"/>
    </row>
    <row r="10" spans="1:25" ht="12.75">
      <c r="A10" s="484">
        <v>6</v>
      </c>
      <c r="B10" s="97">
        <v>6</v>
      </c>
      <c r="C10" s="59" t="s">
        <v>80</v>
      </c>
      <c r="D10" s="59" t="s">
        <v>81</v>
      </c>
      <c r="E10" s="30">
        <v>65.68</v>
      </c>
      <c r="F10" s="60"/>
      <c r="G10" s="30">
        <v>58.63</v>
      </c>
      <c r="H10" s="30"/>
      <c r="I10" s="30">
        <v>60.73</v>
      </c>
      <c r="J10" s="30">
        <v>88.85</v>
      </c>
      <c r="K10" s="30">
        <v>74.81</v>
      </c>
      <c r="L10" s="30">
        <v>73.27</v>
      </c>
      <c r="M10" s="30"/>
      <c r="N10" s="61">
        <v>77.04</v>
      </c>
      <c r="O10" s="61">
        <v>106.21</v>
      </c>
      <c r="P10" s="30">
        <v>100.48</v>
      </c>
      <c r="Q10" s="30">
        <v>101.93</v>
      </c>
      <c r="R10" s="30">
        <v>63.87</v>
      </c>
      <c r="S10" s="30">
        <v>69.45</v>
      </c>
      <c r="T10" s="30"/>
      <c r="U10" s="43">
        <f t="shared" si="1"/>
        <v>940.9500000000002</v>
      </c>
      <c r="V10" s="44">
        <f t="shared" si="2"/>
        <v>12</v>
      </c>
      <c r="W10" s="45">
        <f t="shared" si="3"/>
        <v>-174.93999999999994</v>
      </c>
      <c r="X10" s="30">
        <f t="shared" si="4"/>
        <v>78.41250000000001</v>
      </c>
      <c r="Y10" s="36">
        <v>1967</v>
      </c>
    </row>
    <row r="11" spans="1:25" ht="12.75">
      <c r="A11" s="96">
        <v>7</v>
      </c>
      <c r="B11" s="97">
        <v>7</v>
      </c>
      <c r="C11" s="59" t="s">
        <v>98</v>
      </c>
      <c r="D11" s="59" t="s">
        <v>99</v>
      </c>
      <c r="E11" s="30"/>
      <c r="F11" s="60"/>
      <c r="G11" s="30"/>
      <c r="H11" s="30">
        <v>47.83</v>
      </c>
      <c r="I11" s="30">
        <v>66.04</v>
      </c>
      <c r="J11" s="30">
        <v>87.01</v>
      </c>
      <c r="K11" s="30">
        <v>85.33</v>
      </c>
      <c r="L11" s="30"/>
      <c r="M11" s="30">
        <v>71.26</v>
      </c>
      <c r="N11" s="61">
        <v>75.5</v>
      </c>
      <c r="O11" s="61">
        <v>102.96</v>
      </c>
      <c r="P11" s="30">
        <v>93.81</v>
      </c>
      <c r="Q11" s="30">
        <v>99.49</v>
      </c>
      <c r="R11" s="30">
        <v>82.41</v>
      </c>
      <c r="S11" s="30">
        <v>8.74</v>
      </c>
      <c r="T11" s="30">
        <v>59.52</v>
      </c>
      <c r="U11" s="43">
        <f t="shared" si="1"/>
        <v>879.9</v>
      </c>
      <c r="V11" s="44">
        <f t="shared" si="2"/>
        <v>12</v>
      </c>
      <c r="W11" s="45">
        <f t="shared" si="3"/>
        <v>-235.99000000000012</v>
      </c>
      <c r="X11" s="30">
        <f t="shared" si="4"/>
        <v>73.325</v>
      </c>
      <c r="Y11" s="99"/>
    </row>
    <row r="12" spans="1:25" ht="12.75">
      <c r="A12" s="484">
        <v>8</v>
      </c>
      <c r="B12" s="97">
        <v>8</v>
      </c>
      <c r="C12" s="59" t="s">
        <v>85</v>
      </c>
      <c r="D12" s="59" t="s">
        <v>86</v>
      </c>
      <c r="E12" s="30"/>
      <c r="F12" s="60">
        <v>72.55</v>
      </c>
      <c r="G12" s="30">
        <v>47.72</v>
      </c>
      <c r="H12" s="30">
        <v>45.11</v>
      </c>
      <c r="I12" s="30">
        <v>67.81</v>
      </c>
      <c r="J12" s="30"/>
      <c r="K12" s="30">
        <v>68.51</v>
      </c>
      <c r="L12" s="30">
        <v>63.29</v>
      </c>
      <c r="M12" s="30">
        <v>72.28</v>
      </c>
      <c r="N12" s="61">
        <v>78</v>
      </c>
      <c r="O12" s="61"/>
      <c r="P12" s="30">
        <v>98.07</v>
      </c>
      <c r="Q12" s="30"/>
      <c r="R12" s="30">
        <v>57.58</v>
      </c>
      <c r="S12" s="30">
        <v>64.1</v>
      </c>
      <c r="T12" s="30">
        <v>56.77</v>
      </c>
      <c r="U12" s="43">
        <f t="shared" si="1"/>
        <v>791.79</v>
      </c>
      <c r="V12" s="44">
        <f t="shared" si="2"/>
        <v>12</v>
      </c>
      <c r="W12" s="45">
        <f t="shared" si="3"/>
        <v>-324.10000000000014</v>
      </c>
      <c r="X12" s="30">
        <f t="shared" si="4"/>
        <v>65.9825</v>
      </c>
      <c r="Y12" s="99"/>
    </row>
    <row r="13" spans="1:25" ht="12.75">
      <c r="A13" s="96">
        <v>9</v>
      </c>
      <c r="B13" s="97">
        <v>9</v>
      </c>
      <c r="C13" s="59" t="s">
        <v>83</v>
      </c>
      <c r="D13" s="59" t="s">
        <v>84</v>
      </c>
      <c r="E13" s="30">
        <v>64.2</v>
      </c>
      <c r="F13" s="60">
        <v>57.57</v>
      </c>
      <c r="G13" s="30"/>
      <c r="H13" s="30">
        <v>62.03</v>
      </c>
      <c r="I13" s="30">
        <v>67.81</v>
      </c>
      <c r="J13" s="30">
        <v>67.74</v>
      </c>
      <c r="K13" s="30">
        <v>65.54</v>
      </c>
      <c r="L13" s="30"/>
      <c r="M13" s="30">
        <v>63.32</v>
      </c>
      <c r="N13" s="61">
        <v>69.72</v>
      </c>
      <c r="O13" s="61"/>
      <c r="P13" s="30"/>
      <c r="Q13" s="30">
        <v>79.62</v>
      </c>
      <c r="R13" s="30">
        <v>56.58</v>
      </c>
      <c r="S13" s="30">
        <v>59.33</v>
      </c>
      <c r="T13" s="30">
        <v>54.68</v>
      </c>
      <c r="U13" s="43">
        <f t="shared" si="1"/>
        <v>768.1400000000001</v>
      </c>
      <c r="V13" s="44">
        <f t="shared" si="2"/>
        <v>12</v>
      </c>
      <c r="W13" s="45">
        <f t="shared" si="3"/>
        <v>-347.75</v>
      </c>
      <c r="X13" s="30">
        <f t="shared" si="4"/>
        <v>64.01166666666667</v>
      </c>
      <c r="Y13" s="36">
        <v>1977</v>
      </c>
    </row>
    <row r="14" spans="1:25" ht="12.75">
      <c r="A14" s="484">
        <v>10</v>
      </c>
      <c r="B14" s="97">
        <v>10</v>
      </c>
      <c r="C14" s="59" t="s">
        <v>55</v>
      </c>
      <c r="D14" s="59" t="s">
        <v>56</v>
      </c>
      <c r="E14" s="30">
        <v>68.57</v>
      </c>
      <c r="F14" s="60">
        <v>80.65</v>
      </c>
      <c r="G14" s="30"/>
      <c r="H14" s="30">
        <v>49.34</v>
      </c>
      <c r="I14" s="30">
        <v>66.49</v>
      </c>
      <c r="J14" s="30">
        <v>80.92</v>
      </c>
      <c r="K14" s="30">
        <v>78.16</v>
      </c>
      <c r="L14" s="30">
        <v>70.96</v>
      </c>
      <c r="M14" s="30">
        <v>71.93</v>
      </c>
      <c r="N14" s="61">
        <v>59.47</v>
      </c>
      <c r="O14" s="61"/>
      <c r="P14" s="30">
        <v>82.35</v>
      </c>
      <c r="Q14" s="30"/>
      <c r="R14" s="30"/>
      <c r="S14" s="30"/>
      <c r="T14" s="30"/>
      <c r="U14" s="43">
        <f t="shared" si="1"/>
        <v>708.84</v>
      </c>
      <c r="V14" s="44">
        <f t="shared" si="2"/>
        <v>10</v>
      </c>
      <c r="W14" s="45">
        <f t="shared" si="3"/>
        <v>-407.05000000000007</v>
      </c>
      <c r="X14" s="30">
        <f t="shared" si="4"/>
        <v>70.884</v>
      </c>
      <c r="Y14" s="36">
        <v>1976</v>
      </c>
    </row>
    <row r="15" spans="1:25" ht="12.75">
      <c r="A15" s="96">
        <v>11</v>
      </c>
      <c r="B15" s="97">
        <v>11</v>
      </c>
      <c r="C15" s="59" t="s">
        <v>83</v>
      </c>
      <c r="D15" s="59" t="s">
        <v>91</v>
      </c>
      <c r="E15" s="30">
        <v>59.05</v>
      </c>
      <c r="F15" s="60"/>
      <c r="G15" s="30">
        <v>49.37</v>
      </c>
      <c r="H15" s="30">
        <v>31.82</v>
      </c>
      <c r="I15" s="30">
        <v>33.3</v>
      </c>
      <c r="J15" s="30">
        <v>67.74</v>
      </c>
      <c r="K15" s="30">
        <v>53.14</v>
      </c>
      <c r="L15" s="30">
        <v>51.18</v>
      </c>
      <c r="M15" s="30">
        <v>53.01</v>
      </c>
      <c r="N15" s="61"/>
      <c r="O15" s="61"/>
      <c r="P15" s="30"/>
      <c r="Q15" s="30">
        <v>79.62</v>
      </c>
      <c r="R15" s="30">
        <v>28.04</v>
      </c>
      <c r="S15" s="30">
        <v>24.81</v>
      </c>
      <c r="T15" s="30">
        <v>47.51</v>
      </c>
      <c r="U15" s="43">
        <f t="shared" si="1"/>
        <v>578.5899999999999</v>
      </c>
      <c r="V15" s="44">
        <f t="shared" si="2"/>
        <v>12</v>
      </c>
      <c r="W15" s="45">
        <f t="shared" si="3"/>
        <v>-537.3000000000002</v>
      </c>
      <c r="X15" s="30">
        <f t="shared" si="4"/>
        <v>48.21583333333333</v>
      </c>
      <c r="Y15" s="36">
        <v>2003</v>
      </c>
    </row>
    <row r="16" spans="1:25" ht="12.75">
      <c r="A16" s="484">
        <v>12</v>
      </c>
      <c r="B16" s="97">
        <v>12</v>
      </c>
      <c r="C16" s="59" t="s">
        <v>55</v>
      </c>
      <c r="D16" s="59" t="s">
        <v>87</v>
      </c>
      <c r="E16" s="30">
        <v>64.47</v>
      </c>
      <c r="F16" s="60"/>
      <c r="G16" s="30">
        <v>59.1</v>
      </c>
      <c r="H16" s="30">
        <v>42.69</v>
      </c>
      <c r="I16" s="30">
        <v>54.1</v>
      </c>
      <c r="J16" s="30">
        <v>80.09</v>
      </c>
      <c r="K16" s="30">
        <v>77.82</v>
      </c>
      <c r="L16" s="30">
        <v>56.85</v>
      </c>
      <c r="M16" s="30"/>
      <c r="N16" s="61"/>
      <c r="O16" s="61"/>
      <c r="P16" s="30"/>
      <c r="Q16" s="30"/>
      <c r="R16" s="30">
        <v>61.94</v>
      </c>
      <c r="S16" s="30"/>
      <c r="T16" s="30"/>
      <c r="U16" s="43">
        <f t="shared" si="1"/>
        <v>497.06</v>
      </c>
      <c r="V16" s="44">
        <f t="shared" si="2"/>
        <v>8</v>
      </c>
      <c r="W16" s="45">
        <f t="shared" si="3"/>
        <v>-618.8300000000002</v>
      </c>
      <c r="X16" s="30">
        <f t="shared" si="4"/>
        <v>62.1325</v>
      </c>
      <c r="Y16" s="36">
        <v>2000</v>
      </c>
    </row>
    <row r="17" spans="1:25" ht="12.75">
      <c r="A17" s="96">
        <v>13</v>
      </c>
      <c r="B17" s="97">
        <v>13</v>
      </c>
      <c r="C17" s="59" t="s">
        <v>112</v>
      </c>
      <c r="D17" s="59" t="s">
        <v>113</v>
      </c>
      <c r="E17" s="30"/>
      <c r="F17" s="60">
        <v>57.15</v>
      </c>
      <c r="G17" s="30"/>
      <c r="H17" s="30">
        <v>37.25</v>
      </c>
      <c r="I17" s="30">
        <v>64.27</v>
      </c>
      <c r="J17" s="30">
        <v>72.79</v>
      </c>
      <c r="K17" s="30"/>
      <c r="L17" s="30">
        <v>58.5</v>
      </c>
      <c r="M17" s="30"/>
      <c r="N17" s="61">
        <v>69.6</v>
      </c>
      <c r="O17" s="61"/>
      <c r="P17" s="30"/>
      <c r="Q17" s="30"/>
      <c r="R17" s="30"/>
      <c r="S17" s="30">
        <v>43.26</v>
      </c>
      <c r="T17" s="30">
        <v>48.73</v>
      </c>
      <c r="U17" s="43">
        <f t="shared" si="1"/>
        <v>451.55000000000007</v>
      </c>
      <c r="V17" s="44">
        <f t="shared" si="2"/>
        <v>8</v>
      </c>
      <c r="W17" s="45">
        <f t="shared" si="3"/>
        <v>-664.34</v>
      </c>
      <c r="X17" s="30">
        <f t="shared" si="4"/>
        <v>56.44375000000001</v>
      </c>
      <c r="Y17" s="103"/>
    </row>
    <row r="18" spans="1:25" ht="12.75">
      <c r="A18" s="484">
        <v>14</v>
      </c>
      <c r="B18" s="97">
        <v>14</v>
      </c>
      <c r="C18" s="57" t="s">
        <v>93</v>
      </c>
      <c r="D18" s="57" t="s">
        <v>94</v>
      </c>
      <c r="E18" s="30"/>
      <c r="F18" s="60"/>
      <c r="G18" s="30">
        <v>65.06</v>
      </c>
      <c r="H18" s="30">
        <v>84.38</v>
      </c>
      <c r="I18" s="30">
        <v>68.26</v>
      </c>
      <c r="J18" s="30">
        <v>79.61</v>
      </c>
      <c r="K18" s="30">
        <v>74.76</v>
      </c>
      <c r="L18" s="30"/>
      <c r="M18" s="30"/>
      <c r="N18" s="61"/>
      <c r="O18" s="61"/>
      <c r="P18" s="30"/>
      <c r="Q18" s="30"/>
      <c r="R18" s="30"/>
      <c r="S18" s="30"/>
      <c r="T18" s="30"/>
      <c r="U18" s="43">
        <f t="shared" si="1"/>
        <v>372.07</v>
      </c>
      <c r="V18" s="44">
        <f t="shared" si="2"/>
        <v>5</v>
      </c>
      <c r="W18" s="45">
        <f t="shared" si="3"/>
        <v>-743.8200000000002</v>
      </c>
      <c r="X18" s="30">
        <f t="shared" si="4"/>
        <v>74.414</v>
      </c>
      <c r="Y18" s="99"/>
    </row>
    <row r="19" spans="1:25" ht="12.75">
      <c r="A19" s="96">
        <v>15</v>
      </c>
      <c r="B19" s="97">
        <v>15</v>
      </c>
      <c r="C19" s="59" t="s">
        <v>120</v>
      </c>
      <c r="D19" s="59" t="s">
        <v>121</v>
      </c>
      <c r="E19" s="30"/>
      <c r="F19" s="60"/>
      <c r="G19" s="30"/>
      <c r="H19" s="30">
        <v>56.29</v>
      </c>
      <c r="I19" s="30">
        <v>43.92</v>
      </c>
      <c r="J19" s="30">
        <v>78.47</v>
      </c>
      <c r="K19" s="30">
        <v>83.3</v>
      </c>
      <c r="L19" s="30"/>
      <c r="M19" s="30"/>
      <c r="N19" s="61"/>
      <c r="O19" s="61"/>
      <c r="P19" s="30"/>
      <c r="Q19" s="30"/>
      <c r="R19" s="30">
        <v>86.1</v>
      </c>
      <c r="S19" s="30"/>
      <c r="T19" s="30"/>
      <c r="U19" s="43">
        <f t="shared" si="1"/>
        <v>348.08000000000004</v>
      </c>
      <c r="V19" s="44">
        <f t="shared" si="2"/>
        <v>5</v>
      </c>
      <c r="W19" s="45">
        <f t="shared" si="3"/>
        <v>-767.8100000000001</v>
      </c>
      <c r="X19" s="30">
        <f t="shared" si="4"/>
        <v>69.61600000000001</v>
      </c>
      <c r="Y19" s="99"/>
    </row>
    <row r="20" spans="1:25" ht="12.75">
      <c r="A20" s="484">
        <v>16</v>
      </c>
      <c r="B20" s="97">
        <v>16</v>
      </c>
      <c r="C20" s="57" t="s">
        <v>114</v>
      </c>
      <c r="D20" s="57" t="s">
        <v>58</v>
      </c>
      <c r="E20" s="30">
        <v>95.51</v>
      </c>
      <c r="F20" s="60">
        <v>64.57</v>
      </c>
      <c r="G20" s="30">
        <v>58.71</v>
      </c>
      <c r="H20" s="30"/>
      <c r="I20" s="30"/>
      <c r="J20" s="30"/>
      <c r="K20" s="30"/>
      <c r="L20" s="30">
        <v>69.43</v>
      </c>
      <c r="M20" s="30"/>
      <c r="N20" s="61"/>
      <c r="O20" s="61"/>
      <c r="P20" s="30"/>
      <c r="Q20" s="30"/>
      <c r="R20" s="30"/>
      <c r="S20" s="30">
        <v>32.55</v>
      </c>
      <c r="T20" s="30"/>
      <c r="U20" s="43">
        <f t="shared" si="1"/>
        <v>320.77000000000004</v>
      </c>
      <c r="V20" s="44">
        <f t="shared" si="2"/>
        <v>5</v>
      </c>
      <c r="W20" s="45">
        <f t="shared" si="3"/>
        <v>-795.1200000000001</v>
      </c>
      <c r="X20" s="30">
        <f t="shared" si="4"/>
        <v>64.15400000000001</v>
      </c>
      <c r="Y20" s="36">
        <v>1988</v>
      </c>
    </row>
    <row r="21" spans="1:25" ht="12.75">
      <c r="A21" s="96">
        <v>17</v>
      </c>
      <c r="B21" s="97">
        <v>17</v>
      </c>
      <c r="C21" s="59" t="s">
        <v>45</v>
      </c>
      <c r="D21" s="59" t="s">
        <v>131</v>
      </c>
      <c r="E21" s="30"/>
      <c r="F21" s="60"/>
      <c r="G21" s="30">
        <v>60.73</v>
      </c>
      <c r="H21" s="30">
        <v>79.25</v>
      </c>
      <c r="I21" s="30">
        <v>90.82</v>
      </c>
      <c r="J21" s="30"/>
      <c r="K21" s="30"/>
      <c r="L21" s="30"/>
      <c r="M21" s="30"/>
      <c r="N21" s="61"/>
      <c r="O21" s="61"/>
      <c r="P21" s="30"/>
      <c r="Q21" s="30"/>
      <c r="R21" s="30"/>
      <c r="S21" s="30">
        <v>61.12</v>
      </c>
      <c r="T21" s="30"/>
      <c r="U21" s="43">
        <f t="shared" si="1"/>
        <v>291.91999999999996</v>
      </c>
      <c r="V21" s="44">
        <f t="shared" si="2"/>
        <v>4</v>
      </c>
      <c r="W21" s="45">
        <f t="shared" si="3"/>
        <v>-823.9700000000001</v>
      </c>
      <c r="X21" s="30">
        <f t="shared" si="4"/>
        <v>72.97999999999999</v>
      </c>
      <c r="Y21" s="99"/>
    </row>
    <row r="22" spans="1:25" ht="12.75">
      <c r="A22" s="484">
        <v>18</v>
      </c>
      <c r="B22" s="97">
        <v>18</v>
      </c>
      <c r="C22" s="57" t="s">
        <v>117</v>
      </c>
      <c r="D22" s="57" t="s">
        <v>118</v>
      </c>
      <c r="E22" s="30">
        <v>68.27</v>
      </c>
      <c r="F22" s="60"/>
      <c r="G22" s="30"/>
      <c r="H22" s="30">
        <v>73.51</v>
      </c>
      <c r="I22" s="30">
        <v>55.42</v>
      </c>
      <c r="J22" s="30">
        <v>72.79</v>
      </c>
      <c r="K22" s="30"/>
      <c r="L22" s="30"/>
      <c r="M22" s="30"/>
      <c r="N22" s="61"/>
      <c r="O22" s="61"/>
      <c r="P22" s="30"/>
      <c r="Q22" s="30"/>
      <c r="R22" s="30"/>
      <c r="S22" s="30"/>
      <c r="T22" s="30"/>
      <c r="U22" s="43">
        <f t="shared" si="1"/>
        <v>269.99</v>
      </c>
      <c r="V22" s="44">
        <f t="shared" si="2"/>
        <v>4</v>
      </c>
      <c r="W22" s="45">
        <f t="shared" si="3"/>
        <v>-845.9000000000001</v>
      </c>
      <c r="X22" s="30">
        <f t="shared" si="4"/>
        <v>67.4975</v>
      </c>
      <c r="Y22" s="36">
        <v>1969</v>
      </c>
    </row>
    <row r="23" spans="1:25" ht="12.75">
      <c r="A23" s="96">
        <v>19</v>
      </c>
      <c r="B23" s="97">
        <v>23</v>
      </c>
      <c r="C23" s="59" t="s">
        <v>184</v>
      </c>
      <c r="D23" s="59" t="s">
        <v>185</v>
      </c>
      <c r="E23" s="30"/>
      <c r="F23" s="60"/>
      <c r="G23" s="30"/>
      <c r="H23" s="30">
        <v>58.1</v>
      </c>
      <c r="I23" s="30">
        <v>51.44</v>
      </c>
      <c r="J23" s="30">
        <v>40.08</v>
      </c>
      <c r="K23" s="30"/>
      <c r="L23" s="30"/>
      <c r="M23" s="30"/>
      <c r="N23" s="61"/>
      <c r="O23" s="61"/>
      <c r="P23" s="30"/>
      <c r="Q23" s="30"/>
      <c r="R23" s="30">
        <v>71.01</v>
      </c>
      <c r="S23" s="30"/>
      <c r="T23" s="30">
        <v>40.62</v>
      </c>
      <c r="U23" s="43">
        <f t="shared" si="1"/>
        <v>261.25</v>
      </c>
      <c r="V23" s="44">
        <f t="shared" si="2"/>
        <v>5</v>
      </c>
      <c r="W23" s="45">
        <f t="shared" si="3"/>
        <v>-854.6400000000001</v>
      </c>
      <c r="X23" s="30">
        <f t="shared" si="4"/>
        <v>52.25</v>
      </c>
      <c r="Y23" s="99"/>
    </row>
    <row r="24" spans="1:25" ht="12.75">
      <c r="A24" s="484">
        <v>20</v>
      </c>
      <c r="B24" s="97">
        <v>19</v>
      </c>
      <c r="C24" s="57" t="s">
        <v>159</v>
      </c>
      <c r="D24" s="57" t="s">
        <v>160</v>
      </c>
      <c r="E24" s="30"/>
      <c r="F24" s="60"/>
      <c r="G24" s="30">
        <v>52.3</v>
      </c>
      <c r="H24" s="30">
        <v>53.27</v>
      </c>
      <c r="I24" s="30">
        <v>76.66</v>
      </c>
      <c r="J24" s="30"/>
      <c r="K24" s="30"/>
      <c r="L24" s="30"/>
      <c r="M24" s="30"/>
      <c r="N24" s="61"/>
      <c r="O24" s="61"/>
      <c r="P24" s="30"/>
      <c r="Q24" s="30"/>
      <c r="R24" s="30">
        <v>71.99</v>
      </c>
      <c r="S24" s="30"/>
      <c r="T24" s="30"/>
      <c r="U24" s="43">
        <f t="shared" si="1"/>
        <v>254.21999999999997</v>
      </c>
      <c r="V24" s="44">
        <f t="shared" si="2"/>
        <v>4</v>
      </c>
      <c r="W24" s="45">
        <f t="shared" si="3"/>
        <v>-861.6700000000001</v>
      </c>
      <c r="X24" s="30">
        <f t="shared" si="4"/>
        <v>63.55499999999999</v>
      </c>
      <c r="Y24" s="99"/>
    </row>
    <row r="25" spans="1:25" ht="12.75">
      <c r="A25" s="96">
        <v>21</v>
      </c>
      <c r="B25" s="97">
        <v>20</v>
      </c>
      <c r="C25" s="59" t="s">
        <v>179</v>
      </c>
      <c r="D25" s="59" t="s">
        <v>180</v>
      </c>
      <c r="E25" s="30"/>
      <c r="F25" s="60"/>
      <c r="G25" s="30"/>
      <c r="H25" s="30"/>
      <c r="I25" s="30">
        <v>74.01</v>
      </c>
      <c r="J25" s="30"/>
      <c r="K25" s="30">
        <v>81.54</v>
      </c>
      <c r="L25" s="30"/>
      <c r="M25" s="30"/>
      <c r="N25" s="61"/>
      <c r="O25" s="61"/>
      <c r="P25" s="30"/>
      <c r="Q25" s="30"/>
      <c r="R25" s="30">
        <v>86.28</v>
      </c>
      <c r="S25" s="30"/>
      <c r="T25" s="30"/>
      <c r="U25" s="43">
        <f t="shared" si="1"/>
        <v>241.83</v>
      </c>
      <c r="V25" s="44">
        <f t="shared" si="2"/>
        <v>3</v>
      </c>
      <c r="W25" s="45">
        <f t="shared" si="3"/>
        <v>-874.0600000000001</v>
      </c>
      <c r="X25" s="30">
        <f t="shared" si="4"/>
        <v>80.61</v>
      </c>
      <c r="Y25" s="99"/>
    </row>
    <row r="26" spans="1:25" ht="12.75">
      <c r="A26" s="484">
        <v>22</v>
      </c>
      <c r="B26" s="97">
        <v>29</v>
      </c>
      <c r="C26" s="59" t="s">
        <v>205</v>
      </c>
      <c r="D26" s="59" t="s">
        <v>206</v>
      </c>
      <c r="E26" s="30"/>
      <c r="F26" s="60"/>
      <c r="G26" s="30"/>
      <c r="H26" s="30"/>
      <c r="I26" s="30">
        <v>52.77</v>
      </c>
      <c r="J26" s="30"/>
      <c r="K26" s="30">
        <v>77.22</v>
      </c>
      <c r="L26" s="30"/>
      <c r="M26" s="30"/>
      <c r="N26" s="61"/>
      <c r="O26" s="61"/>
      <c r="P26" s="30"/>
      <c r="Q26" s="30"/>
      <c r="R26" s="30"/>
      <c r="S26" s="30">
        <v>59.93</v>
      </c>
      <c r="T26" s="30">
        <v>45.57</v>
      </c>
      <c r="U26" s="43">
        <f t="shared" si="1"/>
        <v>235.49</v>
      </c>
      <c r="V26" s="44">
        <f t="shared" si="2"/>
        <v>4</v>
      </c>
      <c r="W26" s="45">
        <f t="shared" si="3"/>
        <v>-880.4000000000001</v>
      </c>
      <c r="X26" s="30">
        <f t="shared" si="4"/>
        <v>58.8725</v>
      </c>
      <c r="Y26" s="99"/>
    </row>
    <row r="27" spans="1:25" ht="12.75">
      <c r="A27" s="96">
        <v>23</v>
      </c>
      <c r="B27" s="97">
        <v>21</v>
      </c>
      <c r="C27" s="59" t="s">
        <v>182</v>
      </c>
      <c r="D27" s="59" t="s">
        <v>183</v>
      </c>
      <c r="E27" s="30"/>
      <c r="F27" s="60"/>
      <c r="G27" s="30"/>
      <c r="H27" s="30">
        <v>84.69</v>
      </c>
      <c r="I27" s="30">
        <v>66.93</v>
      </c>
      <c r="J27" s="30"/>
      <c r="K27" s="30"/>
      <c r="L27" s="30"/>
      <c r="M27" s="30"/>
      <c r="N27" s="61"/>
      <c r="O27" s="61"/>
      <c r="P27" s="30"/>
      <c r="Q27" s="30"/>
      <c r="R27" s="30"/>
      <c r="S27" s="30">
        <v>78.38</v>
      </c>
      <c r="T27" s="30"/>
      <c r="U27" s="43">
        <f t="shared" si="1"/>
        <v>230</v>
      </c>
      <c r="V27" s="44">
        <f t="shared" si="2"/>
        <v>3</v>
      </c>
      <c r="W27" s="45">
        <f t="shared" si="3"/>
        <v>-885.8900000000001</v>
      </c>
      <c r="X27" s="30">
        <f t="shared" si="4"/>
        <v>76.66666666666667</v>
      </c>
      <c r="Y27" s="99"/>
    </row>
    <row r="28" spans="1:25" ht="12.75">
      <c r="A28" s="484">
        <v>24</v>
      </c>
      <c r="B28" s="97">
        <v>22</v>
      </c>
      <c r="C28" s="57" t="s">
        <v>132</v>
      </c>
      <c r="D28" s="57" t="s">
        <v>99</v>
      </c>
      <c r="E28" s="30">
        <v>91.55</v>
      </c>
      <c r="F28" s="60"/>
      <c r="G28" s="30"/>
      <c r="H28" s="30"/>
      <c r="I28" s="30"/>
      <c r="J28" s="30"/>
      <c r="K28" s="30"/>
      <c r="L28" s="30">
        <v>73.71</v>
      </c>
      <c r="M28" s="30">
        <v>61.53</v>
      </c>
      <c r="N28" s="61"/>
      <c r="O28" s="61"/>
      <c r="P28" s="30"/>
      <c r="Q28" s="30"/>
      <c r="R28" s="30"/>
      <c r="S28" s="30"/>
      <c r="T28" s="30"/>
      <c r="U28" s="43">
        <f t="shared" si="1"/>
        <v>226.79</v>
      </c>
      <c r="V28" s="44">
        <f t="shared" si="2"/>
        <v>3</v>
      </c>
      <c r="W28" s="45">
        <f t="shared" si="3"/>
        <v>-889.1000000000001</v>
      </c>
      <c r="X28" s="30">
        <f t="shared" si="4"/>
        <v>75.59666666666666</v>
      </c>
      <c r="Y28" s="99"/>
    </row>
    <row r="29" spans="1:25" ht="409.5">
      <c r="A29" s="96">
        <v>25</v>
      </c>
      <c r="B29" s="97">
        <v>24</v>
      </c>
      <c r="C29" s="59" t="s">
        <v>137</v>
      </c>
      <c r="D29" s="59" t="s">
        <v>131</v>
      </c>
      <c r="E29" s="30"/>
      <c r="F29" s="60"/>
      <c r="G29" s="30"/>
      <c r="H29" s="30">
        <v>92.84</v>
      </c>
      <c r="I29" s="30">
        <v>50.12</v>
      </c>
      <c r="J29" s="30"/>
      <c r="K29" s="30">
        <v>71.68</v>
      </c>
      <c r="L29" s="30"/>
      <c r="M29" s="30"/>
      <c r="N29" s="61"/>
      <c r="O29" s="61"/>
      <c r="P29" s="30"/>
      <c r="Q29" s="30"/>
      <c r="R29" s="30"/>
      <c r="S29" s="30"/>
      <c r="T29" s="30"/>
      <c r="U29" s="43">
        <f t="shared" si="1"/>
        <v>214.64000000000001</v>
      </c>
      <c r="V29" s="44">
        <f t="shared" si="2"/>
        <v>3</v>
      </c>
      <c r="W29" s="45">
        <f t="shared" si="3"/>
        <v>-901.2500000000001</v>
      </c>
      <c r="X29" s="30">
        <f t="shared" si="4"/>
        <v>71.54666666666667</v>
      </c>
      <c r="Y29" s="99"/>
    </row>
    <row r="30" spans="1:25" ht="409.5">
      <c r="A30" s="484">
        <v>26</v>
      </c>
      <c r="B30" s="97">
        <v>25</v>
      </c>
      <c r="C30" s="59" t="s">
        <v>139</v>
      </c>
      <c r="D30" s="59" t="s">
        <v>58</v>
      </c>
      <c r="E30" s="30">
        <v>68.88</v>
      </c>
      <c r="F30" s="60">
        <v>83.87</v>
      </c>
      <c r="G30" s="30">
        <v>56.06</v>
      </c>
      <c r="H30" s="30"/>
      <c r="I30" s="30"/>
      <c r="J30" s="30"/>
      <c r="K30" s="30"/>
      <c r="L30" s="102"/>
      <c r="M30" s="30"/>
      <c r="N30" s="61"/>
      <c r="O30" s="61"/>
      <c r="P30" s="30"/>
      <c r="Q30" s="30"/>
      <c r="R30" s="30"/>
      <c r="S30" s="30"/>
      <c r="T30" s="30"/>
      <c r="U30" s="43">
        <f t="shared" si="1"/>
        <v>208.81</v>
      </c>
      <c r="V30" s="44">
        <f t="shared" si="2"/>
        <v>3</v>
      </c>
      <c r="W30" s="45">
        <f t="shared" si="3"/>
        <v>-907.0800000000002</v>
      </c>
      <c r="X30" s="30">
        <f t="shared" si="4"/>
        <v>69.60333333333334</v>
      </c>
      <c r="Y30" s="36">
        <v>1984</v>
      </c>
    </row>
    <row r="31" spans="1:25" ht="409.5">
      <c r="A31" s="96">
        <v>27</v>
      </c>
      <c r="B31" s="97">
        <v>26</v>
      </c>
      <c r="C31" s="59" t="s">
        <v>261</v>
      </c>
      <c r="D31" s="59" t="s">
        <v>262</v>
      </c>
      <c r="E31" s="30"/>
      <c r="F31" s="60"/>
      <c r="G31" s="30"/>
      <c r="H31" s="30">
        <v>47.22</v>
      </c>
      <c r="I31" s="30">
        <v>47.02</v>
      </c>
      <c r="J31" s="30"/>
      <c r="K31" s="30"/>
      <c r="L31" s="30"/>
      <c r="M31" s="30"/>
      <c r="N31" s="61"/>
      <c r="O31" s="61"/>
      <c r="P31" s="30"/>
      <c r="Q31" s="30"/>
      <c r="R31" s="30">
        <v>60.96</v>
      </c>
      <c r="S31" s="30">
        <v>50.4</v>
      </c>
      <c r="T31" s="30"/>
      <c r="U31" s="43">
        <f t="shared" si="1"/>
        <v>205.60000000000002</v>
      </c>
      <c r="V31" s="44">
        <f t="shared" si="2"/>
        <v>4</v>
      </c>
      <c r="W31" s="45">
        <f t="shared" si="3"/>
        <v>-910.2900000000001</v>
      </c>
      <c r="X31" s="30">
        <f t="shared" si="4"/>
        <v>51.400000000000006</v>
      </c>
      <c r="Y31" s="99"/>
    </row>
    <row r="32" spans="1:25" ht="409.5">
      <c r="A32" s="484">
        <v>28</v>
      </c>
      <c r="B32" s="97">
        <v>27</v>
      </c>
      <c r="C32" s="59" t="s">
        <v>145</v>
      </c>
      <c r="D32" s="59" t="s">
        <v>84</v>
      </c>
      <c r="E32" s="30"/>
      <c r="F32" s="60"/>
      <c r="G32" s="30">
        <v>105</v>
      </c>
      <c r="H32" s="30"/>
      <c r="I32" s="30"/>
      <c r="J32" s="30"/>
      <c r="K32" s="30"/>
      <c r="L32" s="30">
        <v>91.54</v>
      </c>
      <c r="M32" s="30"/>
      <c r="N32" s="61"/>
      <c r="O32" s="61"/>
      <c r="P32" s="30"/>
      <c r="Q32" s="30"/>
      <c r="R32" s="30"/>
      <c r="S32" s="30"/>
      <c r="T32" s="30"/>
      <c r="U32" s="43">
        <f t="shared" si="1"/>
        <v>196.54000000000002</v>
      </c>
      <c r="V32" s="44">
        <f t="shared" si="2"/>
        <v>2</v>
      </c>
      <c r="W32" s="45">
        <f t="shared" si="3"/>
        <v>-919.3500000000001</v>
      </c>
      <c r="X32" s="30">
        <f t="shared" si="4"/>
        <v>98.27000000000001</v>
      </c>
      <c r="Y32" s="99"/>
    </row>
    <row r="33" spans="1:25" ht="409.5">
      <c r="A33" s="96">
        <v>29</v>
      </c>
      <c r="B33" s="97">
        <v>28</v>
      </c>
      <c r="C33" s="57" t="s">
        <v>187</v>
      </c>
      <c r="D33" s="57" t="s">
        <v>188</v>
      </c>
      <c r="E33" s="30"/>
      <c r="F33" s="60"/>
      <c r="G33" s="30">
        <v>49.3</v>
      </c>
      <c r="H33" s="30">
        <v>49.34</v>
      </c>
      <c r="I33" s="30">
        <v>50.12</v>
      </c>
      <c r="J33" s="30"/>
      <c r="K33" s="30"/>
      <c r="L33" s="30"/>
      <c r="M33" s="30"/>
      <c r="N33" s="61"/>
      <c r="O33" s="61"/>
      <c r="P33" s="30"/>
      <c r="Q33" s="30"/>
      <c r="R33" s="30"/>
      <c r="S33" s="30">
        <v>45.05</v>
      </c>
      <c r="T33" s="30"/>
      <c r="U33" s="43">
        <f t="shared" si="1"/>
        <v>193.81</v>
      </c>
      <c r="V33" s="44">
        <f t="shared" si="2"/>
        <v>4</v>
      </c>
      <c r="W33" s="45">
        <f t="shared" si="3"/>
        <v>-922.0800000000002</v>
      </c>
      <c r="X33" s="30">
        <f t="shared" si="4"/>
        <v>48.4525</v>
      </c>
      <c r="Y33" s="99"/>
    </row>
    <row r="34" spans="1:25" s="1" customFormat="1" ht="409.5">
      <c r="A34" s="484">
        <v>30</v>
      </c>
      <c r="B34" s="97">
        <v>30</v>
      </c>
      <c r="C34" s="59" t="s">
        <v>150</v>
      </c>
      <c r="D34" s="59" t="s">
        <v>151</v>
      </c>
      <c r="E34" s="30">
        <v>64.33</v>
      </c>
      <c r="F34" s="60">
        <v>62.51</v>
      </c>
      <c r="G34" s="30">
        <v>62.7</v>
      </c>
      <c r="H34" s="30"/>
      <c r="I34" s="30"/>
      <c r="J34" s="30"/>
      <c r="K34" s="30"/>
      <c r="L34" s="30"/>
      <c r="M34" s="30"/>
      <c r="N34" s="61"/>
      <c r="O34" s="61"/>
      <c r="P34" s="30"/>
      <c r="Q34" s="30"/>
      <c r="R34" s="30"/>
      <c r="S34" s="30"/>
      <c r="T34" s="30"/>
      <c r="U34" s="43">
        <f t="shared" si="1"/>
        <v>189.54000000000002</v>
      </c>
      <c r="V34" s="44">
        <f t="shared" si="2"/>
        <v>3</v>
      </c>
      <c r="W34" s="45">
        <f t="shared" si="3"/>
        <v>-926.3500000000001</v>
      </c>
      <c r="X34" s="30">
        <f t="shared" si="4"/>
        <v>63.18000000000001</v>
      </c>
      <c r="Y34" s="36">
        <v>2001</v>
      </c>
    </row>
    <row r="35" spans="1:25" ht="409.5">
      <c r="A35" s="96">
        <v>31</v>
      </c>
      <c r="B35" s="97">
        <v>31</v>
      </c>
      <c r="C35" s="57" t="s">
        <v>152</v>
      </c>
      <c r="D35" s="57" t="s">
        <v>153</v>
      </c>
      <c r="E35" s="30">
        <v>69.96</v>
      </c>
      <c r="F35" s="60"/>
      <c r="G35" s="30">
        <v>62</v>
      </c>
      <c r="H35" s="30">
        <v>55.68</v>
      </c>
      <c r="I35" s="30"/>
      <c r="J35" s="30"/>
      <c r="K35" s="30"/>
      <c r="L35" s="30"/>
      <c r="M35" s="30"/>
      <c r="N35" s="61"/>
      <c r="O35" s="61"/>
      <c r="P35" s="30"/>
      <c r="Q35" s="30"/>
      <c r="R35" s="30"/>
      <c r="S35" s="30"/>
      <c r="T35" s="30"/>
      <c r="U35" s="43">
        <f t="shared" si="1"/>
        <v>187.64</v>
      </c>
      <c r="V35" s="44">
        <f t="shared" si="2"/>
        <v>3</v>
      </c>
      <c r="W35" s="45">
        <f t="shared" si="3"/>
        <v>-928.2500000000001</v>
      </c>
      <c r="X35" s="30">
        <f t="shared" si="4"/>
        <v>62.54666666666666</v>
      </c>
      <c r="Y35" s="36">
        <v>1979</v>
      </c>
    </row>
    <row r="36" spans="1:25" ht="409.5">
      <c r="A36" s="484">
        <v>32</v>
      </c>
      <c r="B36" s="97">
        <v>32</v>
      </c>
      <c r="C36" s="59" t="s">
        <v>377</v>
      </c>
      <c r="D36" s="59" t="s">
        <v>40</v>
      </c>
      <c r="E36" s="30"/>
      <c r="F36" s="60"/>
      <c r="G36" s="30"/>
      <c r="H36" s="30"/>
      <c r="I36" s="30"/>
      <c r="J36" s="30"/>
      <c r="K36" s="30"/>
      <c r="L36" s="30"/>
      <c r="M36" s="30"/>
      <c r="N36" s="61">
        <v>78.39</v>
      </c>
      <c r="O36" s="61">
        <v>102.07</v>
      </c>
      <c r="P36" s="30"/>
      <c r="Q36" s="30"/>
      <c r="R36" s="30"/>
      <c r="S36" s="30"/>
      <c r="T36" s="30"/>
      <c r="U36" s="43">
        <f t="shared" si="1"/>
        <v>180.45999999999998</v>
      </c>
      <c r="V36" s="44">
        <f t="shared" si="2"/>
        <v>2</v>
      </c>
      <c r="W36" s="45"/>
      <c r="X36" s="30">
        <f t="shared" si="4"/>
        <v>90.22999999999999</v>
      </c>
      <c r="Y36" s="99"/>
    </row>
    <row r="37" spans="1:25" ht="409.5">
      <c r="A37" s="96">
        <v>33</v>
      </c>
      <c r="B37" s="97">
        <v>33</v>
      </c>
      <c r="C37" s="57" t="s">
        <v>196</v>
      </c>
      <c r="D37" s="57" t="s">
        <v>197</v>
      </c>
      <c r="E37" s="30"/>
      <c r="F37" s="60"/>
      <c r="G37" s="30"/>
      <c r="H37" s="30">
        <v>66.56</v>
      </c>
      <c r="I37" s="30">
        <v>70.91</v>
      </c>
      <c r="J37" s="30"/>
      <c r="K37" s="30"/>
      <c r="L37" s="30"/>
      <c r="M37" s="30"/>
      <c r="N37" s="61"/>
      <c r="O37" s="61"/>
      <c r="P37" s="30"/>
      <c r="Q37" s="30"/>
      <c r="R37" s="30"/>
      <c r="S37" s="30">
        <v>36.12</v>
      </c>
      <c r="T37" s="30"/>
      <c r="U37" s="43">
        <f aca="true" t="shared" si="5" ref="U37:U68">SUM(E37:T37)</f>
        <v>173.59</v>
      </c>
      <c r="V37" s="44">
        <f aca="true" t="shared" si="6" ref="V37:V54">COUNTA(E37:T37)</f>
        <v>3</v>
      </c>
      <c r="W37" s="45">
        <f aca="true" t="shared" si="7" ref="W37:W80">U37-$U$5</f>
        <v>-942.3000000000001</v>
      </c>
      <c r="X37" s="30">
        <f aca="true" t="shared" si="8" ref="X37:X54">AVERAGE(E37:T37)</f>
        <v>57.86333333333334</v>
      </c>
      <c r="Y37" s="99"/>
    </row>
    <row r="38" spans="1:25" ht="409.5">
      <c r="A38" s="484">
        <v>34</v>
      </c>
      <c r="B38" s="97">
        <v>34</v>
      </c>
      <c r="C38" s="57" t="s">
        <v>163</v>
      </c>
      <c r="D38" s="57" t="s">
        <v>164</v>
      </c>
      <c r="E38" s="30"/>
      <c r="F38" s="60"/>
      <c r="G38" s="30">
        <v>50.69</v>
      </c>
      <c r="H38" s="30">
        <v>39.97</v>
      </c>
      <c r="I38" s="30"/>
      <c r="J38" s="30"/>
      <c r="K38" s="30">
        <v>80.48</v>
      </c>
      <c r="L38" s="30"/>
      <c r="M38" s="30"/>
      <c r="N38" s="61"/>
      <c r="O38" s="61"/>
      <c r="P38" s="30"/>
      <c r="Q38" s="30"/>
      <c r="R38" s="30"/>
      <c r="S38" s="30"/>
      <c r="T38" s="30"/>
      <c r="U38" s="43">
        <f t="shared" si="5"/>
        <v>171.14</v>
      </c>
      <c r="V38" s="44">
        <f t="shared" si="6"/>
        <v>3</v>
      </c>
      <c r="W38" s="45">
        <f t="shared" si="7"/>
        <v>-944.7500000000001</v>
      </c>
      <c r="X38" s="30">
        <f t="shared" si="8"/>
        <v>57.04666666666666</v>
      </c>
      <c r="Y38" s="99"/>
    </row>
    <row r="39" spans="1:25" ht="409.5">
      <c r="A39" s="96">
        <v>35</v>
      </c>
      <c r="B39" s="97">
        <v>65</v>
      </c>
      <c r="C39" s="59" t="s">
        <v>187</v>
      </c>
      <c r="D39" s="59" t="s">
        <v>40</v>
      </c>
      <c r="E39" s="30"/>
      <c r="F39" s="60"/>
      <c r="G39" s="30"/>
      <c r="H39" s="30"/>
      <c r="I39" s="30"/>
      <c r="J39" s="30">
        <v>94.11</v>
      </c>
      <c r="K39" s="30"/>
      <c r="L39" s="30"/>
      <c r="M39" s="30"/>
      <c r="N39" s="61"/>
      <c r="O39" s="61"/>
      <c r="P39" s="30"/>
      <c r="Q39" s="30"/>
      <c r="R39" s="30"/>
      <c r="S39" s="30"/>
      <c r="T39" s="30">
        <v>76.91</v>
      </c>
      <c r="U39" s="43">
        <f t="shared" si="5"/>
        <v>171.01999999999998</v>
      </c>
      <c r="V39" s="44">
        <f t="shared" si="6"/>
        <v>2</v>
      </c>
      <c r="W39" s="45">
        <f t="shared" si="7"/>
        <v>-944.8700000000001</v>
      </c>
      <c r="X39" s="30">
        <f t="shared" si="8"/>
        <v>85.50999999999999</v>
      </c>
      <c r="Y39" s="99"/>
    </row>
    <row r="40" spans="1:25" ht="409.5">
      <c r="A40" s="484">
        <v>36</v>
      </c>
      <c r="B40" s="97">
        <v>35</v>
      </c>
      <c r="C40" s="57" t="s">
        <v>165</v>
      </c>
      <c r="D40" s="57" t="s">
        <v>166</v>
      </c>
      <c r="E40" s="30"/>
      <c r="F40" s="60"/>
      <c r="G40" s="30"/>
      <c r="H40" s="30">
        <v>57.1</v>
      </c>
      <c r="I40" s="30">
        <v>51</v>
      </c>
      <c r="J40" s="30"/>
      <c r="K40" s="30"/>
      <c r="L40" s="30">
        <v>61.22</v>
      </c>
      <c r="M40" s="30"/>
      <c r="N40" s="61"/>
      <c r="O40" s="61"/>
      <c r="P40" s="30"/>
      <c r="Q40" s="30"/>
      <c r="R40" s="30"/>
      <c r="S40" s="30"/>
      <c r="T40" s="30"/>
      <c r="U40" s="43">
        <f t="shared" si="5"/>
        <v>169.32</v>
      </c>
      <c r="V40" s="44">
        <f t="shared" si="6"/>
        <v>3</v>
      </c>
      <c r="W40" s="45">
        <f t="shared" si="7"/>
        <v>-946.5700000000002</v>
      </c>
      <c r="X40" s="30">
        <f t="shared" si="8"/>
        <v>56.44</v>
      </c>
      <c r="Y40" s="99"/>
    </row>
    <row r="41" spans="1:25" ht="409.5">
      <c r="A41" s="96">
        <v>37</v>
      </c>
      <c r="B41" s="97">
        <v>36</v>
      </c>
      <c r="C41" s="59" t="s">
        <v>167</v>
      </c>
      <c r="D41" s="59" t="s">
        <v>168</v>
      </c>
      <c r="E41" s="30"/>
      <c r="F41" s="60"/>
      <c r="G41" s="30"/>
      <c r="H41" s="30"/>
      <c r="I41" s="30"/>
      <c r="J41" s="30">
        <v>90.43</v>
      </c>
      <c r="K41" s="30"/>
      <c r="L41" s="30"/>
      <c r="M41" s="30">
        <v>77.64</v>
      </c>
      <c r="N41" s="61"/>
      <c r="O41" s="61"/>
      <c r="P41" s="30"/>
      <c r="Q41" s="30"/>
      <c r="R41" s="30"/>
      <c r="S41" s="30"/>
      <c r="T41" s="30"/>
      <c r="U41" s="43">
        <f t="shared" si="5"/>
        <v>168.07</v>
      </c>
      <c r="V41" s="44">
        <f t="shared" si="6"/>
        <v>2</v>
      </c>
      <c r="W41" s="45">
        <f t="shared" si="7"/>
        <v>-947.8200000000002</v>
      </c>
      <c r="X41" s="30">
        <f t="shared" si="8"/>
        <v>84.035</v>
      </c>
      <c r="Y41" s="99"/>
    </row>
    <row r="42" spans="1:25" ht="409.5">
      <c r="A42" s="484">
        <v>38</v>
      </c>
      <c r="B42" s="97">
        <v>37</v>
      </c>
      <c r="C42" s="57" t="s">
        <v>203</v>
      </c>
      <c r="D42" s="57" t="s">
        <v>204</v>
      </c>
      <c r="E42" s="30"/>
      <c r="F42" s="60"/>
      <c r="G42" s="30"/>
      <c r="H42" s="30">
        <v>67.47</v>
      </c>
      <c r="I42" s="30">
        <v>63.83</v>
      </c>
      <c r="J42" s="30"/>
      <c r="K42" s="30"/>
      <c r="L42" s="30"/>
      <c r="M42" s="30"/>
      <c r="N42" s="61"/>
      <c r="O42" s="61"/>
      <c r="P42" s="30"/>
      <c r="Q42" s="30"/>
      <c r="R42" s="30"/>
      <c r="S42" s="30">
        <v>33.74</v>
      </c>
      <c r="T42" s="30"/>
      <c r="U42" s="43">
        <f t="shared" si="5"/>
        <v>165.04000000000002</v>
      </c>
      <c r="V42" s="44">
        <f t="shared" si="6"/>
        <v>3</v>
      </c>
      <c r="W42" s="45">
        <f t="shared" si="7"/>
        <v>-950.8500000000001</v>
      </c>
      <c r="X42" s="30">
        <f t="shared" si="8"/>
        <v>55.01333333333334</v>
      </c>
      <c r="Y42" s="99"/>
    </row>
    <row r="43" spans="1:25" ht="409.5">
      <c r="A43" s="96">
        <v>39</v>
      </c>
      <c r="B43" s="97">
        <v>38</v>
      </c>
      <c r="C43" s="57" t="s">
        <v>648</v>
      </c>
      <c r="D43" s="57" t="s">
        <v>201</v>
      </c>
      <c r="E43" s="30"/>
      <c r="F43" s="60"/>
      <c r="G43" s="30"/>
      <c r="H43" s="30"/>
      <c r="I43" s="30"/>
      <c r="J43" s="30"/>
      <c r="K43" s="30"/>
      <c r="L43" s="30"/>
      <c r="M43" s="30"/>
      <c r="N43" s="61">
        <v>69.76</v>
      </c>
      <c r="O43" s="61">
        <v>93.66</v>
      </c>
      <c r="P43" s="30"/>
      <c r="Q43" s="30"/>
      <c r="R43" s="30"/>
      <c r="S43" s="30"/>
      <c r="T43" s="30"/>
      <c r="U43" s="43">
        <f t="shared" si="5"/>
        <v>163.42000000000002</v>
      </c>
      <c r="V43" s="44">
        <f t="shared" si="6"/>
        <v>2</v>
      </c>
      <c r="W43" s="45">
        <f t="shared" si="7"/>
        <v>-952.47</v>
      </c>
      <c r="X43" s="30">
        <f t="shared" si="8"/>
        <v>81.71000000000001</v>
      </c>
      <c r="Y43" s="99"/>
    </row>
    <row r="44" spans="1:25" ht="409.5">
      <c r="A44" s="484">
        <v>40</v>
      </c>
      <c r="B44" s="97">
        <v>39</v>
      </c>
      <c r="C44" s="57" t="s">
        <v>649</v>
      </c>
      <c r="D44" s="57" t="s">
        <v>650</v>
      </c>
      <c r="E44" s="30"/>
      <c r="F44" s="60"/>
      <c r="G44" s="30"/>
      <c r="H44" s="30"/>
      <c r="I44" s="30"/>
      <c r="J44" s="30"/>
      <c r="K44" s="30"/>
      <c r="L44" s="30"/>
      <c r="M44" s="30"/>
      <c r="N44" s="61">
        <v>69.58</v>
      </c>
      <c r="O44" s="61">
        <v>93.66</v>
      </c>
      <c r="P44" s="30"/>
      <c r="Q44" s="30"/>
      <c r="R44" s="30"/>
      <c r="S44" s="30"/>
      <c r="T44" s="30"/>
      <c r="U44" s="43">
        <f t="shared" si="5"/>
        <v>163.24</v>
      </c>
      <c r="V44" s="44">
        <f t="shared" si="6"/>
        <v>2</v>
      </c>
      <c r="W44" s="45">
        <f t="shared" si="7"/>
        <v>-952.6500000000001</v>
      </c>
      <c r="X44" s="30">
        <f t="shared" si="8"/>
        <v>81.62</v>
      </c>
      <c r="Y44" s="99"/>
    </row>
    <row r="45" spans="1:25" ht="409.5">
      <c r="A45" s="96">
        <v>41</v>
      </c>
      <c r="B45" s="97">
        <v>40</v>
      </c>
      <c r="C45" s="59" t="s">
        <v>174</v>
      </c>
      <c r="D45" s="59" t="s">
        <v>151</v>
      </c>
      <c r="E45" s="30"/>
      <c r="F45" s="60"/>
      <c r="G45" s="30"/>
      <c r="H45" s="30"/>
      <c r="I45" s="30"/>
      <c r="J45" s="30">
        <v>82.9</v>
      </c>
      <c r="K45" s="30">
        <v>79.28</v>
      </c>
      <c r="L45" s="30"/>
      <c r="M45" s="30"/>
      <c r="N45" s="61"/>
      <c r="O45" s="61"/>
      <c r="P45" s="30"/>
      <c r="Q45" s="30"/>
      <c r="R45" s="30"/>
      <c r="S45" s="30"/>
      <c r="T45" s="30"/>
      <c r="U45" s="43">
        <f t="shared" si="5"/>
        <v>162.18</v>
      </c>
      <c r="V45" s="44">
        <f t="shared" si="6"/>
        <v>2</v>
      </c>
      <c r="W45" s="45">
        <f t="shared" si="7"/>
        <v>-953.71</v>
      </c>
      <c r="X45" s="30">
        <f t="shared" si="8"/>
        <v>81.09</v>
      </c>
      <c r="Y45" s="99"/>
    </row>
    <row r="46" spans="1:25" s="1" customFormat="1" ht="15" customHeight="1">
      <c r="A46" s="484">
        <v>42</v>
      </c>
      <c r="B46" s="97">
        <v>41</v>
      </c>
      <c r="C46" s="57" t="s">
        <v>200</v>
      </c>
      <c r="D46" s="57" t="s">
        <v>201</v>
      </c>
      <c r="E46" s="30"/>
      <c r="F46" s="60"/>
      <c r="G46" s="30"/>
      <c r="H46" s="30">
        <v>75.62</v>
      </c>
      <c r="I46" s="30">
        <v>60.29</v>
      </c>
      <c r="J46" s="30"/>
      <c r="K46" s="30"/>
      <c r="L46" s="30"/>
      <c r="M46" s="30"/>
      <c r="N46" s="61"/>
      <c r="O46" s="61"/>
      <c r="P46" s="30"/>
      <c r="Q46" s="30"/>
      <c r="R46" s="30"/>
      <c r="S46" s="30">
        <v>21.24</v>
      </c>
      <c r="T46" s="30"/>
      <c r="U46" s="43">
        <f t="shared" si="5"/>
        <v>157.15</v>
      </c>
      <c r="V46" s="44">
        <f t="shared" si="6"/>
        <v>3</v>
      </c>
      <c r="W46" s="45">
        <f t="shared" si="7"/>
        <v>-958.7400000000001</v>
      </c>
      <c r="X46" s="30">
        <f t="shared" si="8"/>
        <v>52.38333333333333</v>
      </c>
      <c r="Y46" s="99"/>
    </row>
    <row r="47" spans="1:25" s="1" customFormat="1" ht="15" customHeight="1">
      <c r="A47" s="96">
        <v>43</v>
      </c>
      <c r="B47" s="97">
        <v>50</v>
      </c>
      <c r="C47" s="59" t="s">
        <v>312</v>
      </c>
      <c r="D47" s="59" t="s">
        <v>206</v>
      </c>
      <c r="E47" s="30"/>
      <c r="F47" s="60"/>
      <c r="G47" s="30"/>
      <c r="H47" s="30">
        <v>35.53</v>
      </c>
      <c r="I47" s="30">
        <v>38.61</v>
      </c>
      <c r="J47" s="30"/>
      <c r="K47" s="30"/>
      <c r="L47" s="30"/>
      <c r="M47" s="30"/>
      <c r="N47" s="61"/>
      <c r="O47" s="61"/>
      <c r="P47" s="30"/>
      <c r="Q47" s="30"/>
      <c r="R47" s="30">
        <v>39.74</v>
      </c>
      <c r="S47" s="30">
        <v>1</v>
      </c>
      <c r="T47" s="30">
        <v>38.54</v>
      </c>
      <c r="U47" s="43">
        <f t="shared" si="5"/>
        <v>153.42</v>
      </c>
      <c r="V47" s="44">
        <f t="shared" si="6"/>
        <v>5</v>
      </c>
      <c r="W47" s="45">
        <f t="shared" si="7"/>
        <v>-962.4700000000001</v>
      </c>
      <c r="X47" s="30">
        <f t="shared" si="8"/>
        <v>30.683999999999997</v>
      </c>
      <c r="Y47" s="99"/>
    </row>
    <row r="48" spans="1:25" s="1" customFormat="1" ht="15" customHeight="1">
      <c r="A48" s="484">
        <v>44</v>
      </c>
      <c r="B48" s="97">
        <v>42</v>
      </c>
      <c r="C48" s="57" t="s">
        <v>212</v>
      </c>
      <c r="D48" s="57" t="s">
        <v>99</v>
      </c>
      <c r="E48" s="30"/>
      <c r="F48" s="60"/>
      <c r="G48" s="30"/>
      <c r="H48" s="30">
        <v>60.82</v>
      </c>
      <c r="I48" s="30">
        <v>54.1</v>
      </c>
      <c r="J48" s="30"/>
      <c r="K48" s="30"/>
      <c r="L48" s="30"/>
      <c r="M48" s="30"/>
      <c r="N48" s="61"/>
      <c r="O48" s="61"/>
      <c r="P48" s="30"/>
      <c r="Q48" s="30"/>
      <c r="R48" s="30"/>
      <c r="S48" s="30">
        <v>37.31</v>
      </c>
      <c r="T48" s="30"/>
      <c r="U48" s="43">
        <f t="shared" si="5"/>
        <v>152.23000000000002</v>
      </c>
      <c r="V48" s="44">
        <f t="shared" si="6"/>
        <v>3</v>
      </c>
      <c r="W48" s="45">
        <f t="shared" si="7"/>
        <v>-963.6600000000001</v>
      </c>
      <c r="X48" s="30">
        <f t="shared" si="8"/>
        <v>50.74333333333334</v>
      </c>
      <c r="Y48" s="99"/>
    </row>
    <row r="49" spans="1:25" s="1" customFormat="1" ht="15" customHeight="1">
      <c r="A49" s="96">
        <v>45</v>
      </c>
      <c r="B49" s="97">
        <v>43</v>
      </c>
      <c r="C49" s="59" t="s">
        <v>98</v>
      </c>
      <c r="D49" s="59" t="s">
        <v>204</v>
      </c>
      <c r="E49" s="30"/>
      <c r="F49" s="60"/>
      <c r="G49" s="30"/>
      <c r="H49" s="30">
        <v>56.59</v>
      </c>
      <c r="I49" s="30"/>
      <c r="J49" s="30"/>
      <c r="K49" s="30"/>
      <c r="L49" s="30"/>
      <c r="M49" s="30"/>
      <c r="N49" s="61"/>
      <c r="O49" s="61"/>
      <c r="P49" s="30"/>
      <c r="Q49" s="30"/>
      <c r="R49" s="30">
        <v>67.98</v>
      </c>
      <c r="S49" s="30">
        <v>24.81</v>
      </c>
      <c r="T49" s="30"/>
      <c r="U49" s="43">
        <f t="shared" si="5"/>
        <v>149.38</v>
      </c>
      <c r="V49" s="44">
        <f t="shared" si="6"/>
        <v>3</v>
      </c>
      <c r="W49" s="45">
        <f t="shared" si="7"/>
        <v>-966.5100000000001</v>
      </c>
      <c r="X49" s="30">
        <f t="shared" si="8"/>
        <v>49.79333333333333</v>
      </c>
      <c r="Y49" s="99"/>
    </row>
    <row r="50" spans="1:25" s="1" customFormat="1" ht="15" customHeight="1">
      <c r="A50" s="484">
        <v>46</v>
      </c>
      <c r="B50" s="97">
        <v>44</v>
      </c>
      <c r="C50" s="59" t="s">
        <v>189</v>
      </c>
      <c r="D50" s="59" t="s">
        <v>190</v>
      </c>
      <c r="E50" s="30"/>
      <c r="F50" s="60">
        <v>69.47</v>
      </c>
      <c r="G50" s="30"/>
      <c r="H50" s="30"/>
      <c r="I50" s="30"/>
      <c r="J50" s="30">
        <v>79.09</v>
      </c>
      <c r="K50" s="30"/>
      <c r="L50" s="30"/>
      <c r="M50" s="30"/>
      <c r="N50" s="61"/>
      <c r="O50" s="61"/>
      <c r="P50" s="30"/>
      <c r="Q50" s="30"/>
      <c r="R50" s="30"/>
      <c r="S50" s="30"/>
      <c r="T50" s="30"/>
      <c r="U50" s="43">
        <f t="shared" si="5"/>
        <v>148.56</v>
      </c>
      <c r="V50" s="44">
        <f t="shared" si="6"/>
        <v>2</v>
      </c>
      <c r="W50" s="45">
        <f t="shared" si="7"/>
        <v>-967.3300000000002</v>
      </c>
      <c r="X50" s="30">
        <f t="shared" si="8"/>
        <v>74.28</v>
      </c>
      <c r="Y50" s="99"/>
    </row>
    <row r="51" spans="1:25" s="1" customFormat="1" ht="15" customHeight="1">
      <c r="A51" s="96">
        <v>47</v>
      </c>
      <c r="B51" s="97">
        <v>45</v>
      </c>
      <c r="C51" s="57" t="s">
        <v>256</v>
      </c>
      <c r="D51" s="57" t="s">
        <v>99</v>
      </c>
      <c r="E51" s="30"/>
      <c r="F51" s="60"/>
      <c r="G51" s="30"/>
      <c r="H51" s="30">
        <v>35.44</v>
      </c>
      <c r="I51" s="30">
        <v>59.41</v>
      </c>
      <c r="J51" s="30"/>
      <c r="K51" s="30"/>
      <c r="L51" s="30"/>
      <c r="M51" s="30"/>
      <c r="N51" s="61"/>
      <c r="O51" s="61"/>
      <c r="P51" s="30"/>
      <c r="Q51" s="30"/>
      <c r="R51" s="30"/>
      <c r="S51" s="30">
        <v>52.19</v>
      </c>
      <c r="T51" s="30"/>
      <c r="U51" s="43">
        <f t="shared" si="5"/>
        <v>147.04</v>
      </c>
      <c r="V51" s="44">
        <f t="shared" si="6"/>
        <v>3</v>
      </c>
      <c r="W51" s="45">
        <f t="shared" si="7"/>
        <v>-968.8500000000001</v>
      </c>
      <c r="X51" s="30">
        <f t="shared" si="8"/>
        <v>49.01333333333333</v>
      </c>
      <c r="Y51" s="99"/>
    </row>
    <row r="52" spans="1:25" s="1" customFormat="1" ht="15" customHeight="1">
      <c r="A52" s="484">
        <v>48</v>
      </c>
      <c r="B52" s="97">
        <v>46</v>
      </c>
      <c r="C52" s="59" t="s">
        <v>302</v>
      </c>
      <c r="D52" s="59" t="s">
        <v>303</v>
      </c>
      <c r="E52" s="30"/>
      <c r="F52" s="60"/>
      <c r="G52" s="30"/>
      <c r="H52" s="30"/>
      <c r="I52" s="30"/>
      <c r="J52" s="30"/>
      <c r="K52" s="30">
        <v>78.19</v>
      </c>
      <c r="L52" s="30"/>
      <c r="M52" s="30"/>
      <c r="N52" s="61"/>
      <c r="O52" s="61"/>
      <c r="P52" s="30"/>
      <c r="Q52" s="30"/>
      <c r="R52" s="30">
        <v>61.05</v>
      </c>
      <c r="S52" s="30"/>
      <c r="T52" s="30"/>
      <c r="U52" s="43">
        <f t="shared" si="5"/>
        <v>139.24</v>
      </c>
      <c r="V52" s="44">
        <f t="shared" si="6"/>
        <v>2</v>
      </c>
      <c r="W52" s="45">
        <f t="shared" si="7"/>
        <v>-976.6500000000001</v>
      </c>
      <c r="X52" s="30">
        <f t="shared" si="8"/>
        <v>69.62</v>
      </c>
      <c r="Y52" s="99"/>
    </row>
    <row r="53" spans="1:25" s="1" customFormat="1" ht="15" customHeight="1">
      <c r="A53" s="96">
        <v>49</v>
      </c>
      <c r="B53" s="97">
        <v>47</v>
      </c>
      <c r="C53" s="57" t="s">
        <v>198</v>
      </c>
      <c r="D53" s="57" t="s">
        <v>199</v>
      </c>
      <c r="E53" s="30"/>
      <c r="F53" s="60"/>
      <c r="G53" s="30"/>
      <c r="H53" s="30">
        <v>78.95</v>
      </c>
      <c r="I53" s="30">
        <v>57.19</v>
      </c>
      <c r="J53" s="30"/>
      <c r="K53" s="30"/>
      <c r="L53" s="30"/>
      <c r="M53" s="30"/>
      <c r="N53" s="61"/>
      <c r="O53" s="61"/>
      <c r="P53" s="30"/>
      <c r="Q53" s="30"/>
      <c r="R53" s="30"/>
      <c r="S53" s="30"/>
      <c r="T53" s="30"/>
      <c r="U53" s="43">
        <f t="shared" si="5"/>
        <v>136.14</v>
      </c>
      <c r="V53" s="44">
        <f t="shared" si="6"/>
        <v>2</v>
      </c>
      <c r="W53" s="45">
        <f t="shared" si="7"/>
        <v>-979.7500000000001</v>
      </c>
      <c r="X53" s="30">
        <f t="shared" si="8"/>
        <v>68.07</v>
      </c>
      <c r="Y53" s="99"/>
    </row>
    <row r="54" spans="1:25" s="1" customFormat="1" ht="15" customHeight="1">
      <c r="A54" s="484">
        <v>50</v>
      </c>
      <c r="B54" s="97">
        <v>48</v>
      </c>
      <c r="C54" s="57" t="s">
        <v>332</v>
      </c>
      <c r="D54" s="57" t="s">
        <v>270</v>
      </c>
      <c r="E54" s="30"/>
      <c r="F54" s="60"/>
      <c r="G54" s="30"/>
      <c r="H54" s="30">
        <v>66.26</v>
      </c>
      <c r="I54" s="30"/>
      <c r="J54" s="30"/>
      <c r="K54" s="30"/>
      <c r="L54" s="30"/>
      <c r="M54" s="30"/>
      <c r="N54" s="61"/>
      <c r="O54" s="61"/>
      <c r="P54" s="30"/>
      <c r="Q54" s="30"/>
      <c r="R54" s="30"/>
      <c r="S54" s="30">
        <v>55.76</v>
      </c>
      <c r="T54" s="30"/>
      <c r="U54" s="43">
        <f t="shared" si="5"/>
        <v>122.02000000000001</v>
      </c>
      <c r="V54" s="44">
        <f t="shared" si="6"/>
        <v>2</v>
      </c>
      <c r="W54" s="45">
        <f t="shared" si="7"/>
        <v>-993.8700000000001</v>
      </c>
      <c r="X54" s="30">
        <f t="shared" si="8"/>
        <v>61.010000000000005</v>
      </c>
      <c r="Y54" s="99"/>
    </row>
    <row r="55" spans="1:25" s="1" customFormat="1" ht="15" customHeight="1">
      <c r="A55" s="96">
        <v>51</v>
      </c>
      <c r="B55" s="97">
        <v>49</v>
      </c>
      <c r="C55" s="59" t="s">
        <v>210</v>
      </c>
      <c r="D55" s="59" t="s">
        <v>211</v>
      </c>
      <c r="E55" s="102"/>
      <c r="F55" s="60"/>
      <c r="G55" s="30"/>
      <c r="H55" s="30"/>
      <c r="I55" s="30"/>
      <c r="J55" s="30">
        <v>115.03</v>
      </c>
      <c r="K55" s="30"/>
      <c r="L55" s="30"/>
      <c r="M55" s="30"/>
      <c r="N55" s="61"/>
      <c r="O55" s="61"/>
      <c r="P55" s="30"/>
      <c r="Q55" s="30"/>
      <c r="R55" s="30"/>
      <c r="S55" s="30"/>
      <c r="T55" s="30"/>
      <c r="U55" s="43">
        <f>SUM(F55:T55)</f>
        <v>115.03</v>
      </c>
      <c r="V55" s="44">
        <f>COUNTA(F55:T55)</f>
        <v>1</v>
      </c>
      <c r="W55" s="45">
        <f t="shared" si="7"/>
        <v>-1000.8600000000001</v>
      </c>
      <c r="X55" s="30">
        <f>AVERAGE(F55:T55)</f>
        <v>115.03</v>
      </c>
      <c r="Y55" s="99"/>
    </row>
    <row r="56" spans="1:25" s="1" customFormat="1" ht="15" customHeight="1">
      <c r="A56" s="484">
        <v>52</v>
      </c>
      <c r="B56" s="97">
        <v>51</v>
      </c>
      <c r="C56" s="59" t="s">
        <v>213</v>
      </c>
      <c r="D56" s="59" t="s">
        <v>214</v>
      </c>
      <c r="E56" s="30"/>
      <c r="F56" s="60"/>
      <c r="G56" s="30"/>
      <c r="H56" s="30"/>
      <c r="I56" s="30">
        <v>45.25</v>
      </c>
      <c r="J56" s="30"/>
      <c r="K56" s="30">
        <v>69.57</v>
      </c>
      <c r="L56" s="30"/>
      <c r="M56" s="30"/>
      <c r="N56" s="61"/>
      <c r="O56" s="61"/>
      <c r="P56" s="30"/>
      <c r="Q56" s="30"/>
      <c r="R56" s="30"/>
      <c r="S56" s="30"/>
      <c r="T56" s="30"/>
      <c r="U56" s="43">
        <f aca="true" t="shared" si="9" ref="U56:U87">SUM(E56:T56)</f>
        <v>114.82</v>
      </c>
      <c r="V56" s="44">
        <f aca="true" t="shared" si="10" ref="V56:V87">COUNTA(E56:T56)</f>
        <v>2</v>
      </c>
      <c r="W56" s="45">
        <f t="shared" si="7"/>
        <v>-1001.0700000000002</v>
      </c>
      <c r="X56" s="30">
        <f aca="true" t="shared" si="11" ref="X56:X87">AVERAGE(E56:T56)</f>
        <v>57.41</v>
      </c>
      <c r="Y56" s="99"/>
    </row>
    <row r="57" spans="1:25" s="1" customFormat="1" ht="15" customHeight="1">
      <c r="A57" s="96">
        <v>53</v>
      </c>
      <c r="B57" s="97">
        <v>52</v>
      </c>
      <c r="C57" s="59" t="s">
        <v>150</v>
      </c>
      <c r="D57" s="59" t="s">
        <v>216</v>
      </c>
      <c r="E57" s="30">
        <v>63.04</v>
      </c>
      <c r="F57" s="60">
        <v>49.69</v>
      </c>
      <c r="G57" s="30"/>
      <c r="H57" s="30"/>
      <c r="I57" s="30"/>
      <c r="J57" s="30"/>
      <c r="K57" s="30"/>
      <c r="L57" s="30"/>
      <c r="M57" s="30"/>
      <c r="N57" s="61"/>
      <c r="O57" s="61"/>
      <c r="P57" s="30"/>
      <c r="Q57" s="30"/>
      <c r="R57" s="30"/>
      <c r="S57" s="30"/>
      <c r="T57" s="30"/>
      <c r="U57" s="43">
        <f t="shared" si="9"/>
        <v>112.72999999999999</v>
      </c>
      <c r="V57" s="44">
        <f t="shared" si="10"/>
        <v>2</v>
      </c>
      <c r="W57" s="45">
        <f t="shared" si="7"/>
        <v>-1003.1600000000001</v>
      </c>
      <c r="X57" s="30">
        <f t="shared" si="11"/>
        <v>56.364999999999995</v>
      </c>
      <c r="Y57" s="36">
        <v>1980</v>
      </c>
    </row>
    <row r="58" spans="1:25" s="1" customFormat="1" ht="15" customHeight="1">
      <c r="A58" s="484">
        <v>54</v>
      </c>
      <c r="B58" s="97">
        <v>53</v>
      </c>
      <c r="C58" s="57" t="s">
        <v>220</v>
      </c>
      <c r="D58" s="57" t="s">
        <v>204</v>
      </c>
      <c r="E58" s="30"/>
      <c r="F58" s="60"/>
      <c r="G58" s="30"/>
      <c r="H58" s="30">
        <v>64.75</v>
      </c>
      <c r="I58" s="30">
        <v>44.36</v>
      </c>
      <c r="J58" s="30"/>
      <c r="K58" s="30"/>
      <c r="L58" s="30"/>
      <c r="M58" s="30"/>
      <c r="N58" s="61"/>
      <c r="O58" s="61"/>
      <c r="P58" s="30"/>
      <c r="Q58" s="30"/>
      <c r="R58" s="30"/>
      <c r="S58" s="30"/>
      <c r="T58" s="30"/>
      <c r="U58" s="43">
        <f t="shared" si="9"/>
        <v>109.11</v>
      </c>
      <c r="V58" s="44">
        <f t="shared" si="10"/>
        <v>2</v>
      </c>
      <c r="W58" s="45">
        <f t="shared" si="7"/>
        <v>-1006.7800000000001</v>
      </c>
      <c r="X58" s="30">
        <f t="shared" si="11"/>
        <v>54.555</v>
      </c>
      <c r="Y58" s="99"/>
    </row>
    <row r="59" spans="1:25" s="1" customFormat="1" ht="15" customHeight="1">
      <c r="A59" s="96">
        <v>55</v>
      </c>
      <c r="B59" s="97">
        <v>54</v>
      </c>
      <c r="C59" s="59" t="s">
        <v>98</v>
      </c>
      <c r="D59" s="59" t="s">
        <v>153</v>
      </c>
      <c r="E59" s="30"/>
      <c r="F59" s="60"/>
      <c r="G59" s="30"/>
      <c r="H59" s="30">
        <v>52.66</v>
      </c>
      <c r="I59" s="30">
        <v>51.88</v>
      </c>
      <c r="J59" s="30"/>
      <c r="K59" s="30"/>
      <c r="L59" s="30"/>
      <c r="M59" s="30"/>
      <c r="N59" s="61"/>
      <c r="O59" s="61"/>
      <c r="P59" s="30"/>
      <c r="Q59" s="30"/>
      <c r="R59" s="30"/>
      <c r="S59" s="30"/>
      <c r="T59" s="30"/>
      <c r="U59" s="43">
        <f t="shared" si="9"/>
        <v>104.53999999999999</v>
      </c>
      <c r="V59" s="44">
        <f t="shared" si="10"/>
        <v>2</v>
      </c>
      <c r="W59" s="45">
        <f t="shared" si="7"/>
        <v>-1011.3500000000001</v>
      </c>
      <c r="X59" s="30">
        <f t="shared" si="11"/>
        <v>52.269999999999996</v>
      </c>
      <c r="Y59" s="99"/>
    </row>
    <row r="60" spans="1:25" s="1" customFormat="1" ht="15" customHeight="1">
      <c r="A60" s="484">
        <v>56</v>
      </c>
      <c r="B60" s="97">
        <v>55</v>
      </c>
      <c r="C60" s="57" t="s">
        <v>174</v>
      </c>
      <c r="D60" s="57" t="s">
        <v>270</v>
      </c>
      <c r="E60" s="30"/>
      <c r="F60" s="60"/>
      <c r="G60" s="30"/>
      <c r="H60" s="30"/>
      <c r="I60" s="30"/>
      <c r="J60" s="30"/>
      <c r="K60" s="30"/>
      <c r="L60" s="30"/>
      <c r="M60" s="30"/>
      <c r="N60" s="61"/>
      <c r="O60" s="61"/>
      <c r="P60" s="30"/>
      <c r="Q60" s="30">
        <v>103.45</v>
      </c>
      <c r="R60" s="30"/>
      <c r="S60" s="30"/>
      <c r="T60" s="30"/>
      <c r="U60" s="43">
        <f t="shared" si="9"/>
        <v>103.45</v>
      </c>
      <c r="V60" s="44">
        <f t="shared" si="10"/>
        <v>1</v>
      </c>
      <c r="W60" s="45">
        <f t="shared" si="7"/>
        <v>-1012.44</v>
      </c>
      <c r="X60" s="30">
        <f t="shared" si="11"/>
        <v>103.45</v>
      </c>
      <c r="Y60" s="99"/>
    </row>
    <row r="61" spans="1:25" s="1" customFormat="1" ht="15" customHeight="1">
      <c r="A61" s="96">
        <v>57</v>
      </c>
      <c r="B61" s="97">
        <v>56</v>
      </c>
      <c r="C61" s="59" t="s">
        <v>233</v>
      </c>
      <c r="D61" s="59" t="s">
        <v>234</v>
      </c>
      <c r="E61" s="30"/>
      <c r="F61" s="60"/>
      <c r="G61" s="30"/>
      <c r="H61" s="30"/>
      <c r="I61" s="30"/>
      <c r="J61" s="30">
        <v>102.99</v>
      </c>
      <c r="K61" s="30"/>
      <c r="L61" s="30"/>
      <c r="M61" s="30"/>
      <c r="N61" s="61"/>
      <c r="O61" s="61"/>
      <c r="P61" s="30"/>
      <c r="Q61" s="30"/>
      <c r="R61" s="30"/>
      <c r="S61" s="30"/>
      <c r="T61" s="30"/>
      <c r="U61" s="43">
        <f t="shared" si="9"/>
        <v>102.99</v>
      </c>
      <c r="V61" s="44">
        <f t="shared" si="10"/>
        <v>1</v>
      </c>
      <c r="W61" s="45">
        <f t="shared" si="7"/>
        <v>-1012.9000000000001</v>
      </c>
      <c r="X61" s="30">
        <f t="shared" si="11"/>
        <v>102.99</v>
      </c>
      <c r="Y61" s="99"/>
    </row>
    <row r="62" spans="1:25" s="1" customFormat="1" ht="15" customHeight="1">
      <c r="A62" s="484">
        <v>58</v>
      </c>
      <c r="B62" s="97">
        <v>57</v>
      </c>
      <c r="C62" s="59" t="s">
        <v>455</v>
      </c>
      <c r="D62" s="59" t="s">
        <v>58</v>
      </c>
      <c r="E62" s="30"/>
      <c r="F62" s="60"/>
      <c r="G62" s="30"/>
      <c r="H62" s="30"/>
      <c r="I62" s="30"/>
      <c r="J62" s="30">
        <v>100.78</v>
      </c>
      <c r="K62" s="30"/>
      <c r="L62" s="30"/>
      <c r="M62" s="30"/>
      <c r="N62" s="61"/>
      <c r="O62" s="61"/>
      <c r="P62" s="30"/>
      <c r="Q62" s="30"/>
      <c r="R62" s="30"/>
      <c r="S62" s="30"/>
      <c r="T62" s="30"/>
      <c r="U62" s="43">
        <f t="shared" si="9"/>
        <v>100.78</v>
      </c>
      <c r="V62" s="44">
        <f t="shared" si="10"/>
        <v>1</v>
      </c>
      <c r="W62" s="45">
        <f t="shared" si="7"/>
        <v>-1015.1100000000001</v>
      </c>
      <c r="X62" s="30">
        <f t="shared" si="11"/>
        <v>100.78</v>
      </c>
      <c r="Y62" s="99"/>
    </row>
    <row r="63" spans="1:25" s="1" customFormat="1" ht="15" customHeight="1">
      <c r="A63" s="96">
        <v>59</v>
      </c>
      <c r="B63" s="97">
        <v>58</v>
      </c>
      <c r="C63" s="59" t="s">
        <v>673</v>
      </c>
      <c r="D63" s="59" t="s">
        <v>185</v>
      </c>
      <c r="E63" s="30"/>
      <c r="F63" s="60"/>
      <c r="G63" s="30"/>
      <c r="H63" s="30"/>
      <c r="I63" s="30"/>
      <c r="J63" s="30"/>
      <c r="K63" s="30"/>
      <c r="L63" s="30"/>
      <c r="M63" s="30"/>
      <c r="N63" s="61"/>
      <c r="O63" s="61"/>
      <c r="P63" s="30">
        <v>100.6</v>
      </c>
      <c r="Q63" s="30"/>
      <c r="R63" s="30"/>
      <c r="S63" s="30"/>
      <c r="T63" s="30"/>
      <c r="U63" s="43">
        <f t="shared" si="9"/>
        <v>100.6</v>
      </c>
      <c r="V63" s="44">
        <f t="shared" si="10"/>
        <v>1</v>
      </c>
      <c r="W63" s="45">
        <f t="shared" si="7"/>
        <v>-1015.2900000000001</v>
      </c>
      <c r="X63" s="30">
        <f t="shared" si="11"/>
        <v>100.6</v>
      </c>
      <c r="Y63" s="99"/>
    </row>
    <row r="64" spans="1:25" s="1" customFormat="1" ht="15" customHeight="1">
      <c r="A64" s="484">
        <v>60</v>
      </c>
      <c r="B64" s="97">
        <v>59</v>
      </c>
      <c r="C64" s="57" t="s">
        <v>240</v>
      </c>
      <c r="D64" s="57" t="s">
        <v>84</v>
      </c>
      <c r="E64" s="30"/>
      <c r="F64" s="60"/>
      <c r="G64" s="30"/>
      <c r="H64" s="30">
        <v>46.32</v>
      </c>
      <c r="I64" s="30">
        <v>54.1</v>
      </c>
      <c r="J64" s="30"/>
      <c r="K64" s="30"/>
      <c r="L64" s="30"/>
      <c r="M64" s="30"/>
      <c r="N64" s="61"/>
      <c r="O64" s="61"/>
      <c r="P64" s="30"/>
      <c r="Q64" s="30"/>
      <c r="R64" s="30"/>
      <c r="S64" s="30"/>
      <c r="T64" s="30"/>
      <c r="U64" s="43">
        <f t="shared" si="9"/>
        <v>100.42</v>
      </c>
      <c r="V64" s="44">
        <f t="shared" si="10"/>
        <v>2</v>
      </c>
      <c r="W64" s="45">
        <f t="shared" si="7"/>
        <v>-1015.4700000000001</v>
      </c>
      <c r="X64" s="30">
        <f t="shared" si="11"/>
        <v>50.21</v>
      </c>
      <c r="Y64" s="99"/>
    </row>
    <row r="65" spans="1:25" s="1" customFormat="1" ht="15" customHeight="1">
      <c r="A65" s="96">
        <v>61</v>
      </c>
      <c r="B65" s="97">
        <v>60</v>
      </c>
      <c r="C65" s="59" t="s">
        <v>241</v>
      </c>
      <c r="D65" s="59" t="s">
        <v>58</v>
      </c>
      <c r="E65" s="30">
        <v>100.36</v>
      </c>
      <c r="F65" s="60"/>
      <c r="G65" s="30"/>
      <c r="H65" s="102"/>
      <c r="I65" s="30"/>
      <c r="J65" s="102"/>
      <c r="K65" s="30"/>
      <c r="L65" s="102"/>
      <c r="M65" s="30"/>
      <c r="N65" s="101"/>
      <c r="O65" s="102"/>
      <c r="P65" s="102"/>
      <c r="Q65" s="102"/>
      <c r="R65" s="102"/>
      <c r="S65" s="100"/>
      <c r="T65" s="100"/>
      <c r="U65" s="43">
        <f t="shared" si="9"/>
        <v>100.36</v>
      </c>
      <c r="V65" s="44">
        <f t="shared" si="10"/>
        <v>1</v>
      </c>
      <c r="W65" s="45">
        <f t="shared" si="7"/>
        <v>-1015.5300000000001</v>
      </c>
      <c r="X65" s="30">
        <f t="shared" si="11"/>
        <v>100.36</v>
      </c>
      <c r="Y65" s="36">
        <v>1993</v>
      </c>
    </row>
    <row r="66" spans="1:25" ht="409.5">
      <c r="A66" s="484">
        <v>62</v>
      </c>
      <c r="B66" s="97">
        <v>61</v>
      </c>
      <c r="C66" s="59" t="s">
        <v>245</v>
      </c>
      <c r="D66" s="59" t="s">
        <v>131</v>
      </c>
      <c r="E66" s="30"/>
      <c r="F66" s="60"/>
      <c r="G66" s="30"/>
      <c r="H66" s="30"/>
      <c r="I66" s="30"/>
      <c r="J66" s="30"/>
      <c r="K66" s="30">
        <v>99.09</v>
      </c>
      <c r="L66" s="30"/>
      <c r="M66" s="30"/>
      <c r="N66" s="61"/>
      <c r="O66" s="61"/>
      <c r="P66" s="30"/>
      <c r="Q66" s="30"/>
      <c r="R66" s="30"/>
      <c r="S66" s="30"/>
      <c r="T66" s="30"/>
      <c r="U66" s="43">
        <f t="shared" si="9"/>
        <v>99.09</v>
      </c>
      <c r="V66" s="44">
        <f t="shared" si="10"/>
        <v>1</v>
      </c>
      <c r="W66" s="45">
        <f t="shared" si="7"/>
        <v>-1016.8000000000001</v>
      </c>
      <c r="X66" s="30">
        <f t="shared" si="11"/>
        <v>99.09</v>
      </c>
      <c r="Y66" s="99"/>
    </row>
    <row r="67" spans="1:25" ht="409.5">
      <c r="A67" s="96">
        <v>63</v>
      </c>
      <c r="B67" s="97">
        <v>62</v>
      </c>
      <c r="C67" s="58" t="s">
        <v>246</v>
      </c>
      <c r="D67" s="58" t="s">
        <v>199</v>
      </c>
      <c r="E67" s="30">
        <v>98.36</v>
      </c>
      <c r="F67" s="60"/>
      <c r="G67" s="30"/>
      <c r="H67" s="30"/>
      <c r="I67" s="30"/>
      <c r="J67" s="30"/>
      <c r="K67" s="30"/>
      <c r="L67" s="30"/>
      <c r="M67" s="30"/>
      <c r="N67" s="61"/>
      <c r="O67" s="61"/>
      <c r="P67" s="30"/>
      <c r="Q67" s="30"/>
      <c r="R67" s="30"/>
      <c r="S67" s="30"/>
      <c r="T67" s="30"/>
      <c r="U67" s="43">
        <f t="shared" si="9"/>
        <v>98.36</v>
      </c>
      <c r="V67" s="44">
        <f t="shared" si="10"/>
        <v>1</v>
      </c>
      <c r="W67" s="45">
        <f t="shared" si="7"/>
        <v>-1017.5300000000001</v>
      </c>
      <c r="X67" s="30">
        <f t="shared" si="11"/>
        <v>98.36</v>
      </c>
      <c r="Y67" s="36">
        <v>1989</v>
      </c>
    </row>
    <row r="68" spans="1:25" ht="409.5">
      <c r="A68" s="484">
        <v>64</v>
      </c>
      <c r="B68" s="97">
        <v>63</v>
      </c>
      <c r="C68" s="57" t="s">
        <v>251</v>
      </c>
      <c r="D68" s="57" t="s">
        <v>118</v>
      </c>
      <c r="E68" s="30"/>
      <c r="F68" s="60"/>
      <c r="G68" s="30"/>
      <c r="H68" s="30">
        <v>46.62</v>
      </c>
      <c r="I68" s="30">
        <v>50.56</v>
      </c>
      <c r="J68" s="30"/>
      <c r="K68" s="30"/>
      <c r="L68" s="30"/>
      <c r="M68" s="30"/>
      <c r="N68" s="61"/>
      <c r="O68" s="61"/>
      <c r="P68" s="30"/>
      <c r="Q68" s="30"/>
      <c r="R68" s="30"/>
      <c r="S68" s="30"/>
      <c r="T68" s="30"/>
      <c r="U68" s="43">
        <f t="shared" si="9"/>
        <v>97.18</v>
      </c>
      <c r="V68" s="44">
        <f t="shared" si="10"/>
        <v>2</v>
      </c>
      <c r="W68" s="45">
        <f t="shared" si="7"/>
        <v>-1018.71</v>
      </c>
      <c r="X68" s="30">
        <f t="shared" si="11"/>
        <v>48.59</v>
      </c>
      <c r="Y68" s="99"/>
    </row>
    <row r="69" spans="1:25" ht="409.5">
      <c r="A69" s="96">
        <v>65</v>
      </c>
      <c r="B69" s="97">
        <v>64</v>
      </c>
      <c r="C69" s="59" t="s">
        <v>253</v>
      </c>
      <c r="D69" s="59" t="s">
        <v>131</v>
      </c>
      <c r="E69" s="30"/>
      <c r="F69" s="60"/>
      <c r="G69" s="30"/>
      <c r="H69" s="30"/>
      <c r="I69" s="30"/>
      <c r="J69" s="30"/>
      <c r="K69" s="30">
        <v>95.82</v>
      </c>
      <c r="L69" s="30"/>
      <c r="M69" s="30"/>
      <c r="N69" s="61"/>
      <c r="O69" s="61"/>
      <c r="P69" s="30"/>
      <c r="Q69" s="30"/>
      <c r="R69" s="30"/>
      <c r="S69" s="30"/>
      <c r="T69" s="30"/>
      <c r="U69" s="43">
        <f t="shared" si="9"/>
        <v>95.82</v>
      </c>
      <c r="V69" s="44">
        <f t="shared" si="10"/>
        <v>1</v>
      </c>
      <c r="W69" s="45">
        <f t="shared" si="7"/>
        <v>-1020.0700000000002</v>
      </c>
      <c r="X69" s="30">
        <f t="shared" si="11"/>
        <v>95.82</v>
      </c>
      <c r="Y69" s="99"/>
    </row>
    <row r="70" spans="1:25" ht="409.5">
      <c r="A70" s="484">
        <v>66</v>
      </c>
      <c r="B70" s="97">
        <v>66</v>
      </c>
      <c r="C70" s="58" t="s">
        <v>264</v>
      </c>
      <c r="D70" s="58" t="s">
        <v>265</v>
      </c>
      <c r="E70" s="30">
        <v>94</v>
      </c>
      <c r="F70" s="60"/>
      <c r="G70" s="30"/>
      <c r="H70" s="30"/>
      <c r="I70" s="30"/>
      <c r="J70" s="30"/>
      <c r="K70" s="30"/>
      <c r="L70" s="30"/>
      <c r="M70" s="30"/>
      <c r="N70" s="61"/>
      <c r="O70" s="61"/>
      <c r="P70" s="30"/>
      <c r="Q70" s="30"/>
      <c r="R70" s="30"/>
      <c r="S70" s="30"/>
      <c r="T70" s="30"/>
      <c r="U70" s="43">
        <f t="shared" si="9"/>
        <v>94</v>
      </c>
      <c r="V70" s="44">
        <f t="shared" si="10"/>
        <v>1</v>
      </c>
      <c r="W70" s="45">
        <f t="shared" si="7"/>
        <v>-1021.8900000000001</v>
      </c>
      <c r="X70" s="30">
        <f t="shared" si="11"/>
        <v>94</v>
      </c>
      <c r="Y70" s="36">
        <v>1988</v>
      </c>
    </row>
    <row r="71" spans="1:25" ht="409.5">
      <c r="A71" s="96">
        <v>67</v>
      </c>
      <c r="B71" s="97">
        <v>67</v>
      </c>
      <c r="C71" s="59" t="s">
        <v>369</v>
      </c>
      <c r="D71" s="59" t="s">
        <v>99</v>
      </c>
      <c r="E71" s="30"/>
      <c r="F71" s="60"/>
      <c r="G71" s="30"/>
      <c r="H71" s="30"/>
      <c r="I71" s="100"/>
      <c r="J71" s="102"/>
      <c r="K71" s="102"/>
      <c r="L71" s="102"/>
      <c r="M71" s="102"/>
      <c r="N71" s="61">
        <v>92.78</v>
      </c>
      <c r="O71" s="102"/>
      <c r="P71" s="102"/>
      <c r="Q71" s="102"/>
      <c r="R71" s="102"/>
      <c r="S71" s="100"/>
      <c r="T71" s="100"/>
      <c r="U71" s="43">
        <f t="shared" si="9"/>
        <v>92.78</v>
      </c>
      <c r="V71" s="44">
        <f t="shared" si="10"/>
        <v>1</v>
      </c>
      <c r="W71" s="45">
        <f t="shared" si="7"/>
        <v>-1023.1100000000001</v>
      </c>
      <c r="X71" s="30">
        <f t="shared" si="11"/>
        <v>92.78</v>
      </c>
      <c r="Y71" s="99"/>
    </row>
    <row r="72" spans="1:25" ht="409.5">
      <c r="A72" s="484">
        <v>68</v>
      </c>
      <c r="B72" s="97">
        <v>68</v>
      </c>
      <c r="C72" s="59" t="s">
        <v>456</v>
      </c>
      <c r="D72" s="59" t="s">
        <v>84</v>
      </c>
      <c r="E72" s="30"/>
      <c r="F72" s="60"/>
      <c r="G72" s="30"/>
      <c r="H72" s="30"/>
      <c r="I72" s="30"/>
      <c r="J72" s="30"/>
      <c r="K72" s="30">
        <v>92.29</v>
      </c>
      <c r="L72" s="30"/>
      <c r="M72" s="30"/>
      <c r="N72" s="61"/>
      <c r="O72" s="61"/>
      <c r="P72" s="30"/>
      <c r="Q72" s="30"/>
      <c r="R72" s="30"/>
      <c r="S72" s="30"/>
      <c r="T72" s="30"/>
      <c r="U72" s="43">
        <f t="shared" si="9"/>
        <v>92.29</v>
      </c>
      <c r="V72" s="44">
        <f t="shared" si="10"/>
        <v>1</v>
      </c>
      <c r="W72" s="45">
        <f t="shared" si="7"/>
        <v>-1023.6000000000001</v>
      </c>
      <c r="X72" s="30">
        <f t="shared" si="11"/>
        <v>92.29</v>
      </c>
      <c r="Y72" s="99"/>
    </row>
    <row r="73" spans="1:25" ht="409.5">
      <c r="A73" s="96">
        <v>69</v>
      </c>
      <c r="B73" s="97">
        <v>69</v>
      </c>
      <c r="C73" s="59" t="s">
        <v>283</v>
      </c>
      <c r="D73" s="59" t="s">
        <v>151</v>
      </c>
      <c r="E73" s="30"/>
      <c r="F73" s="60"/>
      <c r="G73" s="30"/>
      <c r="H73" s="30"/>
      <c r="I73" s="30"/>
      <c r="J73" s="30">
        <v>87.33</v>
      </c>
      <c r="K73" s="30"/>
      <c r="L73" s="30"/>
      <c r="M73" s="30"/>
      <c r="N73" s="61"/>
      <c r="O73" s="61"/>
      <c r="P73" s="30"/>
      <c r="Q73" s="30"/>
      <c r="R73" s="30"/>
      <c r="S73" s="30"/>
      <c r="T73" s="30"/>
      <c r="U73" s="43">
        <f t="shared" si="9"/>
        <v>87.33</v>
      </c>
      <c r="V73" s="44">
        <f t="shared" si="10"/>
        <v>1</v>
      </c>
      <c r="W73" s="45">
        <f t="shared" si="7"/>
        <v>-1028.5600000000002</v>
      </c>
      <c r="X73" s="30">
        <f t="shared" si="11"/>
        <v>87.33</v>
      </c>
      <c r="Y73" s="99"/>
    </row>
    <row r="74" spans="1:25" ht="409.5">
      <c r="A74" s="484">
        <v>70</v>
      </c>
      <c r="B74" s="97">
        <v>70</v>
      </c>
      <c r="C74" s="59" t="s">
        <v>287</v>
      </c>
      <c r="D74" s="59" t="s">
        <v>197</v>
      </c>
      <c r="E74" s="30"/>
      <c r="F74" s="60"/>
      <c r="G74" s="102"/>
      <c r="H74" s="30"/>
      <c r="I74" s="30"/>
      <c r="J74" s="30"/>
      <c r="K74" s="30">
        <v>86.51</v>
      </c>
      <c r="L74" s="30"/>
      <c r="M74" s="30"/>
      <c r="N74" s="61"/>
      <c r="O74" s="61"/>
      <c r="P74" s="30"/>
      <c r="Q74" s="30"/>
      <c r="R74" s="30"/>
      <c r="S74" s="30"/>
      <c r="T74" s="30"/>
      <c r="U74" s="43">
        <f t="shared" si="9"/>
        <v>86.51</v>
      </c>
      <c r="V74" s="44">
        <f t="shared" si="10"/>
        <v>1</v>
      </c>
      <c r="W74" s="45">
        <f t="shared" si="7"/>
        <v>-1029.38</v>
      </c>
      <c r="X74" s="30">
        <f t="shared" si="11"/>
        <v>86.51</v>
      </c>
      <c r="Y74" s="99"/>
    </row>
    <row r="75" spans="1:25" s="1" customFormat="1" ht="15" customHeight="1">
      <c r="A75" s="96">
        <v>71</v>
      </c>
      <c r="B75" s="97">
        <v>71</v>
      </c>
      <c r="C75" s="59" t="s">
        <v>289</v>
      </c>
      <c r="D75" s="59" t="s">
        <v>265</v>
      </c>
      <c r="E75" s="30"/>
      <c r="F75" s="60"/>
      <c r="G75" s="30"/>
      <c r="H75" s="30"/>
      <c r="I75" s="30"/>
      <c r="J75" s="30">
        <v>86.31</v>
      </c>
      <c r="K75" s="30"/>
      <c r="L75" s="30"/>
      <c r="M75" s="30"/>
      <c r="N75" s="61"/>
      <c r="O75" s="61"/>
      <c r="P75" s="30"/>
      <c r="Q75" s="30"/>
      <c r="R75" s="30"/>
      <c r="S75" s="30"/>
      <c r="T75" s="30"/>
      <c r="U75" s="43">
        <f t="shared" si="9"/>
        <v>86.31</v>
      </c>
      <c r="V75" s="44">
        <f t="shared" si="10"/>
        <v>1</v>
      </c>
      <c r="W75" s="45">
        <f t="shared" si="7"/>
        <v>-1029.5800000000002</v>
      </c>
      <c r="X75" s="30">
        <f t="shared" si="11"/>
        <v>86.31</v>
      </c>
      <c r="Y75" s="99"/>
    </row>
    <row r="76" spans="1:25" s="1" customFormat="1" ht="15" customHeight="1">
      <c r="A76" s="484">
        <v>72</v>
      </c>
      <c r="B76" s="97">
        <v>72</v>
      </c>
      <c r="C76" s="59" t="s">
        <v>297</v>
      </c>
      <c r="D76" s="59" t="s">
        <v>99</v>
      </c>
      <c r="E76" s="30"/>
      <c r="F76" s="60"/>
      <c r="G76" s="30"/>
      <c r="H76" s="30"/>
      <c r="I76" s="30"/>
      <c r="J76" s="30"/>
      <c r="K76" s="30"/>
      <c r="L76" s="30"/>
      <c r="M76" s="30">
        <v>81.42</v>
      </c>
      <c r="N76" s="61"/>
      <c r="O76" s="61"/>
      <c r="P76" s="30"/>
      <c r="Q76" s="30"/>
      <c r="R76" s="30"/>
      <c r="S76" s="30"/>
      <c r="T76" s="30"/>
      <c r="U76" s="43">
        <f t="shared" si="9"/>
        <v>81.42</v>
      </c>
      <c r="V76" s="44">
        <f t="shared" si="10"/>
        <v>1</v>
      </c>
      <c r="W76" s="45">
        <f t="shared" si="7"/>
        <v>-1034.47</v>
      </c>
      <c r="X76" s="30">
        <f t="shared" si="11"/>
        <v>81.42</v>
      </c>
      <c r="Y76" s="99"/>
    </row>
    <row r="77" spans="1:25" s="1" customFormat="1" ht="15" customHeight="1">
      <c r="A77" s="96">
        <v>73</v>
      </c>
      <c r="B77" s="97">
        <v>73</v>
      </c>
      <c r="C77" s="57" t="s">
        <v>298</v>
      </c>
      <c r="D77" s="57" t="s">
        <v>166</v>
      </c>
      <c r="E77" s="30"/>
      <c r="F77" s="60"/>
      <c r="G77" s="30"/>
      <c r="H77" s="30"/>
      <c r="I77" s="30"/>
      <c r="J77" s="30"/>
      <c r="K77" s="30">
        <v>80.96</v>
      </c>
      <c r="L77" s="30"/>
      <c r="M77" s="30"/>
      <c r="N77" s="61"/>
      <c r="O77" s="61"/>
      <c r="P77" s="30"/>
      <c r="Q77" s="30"/>
      <c r="R77" s="30"/>
      <c r="S77" s="30"/>
      <c r="T77" s="30"/>
      <c r="U77" s="43">
        <f t="shared" si="9"/>
        <v>80.96</v>
      </c>
      <c r="V77" s="44">
        <f t="shared" si="10"/>
        <v>1</v>
      </c>
      <c r="W77" s="45">
        <f t="shared" si="7"/>
        <v>-1034.93</v>
      </c>
      <c r="X77" s="30">
        <f t="shared" si="11"/>
        <v>80.96</v>
      </c>
      <c r="Y77" s="99"/>
    </row>
    <row r="78" spans="1:25" s="1" customFormat="1" ht="15" customHeight="1">
      <c r="A78" s="484">
        <v>74</v>
      </c>
      <c r="B78" s="97">
        <v>74</v>
      </c>
      <c r="C78" s="59" t="s">
        <v>698</v>
      </c>
      <c r="D78" s="59" t="s">
        <v>711</v>
      </c>
      <c r="E78" s="30"/>
      <c r="F78" s="60"/>
      <c r="G78" s="30"/>
      <c r="H78" s="30"/>
      <c r="I78" s="30"/>
      <c r="J78" s="30"/>
      <c r="K78" s="30"/>
      <c r="L78" s="30"/>
      <c r="M78" s="30"/>
      <c r="N78" s="61"/>
      <c r="O78" s="61"/>
      <c r="P78" s="30"/>
      <c r="Q78" s="30"/>
      <c r="R78" s="30">
        <v>79.14</v>
      </c>
      <c r="S78" s="30"/>
      <c r="T78" s="30"/>
      <c r="U78" s="43">
        <f t="shared" si="9"/>
        <v>79.14</v>
      </c>
      <c r="V78" s="44">
        <f t="shared" si="10"/>
        <v>1</v>
      </c>
      <c r="W78" s="45">
        <f t="shared" si="7"/>
        <v>-1036.75</v>
      </c>
      <c r="X78" s="30">
        <f t="shared" si="11"/>
        <v>79.14</v>
      </c>
      <c r="Y78" s="99"/>
    </row>
    <row r="79" spans="1:25" s="1" customFormat="1" ht="15" customHeight="1">
      <c r="A79" s="96">
        <v>75</v>
      </c>
      <c r="B79" s="97">
        <v>75</v>
      </c>
      <c r="C79" s="57" t="s">
        <v>301</v>
      </c>
      <c r="D79" s="57" t="s">
        <v>204</v>
      </c>
      <c r="E79" s="30"/>
      <c r="F79" s="60"/>
      <c r="G79" s="30"/>
      <c r="H79" s="30"/>
      <c r="I79" s="30"/>
      <c r="J79" s="30"/>
      <c r="K79" s="30">
        <v>79.13</v>
      </c>
      <c r="L79" s="30"/>
      <c r="M79" s="30"/>
      <c r="N79" s="61"/>
      <c r="O79" s="61"/>
      <c r="P79" s="30"/>
      <c r="Q79" s="30"/>
      <c r="R79" s="30"/>
      <c r="S79" s="30"/>
      <c r="T79" s="30"/>
      <c r="U79" s="43">
        <f t="shared" si="9"/>
        <v>79.13</v>
      </c>
      <c r="V79" s="44">
        <f t="shared" si="10"/>
        <v>1</v>
      </c>
      <c r="W79" s="45">
        <f t="shared" si="7"/>
        <v>-1036.7600000000002</v>
      </c>
      <c r="X79" s="30">
        <f t="shared" si="11"/>
        <v>79.13</v>
      </c>
      <c r="Y79" s="99"/>
    </row>
    <row r="80" spans="1:25" s="1" customFormat="1" ht="15" customHeight="1">
      <c r="A80" s="484">
        <v>76</v>
      </c>
      <c r="B80" s="97">
        <v>76</v>
      </c>
      <c r="C80" s="59" t="s">
        <v>304</v>
      </c>
      <c r="D80" s="59" t="s">
        <v>305</v>
      </c>
      <c r="E80" s="30"/>
      <c r="F80" s="60"/>
      <c r="G80" s="30"/>
      <c r="H80" s="30">
        <v>77.44</v>
      </c>
      <c r="I80" s="30"/>
      <c r="J80" s="102"/>
      <c r="K80" s="30"/>
      <c r="L80" s="102"/>
      <c r="M80" s="30"/>
      <c r="N80" s="101"/>
      <c r="O80" s="102"/>
      <c r="P80" s="102"/>
      <c r="Q80" s="102"/>
      <c r="R80" s="30"/>
      <c r="S80" s="100"/>
      <c r="T80" s="100"/>
      <c r="U80" s="43">
        <f t="shared" si="9"/>
        <v>77.44</v>
      </c>
      <c r="V80" s="44">
        <f t="shared" si="10"/>
        <v>1</v>
      </c>
      <c r="W80" s="45">
        <f t="shared" si="7"/>
        <v>-1038.45</v>
      </c>
      <c r="X80" s="30">
        <f t="shared" si="11"/>
        <v>77.44</v>
      </c>
      <c r="Y80" s="99"/>
    </row>
    <row r="81" spans="1:25" s="1" customFormat="1" ht="15" customHeight="1">
      <c r="A81" s="96">
        <v>77</v>
      </c>
      <c r="B81" s="97">
        <v>77</v>
      </c>
      <c r="C81" s="59" t="s">
        <v>703</v>
      </c>
      <c r="D81" s="59" t="s">
        <v>166</v>
      </c>
      <c r="E81" s="30"/>
      <c r="F81" s="60"/>
      <c r="G81" s="30"/>
      <c r="H81" s="30"/>
      <c r="I81" s="30"/>
      <c r="J81" s="30"/>
      <c r="K81" s="30"/>
      <c r="L81" s="30"/>
      <c r="M81" s="30"/>
      <c r="N81" s="61"/>
      <c r="O81" s="61"/>
      <c r="P81" s="30"/>
      <c r="Q81" s="30"/>
      <c r="R81" s="30">
        <v>74.87</v>
      </c>
      <c r="S81" s="30"/>
      <c r="T81" s="30"/>
      <c r="U81" s="43">
        <f t="shared" si="9"/>
        <v>74.87</v>
      </c>
      <c r="V81" s="44">
        <f t="shared" si="10"/>
        <v>1</v>
      </c>
      <c r="W81" s="45"/>
      <c r="X81" s="30">
        <f t="shared" si="11"/>
        <v>74.87</v>
      </c>
      <c r="Y81" s="99"/>
    </row>
    <row r="82" spans="1:25" s="1" customFormat="1" ht="409.5">
      <c r="A82" s="484">
        <v>78</v>
      </c>
      <c r="B82" s="97">
        <v>78</v>
      </c>
      <c r="C82" s="59" t="s">
        <v>308</v>
      </c>
      <c r="D82" s="59" t="s">
        <v>309</v>
      </c>
      <c r="E82" s="30"/>
      <c r="F82" s="60"/>
      <c r="G82" s="30"/>
      <c r="H82" s="30">
        <v>74.41</v>
      </c>
      <c r="I82" s="30"/>
      <c r="J82" s="30"/>
      <c r="K82" s="30"/>
      <c r="L82" s="30"/>
      <c r="M82" s="30"/>
      <c r="N82" s="61"/>
      <c r="O82" s="61"/>
      <c r="P82" s="30"/>
      <c r="Q82" s="30"/>
      <c r="R82" s="30"/>
      <c r="S82" s="30"/>
      <c r="T82" s="30"/>
      <c r="U82" s="43">
        <f t="shared" si="9"/>
        <v>74.41</v>
      </c>
      <c r="V82" s="44">
        <f t="shared" si="10"/>
        <v>1</v>
      </c>
      <c r="W82" s="45">
        <f aca="true" t="shared" si="12" ref="W82:W92">U82-$U$5</f>
        <v>-1041.48</v>
      </c>
      <c r="X82" s="30">
        <f t="shared" si="11"/>
        <v>74.41</v>
      </c>
      <c r="Y82" s="99"/>
    </row>
    <row r="83" spans="1:25" s="1" customFormat="1" ht="409.5">
      <c r="A83" s="96">
        <v>79</v>
      </c>
      <c r="B83" s="97">
        <v>79</v>
      </c>
      <c r="C83" s="59" t="s">
        <v>310</v>
      </c>
      <c r="D83" s="59" t="s">
        <v>311</v>
      </c>
      <c r="E83" s="30"/>
      <c r="F83" s="60"/>
      <c r="G83" s="30"/>
      <c r="H83" s="30"/>
      <c r="I83" s="30"/>
      <c r="J83" s="30">
        <v>74.1</v>
      </c>
      <c r="K83" s="30"/>
      <c r="L83" s="30"/>
      <c r="M83" s="30"/>
      <c r="N83" s="61"/>
      <c r="O83" s="61"/>
      <c r="P83" s="30"/>
      <c r="Q83" s="30"/>
      <c r="R83" s="30"/>
      <c r="S83" s="30"/>
      <c r="T83" s="30"/>
      <c r="U83" s="43">
        <f t="shared" si="9"/>
        <v>74.1</v>
      </c>
      <c r="V83" s="44">
        <f t="shared" si="10"/>
        <v>1</v>
      </c>
      <c r="W83" s="45">
        <f t="shared" si="12"/>
        <v>-1041.7900000000002</v>
      </c>
      <c r="X83" s="30">
        <f t="shared" si="11"/>
        <v>74.1</v>
      </c>
      <c r="Y83" s="99"/>
    </row>
    <row r="84" spans="1:25" s="1" customFormat="1" ht="409.5">
      <c r="A84" s="484">
        <v>80</v>
      </c>
      <c r="B84" s="97">
        <v>80</v>
      </c>
      <c r="C84" s="59" t="s">
        <v>314</v>
      </c>
      <c r="D84" s="59" t="s">
        <v>315</v>
      </c>
      <c r="E84" s="30"/>
      <c r="F84" s="60"/>
      <c r="G84" s="30"/>
      <c r="H84" s="30"/>
      <c r="I84" s="30"/>
      <c r="J84" s="30">
        <v>72.27</v>
      </c>
      <c r="K84" s="30"/>
      <c r="L84" s="30"/>
      <c r="M84" s="30"/>
      <c r="N84" s="61"/>
      <c r="O84" s="61"/>
      <c r="P84" s="30"/>
      <c r="Q84" s="30"/>
      <c r="R84" s="30"/>
      <c r="S84" s="30"/>
      <c r="T84" s="30"/>
      <c r="U84" s="43">
        <f t="shared" si="9"/>
        <v>72.27</v>
      </c>
      <c r="V84" s="44">
        <f t="shared" si="10"/>
        <v>1</v>
      </c>
      <c r="W84" s="45">
        <f t="shared" si="12"/>
        <v>-1043.6200000000001</v>
      </c>
      <c r="X84" s="30">
        <f t="shared" si="11"/>
        <v>72.27</v>
      </c>
      <c r="Y84" s="99"/>
    </row>
    <row r="85" spans="1:25" ht="409.5">
      <c r="A85" s="96">
        <v>81</v>
      </c>
      <c r="B85" s="97">
        <v>81</v>
      </c>
      <c r="C85" s="59" t="s">
        <v>318</v>
      </c>
      <c r="D85" s="59" t="s">
        <v>319</v>
      </c>
      <c r="E85" s="55"/>
      <c r="F85" s="60"/>
      <c r="G85" s="30"/>
      <c r="H85" s="30"/>
      <c r="I85" s="30"/>
      <c r="J85" s="30">
        <v>71.97</v>
      </c>
      <c r="K85" s="30"/>
      <c r="L85" s="30"/>
      <c r="M85" s="30"/>
      <c r="N85" s="61"/>
      <c r="O85" s="61"/>
      <c r="P85" s="30"/>
      <c r="Q85" s="30"/>
      <c r="R85" s="30"/>
      <c r="S85" s="30"/>
      <c r="T85" s="30"/>
      <c r="U85" s="43">
        <f t="shared" si="9"/>
        <v>71.97</v>
      </c>
      <c r="V85" s="44">
        <f t="shared" si="10"/>
        <v>1</v>
      </c>
      <c r="W85" s="45">
        <f t="shared" si="12"/>
        <v>-1043.92</v>
      </c>
      <c r="X85" s="30">
        <f t="shared" si="11"/>
        <v>71.97</v>
      </c>
      <c r="Y85" s="99"/>
    </row>
    <row r="86" spans="1:25" ht="409.5">
      <c r="A86" s="484">
        <v>82</v>
      </c>
      <c r="B86" s="97">
        <v>82</v>
      </c>
      <c r="C86" s="59" t="s">
        <v>320</v>
      </c>
      <c r="D86" s="59" t="s">
        <v>160</v>
      </c>
      <c r="E86" s="30"/>
      <c r="F86" s="60"/>
      <c r="G86" s="30"/>
      <c r="H86" s="30"/>
      <c r="I86" s="30"/>
      <c r="J86" s="30">
        <v>71.85</v>
      </c>
      <c r="K86" s="30"/>
      <c r="L86" s="30"/>
      <c r="M86" s="30"/>
      <c r="N86" s="61"/>
      <c r="O86" s="61"/>
      <c r="P86" s="30"/>
      <c r="Q86" s="30"/>
      <c r="R86" s="30"/>
      <c r="S86" s="30"/>
      <c r="T86" s="30"/>
      <c r="U86" s="43">
        <f t="shared" si="9"/>
        <v>71.85</v>
      </c>
      <c r="V86" s="44">
        <f t="shared" si="10"/>
        <v>1</v>
      </c>
      <c r="W86" s="45">
        <f t="shared" si="12"/>
        <v>-1044.0400000000002</v>
      </c>
      <c r="X86" s="30">
        <f t="shared" si="11"/>
        <v>71.85</v>
      </c>
      <c r="Y86" s="99"/>
    </row>
    <row r="87" spans="1:25" ht="409.5">
      <c r="A87" s="96">
        <v>83</v>
      </c>
      <c r="B87" s="97">
        <v>83</v>
      </c>
      <c r="C87" s="57" t="s">
        <v>240</v>
      </c>
      <c r="D87" s="57" t="s">
        <v>204</v>
      </c>
      <c r="E87" s="30"/>
      <c r="F87" s="60"/>
      <c r="G87" s="30"/>
      <c r="H87" s="30"/>
      <c r="I87" s="30"/>
      <c r="J87" s="30"/>
      <c r="K87" s="30"/>
      <c r="L87" s="30"/>
      <c r="M87" s="30"/>
      <c r="N87" s="61"/>
      <c r="O87" s="61"/>
      <c r="P87" s="30"/>
      <c r="Q87" s="30"/>
      <c r="R87" s="30">
        <v>71.55</v>
      </c>
      <c r="S87" s="30"/>
      <c r="T87" s="30"/>
      <c r="U87" s="43">
        <f t="shared" si="9"/>
        <v>71.55</v>
      </c>
      <c r="V87" s="44">
        <f t="shared" si="10"/>
        <v>1</v>
      </c>
      <c r="W87" s="45">
        <f t="shared" si="12"/>
        <v>-1044.3400000000001</v>
      </c>
      <c r="X87" s="30">
        <f t="shared" si="11"/>
        <v>71.55</v>
      </c>
      <c r="Y87" s="99"/>
    </row>
    <row r="88" spans="1:25" ht="409.5">
      <c r="A88" s="484">
        <v>84</v>
      </c>
      <c r="B88" s="97">
        <v>84</v>
      </c>
      <c r="C88" s="59" t="s">
        <v>353</v>
      </c>
      <c r="D88" s="59" t="s">
        <v>214</v>
      </c>
      <c r="E88" s="30"/>
      <c r="F88" s="60"/>
      <c r="G88" s="30"/>
      <c r="H88" s="30"/>
      <c r="I88" s="30">
        <v>47.02</v>
      </c>
      <c r="J88" s="30"/>
      <c r="K88" s="30"/>
      <c r="L88" s="30"/>
      <c r="M88" s="30"/>
      <c r="N88" s="61"/>
      <c r="O88" s="61"/>
      <c r="P88" s="30"/>
      <c r="Q88" s="30"/>
      <c r="R88" s="30"/>
      <c r="S88" s="30">
        <v>24.21</v>
      </c>
      <c r="T88" s="30"/>
      <c r="U88" s="43">
        <f aca="true" t="shared" si="13" ref="U88:U119">SUM(E88:T88)</f>
        <v>71.23</v>
      </c>
      <c r="V88" s="44">
        <f aca="true" t="shared" si="14" ref="V88:V117">COUNTA(E88:T88)</f>
        <v>2</v>
      </c>
      <c r="W88" s="45">
        <f t="shared" si="12"/>
        <v>-1044.66</v>
      </c>
      <c r="X88" s="30">
        <f aca="true" t="shared" si="15" ref="X88:X117">AVERAGE(E88:T88)</f>
        <v>35.615</v>
      </c>
      <c r="Y88" s="99"/>
    </row>
    <row r="89" spans="1:25" ht="409.5">
      <c r="A89" s="96">
        <v>85</v>
      </c>
      <c r="B89" s="97">
        <v>85</v>
      </c>
      <c r="C89" s="59" t="s">
        <v>324</v>
      </c>
      <c r="D89" s="59" t="s">
        <v>303</v>
      </c>
      <c r="E89" s="30"/>
      <c r="F89" s="60"/>
      <c r="G89" s="30"/>
      <c r="H89" s="30"/>
      <c r="I89" s="30"/>
      <c r="J89" s="30"/>
      <c r="K89" s="30">
        <v>69.25</v>
      </c>
      <c r="L89" s="30"/>
      <c r="M89" s="30"/>
      <c r="N89" s="61"/>
      <c r="O89" s="61"/>
      <c r="P89" s="30"/>
      <c r="Q89" s="30"/>
      <c r="R89" s="30"/>
      <c r="S89" s="30"/>
      <c r="T89" s="30"/>
      <c r="U89" s="43">
        <f t="shared" si="13"/>
        <v>69.25</v>
      </c>
      <c r="V89" s="44">
        <f t="shared" si="14"/>
        <v>1</v>
      </c>
      <c r="W89" s="45">
        <f t="shared" si="12"/>
        <v>-1046.64</v>
      </c>
      <c r="X89" s="30">
        <f t="shared" si="15"/>
        <v>69.25</v>
      </c>
      <c r="Y89" s="99"/>
    </row>
    <row r="90" spans="1:25" ht="409.5">
      <c r="A90" s="484">
        <v>86</v>
      </c>
      <c r="B90" s="97">
        <v>86</v>
      </c>
      <c r="C90" s="59" t="s">
        <v>712</v>
      </c>
      <c r="D90" s="59" t="s">
        <v>131</v>
      </c>
      <c r="E90" s="30"/>
      <c r="F90" s="60"/>
      <c r="G90" s="30"/>
      <c r="H90" s="30"/>
      <c r="I90" s="30"/>
      <c r="J90" s="30"/>
      <c r="K90" s="30"/>
      <c r="L90" s="30"/>
      <c r="M90" s="30"/>
      <c r="N90" s="61"/>
      <c r="O90" s="61"/>
      <c r="P90" s="30"/>
      <c r="Q90" s="30"/>
      <c r="R90" s="30">
        <v>68.01</v>
      </c>
      <c r="S90" s="30"/>
      <c r="T90" s="30"/>
      <c r="U90" s="43">
        <f t="shared" si="13"/>
        <v>68.01</v>
      </c>
      <c r="V90" s="44">
        <f t="shared" si="14"/>
        <v>1</v>
      </c>
      <c r="W90" s="45">
        <f t="shared" si="12"/>
        <v>-1047.88</v>
      </c>
      <c r="X90" s="30">
        <f t="shared" si="15"/>
        <v>68.01</v>
      </c>
      <c r="Y90" s="99"/>
    </row>
    <row r="91" spans="1:25" ht="409.5">
      <c r="A91" s="96">
        <v>87</v>
      </c>
      <c r="B91" s="97">
        <v>87</v>
      </c>
      <c r="C91" s="59" t="s">
        <v>328</v>
      </c>
      <c r="D91" s="59" t="s">
        <v>197</v>
      </c>
      <c r="E91" s="30"/>
      <c r="F91" s="60"/>
      <c r="G91" s="30"/>
      <c r="H91" s="30"/>
      <c r="I91" s="30"/>
      <c r="J91" s="30"/>
      <c r="K91" s="30"/>
      <c r="L91" s="30">
        <v>67.2</v>
      </c>
      <c r="M91" s="30"/>
      <c r="N91" s="61"/>
      <c r="O91" s="61"/>
      <c r="P91" s="30"/>
      <c r="Q91" s="30"/>
      <c r="R91" s="30"/>
      <c r="S91" s="30"/>
      <c r="T91" s="30"/>
      <c r="U91" s="43">
        <f t="shared" si="13"/>
        <v>67.2</v>
      </c>
      <c r="V91" s="44">
        <f t="shared" si="14"/>
        <v>1</v>
      </c>
      <c r="W91" s="45">
        <f t="shared" si="12"/>
        <v>-1048.69</v>
      </c>
      <c r="X91" s="30">
        <f t="shared" si="15"/>
        <v>67.2</v>
      </c>
      <c r="Y91" s="99"/>
    </row>
    <row r="92" spans="1:25" ht="409.5">
      <c r="A92" s="484">
        <v>88</v>
      </c>
      <c r="B92" s="97">
        <v>88</v>
      </c>
      <c r="C92" s="59" t="s">
        <v>335</v>
      </c>
      <c r="D92" s="59" t="s">
        <v>160</v>
      </c>
      <c r="E92" s="30"/>
      <c r="F92" s="60"/>
      <c r="G92" s="30"/>
      <c r="H92" s="30"/>
      <c r="I92" s="30"/>
      <c r="J92" s="30"/>
      <c r="K92" s="30">
        <v>63.67</v>
      </c>
      <c r="L92" s="30"/>
      <c r="M92" s="30"/>
      <c r="N92" s="61"/>
      <c r="O92" s="61"/>
      <c r="P92" s="30"/>
      <c r="Q92" s="30"/>
      <c r="R92" s="30"/>
      <c r="S92" s="30"/>
      <c r="T92" s="30"/>
      <c r="U92" s="43">
        <f t="shared" si="13"/>
        <v>63.67</v>
      </c>
      <c r="V92" s="44">
        <f t="shared" si="14"/>
        <v>1</v>
      </c>
      <c r="W92" s="45">
        <f t="shared" si="12"/>
        <v>-1052.22</v>
      </c>
      <c r="X92" s="30">
        <f t="shared" si="15"/>
        <v>63.67</v>
      </c>
      <c r="Y92" s="99"/>
    </row>
    <row r="93" spans="1:25" ht="409.5">
      <c r="A93" s="96">
        <v>89</v>
      </c>
      <c r="B93" s="97">
        <v>89</v>
      </c>
      <c r="C93" s="59" t="s">
        <v>447</v>
      </c>
      <c r="D93" s="59" t="s">
        <v>84</v>
      </c>
      <c r="E93" s="30"/>
      <c r="F93" s="60"/>
      <c r="G93" s="30"/>
      <c r="H93" s="30"/>
      <c r="I93" s="30"/>
      <c r="J93" s="30"/>
      <c r="K93" s="30"/>
      <c r="L93" s="30"/>
      <c r="M93" s="30"/>
      <c r="N93" s="61"/>
      <c r="O93" s="61"/>
      <c r="P93" s="30"/>
      <c r="Q93" s="30"/>
      <c r="R93" s="30">
        <v>61.99</v>
      </c>
      <c r="S93" s="30"/>
      <c r="T93" s="30"/>
      <c r="U93" s="43">
        <f t="shared" si="13"/>
        <v>61.99</v>
      </c>
      <c r="V93" s="44">
        <f t="shared" si="14"/>
        <v>1</v>
      </c>
      <c r="W93" s="45"/>
      <c r="X93" s="30">
        <f t="shared" si="15"/>
        <v>61.99</v>
      </c>
      <c r="Y93" s="99"/>
    </row>
    <row r="94" spans="1:25" ht="409.5">
      <c r="A94" s="484">
        <v>90</v>
      </c>
      <c r="B94" s="97">
        <v>90</v>
      </c>
      <c r="C94" s="59" t="s">
        <v>93</v>
      </c>
      <c r="D94" s="59" t="s">
        <v>118</v>
      </c>
      <c r="E94" s="30"/>
      <c r="F94" s="60"/>
      <c r="G94" s="30"/>
      <c r="H94" s="30">
        <v>60.82</v>
      </c>
      <c r="I94" s="30"/>
      <c r="J94" s="30"/>
      <c r="K94" s="30"/>
      <c r="L94" s="30"/>
      <c r="M94" s="30"/>
      <c r="N94" s="61"/>
      <c r="O94" s="61"/>
      <c r="P94" s="30"/>
      <c r="Q94" s="30"/>
      <c r="R94" s="30"/>
      <c r="S94" s="30"/>
      <c r="T94" s="30"/>
      <c r="U94" s="43">
        <f t="shared" si="13"/>
        <v>60.82</v>
      </c>
      <c r="V94" s="44">
        <f t="shared" si="14"/>
        <v>1</v>
      </c>
      <c r="W94" s="45">
        <f aca="true" t="shared" si="16" ref="W94:W99">U94-$U$5</f>
        <v>-1055.0700000000002</v>
      </c>
      <c r="X94" s="30">
        <f t="shared" si="15"/>
        <v>60.82</v>
      </c>
      <c r="Y94" s="99"/>
    </row>
    <row r="95" spans="1:25" ht="409.5">
      <c r="A95" s="96">
        <v>91</v>
      </c>
      <c r="B95" s="97">
        <v>91</v>
      </c>
      <c r="C95" s="59" t="s">
        <v>339</v>
      </c>
      <c r="D95" s="59" t="s">
        <v>214</v>
      </c>
      <c r="E95" s="30"/>
      <c r="F95" s="60"/>
      <c r="G95" s="30"/>
      <c r="H95" s="30"/>
      <c r="I95" s="30">
        <v>60.73</v>
      </c>
      <c r="J95" s="30"/>
      <c r="K95" s="30"/>
      <c r="L95" s="30"/>
      <c r="M95" s="30"/>
      <c r="N95" s="61"/>
      <c r="O95" s="61"/>
      <c r="P95" s="30"/>
      <c r="Q95" s="30"/>
      <c r="R95" s="30"/>
      <c r="S95" s="30"/>
      <c r="T95" s="30"/>
      <c r="U95" s="43">
        <f t="shared" si="13"/>
        <v>60.73</v>
      </c>
      <c r="V95" s="44">
        <f t="shared" si="14"/>
        <v>1</v>
      </c>
      <c r="W95" s="45">
        <f t="shared" si="16"/>
        <v>-1055.16</v>
      </c>
      <c r="X95" s="30">
        <f t="shared" si="15"/>
        <v>60.73</v>
      </c>
      <c r="Y95" s="99"/>
    </row>
    <row r="96" spans="1:25" ht="409.5">
      <c r="A96" s="484">
        <v>92</v>
      </c>
      <c r="B96" s="97">
        <v>92</v>
      </c>
      <c r="C96" s="57" t="s">
        <v>340</v>
      </c>
      <c r="D96" s="57" t="s">
        <v>341</v>
      </c>
      <c r="E96" s="30"/>
      <c r="F96" s="60"/>
      <c r="G96" s="30"/>
      <c r="H96" s="30"/>
      <c r="I96" s="30">
        <v>60.73</v>
      </c>
      <c r="J96" s="30"/>
      <c r="K96" s="30"/>
      <c r="L96" s="30"/>
      <c r="M96" s="30"/>
      <c r="N96" s="61"/>
      <c r="O96" s="61"/>
      <c r="P96" s="30"/>
      <c r="Q96" s="30"/>
      <c r="R96" s="30"/>
      <c r="S96" s="30"/>
      <c r="T96" s="30"/>
      <c r="U96" s="43">
        <f t="shared" si="13"/>
        <v>60.73</v>
      </c>
      <c r="V96" s="44">
        <f t="shared" si="14"/>
        <v>1</v>
      </c>
      <c r="W96" s="45">
        <f t="shared" si="16"/>
        <v>-1055.16</v>
      </c>
      <c r="X96" s="30">
        <f t="shared" si="15"/>
        <v>60.73</v>
      </c>
      <c r="Y96" s="99"/>
    </row>
    <row r="97" spans="1:25" ht="409.5">
      <c r="A97" s="96">
        <v>93</v>
      </c>
      <c r="B97" s="97">
        <v>93</v>
      </c>
      <c r="C97" s="57" t="s">
        <v>198</v>
      </c>
      <c r="D97" s="57" t="s">
        <v>342</v>
      </c>
      <c r="E97" s="30"/>
      <c r="F97" s="60"/>
      <c r="G97" s="30"/>
      <c r="H97" s="30">
        <v>59.61</v>
      </c>
      <c r="I97" s="30"/>
      <c r="J97" s="30"/>
      <c r="K97" s="30"/>
      <c r="L97" s="30"/>
      <c r="M97" s="30"/>
      <c r="N97" s="61"/>
      <c r="O97" s="61"/>
      <c r="P97" s="30"/>
      <c r="Q97" s="30"/>
      <c r="R97" s="30"/>
      <c r="S97" s="30"/>
      <c r="T97" s="30"/>
      <c r="U97" s="43">
        <f t="shared" si="13"/>
        <v>59.61</v>
      </c>
      <c r="V97" s="44">
        <f t="shared" si="14"/>
        <v>1</v>
      </c>
      <c r="W97" s="45">
        <f t="shared" si="16"/>
        <v>-1056.2800000000002</v>
      </c>
      <c r="X97" s="30">
        <f t="shared" si="15"/>
        <v>59.61</v>
      </c>
      <c r="Y97" s="99"/>
    </row>
    <row r="98" spans="1:25" ht="409.5">
      <c r="A98" s="484">
        <v>94</v>
      </c>
      <c r="B98" s="97">
        <v>94</v>
      </c>
      <c r="C98" s="59" t="s">
        <v>343</v>
      </c>
      <c r="D98" s="59" t="s">
        <v>270</v>
      </c>
      <c r="E98" s="30"/>
      <c r="F98" s="60"/>
      <c r="G98" s="30"/>
      <c r="H98" s="30">
        <v>59.31</v>
      </c>
      <c r="I98" s="30"/>
      <c r="J98" s="30"/>
      <c r="K98" s="30"/>
      <c r="L98" s="30"/>
      <c r="M98" s="30"/>
      <c r="N98" s="61"/>
      <c r="O98" s="61"/>
      <c r="P98" s="30"/>
      <c r="Q98" s="30"/>
      <c r="R98" s="30"/>
      <c r="S98" s="30"/>
      <c r="T98" s="30"/>
      <c r="U98" s="43">
        <f t="shared" si="13"/>
        <v>59.31</v>
      </c>
      <c r="V98" s="44">
        <f t="shared" si="14"/>
        <v>1</v>
      </c>
      <c r="W98" s="45">
        <f t="shared" si="16"/>
        <v>-1056.5800000000002</v>
      </c>
      <c r="X98" s="30">
        <f t="shared" si="15"/>
        <v>59.31</v>
      </c>
      <c r="Y98" s="99"/>
    </row>
    <row r="99" spans="1:25" s="1" customFormat="1" ht="409.5">
      <c r="A99" s="96">
        <v>95</v>
      </c>
      <c r="B99" s="97">
        <v>95</v>
      </c>
      <c r="C99" s="59" t="s">
        <v>409</v>
      </c>
      <c r="D99" s="59" t="s">
        <v>717</v>
      </c>
      <c r="E99" s="30"/>
      <c r="F99" s="60"/>
      <c r="G99" s="30"/>
      <c r="H99" s="30"/>
      <c r="I99" s="30"/>
      <c r="J99" s="30"/>
      <c r="K99" s="30"/>
      <c r="L99" s="30"/>
      <c r="M99" s="30"/>
      <c r="N99" s="61"/>
      <c r="O99" s="61"/>
      <c r="P99" s="30"/>
      <c r="Q99" s="30"/>
      <c r="R99" s="30"/>
      <c r="S99" s="30">
        <v>57.55</v>
      </c>
      <c r="T99" s="30"/>
      <c r="U99" s="43">
        <f t="shared" si="13"/>
        <v>57.55</v>
      </c>
      <c r="V99" s="44">
        <f t="shared" si="14"/>
        <v>1</v>
      </c>
      <c r="W99" s="45">
        <f t="shared" si="16"/>
        <v>-1058.3400000000001</v>
      </c>
      <c r="X99" s="30">
        <f t="shared" si="15"/>
        <v>57.55</v>
      </c>
      <c r="Y99" s="99"/>
    </row>
    <row r="100" spans="1:25" s="1" customFormat="1" ht="409.5">
      <c r="A100" s="484">
        <v>96</v>
      </c>
      <c r="B100" s="97"/>
      <c r="C100" s="59" t="s">
        <v>735</v>
      </c>
      <c r="D100" s="59" t="s">
        <v>151</v>
      </c>
      <c r="E100" s="30"/>
      <c r="F100" s="60"/>
      <c r="G100" s="30"/>
      <c r="H100" s="30"/>
      <c r="I100" s="30"/>
      <c r="J100" s="30"/>
      <c r="K100" s="30"/>
      <c r="L100" s="30"/>
      <c r="M100" s="30"/>
      <c r="N100" s="61"/>
      <c r="O100" s="61"/>
      <c r="P100" s="30"/>
      <c r="Q100" s="30"/>
      <c r="R100" s="30"/>
      <c r="S100" s="30"/>
      <c r="T100" s="30">
        <v>56.12</v>
      </c>
      <c r="U100" s="43">
        <f t="shared" si="13"/>
        <v>56.12</v>
      </c>
      <c r="V100" s="44">
        <f t="shared" si="14"/>
        <v>1</v>
      </c>
      <c r="W100" s="45"/>
      <c r="X100" s="30">
        <f t="shared" si="15"/>
        <v>56.12</v>
      </c>
      <c r="Y100" s="99"/>
    </row>
    <row r="101" spans="1:25" s="1" customFormat="1" ht="409.5">
      <c r="A101" s="96">
        <v>97</v>
      </c>
      <c r="B101" s="97">
        <v>96</v>
      </c>
      <c r="C101" s="57" t="s">
        <v>348</v>
      </c>
      <c r="D101" s="57" t="s">
        <v>201</v>
      </c>
      <c r="E101" s="30"/>
      <c r="F101" s="60"/>
      <c r="G101" s="30"/>
      <c r="H101" s="30"/>
      <c r="I101" s="30">
        <v>51.88</v>
      </c>
      <c r="J101" s="30"/>
      <c r="K101" s="30"/>
      <c r="L101" s="30"/>
      <c r="M101" s="30"/>
      <c r="N101" s="61"/>
      <c r="O101" s="61"/>
      <c r="P101" s="30"/>
      <c r="Q101" s="30"/>
      <c r="R101" s="30"/>
      <c r="S101" s="30"/>
      <c r="T101" s="30"/>
      <c r="U101" s="43">
        <f t="shared" si="13"/>
        <v>51.88</v>
      </c>
      <c r="V101" s="44">
        <f t="shared" si="14"/>
        <v>1</v>
      </c>
      <c r="W101" s="45">
        <f aca="true" t="shared" si="17" ref="W101:W109">U101-$U$5</f>
        <v>-1064.01</v>
      </c>
      <c r="X101" s="30">
        <f t="shared" si="15"/>
        <v>51.88</v>
      </c>
      <c r="Y101" s="99"/>
    </row>
    <row r="102" spans="1:25" s="1" customFormat="1" ht="409.5">
      <c r="A102" s="484">
        <v>98</v>
      </c>
      <c r="B102" s="97">
        <v>97</v>
      </c>
      <c r="C102" s="57" t="s">
        <v>117</v>
      </c>
      <c r="D102" s="57" t="s">
        <v>319</v>
      </c>
      <c r="E102" s="30"/>
      <c r="F102" s="60"/>
      <c r="G102" s="30"/>
      <c r="H102" s="30"/>
      <c r="I102" s="30">
        <v>49.23</v>
      </c>
      <c r="J102" s="30"/>
      <c r="K102" s="30"/>
      <c r="L102" s="30"/>
      <c r="M102" s="30"/>
      <c r="N102" s="61"/>
      <c r="O102" s="61"/>
      <c r="P102" s="30"/>
      <c r="Q102" s="30"/>
      <c r="R102" s="30"/>
      <c r="S102" s="30"/>
      <c r="T102" s="30"/>
      <c r="U102" s="43">
        <f t="shared" si="13"/>
        <v>49.23</v>
      </c>
      <c r="V102" s="44">
        <f t="shared" si="14"/>
        <v>1</v>
      </c>
      <c r="W102" s="45">
        <f t="shared" si="17"/>
        <v>-1066.66</v>
      </c>
      <c r="X102" s="30">
        <f t="shared" si="15"/>
        <v>49.23</v>
      </c>
      <c r="Y102" s="99"/>
    </row>
    <row r="103" spans="1:25" s="1" customFormat="1" ht="409.5">
      <c r="A103" s="96">
        <v>99</v>
      </c>
      <c r="B103" s="97">
        <v>98</v>
      </c>
      <c r="C103" s="59" t="s">
        <v>409</v>
      </c>
      <c r="D103" s="59" t="s">
        <v>99</v>
      </c>
      <c r="E103" s="30"/>
      <c r="F103" s="60"/>
      <c r="G103" s="30"/>
      <c r="H103" s="30"/>
      <c r="I103" s="30">
        <v>43.48</v>
      </c>
      <c r="J103" s="30"/>
      <c r="K103" s="30"/>
      <c r="L103" s="30"/>
      <c r="M103" s="30"/>
      <c r="N103" s="61"/>
      <c r="O103" s="61"/>
      <c r="P103" s="30"/>
      <c r="Q103" s="30"/>
      <c r="R103" s="30"/>
      <c r="S103" s="30">
        <v>4.57</v>
      </c>
      <c r="T103" s="30"/>
      <c r="U103" s="43">
        <f t="shared" si="13"/>
        <v>48.05</v>
      </c>
      <c r="V103" s="44">
        <f t="shared" si="14"/>
        <v>2</v>
      </c>
      <c r="W103" s="45">
        <f t="shared" si="17"/>
        <v>-1067.8400000000001</v>
      </c>
      <c r="X103" s="30">
        <f t="shared" si="15"/>
        <v>24.025</v>
      </c>
      <c r="Y103" s="99"/>
    </row>
    <row r="104" spans="1:25" s="1" customFormat="1" ht="409.5">
      <c r="A104" s="484">
        <v>100</v>
      </c>
      <c r="B104" s="97">
        <v>99</v>
      </c>
      <c r="C104" s="59" t="s">
        <v>308</v>
      </c>
      <c r="D104" s="59" t="s">
        <v>121</v>
      </c>
      <c r="E104" s="30"/>
      <c r="F104" s="60"/>
      <c r="G104" s="30"/>
      <c r="H104" s="30"/>
      <c r="I104" s="30">
        <v>47.9</v>
      </c>
      <c r="J104" s="30"/>
      <c r="K104" s="30"/>
      <c r="L104" s="30"/>
      <c r="M104" s="30"/>
      <c r="N104" s="61"/>
      <c r="O104" s="61"/>
      <c r="P104" s="30"/>
      <c r="Q104" s="30"/>
      <c r="R104" s="30"/>
      <c r="S104" s="30"/>
      <c r="T104" s="30"/>
      <c r="U104" s="43">
        <f t="shared" si="13"/>
        <v>47.9</v>
      </c>
      <c r="V104" s="44">
        <f t="shared" si="14"/>
        <v>1</v>
      </c>
      <c r="W104" s="45">
        <f t="shared" si="17"/>
        <v>-1067.99</v>
      </c>
      <c r="X104" s="30">
        <f t="shared" si="15"/>
        <v>47.9</v>
      </c>
      <c r="Y104" s="99"/>
    </row>
    <row r="105" spans="1:25" s="1" customFormat="1" ht="409.5">
      <c r="A105" s="96">
        <v>101</v>
      </c>
      <c r="B105" s="97">
        <v>100</v>
      </c>
      <c r="C105" s="59" t="s">
        <v>351</v>
      </c>
      <c r="D105" s="59" t="s">
        <v>352</v>
      </c>
      <c r="E105" s="30"/>
      <c r="F105" s="60"/>
      <c r="G105" s="30"/>
      <c r="H105" s="30">
        <v>47.83</v>
      </c>
      <c r="I105" s="30"/>
      <c r="J105" s="30"/>
      <c r="K105" s="30"/>
      <c r="L105" s="30"/>
      <c r="M105" s="30"/>
      <c r="N105" s="61"/>
      <c r="O105" s="61"/>
      <c r="P105" s="30"/>
      <c r="Q105" s="30"/>
      <c r="R105" s="30"/>
      <c r="S105" s="30"/>
      <c r="T105" s="30"/>
      <c r="U105" s="43">
        <f t="shared" si="13"/>
        <v>47.83</v>
      </c>
      <c r="V105" s="44">
        <f t="shared" si="14"/>
        <v>1</v>
      </c>
      <c r="W105" s="45">
        <f t="shared" si="17"/>
        <v>-1068.0600000000002</v>
      </c>
      <c r="X105" s="30">
        <f t="shared" si="15"/>
        <v>47.83</v>
      </c>
      <c r="Y105" s="99"/>
    </row>
    <row r="106" spans="1:25" s="1" customFormat="1" ht="409.5">
      <c r="A106" s="484">
        <v>102</v>
      </c>
      <c r="B106" s="97">
        <v>101</v>
      </c>
      <c r="C106" s="57" t="s">
        <v>722</v>
      </c>
      <c r="D106" s="57" t="s">
        <v>84</v>
      </c>
      <c r="E106" s="30"/>
      <c r="F106" s="60"/>
      <c r="G106" s="30"/>
      <c r="H106" s="30"/>
      <c r="I106" s="30"/>
      <c r="J106" s="30"/>
      <c r="K106" s="30"/>
      <c r="L106" s="30"/>
      <c r="M106" s="30"/>
      <c r="N106" s="61"/>
      <c r="O106" s="61"/>
      <c r="P106" s="30"/>
      <c r="Q106" s="30"/>
      <c r="R106" s="30"/>
      <c r="S106" s="30">
        <v>46.83</v>
      </c>
      <c r="T106" s="30"/>
      <c r="U106" s="43">
        <f t="shared" si="13"/>
        <v>46.83</v>
      </c>
      <c r="V106" s="44">
        <f t="shared" si="14"/>
        <v>1</v>
      </c>
      <c r="W106" s="45">
        <f t="shared" si="17"/>
        <v>-1069.0600000000002</v>
      </c>
      <c r="X106" s="30">
        <f t="shared" si="15"/>
        <v>46.83</v>
      </c>
      <c r="Y106" s="99"/>
    </row>
    <row r="107" spans="1:25" s="1" customFormat="1" ht="409.5">
      <c r="A107" s="96">
        <v>103</v>
      </c>
      <c r="B107" s="97">
        <v>102</v>
      </c>
      <c r="C107" s="59" t="s">
        <v>354</v>
      </c>
      <c r="D107" s="59" t="s">
        <v>303</v>
      </c>
      <c r="E107" s="30"/>
      <c r="F107" s="60"/>
      <c r="G107" s="30"/>
      <c r="H107" s="30"/>
      <c r="I107" s="30"/>
      <c r="J107" s="30"/>
      <c r="K107" s="30">
        <v>45.7</v>
      </c>
      <c r="L107" s="30"/>
      <c r="M107" s="30"/>
      <c r="N107" s="61"/>
      <c r="O107" s="61"/>
      <c r="P107" s="30"/>
      <c r="Q107" s="30"/>
      <c r="R107" s="30"/>
      <c r="S107" s="30"/>
      <c r="T107" s="30"/>
      <c r="U107" s="43">
        <f t="shared" si="13"/>
        <v>45.7</v>
      </c>
      <c r="V107" s="44">
        <f t="shared" si="14"/>
        <v>1</v>
      </c>
      <c r="W107" s="45">
        <f t="shared" si="17"/>
        <v>-1070.19</v>
      </c>
      <c r="X107" s="30">
        <f t="shared" si="15"/>
        <v>45.7</v>
      </c>
      <c r="Y107" s="99"/>
    </row>
    <row r="108" spans="1:25" s="1" customFormat="1" ht="409.5">
      <c r="A108" s="484">
        <v>104</v>
      </c>
      <c r="B108" s="97">
        <v>103</v>
      </c>
      <c r="C108" s="59" t="s">
        <v>355</v>
      </c>
      <c r="D108" s="59" t="s">
        <v>204</v>
      </c>
      <c r="E108" s="30"/>
      <c r="F108" s="60"/>
      <c r="G108" s="30"/>
      <c r="H108" s="30"/>
      <c r="I108" s="30"/>
      <c r="J108" s="30"/>
      <c r="K108" s="30">
        <v>45.49</v>
      </c>
      <c r="L108" s="30"/>
      <c r="M108" s="30"/>
      <c r="N108" s="61"/>
      <c r="O108" s="61"/>
      <c r="P108" s="30"/>
      <c r="Q108" s="30"/>
      <c r="R108" s="30"/>
      <c r="S108" s="30"/>
      <c r="T108" s="30"/>
      <c r="U108" s="43">
        <f t="shared" si="13"/>
        <v>45.49</v>
      </c>
      <c r="V108" s="44">
        <f t="shared" si="14"/>
        <v>1</v>
      </c>
      <c r="W108" s="45">
        <f t="shared" si="17"/>
        <v>-1070.4</v>
      </c>
      <c r="X108" s="30">
        <f t="shared" si="15"/>
        <v>45.49</v>
      </c>
      <c r="Y108" s="99"/>
    </row>
    <row r="109" spans="1:25" s="1" customFormat="1" ht="409.5">
      <c r="A109" s="96">
        <v>105</v>
      </c>
      <c r="B109" s="97">
        <v>104</v>
      </c>
      <c r="C109" s="59" t="s">
        <v>714</v>
      </c>
      <c r="D109" s="59" t="s">
        <v>99</v>
      </c>
      <c r="E109" s="30"/>
      <c r="F109" s="60"/>
      <c r="G109" s="30"/>
      <c r="H109" s="30"/>
      <c r="I109" s="30"/>
      <c r="J109" s="30"/>
      <c r="K109" s="30"/>
      <c r="L109" s="30"/>
      <c r="M109" s="30"/>
      <c r="N109" s="61"/>
      <c r="O109" s="61"/>
      <c r="P109" s="30"/>
      <c r="Q109" s="30"/>
      <c r="R109" s="30"/>
      <c r="S109" s="30">
        <v>45.05</v>
      </c>
      <c r="T109" s="30"/>
      <c r="U109" s="43">
        <f t="shared" si="13"/>
        <v>45.05</v>
      </c>
      <c r="V109" s="44">
        <f t="shared" si="14"/>
        <v>1</v>
      </c>
      <c r="W109" s="45">
        <f t="shared" si="17"/>
        <v>-1070.8400000000001</v>
      </c>
      <c r="X109" s="30">
        <f t="shared" si="15"/>
        <v>45.05</v>
      </c>
      <c r="Y109" s="99"/>
    </row>
    <row r="110" spans="1:25" s="1" customFormat="1" ht="409.5">
      <c r="A110" s="484">
        <v>106</v>
      </c>
      <c r="B110" s="97"/>
      <c r="C110" s="59" t="s">
        <v>734</v>
      </c>
      <c r="D110" s="59" t="s">
        <v>48</v>
      </c>
      <c r="E110" s="30"/>
      <c r="F110" s="60"/>
      <c r="G110" s="30"/>
      <c r="H110" s="30"/>
      <c r="I110" s="30"/>
      <c r="J110" s="30"/>
      <c r="K110" s="30"/>
      <c r="L110" s="30"/>
      <c r="M110" s="30"/>
      <c r="N110" s="61"/>
      <c r="O110" s="61"/>
      <c r="P110" s="30"/>
      <c r="Q110" s="30"/>
      <c r="R110" s="30"/>
      <c r="S110" s="30"/>
      <c r="T110" s="30">
        <v>42.91</v>
      </c>
      <c r="U110" s="43">
        <f t="shared" si="13"/>
        <v>42.91</v>
      </c>
      <c r="V110" s="44">
        <f t="shared" si="14"/>
        <v>1</v>
      </c>
      <c r="W110" s="45"/>
      <c r="X110" s="30">
        <f t="shared" si="15"/>
        <v>42.91</v>
      </c>
      <c r="Y110" s="99"/>
    </row>
    <row r="111" spans="1:25" s="1" customFormat="1" ht="409.5">
      <c r="A111" s="96">
        <v>107</v>
      </c>
      <c r="B111" s="97">
        <v>105</v>
      </c>
      <c r="C111" s="57" t="s">
        <v>150</v>
      </c>
      <c r="D111" s="57" t="s">
        <v>360</v>
      </c>
      <c r="E111" s="30"/>
      <c r="F111" s="60"/>
      <c r="G111" s="30"/>
      <c r="H111" s="30"/>
      <c r="I111" s="30">
        <v>38.17</v>
      </c>
      <c r="J111" s="30"/>
      <c r="K111" s="30"/>
      <c r="L111" s="30"/>
      <c r="M111" s="30"/>
      <c r="N111" s="61"/>
      <c r="O111" s="61"/>
      <c r="P111" s="30"/>
      <c r="Q111" s="30"/>
      <c r="R111" s="30"/>
      <c r="S111" s="30"/>
      <c r="T111" s="30"/>
      <c r="U111" s="43">
        <f t="shared" si="13"/>
        <v>38.17</v>
      </c>
      <c r="V111" s="44">
        <f t="shared" si="14"/>
        <v>1</v>
      </c>
      <c r="W111" s="45">
        <f>U111-$U$5</f>
        <v>-1077.72</v>
      </c>
      <c r="X111" s="30">
        <f t="shared" si="15"/>
        <v>38.17</v>
      </c>
      <c r="Y111" s="99"/>
    </row>
    <row r="112" spans="1:25" s="1" customFormat="1" ht="409.5">
      <c r="A112" s="484">
        <v>108</v>
      </c>
      <c r="B112" s="97">
        <v>106</v>
      </c>
      <c r="C112" s="59" t="s">
        <v>45</v>
      </c>
      <c r="D112" s="59" t="s">
        <v>214</v>
      </c>
      <c r="E112" s="30"/>
      <c r="F112" s="60"/>
      <c r="G112" s="30"/>
      <c r="H112" s="30"/>
      <c r="I112" s="30"/>
      <c r="J112" s="30"/>
      <c r="K112" s="30"/>
      <c r="L112" s="30"/>
      <c r="M112" s="30"/>
      <c r="N112" s="61"/>
      <c r="O112" s="61"/>
      <c r="P112" s="30"/>
      <c r="Q112" s="30"/>
      <c r="R112" s="30"/>
      <c r="S112" s="30">
        <v>36.12</v>
      </c>
      <c r="T112" s="30"/>
      <c r="U112" s="43">
        <f t="shared" si="13"/>
        <v>36.12</v>
      </c>
      <c r="V112" s="44">
        <f t="shared" si="14"/>
        <v>1</v>
      </c>
      <c r="W112" s="45"/>
      <c r="X112" s="30">
        <f t="shared" si="15"/>
        <v>36.12</v>
      </c>
      <c r="Y112" s="99"/>
    </row>
    <row r="113" spans="1:25" s="1" customFormat="1" ht="409.5">
      <c r="A113" s="96">
        <v>109</v>
      </c>
      <c r="B113" s="97">
        <v>107</v>
      </c>
      <c r="C113" s="59" t="s">
        <v>723</v>
      </c>
      <c r="D113" s="59" t="s">
        <v>121</v>
      </c>
      <c r="E113" s="30"/>
      <c r="F113" s="60"/>
      <c r="G113" s="30"/>
      <c r="H113" s="30"/>
      <c r="I113" s="30"/>
      <c r="J113" s="30"/>
      <c r="K113" s="30"/>
      <c r="L113" s="30"/>
      <c r="M113" s="30"/>
      <c r="N113" s="61"/>
      <c r="O113" s="61"/>
      <c r="P113" s="30"/>
      <c r="Q113" s="30"/>
      <c r="R113" s="30"/>
      <c r="S113" s="30">
        <v>36.12</v>
      </c>
      <c r="T113" s="30"/>
      <c r="U113" s="43">
        <f t="shared" si="13"/>
        <v>36.12</v>
      </c>
      <c r="V113" s="44">
        <f t="shared" si="14"/>
        <v>1</v>
      </c>
      <c r="W113" s="45">
        <f>U113-$U$5</f>
        <v>-1079.7700000000002</v>
      </c>
      <c r="X113" s="30">
        <f t="shared" si="15"/>
        <v>36.12</v>
      </c>
      <c r="Y113" s="99"/>
    </row>
    <row r="114" spans="1:25" s="1" customFormat="1" ht="409.5">
      <c r="A114" s="484">
        <v>110</v>
      </c>
      <c r="B114" s="97">
        <v>108</v>
      </c>
      <c r="C114" s="59" t="s">
        <v>196</v>
      </c>
      <c r="D114" s="59" t="s">
        <v>166</v>
      </c>
      <c r="E114" s="30"/>
      <c r="F114" s="60"/>
      <c r="G114" s="30"/>
      <c r="H114" s="30"/>
      <c r="I114" s="30">
        <v>31.53</v>
      </c>
      <c r="J114" s="30"/>
      <c r="K114" s="30"/>
      <c r="L114" s="30"/>
      <c r="M114" s="30"/>
      <c r="N114" s="61"/>
      <c r="O114" s="61"/>
      <c r="P114" s="30"/>
      <c r="Q114" s="30"/>
      <c r="R114" s="30"/>
      <c r="S114" s="30"/>
      <c r="T114" s="30"/>
      <c r="U114" s="43">
        <f t="shared" si="13"/>
        <v>31.53</v>
      </c>
      <c r="V114" s="44">
        <f t="shared" si="14"/>
        <v>1</v>
      </c>
      <c r="W114" s="45">
        <f>U114-$U$5</f>
        <v>-1084.3600000000001</v>
      </c>
      <c r="X114" s="30">
        <f t="shared" si="15"/>
        <v>31.53</v>
      </c>
      <c r="Y114" s="99"/>
    </row>
    <row r="115" spans="1:25" s="1" customFormat="1" ht="409.5">
      <c r="A115" s="96">
        <v>111</v>
      </c>
      <c r="B115" s="97">
        <v>109</v>
      </c>
      <c r="C115" s="59" t="s">
        <v>152</v>
      </c>
      <c r="D115" s="73" t="s">
        <v>206</v>
      </c>
      <c r="E115" s="30"/>
      <c r="F115" s="60"/>
      <c r="G115" s="30"/>
      <c r="H115" s="30">
        <v>26.08</v>
      </c>
      <c r="I115" s="30"/>
      <c r="J115" s="30"/>
      <c r="K115" s="30"/>
      <c r="L115" s="30"/>
      <c r="M115" s="30"/>
      <c r="N115" s="61"/>
      <c r="O115" s="61"/>
      <c r="P115" s="30"/>
      <c r="Q115" s="30"/>
      <c r="R115" s="30"/>
      <c r="S115" s="30"/>
      <c r="T115" s="30"/>
      <c r="U115" s="43">
        <f t="shared" si="13"/>
        <v>26.08</v>
      </c>
      <c r="V115" s="44">
        <f t="shared" si="14"/>
        <v>1</v>
      </c>
      <c r="W115" s="45">
        <f>U115-$U$5</f>
        <v>-1089.8100000000002</v>
      </c>
      <c r="X115" s="30">
        <f t="shared" si="15"/>
        <v>26.08</v>
      </c>
      <c r="Y115" s="99"/>
    </row>
    <row r="116" spans="1:25" s="1" customFormat="1" ht="409.5">
      <c r="A116" s="484">
        <v>112</v>
      </c>
      <c r="B116" s="97">
        <v>110</v>
      </c>
      <c r="C116" s="59" t="s">
        <v>361</v>
      </c>
      <c r="D116" s="73" t="s">
        <v>362</v>
      </c>
      <c r="E116" s="30"/>
      <c r="F116" s="60"/>
      <c r="G116" s="30"/>
      <c r="H116" s="30"/>
      <c r="I116" s="30"/>
      <c r="J116" s="30"/>
      <c r="K116" s="30">
        <v>23.21</v>
      </c>
      <c r="L116" s="30"/>
      <c r="M116" s="30"/>
      <c r="N116" s="61"/>
      <c r="O116" s="61"/>
      <c r="P116" s="30"/>
      <c r="Q116" s="30"/>
      <c r="R116" s="30"/>
      <c r="S116" s="30"/>
      <c r="T116" s="30"/>
      <c r="U116" s="43">
        <f t="shared" si="13"/>
        <v>23.21</v>
      </c>
      <c r="V116" s="44">
        <f t="shared" si="14"/>
        <v>1</v>
      </c>
      <c r="W116" s="45">
        <f>U116-$U$5</f>
        <v>-1092.68</v>
      </c>
      <c r="X116" s="30">
        <f t="shared" si="15"/>
        <v>23.21</v>
      </c>
      <c r="Y116" s="99"/>
    </row>
    <row r="117" spans="1:25" ht="409.5">
      <c r="A117" s="24"/>
      <c r="B117" s="97"/>
      <c r="C117" s="59" t="s">
        <v>385</v>
      </c>
      <c r="D117" s="73" t="s">
        <v>40</v>
      </c>
      <c r="E117" s="30"/>
      <c r="F117" s="60"/>
      <c r="G117" s="30"/>
      <c r="H117" s="30"/>
      <c r="I117" s="30"/>
      <c r="J117" s="30"/>
      <c r="K117" s="30"/>
      <c r="L117" s="30"/>
      <c r="M117" s="30"/>
      <c r="N117" s="61"/>
      <c r="O117" s="61"/>
      <c r="P117" s="30"/>
      <c r="Q117" s="30"/>
      <c r="R117" s="30"/>
      <c r="S117" s="30"/>
      <c r="T117" s="30"/>
      <c r="U117" s="43">
        <f t="shared" si="13"/>
        <v>0</v>
      </c>
      <c r="V117" s="44">
        <f t="shared" si="14"/>
        <v>0</v>
      </c>
      <c r="W117" s="45">
        <f>U117-$U$5</f>
        <v>-1115.89</v>
      </c>
      <c r="X117" s="30" t="e">
        <f t="shared" si="15"/>
        <v>#DIV/0!</v>
      </c>
      <c r="Y117" s="99"/>
    </row>
    <row r="118" spans="1:25" ht="409.5">
      <c r="A118" s="24"/>
      <c r="B118" s="97"/>
      <c r="C118" s="59" t="s">
        <v>174</v>
      </c>
      <c r="D118" s="73" t="s">
        <v>151</v>
      </c>
      <c r="E118" s="30"/>
      <c r="F118" s="60"/>
      <c r="G118" s="30"/>
      <c r="H118" s="30"/>
      <c r="I118" s="30"/>
      <c r="J118" s="30"/>
      <c r="K118" s="30"/>
      <c r="L118" s="30"/>
      <c r="M118" s="30"/>
      <c r="N118" s="61"/>
      <c r="O118" s="61"/>
      <c r="P118" s="30"/>
      <c r="Q118" s="30"/>
      <c r="R118" s="30"/>
      <c r="S118" s="30"/>
      <c r="T118" s="30"/>
      <c r="U118" s="43">
        <f aca="true" t="shared" si="18" ref="U118:U166">SUM(E118:T118)</f>
        <v>0</v>
      </c>
      <c r="V118" s="44">
        <f aca="true" t="shared" si="19" ref="V118:V166">COUNTA(E118:T118)</f>
        <v>0</v>
      </c>
      <c r="W118" s="45"/>
      <c r="X118" s="30" t="e">
        <f aca="true" t="shared" si="20" ref="X118:X166">AVERAGE(E118:T118)</f>
        <v>#DIV/0!</v>
      </c>
      <c r="Y118" s="99"/>
    </row>
    <row r="119" spans="1:25" ht="409.5">
      <c r="A119" s="24"/>
      <c r="B119" s="97"/>
      <c r="C119" s="59" t="s">
        <v>391</v>
      </c>
      <c r="D119" s="73" t="s">
        <v>58</v>
      </c>
      <c r="E119" s="30"/>
      <c r="F119" s="60"/>
      <c r="G119" s="30"/>
      <c r="H119" s="30"/>
      <c r="I119" s="30"/>
      <c r="J119" s="30"/>
      <c r="K119" s="30"/>
      <c r="L119" s="30"/>
      <c r="M119" s="30"/>
      <c r="N119" s="61"/>
      <c r="O119" s="61"/>
      <c r="P119" s="30"/>
      <c r="Q119" s="30"/>
      <c r="R119" s="30"/>
      <c r="S119" s="30"/>
      <c r="T119" s="30"/>
      <c r="U119" s="43">
        <f t="shared" si="18"/>
        <v>0</v>
      </c>
      <c r="V119" s="44">
        <f t="shared" si="19"/>
        <v>0</v>
      </c>
      <c r="W119" s="45">
        <f aca="true" t="shared" si="21" ref="W119:W166">U119-$U$5</f>
        <v>-1115.89</v>
      </c>
      <c r="X119" s="30" t="e">
        <f t="shared" si="20"/>
        <v>#DIV/0!</v>
      </c>
      <c r="Y119" s="99"/>
    </row>
    <row r="120" spans="1:25" ht="409.5">
      <c r="A120" s="24"/>
      <c r="B120" s="97"/>
      <c r="C120" s="59" t="s">
        <v>398</v>
      </c>
      <c r="D120" s="73" t="s">
        <v>399</v>
      </c>
      <c r="E120" s="30"/>
      <c r="F120" s="60"/>
      <c r="G120" s="30"/>
      <c r="H120" s="30"/>
      <c r="I120" s="30"/>
      <c r="J120" s="30"/>
      <c r="K120" s="30"/>
      <c r="L120" s="30"/>
      <c r="M120" s="30"/>
      <c r="N120" s="61"/>
      <c r="O120" s="61"/>
      <c r="P120" s="30"/>
      <c r="Q120" s="30"/>
      <c r="R120" s="30"/>
      <c r="S120" s="30"/>
      <c r="T120" s="30"/>
      <c r="U120" s="43">
        <f t="shared" si="18"/>
        <v>0</v>
      </c>
      <c r="V120" s="44">
        <f t="shared" si="19"/>
        <v>0</v>
      </c>
      <c r="W120" s="45">
        <f t="shared" si="21"/>
        <v>-1115.89</v>
      </c>
      <c r="X120" s="30" t="e">
        <f t="shared" si="20"/>
        <v>#DIV/0!</v>
      </c>
      <c r="Y120" s="99"/>
    </row>
    <row r="121" spans="1:25" ht="409.5">
      <c r="A121" s="24"/>
      <c r="B121" s="97"/>
      <c r="C121" s="59" t="s">
        <v>401</v>
      </c>
      <c r="D121" s="73" t="s">
        <v>402</v>
      </c>
      <c r="E121" s="30"/>
      <c r="F121" s="60"/>
      <c r="G121" s="30"/>
      <c r="H121" s="30"/>
      <c r="I121" s="30"/>
      <c r="J121" s="30"/>
      <c r="K121" s="30"/>
      <c r="L121" s="30"/>
      <c r="M121" s="30"/>
      <c r="N121" s="104"/>
      <c r="O121" s="61"/>
      <c r="P121" s="30"/>
      <c r="Q121" s="30"/>
      <c r="R121" s="30"/>
      <c r="S121" s="30"/>
      <c r="T121" s="30"/>
      <c r="U121" s="43">
        <f t="shared" si="18"/>
        <v>0</v>
      </c>
      <c r="V121" s="44">
        <f t="shared" si="19"/>
        <v>0</v>
      </c>
      <c r="W121" s="45">
        <f t="shared" si="21"/>
        <v>-1115.89</v>
      </c>
      <c r="X121" s="30" t="e">
        <f t="shared" si="20"/>
        <v>#DIV/0!</v>
      </c>
      <c r="Y121" s="99"/>
    </row>
    <row r="122" spans="1:25" ht="409.5">
      <c r="A122" s="24"/>
      <c r="B122" s="97"/>
      <c r="C122" s="59" t="s">
        <v>408</v>
      </c>
      <c r="D122" s="73" t="s">
        <v>309</v>
      </c>
      <c r="E122" s="30"/>
      <c r="F122" s="60"/>
      <c r="G122" s="30"/>
      <c r="H122" s="30"/>
      <c r="I122" s="30"/>
      <c r="J122" s="30"/>
      <c r="K122" s="30"/>
      <c r="L122" s="30"/>
      <c r="M122" s="30"/>
      <c r="N122" s="61"/>
      <c r="O122" s="61"/>
      <c r="P122" s="30"/>
      <c r="Q122" s="30"/>
      <c r="R122" s="30"/>
      <c r="S122" s="30"/>
      <c r="T122" s="30"/>
      <c r="U122" s="43">
        <f t="shared" si="18"/>
        <v>0</v>
      </c>
      <c r="V122" s="44">
        <f t="shared" si="19"/>
        <v>0</v>
      </c>
      <c r="W122" s="45">
        <f t="shared" si="21"/>
        <v>-1115.89</v>
      </c>
      <c r="X122" s="30" t="e">
        <f t="shared" si="20"/>
        <v>#DIV/0!</v>
      </c>
      <c r="Y122" s="99"/>
    </row>
    <row r="123" spans="1:25" ht="409.5">
      <c r="A123" s="24"/>
      <c r="B123" s="97"/>
      <c r="C123" s="57" t="s">
        <v>410</v>
      </c>
      <c r="D123" s="71" t="s">
        <v>341</v>
      </c>
      <c r="E123" s="30"/>
      <c r="F123" s="60"/>
      <c r="G123" s="30"/>
      <c r="H123" s="30"/>
      <c r="I123" s="30"/>
      <c r="J123" s="30"/>
      <c r="K123" s="30"/>
      <c r="L123" s="30"/>
      <c r="M123" s="30"/>
      <c r="N123" s="61"/>
      <c r="O123" s="61"/>
      <c r="P123" s="30"/>
      <c r="Q123" s="30"/>
      <c r="R123" s="30"/>
      <c r="S123" s="30"/>
      <c r="T123" s="30"/>
      <c r="U123" s="43">
        <f t="shared" si="18"/>
        <v>0</v>
      </c>
      <c r="V123" s="44">
        <f t="shared" si="19"/>
        <v>0</v>
      </c>
      <c r="W123" s="45">
        <f t="shared" si="21"/>
        <v>-1115.89</v>
      </c>
      <c r="X123" s="30" t="e">
        <f t="shared" si="20"/>
        <v>#DIV/0!</v>
      </c>
      <c r="Y123" s="99"/>
    </row>
    <row r="124" spans="1:25" ht="409.5">
      <c r="A124" s="24"/>
      <c r="B124" s="97"/>
      <c r="C124" s="59" t="s">
        <v>416</v>
      </c>
      <c r="D124" s="73" t="s">
        <v>91</v>
      </c>
      <c r="E124" s="30"/>
      <c r="F124" s="60"/>
      <c r="G124" s="30"/>
      <c r="H124" s="30"/>
      <c r="I124" s="30"/>
      <c r="J124" s="30"/>
      <c r="K124" s="30"/>
      <c r="L124" s="30"/>
      <c r="M124" s="30"/>
      <c r="N124" s="61"/>
      <c r="O124" s="61"/>
      <c r="P124" s="30"/>
      <c r="Q124" s="30"/>
      <c r="R124" s="30"/>
      <c r="S124" s="30"/>
      <c r="T124" s="30"/>
      <c r="U124" s="43">
        <f t="shared" si="18"/>
        <v>0</v>
      </c>
      <c r="V124" s="44">
        <f t="shared" si="19"/>
        <v>0</v>
      </c>
      <c r="W124" s="45">
        <f t="shared" si="21"/>
        <v>-1115.89</v>
      </c>
      <c r="X124" s="30" t="e">
        <f t="shared" si="20"/>
        <v>#DIV/0!</v>
      </c>
      <c r="Y124" s="99"/>
    </row>
    <row r="125" spans="1:25" ht="409.5">
      <c r="A125" s="24"/>
      <c r="B125" s="97"/>
      <c r="C125" s="59" t="s">
        <v>385</v>
      </c>
      <c r="D125" s="73" t="s">
        <v>197</v>
      </c>
      <c r="E125" s="30"/>
      <c r="F125" s="60"/>
      <c r="G125" s="30"/>
      <c r="H125" s="30"/>
      <c r="I125" s="30"/>
      <c r="J125" s="30"/>
      <c r="K125" s="30"/>
      <c r="L125" s="30"/>
      <c r="M125" s="30"/>
      <c r="N125" s="61"/>
      <c r="O125" s="61"/>
      <c r="P125" s="30"/>
      <c r="Q125" s="30"/>
      <c r="R125" s="30"/>
      <c r="S125" s="30"/>
      <c r="T125" s="30"/>
      <c r="U125" s="43">
        <f t="shared" si="18"/>
        <v>0</v>
      </c>
      <c r="V125" s="44">
        <f t="shared" si="19"/>
        <v>0</v>
      </c>
      <c r="W125" s="45">
        <f t="shared" si="21"/>
        <v>-1115.89</v>
      </c>
      <c r="X125" s="30" t="e">
        <f t="shared" si="20"/>
        <v>#DIV/0!</v>
      </c>
      <c r="Y125" s="99"/>
    </row>
    <row r="126" spans="1:25" ht="409.5">
      <c r="A126" s="24"/>
      <c r="B126" s="97"/>
      <c r="C126" s="57" t="s">
        <v>339</v>
      </c>
      <c r="D126" s="71" t="s">
        <v>421</v>
      </c>
      <c r="E126" s="30"/>
      <c r="F126" s="60"/>
      <c r="G126" s="30"/>
      <c r="H126" s="30"/>
      <c r="I126" s="30"/>
      <c r="J126" s="30"/>
      <c r="K126" s="30"/>
      <c r="L126" s="30"/>
      <c r="M126" s="30"/>
      <c r="N126" s="61"/>
      <c r="O126" s="61"/>
      <c r="P126" s="30"/>
      <c r="Q126" s="30"/>
      <c r="R126" s="30"/>
      <c r="S126" s="30"/>
      <c r="T126" s="30"/>
      <c r="U126" s="43">
        <f t="shared" si="18"/>
        <v>0</v>
      </c>
      <c r="V126" s="44">
        <f t="shared" si="19"/>
        <v>0</v>
      </c>
      <c r="W126" s="45">
        <f t="shared" si="21"/>
        <v>-1115.89</v>
      </c>
      <c r="X126" s="30" t="e">
        <f t="shared" si="20"/>
        <v>#DIV/0!</v>
      </c>
      <c r="Y126" s="99"/>
    </row>
    <row r="127" spans="1:25" ht="409.5">
      <c r="A127" s="24"/>
      <c r="B127" s="97"/>
      <c r="C127" s="57" t="s">
        <v>422</v>
      </c>
      <c r="D127" s="71" t="s">
        <v>381</v>
      </c>
      <c r="E127" s="30"/>
      <c r="F127" s="60"/>
      <c r="G127" s="30"/>
      <c r="H127" s="30"/>
      <c r="I127" s="30"/>
      <c r="J127" s="30"/>
      <c r="K127" s="30"/>
      <c r="L127" s="30"/>
      <c r="M127" s="30"/>
      <c r="N127" s="61"/>
      <c r="O127" s="61"/>
      <c r="P127" s="30"/>
      <c r="Q127" s="30"/>
      <c r="R127" s="30"/>
      <c r="S127" s="30"/>
      <c r="T127" s="30"/>
      <c r="U127" s="43">
        <f t="shared" si="18"/>
        <v>0</v>
      </c>
      <c r="V127" s="44">
        <f t="shared" si="19"/>
        <v>0</v>
      </c>
      <c r="W127" s="45">
        <f t="shared" si="21"/>
        <v>-1115.89</v>
      </c>
      <c r="X127" s="30" t="e">
        <f t="shared" si="20"/>
        <v>#DIV/0!</v>
      </c>
      <c r="Y127" s="99"/>
    </row>
    <row r="128" spans="1:25" ht="409.5">
      <c r="A128" s="24"/>
      <c r="B128" s="97"/>
      <c r="C128" s="59" t="s">
        <v>423</v>
      </c>
      <c r="D128" s="73" t="s">
        <v>413</v>
      </c>
      <c r="E128" s="30"/>
      <c r="F128" s="60"/>
      <c r="G128" s="30"/>
      <c r="H128" s="30"/>
      <c r="I128" s="30"/>
      <c r="J128" s="30"/>
      <c r="K128" s="30"/>
      <c r="L128" s="30"/>
      <c r="M128" s="30"/>
      <c r="N128" s="61"/>
      <c r="O128" s="61"/>
      <c r="P128" s="30"/>
      <c r="Q128" s="30"/>
      <c r="R128" s="30"/>
      <c r="S128" s="30"/>
      <c r="T128" s="30"/>
      <c r="U128" s="43">
        <f t="shared" si="18"/>
        <v>0</v>
      </c>
      <c r="V128" s="44">
        <f t="shared" si="19"/>
        <v>0</v>
      </c>
      <c r="W128" s="45">
        <f t="shared" si="21"/>
        <v>-1115.89</v>
      </c>
      <c r="X128" s="30" t="e">
        <f t="shared" si="20"/>
        <v>#DIV/0!</v>
      </c>
      <c r="Y128" s="99"/>
    </row>
    <row r="129" spans="1:25" ht="409.5">
      <c r="A129" s="24"/>
      <c r="B129" s="97"/>
      <c r="C129" s="57" t="s">
        <v>424</v>
      </c>
      <c r="D129" s="71" t="s">
        <v>309</v>
      </c>
      <c r="E129" s="30"/>
      <c r="F129" s="60"/>
      <c r="G129" s="30"/>
      <c r="H129" s="30"/>
      <c r="I129" s="30"/>
      <c r="J129" s="30"/>
      <c r="K129" s="30"/>
      <c r="L129" s="30"/>
      <c r="M129" s="30"/>
      <c r="N129" s="61"/>
      <c r="O129" s="61"/>
      <c r="P129" s="30"/>
      <c r="Q129" s="30"/>
      <c r="R129" s="30"/>
      <c r="S129" s="30"/>
      <c r="T129" s="30"/>
      <c r="U129" s="43">
        <f t="shared" si="18"/>
        <v>0</v>
      </c>
      <c r="V129" s="44">
        <f t="shared" si="19"/>
        <v>0</v>
      </c>
      <c r="W129" s="45">
        <f t="shared" si="21"/>
        <v>-1115.89</v>
      </c>
      <c r="X129" s="30" t="e">
        <f t="shared" si="20"/>
        <v>#DIV/0!</v>
      </c>
      <c r="Y129" s="99"/>
    </row>
    <row r="130" spans="1:25" ht="409.5">
      <c r="A130" s="24"/>
      <c r="B130" s="97"/>
      <c r="C130" s="57" t="s">
        <v>198</v>
      </c>
      <c r="D130" s="71" t="s">
        <v>118</v>
      </c>
      <c r="E130" s="30"/>
      <c r="F130" s="60"/>
      <c r="G130" s="30"/>
      <c r="H130" s="30"/>
      <c r="I130" s="30"/>
      <c r="J130" s="30"/>
      <c r="K130" s="30"/>
      <c r="L130" s="30"/>
      <c r="M130" s="30"/>
      <c r="N130" s="61"/>
      <c r="O130" s="61"/>
      <c r="P130" s="30"/>
      <c r="Q130" s="30"/>
      <c r="R130" s="30"/>
      <c r="S130" s="30"/>
      <c r="T130" s="30"/>
      <c r="U130" s="43">
        <f t="shared" si="18"/>
        <v>0</v>
      </c>
      <c r="V130" s="44">
        <f t="shared" si="19"/>
        <v>0</v>
      </c>
      <c r="W130" s="45">
        <f t="shared" si="21"/>
        <v>-1115.89</v>
      </c>
      <c r="X130" s="30" t="e">
        <f t="shared" si="20"/>
        <v>#DIV/0!</v>
      </c>
      <c r="Y130" s="99"/>
    </row>
    <row r="131" spans="1:25" ht="409.5">
      <c r="A131" s="24"/>
      <c r="B131" s="97"/>
      <c r="C131" s="57" t="s">
        <v>426</v>
      </c>
      <c r="D131" s="71" t="s">
        <v>303</v>
      </c>
      <c r="E131" s="30"/>
      <c r="F131" s="60"/>
      <c r="G131" s="30"/>
      <c r="H131" s="30"/>
      <c r="I131" s="30"/>
      <c r="J131" s="30"/>
      <c r="K131" s="30"/>
      <c r="L131" s="30"/>
      <c r="M131" s="30"/>
      <c r="N131" s="61"/>
      <c r="O131" s="61"/>
      <c r="P131" s="30"/>
      <c r="Q131" s="30"/>
      <c r="R131" s="30"/>
      <c r="S131" s="30"/>
      <c r="T131" s="30"/>
      <c r="U131" s="43">
        <f t="shared" si="18"/>
        <v>0</v>
      </c>
      <c r="V131" s="44">
        <f t="shared" si="19"/>
        <v>0</v>
      </c>
      <c r="W131" s="45">
        <f t="shared" si="21"/>
        <v>-1115.89</v>
      </c>
      <c r="X131" s="30" t="e">
        <f t="shared" si="20"/>
        <v>#DIV/0!</v>
      </c>
      <c r="Y131" s="99"/>
    </row>
    <row r="132" spans="1:25" ht="409.5">
      <c r="A132" s="24"/>
      <c r="B132" s="97"/>
      <c r="C132" s="59" t="s">
        <v>427</v>
      </c>
      <c r="D132" s="73" t="s">
        <v>319</v>
      </c>
      <c r="E132" s="30"/>
      <c r="F132" s="60"/>
      <c r="G132" s="30"/>
      <c r="H132" s="30"/>
      <c r="I132" s="30"/>
      <c r="J132" s="30"/>
      <c r="K132" s="30"/>
      <c r="L132" s="30"/>
      <c r="M132" s="30"/>
      <c r="N132" s="61"/>
      <c r="O132" s="61"/>
      <c r="P132" s="30"/>
      <c r="Q132" s="30"/>
      <c r="R132" s="30"/>
      <c r="S132" s="30"/>
      <c r="T132" s="30"/>
      <c r="U132" s="43">
        <f t="shared" si="18"/>
        <v>0</v>
      </c>
      <c r="V132" s="44">
        <f t="shared" si="19"/>
        <v>0</v>
      </c>
      <c r="W132" s="45">
        <f t="shared" si="21"/>
        <v>-1115.89</v>
      </c>
      <c r="X132" s="30" t="e">
        <f t="shared" si="20"/>
        <v>#DIV/0!</v>
      </c>
      <c r="Y132" s="99"/>
    </row>
    <row r="133" spans="1:25" ht="409.5">
      <c r="A133" s="24"/>
      <c r="B133" s="97"/>
      <c r="C133" s="59" t="s">
        <v>429</v>
      </c>
      <c r="D133" s="73" t="s">
        <v>421</v>
      </c>
      <c r="E133" s="30"/>
      <c r="F133" s="60"/>
      <c r="G133" s="30"/>
      <c r="H133" s="30"/>
      <c r="I133" s="30"/>
      <c r="J133" s="30"/>
      <c r="K133" s="30"/>
      <c r="L133" s="30"/>
      <c r="M133" s="30"/>
      <c r="N133" s="61"/>
      <c r="O133" s="61"/>
      <c r="P133" s="30"/>
      <c r="Q133" s="30"/>
      <c r="R133" s="30"/>
      <c r="S133" s="30"/>
      <c r="T133" s="30"/>
      <c r="U133" s="43">
        <f t="shared" si="18"/>
        <v>0</v>
      </c>
      <c r="V133" s="44">
        <f t="shared" si="19"/>
        <v>0</v>
      </c>
      <c r="W133" s="45">
        <f t="shared" si="21"/>
        <v>-1115.89</v>
      </c>
      <c r="X133" s="30" t="e">
        <f t="shared" si="20"/>
        <v>#DIV/0!</v>
      </c>
      <c r="Y133" s="99"/>
    </row>
    <row r="134" spans="1:25" ht="409.5">
      <c r="A134" s="24"/>
      <c r="B134" s="97"/>
      <c r="C134" s="57" t="s">
        <v>431</v>
      </c>
      <c r="D134" s="71" t="s">
        <v>201</v>
      </c>
      <c r="E134" s="30"/>
      <c r="F134" s="60"/>
      <c r="G134" s="30"/>
      <c r="H134" s="30"/>
      <c r="I134" s="30"/>
      <c r="J134" s="30"/>
      <c r="K134" s="30"/>
      <c r="L134" s="30"/>
      <c r="M134" s="30"/>
      <c r="N134" s="61"/>
      <c r="O134" s="61"/>
      <c r="P134" s="30"/>
      <c r="Q134" s="30"/>
      <c r="R134" s="30"/>
      <c r="S134" s="30"/>
      <c r="T134" s="30"/>
      <c r="U134" s="43">
        <f t="shared" si="18"/>
        <v>0</v>
      </c>
      <c r="V134" s="44">
        <f t="shared" si="19"/>
        <v>0</v>
      </c>
      <c r="W134" s="45">
        <f t="shared" si="21"/>
        <v>-1115.89</v>
      </c>
      <c r="X134" s="30" t="e">
        <f t="shared" si="20"/>
        <v>#DIV/0!</v>
      </c>
      <c r="Y134" s="99"/>
    </row>
    <row r="135" spans="1:25" ht="409.5">
      <c r="A135" s="24"/>
      <c r="B135" s="97"/>
      <c r="C135" s="59" t="s">
        <v>432</v>
      </c>
      <c r="D135" s="73" t="s">
        <v>421</v>
      </c>
      <c r="E135" s="30"/>
      <c r="F135" s="60"/>
      <c r="G135" s="30"/>
      <c r="H135" s="30"/>
      <c r="I135" s="30"/>
      <c r="J135" s="30"/>
      <c r="K135" s="30"/>
      <c r="L135" s="30"/>
      <c r="M135" s="30"/>
      <c r="N135" s="61"/>
      <c r="O135" s="61"/>
      <c r="P135" s="30"/>
      <c r="Q135" s="30"/>
      <c r="R135" s="30"/>
      <c r="S135" s="30"/>
      <c r="T135" s="30"/>
      <c r="U135" s="43">
        <f t="shared" si="18"/>
        <v>0</v>
      </c>
      <c r="V135" s="44">
        <f t="shared" si="19"/>
        <v>0</v>
      </c>
      <c r="W135" s="45">
        <f t="shared" si="21"/>
        <v>-1115.89</v>
      </c>
      <c r="X135" s="30" t="e">
        <f t="shared" si="20"/>
        <v>#DIV/0!</v>
      </c>
      <c r="Y135" s="99"/>
    </row>
    <row r="136" spans="1:25" ht="409.5">
      <c r="A136" s="24"/>
      <c r="B136" s="97"/>
      <c r="C136" s="57" t="s">
        <v>433</v>
      </c>
      <c r="D136" s="71" t="s">
        <v>434</v>
      </c>
      <c r="E136" s="30"/>
      <c r="F136" s="60"/>
      <c r="G136" s="30"/>
      <c r="H136" s="30"/>
      <c r="I136" s="30"/>
      <c r="J136" s="30"/>
      <c r="K136" s="30"/>
      <c r="L136" s="30"/>
      <c r="M136" s="30"/>
      <c r="N136" s="61"/>
      <c r="O136" s="61"/>
      <c r="P136" s="30"/>
      <c r="Q136" s="30"/>
      <c r="R136" s="30"/>
      <c r="S136" s="30"/>
      <c r="T136" s="30"/>
      <c r="U136" s="43">
        <f t="shared" si="18"/>
        <v>0</v>
      </c>
      <c r="V136" s="44">
        <f t="shared" si="19"/>
        <v>0</v>
      </c>
      <c r="W136" s="45">
        <f t="shared" si="21"/>
        <v>-1115.89</v>
      </c>
      <c r="X136" s="30" t="e">
        <f t="shared" si="20"/>
        <v>#DIV/0!</v>
      </c>
      <c r="Y136" s="99"/>
    </row>
    <row r="137" spans="1:25" ht="409.5">
      <c r="A137" s="24"/>
      <c r="B137" s="97"/>
      <c r="C137" s="57" t="s">
        <v>435</v>
      </c>
      <c r="D137" s="71" t="s">
        <v>262</v>
      </c>
      <c r="E137" s="30"/>
      <c r="F137" s="60"/>
      <c r="G137" s="30"/>
      <c r="H137" s="30"/>
      <c r="I137" s="30"/>
      <c r="J137" s="30"/>
      <c r="K137" s="30"/>
      <c r="L137" s="30"/>
      <c r="M137" s="30"/>
      <c r="N137" s="61"/>
      <c r="O137" s="61"/>
      <c r="P137" s="30"/>
      <c r="Q137" s="30"/>
      <c r="R137" s="30"/>
      <c r="S137" s="30"/>
      <c r="T137" s="30"/>
      <c r="U137" s="43">
        <f t="shared" si="18"/>
        <v>0</v>
      </c>
      <c r="V137" s="44">
        <f t="shared" si="19"/>
        <v>0</v>
      </c>
      <c r="W137" s="45">
        <f t="shared" si="21"/>
        <v>-1115.89</v>
      </c>
      <c r="X137" s="30" t="e">
        <f t="shared" si="20"/>
        <v>#DIV/0!</v>
      </c>
      <c r="Y137" s="99"/>
    </row>
    <row r="138" spans="1:25" ht="409.5">
      <c r="A138" s="24"/>
      <c r="B138" s="97"/>
      <c r="C138" s="57" t="s">
        <v>436</v>
      </c>
      <c r="D138" s="71" t="s">
        <v>201</v>
      </c>
      <c r="E138" s="30"/>
      <c r="F138" s="60"/>
      <c r="G138" s="30"/>
      <c r="H138" s="30"/>
      <c r="I138" s="30"/>
      <c r="J138" s="30"/>
      <c r="K138" s="30"/>
      <c r="L138" s="30"/>
      <c r="M138" s="30"/>
      <c r="N138" s="61"/>
      <c r="O138" s="61"/>
      <c r="P138" s="30"/>
      <c r="Q138" s="30"/>
      <c r="R138" s="30"/>
      <c r="S138" s="30"/>
      <c r="T138" s="30"/>
      <c r="U138" s="43">
        <f t="shared" si="18"/>
        <v>0</v>
      </c>
      <c r="V138" s="44">
        <f t="shared" si="19"/>
        <v>0</v>
      </c>
      <c r="W138" s="45">
        <f t="shared" si="21"/>
        <v>-1115.89</v>
      </c>
      <c r="X138" s="30" t="e">
        <f t="shared" si="20"/>
        <v>#DIV/0!</v>
      </c>
      <c r="Y138" s="99"/>
    </row>
    <row r="139" spans="1:25" ht="409.5">
      <c r="A139" s="24"/>
      <c r="B139" s="97"/>
      <c r="C139" s="58" t="s">
        <v>437</v>
      </c>
      <c r="D139" s="72" t="s">
        <v>303</v>
      </c>
      <c r="E139" s="30"/>
      <c r="F139" s="60"/>
      <c r="G139" s="30"/>
      <c r="H139" s="30"/>
      <c r="I139" s="30"/>
      <c r="J139" s="30"/>
      <c r="K139" s="30"/>
      <c r="L139" s="30"/>
      <c r="M139" s="30"/>
      <c r="N139" s="61"/>
      <c r="O139" s="61"/>
      <c r="P139" s="30"/>
      <c r="Q139" s="30"/>
      <c r="R139" s="30"/>
      <c r="S139" s="30"/>
      <c r="T139" s="30"/>
      <c r="U139" s="43">
        <f t="shared" si="18"/>
        <v>0</v>
      </c>
      <c r="V139" s="44">
        <f t="shared" si="19"/>
        <v>0</v>
      </c>
      <c r="W139" s="45">
        <f t="shared" si="21"/>
        <v>-1115.89</v>
      </c>
      <c r="X139" s="30" t="e">
        <f t="shared" si="20"/>
        <v>#DIV/0!</v>
      </c>
      <c r="Y139" s="99"/>
    </row>
    <row r="140" spans="1:25" ht="409.5">
      <c r="A140" s="24"/>
      <c r="B140" s="97"/>
      <c r="C140" s="59" t="s">
        <v>440</v>
      </c>
      <c r="D140" s="73" t="s">
        <v>441</v>
      </c>
      <c r="E140" s="30"/>
      <c r="F140" s="60"/>
      <c r="G140" s="30"/>
      <c r="H140" s="30"/>
      <c r="I140" s="30"/>
      <c r="J140" s="30"/>
      <c r="K140" s="30"/>
      <c r="L140" s="30"/>
      <c r="M140" s="30"/>
      <c r="N140" s="61"/>
      <c r="O140" s="61"/>
      <c r="P140" s="30"/>
      <c r="Q140" s="30"/>
      <c r="R140" s="30"/>
      <c r="S140" s="30"/>
      <c r="T140" s="30"/>
      <c r="U140" s="43">
        <f t="shared" si="18"/>
        <v>0</v>
      </c>
      <c r="V140" s="44">
        <f t="shared" si="19"/>
        <v>0</v>
      </c>
      <c r="W140" s="45">
        <f t="shared" si="21"/>
        <v>-1115.89</v>
      </c>
      <c r="X140" s="30" t="e">
        <f t="shared" si="20"/>
        <v>#DIV/0!</v>
      </c>
      <c r="Y140" s="99"/>
    </row>
    <row r="141" spans="1:25" ht="409.5">
      <c r="A141" s="24"/>
      <c r="B141" s="97"/>
      <c r="C141" s="57" t="s">
        <v>112</v>
      </c>
      <c r="D141" s="71" t="s">
        <v>445</v>
      </c>
      <c r="E141" s="30"/>
      <c r="F141" s="60"/>
      <c r="G141" s="30"/>
      <c r="H141" s="30"/>
      <c r="I141" s="30"/>
      <c r="J141" s="30"/>
      <c r="K141" s="30"/>
      <c r="L141" s="30"/>
      <c r="M141" s="30"/>
      <c r="N141" s="61"/>
      <c r="O141" s="61"/>
      <c r="P141" s="30"/>
      <c r="Q141" s="30"/>
      <c r="R141" s="30"/>
      <c r="S141" s="30"/>
      <c r="T141" s="30"/>
      <c r="U141" s="43">
        <f t="shared" si="18"/>
        <v>0</v>
      </c>
      <c r="V141" s="44">
        <f t="shared" si="19"/>
        <v>0</v>
      </c>
      <c r="W141" s="45">
        <f t="shared" si="21"/>
        <v>-1115.89</v>
      </c>
      <c r="X141" s="30" t="e">
        <f t="shared" si="20"/>
        <v>#DIV/0!</v>
      </c>
      <c r="Y141" s="99"/>
    </row>
    <row r="142" spans="1:25" ht="409.5">
      <c r="A142" s="24"/>
      <c r="B142" s="97"/>
      <c r="C142" s="57" t="s">
        <v>200</v>
      </c>
      <c r="D142" s="71" t="s">
        <v>265</v>
      </c>
      <c r="E142" s="30"/>
      <c r="F142" s="60"/>
      <c r="G142" s="30"/>
      <c r="H142" s="30"/>
      <c r="I142" s="30"/>
      <c r="J142" s="30"/>
      <c r="K142" s="30"/>
      <c r="L142" s="30"/>
      <c r="M142" s="30"/>
      <c r="N142" s="61"/>
      <c r="O142" s="61"/>
      <c r="P142" s="30"/>
      <c r="Q142" s="30"/>
      <c r="R142" s="30"/>
      <c r="S142" s="30"/>
      <c r="T142" s="30"/>
      <c r="U142" s="43">
        <f t="shared" si="18"/>
        <v>0</v>
      </c>
      <c r="V142" s="44">
        <f t="shared" si="19"/>
        <v>0</v>
      </c>
      <c r="W142" s="45">
        <f t="shared" si="21"/>
        <v>-1115.89</v>
      </c>
      <c r="X142" s="30" t="e">
        <f t="shared" si="20"/>
        <v>#DIV/0!</v>
      </c>
      <c r="Y142" s="99"/>
    </row>
    <row r="143" spans="1:25" ht="409.5">
      <c r="A143" s="24"/>
      <c r="B143" s="97"/>
      <c r="C143" s="57" t="s">
        <v>184</v>
      </c>
      <c r="D143" s="71" t="s">
        <v>402</v>
      </c>
      <c r="E143" s="30"/>
      <c r="F143" s="60"/>
      <c r="G143" s="30"/>
      <c r="H143" s="30"/>
      <c r="I143" s="30"/>
      <c r="J143" s="30"/>
      <c r="K143" s="30"/>
      <c r="L143" s="30"/>
      <c r="M143" s="30"/>
      <c r="N143" s="61"/>
      <c r="O143" s="61"/>
      <c r="P143" s="30"/>
      <c r="Q143" s="30"/>
      <c r="R143" s="30"/>
      <c r="S143" s="30"/>
      <c r="T143" s="30"/>
      <c r="U143" s="43">
        <f t="shared" si="18"/>
        <v>0</v>
      </c>
      <c r="V143" s="44">
        <f t="shared" si="19"/>
        <v>0</v>
      </c>
      <c r="W143" s="45">
        <f t="shared" si="21"/>
        <v>-1115.89</v>
      </c>
      <c r="X143" s="30" t="e">
        <f t="shared" si="20"/>
        <v>#DIV/0!</v>
      </c>
      <c r="Y143" s="99"/>
    </row>
    <row r="144" spans="1:25" ht="409.5">
      <c r="A144" s="24"/>
      <c r="B144" s="97"/>
      <c r="C144" s="57" t="s">
        <v>451</v>
      </c>
      <c r="D144" s="71" t="s">
        <v>303</v>
      </c>
      <c r="E144" s="30"/>
      <c r="F144" s="60"/>
      <c r="G144" s="30"/>
      <c r="H144" s="30"/>
      <c r="I144" s="30"/>
      <c r="J144" s="30"/>
      <c r="K144" s="30"/>
      <c r="L144" s="30"/>
      <c r="M144" s="30"/>
      <c r="N144" s="61"/>
      <c r="O144" s="61"/>
      <c r="P144" s="30"/>
      <c r="Q144" s="30"/>
      <c r="R144" s="30"/>
      <c r="S144" s="30"/>
      <c r="T144" s="30"/>
      <c r="U144" s="43">
        <f t="shared" si="18"/>
        <v>0</v>
      </c>
      <c r="V144" s="44">
        <f t="shared" si="19"/>
        <v>0</v>
      </c>
      <c r="W144" s="45">
        <f t="shared" si="21"/>
        <v>-1115.89</v>
      </c>
      <c r="X144" s="30" t="e">
        <f t="shared" si="20"/>
        <v>#DIV/0!</v>
      </c>
      <c r="Y144" s="99"/>
    </row>
    <row r="145" spans="1:25" ht="409.5">
      <c r="A145" s="24"/>
      <c r="B145" s="97"/>
      <c r="C145" s="58" t="s">
        <v>117</v>
      </c>
      <c r="D145" s="72" t="s">
        <v>452</v>
      </c>
      <c r="E145" s="30"/>
      <c r="F145" s="60"/>
      <c r="G145" s="30"/>
      <c r="H145" s="30"/>
      <c r="I145" s="30"/>
      <c r="J145" s="30"/>
      <c r="K145" s="30"/>
      <c r="L145" s="30"/>
      <c r="M145" s="30"/>
      <c r="N145" s="61"/>
      <c r="O145" s="61"/>
      <c r="P145" s="30"/>
      <c r="Q145" s="30"/>
      <c r="R145" s="30"/>
      <c r="S145" s="30"/>
      <c r="T145" s="30"/>
      <c r="U145" s="43">
        <f t="shared" si="18"/>
        <v>0</v>
      </c>
      <c r="V145" s="44">
        <f t="shared" si="19"/>
        <v>0</v>
      </c>
      <c r="W145" s="45">
        <f t="shared" si="21"/>
        <v>-1115.89</v>
      </c>
      <c r="X145" s="30" t="e">
        <f t="shared" si="20"/>
        <v>#DIV/0!</v>
      </c>
      <c r="Y145" s="99"/>
    </row>
    <row r="146" spans="1:25" ht="409.5">
      <c r="A146" s="24"/>
      <c r="B146" s="97"/>
      <c r="C146" s="59"/>
      <c r="D146" s="73"/>
      <c r="E146" s="30"/>
      <c r="F146" s="60"/>
      <c r="G146" s="30"/>
      <c r="H146" s="30"/>
      <c r="I146" s="30"/>
      <c r="J146" s="30"/>
      <c r="K146" s="30"/>
      <c r="L146" s="30"/>
      <c r="M146" s="30"/>
      <c r="N146" s="61"/>
      <c r="O146" s="61"/>
      <c r="P146" s="30"/>
      <c r="Q146" s="30"/>
      <c r="R146" s="30"/>
      <c r="S146" s="30"/>
      <c r="T146" s="30"/>
      <c r="U146" s="43">
        <f t="shared" si="18"/>
        <v>0</v>
      </c>
      <c r="V146" s="44">
        <f t="shared" si="19"/>
        <v>0</v>
      </c>
      <c r="W146" s="45">
        <f t="shared" si="21"/>
        <v>-1115.89</v>
      </c>
      <c r="X146" s="30" t="e">
        <f t="shared" si="20"/>
        <v>#DIV/0!</v>
      </c>
      <c r="Y146" s="99"/>
    </row>
    <row r="147" spans="1:25" ht="409.5">
      <c r="A147" s="24"/>
      <c r="B147" s="97"/>
      <c r="C147" s="59"/>
      <c r="D147" s="73"/>
      <c r="E147" s="30"/>
      <c r="F147" s="60"/>
      <c r="G147" s="30"/>
      <c r="H147" s="30"/>
      <c r="I147" s="30"/>
      <c r="J147" s="30"/>
      <c r="K147" s="30"/>
      <c r="L147" s="30"/>
      <c r="M147" s="30"/>
      <c r="N147" s="61"/>
      <c r="O147" s="61"/>
      <c r="P147" s="30"/>
      <c r="Q147" s="30"/>
      <c r="R147" s="30"/>
      <c r="S147" s="30"/>
      <c r="T147" s="30"/>
      <c r="U147" s="43">
        <f t="shared" si="18"/>
        <v>0</v>
      </c>
      <c r="V147" s="44">
        <f t="shared" si="19"/>
        <v>0</v>
      </c>
      <c r="W147" s="45">
        <f t="shared" si="21"/>
        <v>-1115.89</v>
      </c>
      <c r="X147" s="30" t="e">
        <f t="shared" si="20"/>
        <v>#DIV/0!</v>
      </c>
      <c r="Y147" s="99"/>
    </row>
    <row r="148" spans="1:25" ht="409.5">
      <c r="A148" s="24"/>
      <c r="B148" s="97"/>
      <c r="C148" s="59"/>
      <c r="D148" s="73"/>
      <c r="E148" s="30"/>
      <c r="F148" s="60"/>
      <c r="G148" s="30"/>
      <c r="H148" s="30"/>
      <c r="I148" s="30"/>
      <c r="J148" s="30"/>
      <c r="K148" s="30"/>
      <c r="L148" s="30"/>
      <c r="M148" s="30"/>
      <c r="N148" s="61"/>
      <c r="O148" s="61"/>
      <c r="P148" s="30"/>
      <c r="Q148" s="30"/>
      <c r="R148" s="30"/>
      <c r="S148" s="30"/>
      <c r="T148" s="30"/>
      <c r="U148" s="43">
        <f t="shared" si="18"/>
        <v>0</v>
      </c>
      <c r="V148" s="44">
        <f t="shared" si="19"/>
        <v>0</v>
      </c>
      <c r="W148" s="45">
        <f t="shared" si="21"/>
        <v>-1115.89</v>
      </c>
      <c r="X148" s="30" t="e">
        <f t="shared" si="20"/>
        <v>#DIV/0!</v>
      </c>
      <c r="Y148" s="99"/>
    </row>
    <row r="149" spans="1:25" ht="409.5">
      <c r="A149" s="24"/>
      <c r="B149" s="97"/>
      <c r="C149" s="59"/>
      <c r="D149" s="73"/>
      <c r="E149" s="30"/>
      <c r="F149" s="60"/>
      <c r="G149" s="30"/>
      <c r="H149" s="30"/>
      <c r="I149" s="30"/>
      <c r="J149" s="30"/>
      <c r="K149" s="30"/>
      <c r="L149" s="30"/>
      <c r="M149" s="30"/>
      <c r="N149" s="61"/>
      <c r="O149" s="61"/>
      <c r="P149" s="30"/>
      <c r="Q149" s="30"/>
      <c r="R149" s="30"/>
      <c r="S149" s="30"/>
      <c r="T149" s="30"/>
      <c r="U149" s="43">
        <f t="shared" si="18"/>
        <v>0</v>
      </c>
      <c r="V149" s="44">
        <f t="shared" si="19"/>
        <v>0</v>
      </c>
      <c r="W149" s="45">
        <f t="shared" si="21"/>
        <v>-1115.89</v>
      </c>
      <c r="X149" s="30" t="e">
        <f t="shared" si="20"/>
        <v>#DIV/0!</v>
      </c>
      <c r="Y149" s="99"/>
    </row>
    <row r="150" spans="1:25" ht="409.5">
      <c r="A150" s="24"/>
      <c r="B150" s="97"/>
      <c r="C150" s="59"/>
      <c r="D150" s="73"/>
      <c r="E150" s="30"/>
      <c r="F150" s="60"/>
      <c r="G150" s="30"/>
      <c r="H150" s="30"/>
      <c r="I150" s="30"/>
      <c r="J150" s="30"/>
      <c r="K150" s="30"/>
      <c r="L150" s="30"/>
      <c r="M150" s="30"/>
      <c r="N150" s="61"/>
      <c r="O150" s="61"/>
      <c r="P150" s="30"/>
      <c r="Q150" s="30"/>
      <c r="R150" s="30"/>
      <c r="S150" s="30"/>
      <c r="T150" s="30"/>
      <c r="U150" s="43">
        <f t="shared" si="18"/>
        <v>0</v>
      </c>
      <c r="V150" s="44">
        <f t="shared" si="19"/>
        <v>0</v>
      </c>
      <c r="W150" s="45">
        <f t="shared" si="21"/>
        <v>-1115.89</v>
      </c>
      <c r="X150" s="30" t="e">
        <f t="shared" si="20"/>
        <v>#DIV/0!</v>
      </c>
      <c r="Y150" s="99"/>
    </row>
    <row r="151" spans="1:25" ht="409.5">
      <c r="A151" s="24"/>
      <c r="B151" s="97"/>
      <c r="C151" s="59"/>
      <c r="D151" s="73"/>
      <c r="E151" s="30"/>
      <c r="F151" s="60"/>
      <c r="G151" s="30"/>
      <c r="H151" s="30"/>
      <c r="I151" s="30"/>
      <c r="J151" s="30"/>
      <c r="K151" s="30"/>
      <c r="L151" s="30"/>
      <c r="M151" s="30"/>
      <c r="N151" s="61"/>
      <c r="O151" s="61"/>
      <c r="P151" s="30"/>
      <c r="Q151" s="30"/>
      <c r="R151" s="30"/>
      <c r="S151" s="30"/>
      <c r="T151" s="30"/>
      <c r="U151" s="43">
        <f t="shared" si="18"/>
        <v>0</v>
      </c>
      <c r="V151" s="44">
        <f t="shared" si="19"/>
        <v>0</v>
      </c>
      <c r="W151" s="45">
        <f t="shared" si="21"/>
        <v>-1115.89</v>
      </c>
      <c r="X151" s="30" t="e">
        <f t="shared" si="20"/>
        <v>#DIV/0!</v>
      </c>
      <c r="Y151" s="99"/>
    </row>
    <row r="152" spans="1:25" ht="409.5">
      <c r="A152" s="24"/>
      <c r="B152" s="97"/>
      <c r="C152" s="59"/>
      <c r="D152" s="73"/>
      <c r="E152" s="30"/>
      <c r="F152" s="60"/>
      <c r="G152" s="30"/>
      <c r="H152" s="30"/>
      <c r="I152" s="30"/>
      <c r="J152" s="30"/>
      <c r="K152" s="30"/>
      <c r="L152" s="30"/>
      <c r="M152" s="30"/>
      <c r="N152" s="61"/>
      <c r="O152" s="61"/>
      <c r="P152" s="30"/>
      <c r="Q152" s="30"/>
      <c r="R152" s="30"/>
      <c r="S152" s="30"/>
      <c r="T152" s="30"/>
      <c r="U152" s="43">
        <f t="shared" si="18"/>
        <v>0</v>
      </c>
      <c r="V152" s="44">
        <f t="shared" si="19"/>
        <v>0</v>
      </c>
      <c r="W152" s="45">
        <f t="shared" si="21"/>
        <v>-1115.89</v>
      </c>
      <c r="X152" s="30" t="e">
        <f t="shared" si="20"/>
        <v>#DIV/0!</v>
      </c>
      <c r="Y152" s="99"/>
    </row>
    <row r="153" spans="1:25" ht="409.5">
      <c r="A153" s="24"/>
      <c r="B153" s="97"/>
      <c r="C153" s="59"/>
      <c r="D153" s="73"/>
      <c r="E153" s="30"/>
      <c r="F153" s="60"/>
      <c r="G153" s="30"/>
      <c r="H153" s="30"/>
      <c r="I153" s="30"/>
      <c r="J153" s="30"/>
      <c r="K153" s="30"/>
      <c r="L153" s="30"/>
      <c r="M153" s="30"/>
      <c r="N153" s="61"/>
      <c r="O153" s="61"/>
      <c r="P153" s="30"/>
      <c r="Q153" s="30"/>
      <c r="R153" s="30"/>
      <c r="S153" s="30"/>
      <c r="T153" s="30"/>
      <c r="U153" s="43">
        <f t="shared" si="18"/>
        <v>0</v>
      </c>
      <c r="V153" s="44">
        <f t="shared" si="19"/>
        <v>0</v>
      </c>
      <c r="W153" s="45">
        <f t="shared" si="21"/>
        <v>-1115.89</v>
      </c>
      <c r="X153" s="30" t="e">
        <f t="shared" si="20"/>
        <v>#DIV/0!</v>
      </c>
      <c r="Y153" s="99"/>
    </row>
    <row r="154" spans="1:25" ht="409.5">
      <c r="A154" s="24"/>
      <c r="B154" s="97"/>
      <c r="C154" s="59"/>
      <c r="D154" s="73"/>
      <c r="E154" s="30"/>
      <c r="F154" s="60"/>
      <c r="G154" s="30"/>
      <c r="H154" s="30"/>
      <c r="I154" s="30"/>
      <c r="J154" s="30"/>
      <c r="K154" s="30"/>
      <c r="L154" s="30"/>
      <c r="M154" s="30"/>
      <c r="N154" s="61"/>
      <c r="O154" s="61"/>
      <c r="P154" s="30"/>
      <c r="Q154" s="30"/>
      <c r="R154" s="30"/>
      <c r="S154" s="30"/>
      <c r="T154" s="30"/>
      <c r="U154" s="43">
        <f t="shared" si="18"/>
        <v>0</v>
      </c>
      <c r="V154" s="44">
        <f t="shared" si="19"/>
        <v>0</v>
      </c>
      <c r="W154" s="45">
        <f t="shared" si="21"/>
        <v>-1115.89</v>
      </c>
      <c r="X154" s="30" t="e">
        <f t="shared" si="20"/>
        <v>#DIV/0!</v>
      </c>
      <c r="Y154" s="99"/>
    </row>
    <row r="155" spans="1:25" ht="409.5">
      <c r="A155" s="24"/>
      <c r="B155" s="97"/>
      <c r="C155" s="59"/>
      <c r="D155" s="73"/>
      <c r="E155" s="30"/>
      <c r="F155" s="60"/>
      <c r="G155" s="30"/>
      <c r="H155" s="30"/>
      <c r="I155" s="30"/>
      <c r="J155" s="30"/>
      <c r="K155" s="30"/>
      <c r="L155" s="30"/>
      <c r="M155" s="30"/>
      <c r="N155" s="61"/>
      <c r="O155" s="61"/>
      <c r="P155" s="30"/>
      <c r="Q155" s="30"/>
      <c r="R155" s="30"/>
      <c r="S155" s="30"/>
      <c r="T155" s="30"/>
      <c r="U155" s="43">
        <f t="shared" si="18"/>
        <v>0</v>
      </c>
      <c r="V155" s="44">
        <f t="shared" si="19"/>
        <v>0</v>
      </c>
      <c r="W155" s="45">
        <f t="shared" si="21"/>
        <v>-1115.89</v>
      </c>
      <c r="X155" s="30" t="e">
        <f t="shared" si="20"/>
        <v>#DIV/0!</v>
      </c>
      <c r="Y155" s="99"/>
    </row>
    <row r="156" spans="1:25" ht="409.5">
      <c r="A156" s="24"/>
      <c r="B156" s="97"/>
      <c r="C156" s="59"/>
      <c r="D156" s="73"/>
      <c r="E156" s="30"/>
      <c r="F156" s="60"/>
      <c r="G156" s="30"/>
      <c r="H156" s="30"/>
      <c r="I156" s="30"/>
      <c r="J156" s="30"/>
      <c r="K156" s="30"/>
      <c r="L156" s="30"/>
      <c r="M156" s="30"/>
      <c r="N156" s="61"/>
      <c r="O156" s="61"/>
      <c r="P156" s="30"/>
      <c r="Q156" s="30"/>
      <c r="R156" s="30"/>
      <c r="S156" s="30"/>
      <c r="T156" s="30"/>
      <c r="U156" s="43">
        <f t="shared" si="18"/>
        <v>0</v>
      </c>
      <c r="V156" s="44">
        <f t="shared" si="19"/>
        <v>0</v>
      </c>
      <c r="W156" s="45">
        <f t="shared" si="21"/>
        <v>-1115.89</v>
      </c>
      <c r="X156" s="30" t="e">
        <f t="shared" si="20"/>
        <v>#DIV/0!</v>
      </c>
      <c r="Y156" s="99"/>
    </row>
    <row r="157" spans="1:25" ht="409.5">
      <c r="A157" s="24"/>
      <c r="B157" s="97"/>
      <c r="C157" s="59"/>
      <c r="D157" s="73"/>
      <c r="E157" s="30"/>
      <c r="F157" s="60"/>
      <c r="G157" s="30"/>
      <c r="H157" s="30"/>
      <c r="I157" s="30"/>
      <c r="J157" s="30"/>
      <c r="K157" s="30"/>
      <c r="L157" s="30"/>
      <c r="M157" s="30"/>
      <c r="N157" s="61"/>
      <c r="O157" s="61"/>
      <c r="P157" s="30"/>
      <c r="Q157" s="30"/>
      <c r="R157" s="30"/>
      <c r="S157" s="30"/>
      <c r="T157" s="30"/>
      <c r="U157" s="43">
        <f t="shared" si="18"/>
        <v>0</v>
      </c>
      <c r="V157" s="44">
        <f t="shared" si="19"/>
        <v>0</v>
      </c>
      <c r="W157" s="45">
        <f t="shared" si="21"/>
        <v>-1115.89</v>
      </c>
      <c r="X157" s="30" t="e">
        <f t="shared" si="20"/>
        <v>#DIV/0!</v>
      </c>
      <c r="Y157" s="99"/>
    </row>
    <row r="158" spans="1:25" ht="409.5">
      <c r="A158" s="24"/>
      <c r="B158" s="97"/>
      <c r="C158" s="59"/>
      <c r="D158" s="73"/>
      <c r="E158" s="30"/>
      <c r="F158" s="60"/>
      <c r="G158" s="30"/>
      <c r="H158" s="30"/>
      <c r="I158" s="30"/>
      <c r="J158" s="30"/>
      <c r="K158" s="30"/>
      <c r="L158" s="30"/>
      <c r="M158" s="30"/>
      <c r="N158" s="61"/>
      <c r="O158" s="61"/>
      <c r="P158" s="30"/>
      <c r="Q158" s="30"/>
      <c r="R158" s="30"/>
      <c r="S158" s="30"/>
      <c r="T158" s="30"/>
      <c r="U158" s="43">
        <f t="shared" si="18"/>
        <v>0</v>
      </c>
      <c r="V158" s="44">
        <f t="shared" si="19"/>
        <v>0</v>
      </c>
      <c r="W158" s="45">
        <f t="shared" si="21"/>
        <v>-1115.89</v>
      </c>
      <c r="X158" s="30" t="e">
        <f t="shared" si="20"/>
        <v>#DIV/0!</v>
      </c>
      <c r="Y158" s="99"/>
    </row>
    <row r="159" spans="1:25" ht="409.5">
      <c r="A159" s="24"/>
      <c r="B159" s="97"/>
      <c r="C159" s="59"/>
      <c r="D159" s="73"/>
      <c r="E159" s="30"/>
      <c r="F159" s="60"/>
      <c r="G159" s="30"/>
      <c r="H159" s="30"/>
      <c r="I159" s="30"/>
      <c r="J159" s="30"/>
      <c r="K159" s="30"/>
      <c r="L159" s="30"/>
      <c r="M159" s="30"/>
      <c r="N159" s="61"/>
      <c r="O159" s="61"/>
      <c r="P159" s="30"/>
      <c r="Q159" s="30"/>
      <c r="R159" s="30"/>
      <c r="S159" s="30"/>
      <c r="T159" s="30"/>
      <c r="U159" s="43">
        <f t="shared" si="18"/>
        <v>0</v>
      </c>
      <c r="V159" s="44">
        <f t="shared" si="19"/>
        <v>0</v>
      </c>
      <c r="W159" s="45">
        <f t="shared" si="21"/>
        <v>-1115.89</v>
      </c>
      <c r="X159" s="30" t="e">
        <f t="shared" si="20"/>
        <v>#DIV/0!</v>
      </c>
      <c r="Y159" s="99"/>
    </row>
    <row r="160" spans="1:25" ht="409.5">
      <c r="A160" s="24"/>
      <c r="B160" s="97"/>
      <c r="C160" s="59"/>
      <c r="D160" s="73"/>
      <c r="E160" s="30"/>
      <c r="F160" s="60"/>
      <c r="G160" s="30"/>
      <c r="H160" s="30"/>
      <c r="I160" s="30"/>
      <c r="J160" s="30"/>
      <c r="K160" s="30"/>
      <c r="L160" s="30"/>
      <c r="M160" s="30"/>
      <c r="N160" s="61"/>
      <c r="O160" s="61"/>
      <c r="P160" s="30"/>
      <c r="Q160" s="30"/>
      <c r="R160" s="30"/>
      <c r="S160" s="30"/>
      <c r="T160" s="30"/>
      <c r="U160" s="43">
        <f t="shared" si="18"/>
        <v>0</v>
      </c>
      <c r="V160" s="44">
        <f t="shared" si="19"/>
        <v>0</v>
      </c>
      <c r="W160" s="45">
        <f t="shared" si="21"/>
        <v>-1115.89</v>
      </c>
      <c r="X160" s="30" t="e">
        <f t="shared" si="20"/>
        <v>#DIV/0!</v>
      </c>
      <c r="Y160" s="99"/>
    </row>
    <row r="161" spans="1:25" ht="409.5">
      <c r="A161" s="24"/>
      <c r="B161" s="97"/>
      <c r="C161" s="59"/>
      <c r="D161" s="73"/>
      <c r="E161" s="30"/>
      <c r="F161" s="60"/>
      <c r="G161" s="30"/>
      <c r="H161" s="30"/>
      <c r="I161" s="30"/>
      <c r="J161" s="30"/>
      <c r="K161" s="30"/>
      <c r="L161" s="30"/>
      <c r="M161" s="30"/>
      <c r="N161" s="61"/>
      <c r="O161" s="61"/>
      <c r="P161" s="30"/>
      <c r="Q161" s="30"/>
      <c r="R161" s="30"/>
      <c r="S161" s="30"/>
      <c r="T161" s="30"/>
      <c r="U161" s="43">
        <f t="shared" si="18"/>
        <v>0</v>
      </c>
      <c r="V161" s="44">
        <f t="shared" si="19"/>
        <v>0</v>
      </c>
      <c r="W161" s="45">
        <f t="shared" si="21"/>
        <v>-1115.89</v>
      </c>
      <c r="X161" s="30" t="e">
        <f t="shared" si="20"/>
        <v>#DIV/0!</v>
      </c>
      <c r="Y161" s="99"/>
    </row>
    <row r="162" spans="1:25" ht="409.5">
      <c r="A162" s="24"/>
      <c r="B162" s="97"/>
      <c r="C162" s="59"/>
      <c r="D162" s="73"/>
      <c r="E162" s="30"/>
      <c r="F162" s="60"/>
      <c r="G162" s="30"/>
      <c r="H162" s="30"/>
      <c r="I162" s="30"/>
      <c r="J162" s="30"/>
      <c r="K162" s="30"/>
      <c r="L162" s="30"/>
      <c r="M162" s="30"/>
      <c r="N162" s="61"/>
      <c r="O162" s="61"/>
      <c r="P162" s="30"/>
      <c r="Q162" s="30"/>
      <c r="R162" s="30"/>
      <c r="S162" s="30"/>
      <c r="T162" s="30"/>
      <c r="U162" s="43">
        <f t="shared" si="18"/>
        <v>0</v>
      </c>
      <c r="V162" s="44">
        <f t="shared" si="19"/>
        <v>0</v>
      </c>
      <c r="W162" s="45">
        <f t="shared" si="21"/>
        <v>-1115.89</v>
      </c>
      <c r="X162" s="30" t="e">
        <f t="shared" si="20"/>
        <v>#DIV/0!</v>
      </c>
      <c r="Y162" s="99"/>
    </row>
    <row r="163" spans="1:25" ht="409.5">
      <c r="A163" s="24"/>
      <c r="B163" s="97"/>
      <c r="C163" s="59"/>
      <c r="D163" s="73"/>
      <c r="E163" s="30"/>
      <c r="F163" s="60"/>
      <c r="G163" s="30"/>
      <c r="H163" s="30"/>
      <c r="I163" s="30"/>
      <c r="J163" s="30"/>
      <c r="K163" s="30"/>
      <c r="L163" s="30"/>
      <c r="M163" s="30"/>
      <c r="N163" s="61"/>
      <c r="O163" s="61"/>
      <c r="P163" s="30"/>
      <c r="Q163" s="30"/>
      <c r="R163" s="30"/>
      <c r="S163" s="30"/>
      <c r="T163" s="30"/>
      <c r="U163" s="43">
        <f t="shared" si="18"/>
        <v>0</v>
      </c>
      <c r="V163" s="44">
        <f t="shared" si="19"/>
        <v>0</v>
      </c>
      <c r="W163" s="45">
        <f t="shared" si="21"/>
        <v>-1115.89</v>
      </c>
      <c r="X163" s="30" t="e">
        <f t="shared" si="20"/>
        <v>#DIV/0!</v>
      </c>
      <c r="Y163" s="99"/>
    </row>
    <row r="164" spans="1:25" ht="409.5">
      <c r="A164" s="24"/>
      <c r="B164" s="97"/>
      <c r="C164" s="59"/>
      <c r="D164" s="73"/>
      <c r="E164" s="30"/>
      <c r="F164" s="60"/>
      <c r="G164" s="30"/>
      <c r="H164" s="30"/>
      <c r="I164" s="30"/>
      <c r="J164" s="30"/>
      <c r="K164" s="30"/>
      <c r="L164" s="30"/>
      <c r="M164" s="30"/>
      <c r="N164" s="61"/>
      <c r="O164" s="61"/>
      <c r="P164" s="30"/>
      <c r="Q164" s="30"/>
      <c r="R164" s="30"/>
      <c r="S164" s="30"/>
      <c r="T164" s="30"/>
      <c r="U164" s="43">
        <f t="shared" si="18"/>
        <v>0</v>
      </c>
      <c r="V164" s="44">
        <f t="shared" si="19"/>
        <v>0</v>
      </c>
      <c r="W164" s="45">
        <f t="shared" si="21"/>
        <v>-1115.89</v>
      </c>
      <c r="X164" s="30" t="e">
        <f t="shared" si="20"/>
        <v>#DIV/0!</v>
      </c>
      <c r="Y164" s="99"/>
    </row>
    <row r="165" spans="1:25" ht="409.5">
      <c r="A165" s="24"/>
      <c r="B165" s="97"/>
      <c r="C165" s="59"/>
      <c r="D165" s="73"/>
      <c r="E165" s="30"/>
      <c r="F165" s="60"/>
      <c r="G165" s="30"/>
      <c r="H165" s="30"/>
      <c r="I165" s="30"/>
      <c r="J165" s="30"/>
      <c r="K165" s="30"/>
      <c r="L165" s="30"/>
      <c r="M165" s="30"/>
      <c r="N165" s="61"/>
      <c r="O165" s="61"/>
      <c r="P165" s="30"/>
      <c r="Q165" s="30"/>
      <c r="R165" s="30"/>
      <c r="S165" s="30"/>
      <c r="T165" s="30"/>
      <c r="U165" s="43">
        <f t="shared" si="18"/>
        <v>0</v>
      </c>
      <c r="V165" s="44">
        <f t="shared" si="19"/>
        <v>0</v>
      </c>
      <c r="W165" s="45">
        <f t="shared" si="21"/>
        <v>-1115.89</v>
      </c>
      <c r="X165" s="30" t="e">
        <f t="shared" si="20"/>
        <v>#DIV/0!</v>
      </c>
      <c r="Y165" s="99"/>
    </row>
    <row r="166" spans="1:25" ht="409.5">
      <c r="A166" s="24"/>
      <c r="B166" s="97"/>
      <c r="C166" s="59"/>
      <c r="D166" s="73"/>
      <c r="E166" s="30"/>
      <c r="F166" s="60"/>
      <c r="G166" s="30"/>
      <c r="H166" s="30"/>
      <c r="I166" s="30"/>
      <c r="J166" s="30"/>
      <c r="K166" s="30"/>
      <c r="L166" s="30"/>
      <c r="M166" s="30"/>
      <c r="N166" s="61"/>
      <c r="O166" s="61"/>
      <c r="P166" s="30"/>
      <c r="Q166" s="30"/>
      <c r="R166" s="30"/>
      <c r="S166" s="30"/>
      <c r="T166" s="30"/>
      <c r="U166" s="43">
        <f t="shared" si="18"/>
        <v>0</v>
      </c>
      <c r="V166" s="44">
        <f t="shared" si="19"/>
        <v>0</v>
      </c>
      <c r="W166" s="45">
        <f t="shared" si="21"/>
        <v>-1115.89</v>
      </c>
      <c r="X166" s="30" t="e">
        <f t="shared" si="20"/>
        <v>#DIV/0!</v>
      </c>
      <c r="Y166" s="99"/>
    </row>
  </sheetData>
  <sheetProtection selectLockedCells="1" selectUnlockedCells="1"/>
  <mergeCells count="7">
    <mergeCell ref="A1:V1"/>
    <mergeCell ref="U2:U4"/>
    <mergeCell ref="V2:V4"/>
    <mergeCell ref="W2:W4"/>
    <mergeCell ref="X2:X4"/>
    <mergeCell ref="Y2:Y4"/>
    <mergeCell ref="A3:D4"/>
  </mergeCells>
  <conditionalFormatting sqref="E5:T5">
    <cfRule type="top10" priority="11" dxfId="103" stopIfTrue="1" rank="12"/>
  </conditionalFormatting>
  <conditionalFormatting sqref="E6:T6">
    <cfRule type="top10" priority="10" dxfId="103" stopIfTrue="1" rank="12"/>
  </conditionalFormatting>
  <conditionalFormatting sqref="E7:T7">
    <cfRule type="top10" priority="9" dxfId="103" stopIfTrue="1" rank="12"/>
  </conditionalFormatting>
  <conditionalFormatting sqref="E8:T8">
    <cfRule type="top10" priority="8" dxfId="103" stopIfTrue="1" rank="12"/>
  </conditionalFormatting>
  <conditionalFormatting sqref="E9:T9">
    <cfRule type="top10" priority="7" dxfId="103" stopIfTrue="1" rank="12"/>
  </conditionalFormatting>
  <conditionalFormatting sqref="E10:T10">
    <cfRule type="top10" priority="6" dxfId="103" stopIfTrue="1" rank="12"/>
  </conditionalFormatting>
  <conditionalFormatting sqref="E11:T11">
    <cfRule type="top10" priority="5" dxfId="103" stopIfTrue="1" rank="12"/>
  </conditionalFormatting>
  <conditionalFormatting sqref="E12:T12">
    <cfRule type="top10" priority="4" dxfId="103" stopIfTrue="1" rank="12"/>
  </conditionalFormatting>
  <conditionalFormatting sqref="E13:T13">
    <cfRule type="top10" priority="3" dxfId="103" stopIfTrue="1" rank="12"/>
  </conditionalFormatting>
  <conditionalFormatting sqref="E14:T14">
    <cfRule type="top10" priority="2" dxfId="103" stopIfTrue="1" rank="12"/>
  </conditionalFormatting>
  <conditionalFormatting sqref="E16:T16">
    <cfRule type="top10" priority="1" dxfId="103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120" zoomScaleNormal="120" zoomScalePageLayoutView="0" workbookViewId="0" topLeftCell="A1">
      <selection activeCell="B27" sqref="B27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3" width="13.00390625" style="0" customWidth="1"/>
    <col min="4" max="4" width="12.00390625" style="105" customWidth="1"/>
    <col min="6" max="6" width="11.00390625" style="0" customWidth="1"/>
  </cols>
  <sheetData>
    <row r="1" spans="1:6" ht="27">
      <c r="A1" s="534" t="s">
        <v>618</v>
      </c>
      <c r="B1" s="534"/>
      <c r="C1" s="534"/>
      <c r="D1" s="534"/>
      <c r="E1" s="534"/>
      <c r="F1" s="534"/>
    </row>
    <row r="2" spans="1:6" ht="12.75">
      <c r="A2" s="536"/>
      <c r="B2" s="536"/>
      <c r="C2" s="536"/>
      <c r="D2" s="536"/>
      <c r="E2" s="107" t="s">
        <v>458</v>
      </c>
      <c r="F2" s="539"/>
    </row>
    <row r="3" spans="1:6" ht="12.75" customHeight="1">
      <c r="A3" s="533" t="s">
        <v>459</v>
      </c>
      <c r="B3" s="533"/>
      <c r="C3" s="533"/>
      <c r="D3" s="355">
        <v>38669</v>
      </c>
      <c r="E3" s="107">
        <v>3</v>
      </c>
      <c r="F3" s="539"/>
    </row>
    <row r="4" spans="1:6" ht="12.75" customHeight="1">
      <c r="A4" s="533" t="s">
        <v>461</v>
      </c>
      <c r="B4" s="533"/>
      <c r="C4" s="533"/>
      <c r="D4" s="356">
        <v>41259</v>
      </c>
      <c r="E4" s="539"/>
      <c r="F4" s="539"/>
    </row>
    <row r="5" spans="1:6" ht="12.75">
      <c r="A5" s="533" t="s">
        <v>462</v>
      </c>
      <c r="B5" s="533"/>
      <c r="C5" s="533"/>
      <c r="D5" s="357" t="s">
        <v>619</v>
      </c>
      <c r="E5" s="539"/>
      <c r="F5" s="539"/>
    </row>
    <row r="6" spans="1:6" ht="12.75">
      <c r="A6" s="533" t="s">
        <v>464</v>
      </c>
      <c r="B6" s="533"/>
      <c r="C6" s="533"/>
      <c r="D6" s="358">
        <f>COUNTA(C8:C50)</f>
        <v>43</v>
      </c>
      <c r="E6" s="539"/>
      <c r="F6" s="539"/>
    </row>
    <row r="7" spans="1:6" ht="12.75">
      <c r="A7" s="359" t="s">
        <v>465</v>
      </c>
      <c r="B7" s="359" t="s">
        <v>466</v>
      </c>
      <c r="C7" s="359" t="s">
        <v>467</v>
      </c>
      <c r="D7" s="360" t="s">
        <v>468</v>
      </c>
      <c r="E7" s="361" t="s">
        <v>469</v>
      </c>
      <c r="F7" s="361" t="s">
        <v>470</v>
      </c>
    </row>
    <row r="8" spans="1:8" ht="12.75" customHeight="1">
      <c r="A8" s="119">
        <v>1</v>
      </c>
      <c r="B8" s="120" t="s">
        <v>728</v>
      </c>
      <c r="C8" s="120" t="s">
        <v>28</v>
      </c>
      <c r="D8" s="362">
        <v>0.0006467592592592592</v>
      </c>
      <c r="E8" s="122">
        <f aca="true" t="shared" si="0" ref="E8:E39">(D$8/D8)*100</f>
        <v>100</v>
      </c>
      <c r="F8" s="363">
        <f aca="true" t="shared" si="1" ref="F8:F39">E$3+E8</f>
        <v>103</v>
      </c>
      <c r="H8" s="144"/>
    </row>
    <row r="9" spans="1:6" ht="12.75" customHeight="1">
      <c r="A9" s="240">
        <v>2</v>
      </c>
      <c r="B9" s="126" t="s">
        <v>729</v>
      </c>
      <c r="C9" s="126" t="s">
        <v>317</v>
      </c>
      <c r="D9" s="364">
        <v>0.0006935185185185186</v>
      </c>
      <c r="E9" s="128">
        <f t="shared" si="0"/>
        <v>93.25767690253672</v>
      </c>
      <c r="F9" s="365">
        <f t="shared" si="1"/>
        <v>96.25767690253672</v>
      </c>
    </row>
    <row r="10" spans="1:6" ht="12.75" customHeight="1">
      <c r="A10" s="240">
        <v>3</v>
      </c>
      <c r="B10" s="126" t="s">
        <v>27</v>
      </c>
      <c r="C10" s="126" t="s">
        <v>74</v>
      </c>
      <c r="D10" s="364">
        <v>0.000720949074074074</v>
      </c>
      <c r="E10" s="128">
        <f t="shared" si="0"/>
        <v>89.7094236635094</v>
      </c>
      <c r="F10" s="365">
        <f t="shared" si="1"/>
        <v>92.7094236635094</v>
      </c>
    </row>
    <row r="11" spans="1:6" ht="12.75" customHeight="1">
      <c r="A11" s="240">
        <v>4</v>
      </c>
      <c r="B11" s="126" t="s">
        <v>63</v>
      </c>
      <c r="C11" s="126" t="s">
        <v>36</v>
      </c>
      <c r="D11" s="364">
        <v>0.0007437499999999999</v>
      </c>
      <c r="E11" s="128">
        <f t="shared" si="0"/>
        <v>86.95922813569872</v>
      </c>
      <c r="F11" s="365">
        <f t="shared" si="1"/>
        <v>89.95922813569872</v>
      </c>
    </row>
    <row r="12" spans="1:6" ht="12.75" customHeight="1">
      <c r="A12" s="240">
        <v>5</v>
      </c>
      <c r="B12" s="126" t="s">
        <v>282</v>
      </c>
      <c r="C12" s="126" t="s">
        <v>74</v>
      </c>
      <c r="D12" s="364">
        <v>0.0007491898148148148</v>
      </c>
      <c r="E12" s="128">
        <f t="shared" si="0"/>
        <v>86.32782326587363</v>
      </c>
      <c r="F12" s="365">
        <f t="shared" si="1"/>
        <v>89.32782326587363</v>
      </c>
    </row>
    <row r="13" spans="1:6" ht="12.75" customHeight="1">
      <c r="A13" s="240">
        <v>6</v>
      </c>
      <c r="B13" s="126" t="s">
        <v>359</v>
      </c>
      <c r="C13" s="126" t="s">
        <v>36</v>
      </c>
      <c r="D13" s="364">
        <v>0.0007768518518518519</v>
      </c>
      <c r="E13" s="128">
        <f t="shared" si="0"/>
        <v>83.253873659118</v>
      </c>
      <c r="F13" s="365">
        <f t="shared" si="1"/>
        <v>86.253873659118</v>
      </c>
    </row>
    <row r="14" spans="1:6" ht="12.75" customHeight="1">
      <c r="A14" s="240">
        <v>7</v>
      </c>
      <c r="B14" s="126" t="s">
        <v>266</v>
      </c>
      <c r="C14" s="126" t="s">
        <v>20</v>
      </c>
      <c r="D14" s="364">
        <v>0.000787037037037037</v>
      </c>
      <c r="E14" s="128">
        <f t="shared" si="0"/>
        <v>82.17647058823529</v>
      </c>
      <c r="F14" s="365">
        <f t="shared" si="1"/>
        <v>85.17647058823529</v>
      </c>
    </row>
    <row r="15" spans="1:6" ht="12.75" customHeight="1">
      <c r="A15" s="240">
        <v>8</v>
      </c>
      <c r="B15" s="126" t="s">
        <v>32</v>
      </c>
      <c r="C15" s="126" t="s">
        <v>33</v>
      </c>
      <c r="D15" s="364">
        <v>0.0008153935185185184</v>
      </c>
      <c r="E15" s="128">
        <f t="shared" si="0"/>
        <v>79.31866572036907</v>
      </c>
      <c r="F15" s="365">
        <f t="shared" si="1"/>
        <v>82.31866572036907</v>
      </c>
    </row>
    <row r="16" spans="1:6" ht="12.75" customHeight="1">
      <c r="A16" s="240">
        <v>9</v>
      </c>
      <c r="B16" s="126" t="s">
        <v>59</v>
      </c>
      <c r="C16" s="126" t="s">
        <v>60</v>
      </c>
      <c r="D16" s="364">
        <v>0.0008306712962962963</v>
      </c>
      <c r="E16" s="128">
        <f t="shared" si="0"/>
        <v>77.85983001254007</v>
      </c>
      <c r="F16" s="365">
        <f t="shared" si="1"/>
        <v>80.85983001254007</v>
      </c>
    </row>
    <row r="17" spans="1:6" ht="12.75" customHeight="1">
      <c r="A17" s="240">
        <v>10</v>
      </c>
      <c r="B17" s="126" t="s">
        <v>20</v>
      </c>
      <c r="C17" s="126" t="s">
        <v>51</v>
      </c>
      <c r="D17" s="364">
        <v>0.0008436342592592594</v>
      </c>
      <c r="E17" s="128">
        <f t="shared" si="0"/>
        <v>76.66346549595279</v>
      </c>
      <c r="F17" s="365">
        <f t="shared" si="1"/>
        <v>79.66346549595279</v>
      </c>
    </row>
    <row r="18" spans="1:6" ht="12.75" customHeight="1">
      <c r="A18" s="240">
        <v>11</v>
      </c>
      <c r="B18" s="126" t="s">
        <v>187</v>
      </c>
      <c r="C18" s="126" t="s">
        <v>40</v>
      </c>
      <c r="D18" s="364">
        <v>0.0008751157407407406</v>
      </c>
      <c r="E18" s="128">
        <f t="shared" si="0"/>
        <v>73.90556804655469</v>
      </c>
      <c r="F18" s="365">
        <f t="shared" si="1"/>
        <v>76.90556804655469</v>
      </c>
    </row>
    <row r="19" spans="1:6" ht="12.75" customHeight="1">
      <c r="A19" s="131">
        <v>12</v>
      </c>
      <c r="B19" s="132" t="s">
        <v>21</v>
      </c>
      <c r="C19" s="132" t="s">
        <v>22</v>
      </c>
      <c r="D19" s="366">
        <v>0.0008755787037037036</v>
      </c>
      <c r="E19" s="134">
        <f t="shared" si="0"/>
        <v>73.86649041639129</v>
      </c>
      <c r="F19" s="367">
        <f t="shared" si="1"/>
        <v>76.86649041639129</v>
      </c>
    </row>
    <row r="20" spans="1:6" ht="12.75" customHeight="1">
      <c r="A20" s="119">
        <v>13</v>
      </c>
      <c r="B20" s="138" t="s">
        <v>25</v>
      </c>
      <c r="C20" s="138" t="s">
        <v>69</v>
      </c>
      <c r="D20" s="362">
        <v>0.0008793981481481481</v>
      </c>
      <c r="E20" s="122">
        <f t="shared" si="0"/>
        <v>73.54566991313504</v>
      </c>
      <c r="F20" s="123">
        <f t="shared" si="1"/>
        <v>76.54566991313504</v>
      </c>
    </row>
    <row r="21" spans="1:6" ht="12.75" customHeight="1">
      <c r="A21" s="240">
        <v>14</v>
      </c>
      <c r="B21" s="102" t="s">
        <v>45</v>
      </c>
      <c r="C21" s="102" t="s">
        <v>46</v>
      </c>
      <c r="D21" s="364">
        <v>0.0008935185185185184</v>
      </c>
      <c r="E21" s="128">
        <f t="shared" si="0"/>
        <v>72.38341968911918</v>
      </c>
      <c r="F21" s="129">
        <f t="shared" si="1"/>
        <v>75.38341968911918</v>
      </c>
    </row>
    <row r="22" spans="1:6" ht="12.75" customHeight="1">
      <c r="A22" s="240">
        <v>15</v>
      </c>
      <c r="B22" s="102" t="s">
        <v>25</v>
      </c>
      <c r="C22" s="102" t="s">
        <v>26</v>
      </c>
      <c r="D22" s="364">
        <v>0.0009083333333333334</v>
      </c>
      <c r="E22" s="128">
        <f t="shared" si="0"/>
        <v>71.20285423037717</v>
      </c>
      <c r="F22" s="129">
        <f t="shared" si="1"/>
        <v>74.20285423037717</v>
      </c>
    </row>
    <row r="23" spans="1:6" ht="12.75" customHeight="1">
      <c r="A23" s="240">
        <v>16</v>
      </c>
      <c r="B23" s="102" t="s">
        <v>20</v>
      </c>
      <c r="C23" s="102" t="s">
        <v>293</v>
      </c>
      <c r="D23" s="364">
        <v>0.0009104166666666666</v>
      </c>
      <c r="E23" s="128">
        <f t="shared" si="0"/>
        <v>71.03991863717265</v>
      </c>
      <c r="F23" s="129">
        <f t="shared" si="1"/>
        <v>74.03991863717265</v>
      </c>
    </row>
    <row r="24" spans="1:6" ht="12.75" customHeight="1">
      <c r="A24" s="240">
        <v>17</v>
      </c>
      <c r="B24" s="102" t="s">
        <v>35</v>
      </c>
      <c r="C24" s="102" t="s">
        <v>36</v>
      </c>
      <c r="D24" s="364">
        <v>0.0009275462962962962</v>
      </c>
      <c r="E24" s="128">
        <f t="shared" si="0"/>
        <v>69.72797604192664</v>
      </c>
      <c r="F24" s="129">
        <f t="shared" si="1"/>
        <v>72.72797604192664</v>
      </c>
    </row>
    <row r="25" spans="1:6" ht="12.75" customHeight="1">
      <c r="A25" s="240">
        <v>18</v>
      </c>
      <c r="B25" s="102" t="s">
        <v>25</v>
      </c>
      <c r="C25" s="102" t="s">
        <v>88</v>
      </c>
      <c r="D25" s="364">
        <v>0.0009509259259259259</v>
      </c>
      <c r="E25" s="128">
        <f t="shared" si="0"/>
        <v>68.01363193768258</v>
      </c>
      <c r="F25" s="129">
        <f t="shared" si="1"/>
        <v>71.01363193768258</v>
      </c>
    </row>
    <row r="26" spans="1:6" ht="12.75" customHeight="1">
      <c r="A26" s="240">
        <v>19</v>
      </c>
      <c r="B26" s="102" t="s">
        <v>21</v>
      </c>
      <c r="C26" s="102" t="s">
        <v>31</v>
      </c>
      <c r="D26" s="364">
        <v>0.0009824074074074073</v>
      </c>
      <c r="E26" s="128">
        <f t="shared" si="0"/>
        <v>65.83411875589067</v>
      </c>
      <c r="F26" s="129">
        <f t="shared" si="1"/>
        <v>68.83411875589067</v>
      </c>
    </row>
    <row r="27" spans="1:6" ht="12.75" customHeight="1">
      <c r="A27" s="240">
        <v>20</v>
      </c>
      <c r="B27" s="102" t="s">
        <v>79</v>
      </c>
      <c r="C27" s="102" t="s">
        <v>31</v>
      </c>
      <c r="D27" s="364">
        <v>0.0009945601851851851</v>
      </c>
      <c r="E27" s="128">
        <f t="shared" si="0"/>
        <v>65.02967531711859</v>
      </c>
      <c r="F27" s="129">
        <f t="shared" si="1"/>
        <v>68.02967531711859</v>
      </c>
    </row>
    <row r="28" spans="1:6" ht="12.75" customHeight="1">
      <c r="A28" s="240">
        <v>21</v>
      </c>
      <c r="B28" s="102" t="s">
        <v>19</v>
      </c>
      <c r="C28" s="102" t="s">
        <v>20</v>
      </c>
      <c r="D28" s="364">
        <v>0.0009953703703703704</v>
      </c>
      <c r="E28" s="128">
        <f t="shared" si="0"/>
        <v>64.9767441860465</v>
      </c>
      <c r="F28" s="129">
        <f t="shared" si="1"/>
        <v>67.9767441860465</v>
      </c>
    </row>
    <row r="29" spans="1:6" ht="12.75" customHeight="1">
      <c r="A29" s="240">
        <v>22</v>
      </c>
      <c r="B29" s="102" t="s">
        <v>102</v>
      </c>
      <c r="C29" s="102" t="s">
        <v>54</v>
      </c>
      <c r="D29" s="364">
        <v>0.0010596064814814815</v>
      </c>
      <c r="E29" s="128">
        <f t="shared" si="0"/>
        <v>61.03768432550519</v>
      </c>
      <c r="F29" s="129">
        <f t="shared" si="1"/>
        <v>64.03768432550518</v>
      </c>
    </row>
    <row r="30" spans="1:6" ht="12.75" customHeight="1">
      <c r="A30" s="240">
        <v>23</v>
      </c>
      <c r="B30" s="102" t="s">
        <v>27</v>
      </c>
      <c r="C30" s="102" t="s">
        <v>28</v>
      </c>
      <c r="D30" s="364">
        <v>0.0011103009259259258</v>
      </c>
      <c r="E30" s="128">
        <f t="shared" si="0"/>
        <v>58.25080788074638</v>
      </c>
      <c r="F30" s="129">
        <f t="shared" si="1"/>
        <v>61.25080788074638</v>
      </c>
    </row>
    <row r="31" spans="1:6" ht="12.75" customHeight="1">
      <c r="A31" s="240">
        <v>24</v>
      </c>
      <c r="B31" s="102" t="s">
        <v>98</v>
      </c>
      <c r="C31" s="102" t="s">
        <v>99</v>
      </c>
      <c r="D31" s="364">
        <v>0.001144212962962963</v>
      </c>
      <c r="E31" s="128">
        <f t="shared" si="0"/>
        <v>56.52437790815294</v>
      </c>
      <c r="F31" s="129">
        <f t="shared" si="1"/>
        <v>59.52437790815294</v>
      </c>
    </row>
    <row r="32" spans="1:6" ht="12.75" customHeight="1">
      <c r="A32" s="240">
        <v>25</v>
      </c>
      <c r="B32" s="102" t="s">
        <v>85</v>
      </c>
      <c r="C32" s="102" t="s">
        <v>86</v>
      </c>
      <c r="D32" s="364">
        <v>0.0012028935185185185</v>
      </c>
      <c r="E32" s="128">
        <f t="shared" si="0"/>
        <v>53.766958529779664</v>
      </c>
      <c r="F32" s="129">
        <f t="shared" si="1"/>
        <v>56.766958529779664</v>
      </c>
    </row>
    <row r="33" spans="1:6" ht="12.75" customHeight="1">
      <c r="A33" s="240">
        <v>26</v>
      </c>
      <c r="B33" s="102" t="s">
        <v>110</v>
      </c>
      <c r="C33" s="102" t="s">
        <v>108</v>
      </c>
      <c r="D33" s="364">
        <v>0.0012077546296296296</v>
      </c>
      <c r="E33" s="128">
        <f t="shared" si="0"/>
        <v>53.550551030186874</v>
      </c>
      <c r="F33" s="129">
        <f t="shared" si="1"/>
        <v>56.550551030186874</v>
      </c>
    </row>
    <row r="34" spans="1:6" ht="12.75" customHeight="1">
      <c r="A34" s="240">
        <v>27</v>
      </c>
      <c r="B34" s="102" t="s">
        <v>98</v>
      </c>
      <c r="C34" s="102" t="s">
        <v>730</v>
      </c>
      <c r="D34" s="364">
        <v>0.0012175925925925926</v>
      </c>
      <c r="E34" s="128">
        <f t="shared" si="0"/>
        <v>53.11787072243346</v>
      </c>
      <c r="F34" s="129">
        <f t="shared" si="1"/>
        <v>56.11787072243346</v>
      </c>
    </row>
    <row r="35" spans="1:6" ht="12.75" customHeight="1">
      <c r="A35" s="240">
        <v>28</v>
      </c>
      <c r="B35" s="102" t="s">
        <v>41</v>
      </c>
      <c r="C35" s="102" t="s">
        <v>42</v>
      </c>
      <c r="D35" s="364">
        <v>0.0012252314814814814</v>
      </c>
      <c r="E35" s="128">
        <f t="shared" si="0"/>
        <v>52.7866994143208</v>
      </c>
      <c r="F35" s="129">
        <f t="shared" si="1"/>
        <v>55.7866994143208</v>
      </c>
    </row>
    <row r="36" spans="1:6" ht="12.75" customHeight="1">
      <c r="A36" s="240">
        <v>29</v>
      </c>
      <c r="B36" s="102" t="s">
        <v>83</v>
      </c>
      <c r="C36" s="102" t="s">
        <v>84</v>
      </c>
      <c r="D36" s="364">
        <v>0.0012515046296296295</v>
      </c>
      <c r="E36" s="128">
        <f t="shared" si="0"/>
        <v>51.67853509664293</v>
      </c>
      <c r="F36" s="129">
        <f t="shared" si="1"/>
        <v>54.67853509664293</v>
      </c>
    </row>
    <row r="37" spans="1:6" ht="12.75" customHeight="1">
      <c r="A37" s="240">
        <v>30</v>
      </c>
      <c r="B37" s="102" t="s">
        <v>72</v>
      </c>
      <c r="C37" s="102" t="s">
        <v>731</v>
      </c>
      <c r="D37" s="364">
        <v>0.0012856481481481482</v>
      </c>
      <c r="E37" s="128">
        <f t="shared" si="0"/>
        <v>50.30608570399712</v>
      </c>
      <c r="F37" s="129">
        <f t="shared" si="1"/>
        <v>53.30608570399712</v>
      </c>
    </row>
    <row r="38" spans="1:6" ht="12.75" customHeight="1">
      <c r="A38" s="240">
        <v>31</v>
      </c>
      <c r="B38" s="102" t="s">
        <v>80</v>
      </c>
      <c r="C38" s="102" t="s">
        <v>81</v>
      </c>
      <c r="D38" s="364">
        <v>0.0013518518518518521</v>
      </c>
      <c r="E38" s="128">
        <f t="shared" si="0"/>
        <v>47.84246575342465</v>
      </c>
      <c r="F38" s="129">
        <f t="shared" si="1"/>
        <v>50.84246575342465</v>
      </c>
    </row>
    <row r="39" spans="1:6" ht="12.75" customHeight="1">
      <c r="A39" s="240">
        <v>32</v>
      </c>
      <c r="B39" s="102" t="s">
        <v>23</v>
      </c>
      <c r="C39" s="102" t="s">
        <v>24</v>
      </c>
      <c r="D39" s="364">
        <v>0.001352199074074074</v>
      </c>
      <c r="E39" s="128">
        <f t="shared" si="0"/>
        <v>47.83018060429684</v>
      </c>
      <c r="F39" s="129">
        <f t="shared" si="1"/>
        <v>50.83018060429684</v>
      </c>
    </row>
    <row r="40" spans="1:6" ht="12.75" customHeight="1">
      <c r="A40" s="240">
        <v>33</v>
      </c>
      <c r="B40" s="102" t="s">
        <v>27</v>
      </c>
      <c r="C40" s="102" t="s">
        <v>49</v>
      </c>
      <c r="D40" s="364">
        <v>0.0014107638888888887</v>
      </c>
      <c r="E40" s="128">
        <f aca="true" t="shared" si="2" ref="E40:E50">(D$8/D40)*100</f>
        <v>45.844613996226116</v>
      </c>
      <c r="F40" s="129">
        <f aca="true" t="shared" si="3" ref="F40:F50">E$3+E40</f>
        <v>48.844613996226116</v>
      </c>
    </row>
    <row r="41" spans="1:6" ht="12.75" customHeight="1">
      <c r="A41" s="240">
        <v>34</v>
      </c>
      <c r="B41" s="102" t="s">
        <v>112</v>
      </c>
      <c r="C41" s="102" t="s">
        <v>113</v>
      </c>
      <c r="D41" s="364">
        <v>0.0014142361111111111</v>
      </c>
      <c r="E41" s="128">
        <f t="shared" si="2"/>
        <v>45.732056633112364</v>
      </c>
      <c r="F41" s="129">
        <f t="shared" si="3"/>
        <v>48.732056633112364</v>
      </c>
    </row>
    <row r="42" spans="1:6" ht="12.75" customHeight="1">
      <c r="A42" s="240">
        <v>35</v>
      </c>
      <c r="B42" s="102" t="s">
        <v>83</v>
      </c>
      <c r="C42" s="102" t="s">
        <v>91</v>
      </c>
      <c r="D42" s="364">
        <v>0.0014531249999999998</v>
      </c>
      <c r="E42" s="128">
        <f t="shared" si="2"/>
        <v>44.50816407805655</v>
      </c>
      <c r="F42" s="129">
        <f t="shared" si="3"/>
        <v>47.50816407805655</v>
      </c>
    </row>
    <row r="43" spans="1:6" ht="12.75" customHeight="1">
      <c r="A43" s="240">
        <v>36</v>
      </c>
      <c r="B43" s="102" t="s">
        <v>205</v>
      </c>
      <c r="C43" s="102" t="s">
        <v>206</v>
      </c>
      <c r="D43" s="364">
        <v>0.0015192129629629633</v>
      </c>
      <c r="E43" s="128">
        <f t="shared" si="2"/>
        <v>42.57199451470363</v>
      </c>
      <c r="F43" s="129">
        <f t="shared" si="3"/>
        <v>45.57199451470363</v>
      </c>
    </row>
    <row r="44" spans="1:6" ht="12.75" customHeight="1">
      <c r="A44" s="240">
        <v>37</v>
      </c>
      <c r="B44" s="102" t="s">
        <v>82</v>
      </c>
      <c r="C44" s="102" t="s">
        <v>134</v>
      </c>
      <c r="D44" s="364">
        <v>0.0015520833333333333</v>
      </c>
      <c r="E44" s="128">
        <f t="shared" si="2"/>
        <v>41.67039522744221</v>
      </c>
      <c r="F44" s="129">
        <f t="shared" si="3"/>
        <v>44.67039522744221</v>
      </c>
    </row>
    <row r="45" spans="1:6" ht="12.75" customHeight="1">
      <c r="A45" s="240">
        <v>38</v>
      </c>
      <c r="B45" s="102" t="s">
        <v>732</v>
      </c>
      <c r="C45" s="102" t="s">
        <v>48</v>
      </c>
      <c r="D45" s="364">
        <v>0.0016207175925925927</v>
      </c>
      <c r="E45" s="128">
        <f t="shared" si="2"/>
        <v>39.9057344854674</v>
      </c>
      <c r="F45" s="129">
        <f t="shared" si="3"/>
        <v>42.9057344854674</v>
      </c>
    </row>
    <row r="46" spans="1:6" ht="12.75" customHeight="1">
      <c r="A46" s="240">
        <v>39</v>
      </c>
      <c r="B46" s="102" t="s">
        <v>97</v>
      </c>
      <c r="C46" s="102" t="s">
        <v>60</v>
      </c>
      <c r="D46" s="364">
        <v>0.0016513888888888889</v>
      </c>
      <c r="E46" s="128">
        <f t="shared" si="2"/>
        <v>39.1645640594337</v>
      </c>
      <c r="F46" s="129">
        <f t="shared" si="3"/>
        <v>42.1645640594337</v>
      </c>
    </row>
    <row r="47" spans="1:6" ht="12.75" customHeight="1">
      <c r="A47" s="240">
        <v>40</v>
      </c>
      <c r="B47" s="102" t="s">
        <v>184</v>
      </c>
      <c r="C47" s="102" t="s">
        <v>185</v>
      </c>
      <c r="D47" s="364">
        <v>0.001719212962962963</v>
      </c>
      <c r="E47" s="128">
        <f t="shared" si="2"/>
        <v>37.61949643193753</v>
      </c>
      <c r="F47" s="129">
        <f t="shared" si="3"/>
        <v>40.61949643193753</v>
      </c>
    </row>
    <row r="48" spans="1:6" ht="12.75" customHeight="1">
      <c r="A48" s="240">
        <v>41</v>
      </c>
      <c r="B48" s="102" t="s">
        <v>312</v>
      </c>
      <c r="C48" s="102" t="s">
        <v>206</v>
      </c>
      <c r="D48" s="364">
        <v>0.001819675925925926</v>
      </c>
      <c r="E48" s="128">
        <f t="shared" si="2"/>
        <v>35.54255183818852</v>
      </c>
      <c r="F48" s="129">
        <f t="shared" si="3"/>
        <v>38.54255183818852</v>
      </c>
    </row>
    <row r="49" spans="1:6" ht="12.75" customHeight="1">
      <c r="A49" s="240">
        <v>42</v>
      </c>
      <c r="B49" s="102" t="s">
        <v>37</v>
      </c>
      <c r="C49" s="102" t="s">
        <v>78</v>
      </c>
      <c r="D49" s="364">
        <v>0.0018844907407407406</v>
      </c>
      <c r="E49" s="128">
        <f t="shared" si="2"/>
        <v>34.32010809482865</v>
      </c>
      <c r="F49" s="129">
        <f t="shared" si="3"/>
        <v>37.32010809482865</v>
      </c>
    </row>
    <row r="50" spans="1:6" ht="12.75" customHeight="1">
      <c r="A50" s="240">
        <v>43</v>
      </c>
      <c r="B50" s="102" t="s">
        <v>72</v>
      </c>
      <c r="C50" s="102" t="s">
        <v>232</v>
      </c>
      <c r="D50" s="364">
        <v>0.0030658564814814815</v>
      </c>
      <c r="E50" s="128">
        <f t="shared" si="2"/>
        <v>21.09554909585111</v>
      </c>
      <c r="F50" s="129">
        <f t="shared" si="3"/>
        <v>24.09554909585111</v>
      </c>
    </row>
  </sheetData>
  <sheetProtection selectLockedCells="1" selectUnlockedCells="1"/>
  <mergeCells count="8">
    <mergeCell ref="A1:F1"/>
    <mergeCell ref="A2:D2"/>
    <mergeCell ref="F2:F3"/>
    <mergeCell ref="A3:C3"/>
    <mergeCell ref="A4:C4"/>
    <mergeCell ref="E4:F6"/>
    <mergeCell ref="A5:C5"/>
    <mergeCell ref="A6:C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67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N473" sqref="N473"/>
    </sheetView>
  </sheetViews>
  <sheetFormatPr defaultColWidth="9.00390625" defaultRowHeight="12.75" outlineLevelCol="1"/>
  <cols>
    <col min="1" max="1" width="3.125" style="1" customWidth="1"/>
    <col min="2" max="2" width="2.25390625" style="2" customWidth="1"/>
    <col min="3" max="3" width="9.625" style="3" customWidth="1"/>
    <col min="4" max="4" width="8.375" style="4" customWidth="1"/>
    <col min="5" max="5" width="3.125" style="2" customWidth="1" outlineLevel="1"/>
    <col min="6" max="6" width="3.125" style="5" customWidth="1" outlineLevel="1"/>
    <col min="7" max="11" width="3.125" style="2" customWidth="1" outlineLevel="1"/>
    <col min="12" max="13" width="3.00390625" style="2" customWidth="1" outlineLevel="1"/>
    <col min="14" max="14" width="3.00390625" style="6" customWidth="1" outlineLevel="1"/>
    <col min="15" max="15" width="3.00390625" style="2" customWidth="1" outlineLevel="1"/>
    <col min="16" max="16" width="3.875" style="2" customWidth="1" outlineLevel="1"/>
    <col min="17" max="18" width="3.25390625" style="2" customWidth="1" outlineLevel="1"/>
    <col min="19" max="19" width="3.00390625" style="2" customWidth="1" outlineLevel="1"/>
    <col min="20" max="20" width="3.00390625" style="2" customWidth="1"/>
    <col min="21" max="21" width="5.75390625" style="1" customWidth="1"/>
    <col min="22" max="22" width="2.375" style="2" customWidth="1"/>
    <col min="23" max="23" width="3.75390625" style="2" customWidth="1"/>
    <col min="24" max="24" width="6.375" style="2" customWidth="1"/>
    <col min="25" max="25" width="3.75390625" style="7" customWidth="1"/>
    <col min="26" max="16384" width="9.125" style="1" customWidth="1"/>
  </cols>
  <sheetData>
    <row r="1" spans="1:25" ht="27" customHeight="1" thickBot="1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Y1" s="8"/>
    </row>
    <row r="2" spans="1:25" ht="12.75" customHeight="1" thickBot="1">
      <c r="A2" s="523"/>
      <c r="B2" s="523"/>
      <c r="C2" s="9" t="s">
        <v>1</v>
      </c>
      <c r="D2" s="10"/>
      <c r="E2" s="11">
        <f aca="true" t="shared" si="0" ref="E2:T2">COUNTA(E5:E588)</f>
        <v>64</v>
      </c>
      <c r="F2" s="11">
        <f t="shared" si="0"/>
        <v>70</v>
      </c>
      <c r="G2" s="12">
        <f t="shared" si="0"/>
        <v>74</v>
      </c>
      <c r="H2" s="12">
        <f t="shared" si="0"/>
        <v>135</v>
      </c>
      <c r="I2" s="12">
        <f t="shared" si="0"/>
        <v>137</v>
      </c>
      <c r="J2" s="12">
        <f t="shared" si="0"/>
        <v>122</v>
      </c>
      <c r="K2" s="12">
        <f t="shared" si="0"/>
        <v>91</v>
      </c>
      <c r="L2" s="12">
        <f t="shared" si="0"/>
        <v>54</v>
      </c>
      <c r="M2" s="12">
        <f t="shared" si="0"/>
        <v>60</v>
      </c>
      <c r="N2" s="12">
        <f t="shared" si="0"/>
        <v>49</v>
      </c>
      <c r="O2" s="12">
        <f t="shared" si="0"/>
        <v>38</v>
      </c>
      <c r="P2" s="12">
        <f t="shared" si="0"/>
        <v>91</v>
      </c>
      <c r="Q2" s="12">
        <f t="shared" si="0"/>
        <v>52</v>
      </c>
      <c r="R2" s="12">
        <f t="shared" si="0"/>
        <v>74</v>
      </c>
      <c r="S2" s="12">
        <f t="shared" si="0"/>
        <v>97</v>
      </c>
      <c r="T2" s="12">
        <f t="shared" si="0"/>
        <v>43</v>
      </c>
      <c r="U2" s="524" t="s">
        <v>2</v>
      </c>
      <c r="V2" s="525" t="s">
        <v>3</v>
      </c>
      <c r="W2" s="525" t="s">
        <v>4</v>
      </c>
      <c r="X2" s="526" t="s">
        <v>5</v>
      </c>
      <c r="Y2" s="519" t="s">
        <v>6</v>
      </c>
    </row>
    <row r="3" spans="1:25" ht="79.5" customHeight="1" thickBot="1">
      <c r="A3" s="521" t="s">
        <v>7</v>
      </c>
      <c r="B3" s="521"/>
      <c r="C3" s="521"/>
      <c r="D3" s="521"/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644</v>
      </c>
      <c r="O3" s="15" t="s">
        <v>652</v>
      </c>
      <c r="P3" s="15" t="s">
        <v>675</v>
      </c>
      <c r="Q3" s="15" t="s">
        <v>676</v>
      </c>
      <c r="R3" s="15" t="s">
        <v>707</v>
      </c>
      <c r="S3" s="16" t="s">
        <v>727</v>
      </c>
      <c r="T3" s="17" t="s">
        <v>733</v>
      </c>
      <c r="U3" s="524"/>
      <c r="V3" s="525"/>
      <c r="W3" s="525"/>
      <c r="X3" s="526"/>
      <c r="Y3" s="519"/>
    </row>
    <row r="4" spans="1:25" ht="14.25" customHeight="1" thickBot="1">
      <c r="A4" s="521"/>
      <c r="B4" s="521"/>
      <c r="C4" s="521"/>
      <c r="D4" s="521"/>
      <c r="E4" s="18">
        <v>1</v>
      </c>
      <c r="F4" s="19">
        <v>2</v>
      </c>
      <c r="G4" s="20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2">
        <v>15</v>
      </c>
      <c r="T4" s="23">
        <v>16</v>
      </c>
      <c r="U4" s="524"/>
      <c r="V4" s="525"/>
      <c r="W4" s="525"/>
      <c r="X4" s="526"/>
      <c r="Y4" s="520"/>
    </row>
    <row r="5" spans="1:25" ht="15" customHeight="1">
      <c r="A5" s="24">
        <v>1</v>
      </c>
      <c r="B5" s="25">
        <v>1</v>
      </c>
      <c r="C5" s="26" t="s">
        <v>19</v>
      </c>
      <c r="D5" s="26" t="s">
        <v>20</v>
      </c>
      <c r="E5" s="27">
        <v>88.7</v>
      </c>
      <c r="F5" s="28">
        <v>109.89</v>
      </c>
      <c r="G5" s="27">
        <v>82.84</v>
      </c>
      <c r="H5" s="27">
        <v>54.78</v>
      </c>
      <c r="I5" s="27">
        <v>76.66</v>
      </c>
      <c r="J5" s="27">
        <v>118.07</v>
      </c>
      <c r="K5" s="27">
        <v>91.64</v>
      </c>
      <c r="L5" s="27">
        <v>100.28</v>
      </c>
      <c r="M5" s="27">
        <v>94.91</v>
      </c>
      <c r="N5" s="29">
        <v>90.39</v>
      </c>
      <c r="O5" s="29">
        <v>122.5</v>
      </c>
      <c r="P5" s="27">
        <v>116.47</v>
      </c>
      <c r="Q5" s="27">
        <v>127.38</v>
      </c>
      <c r="R5" s="30">
        <v>62.99</v>
      </c>
      <c r="S5" s="27">
        <v>61.12</v>
      </c>
      <c r="T5" s="27">
        <v>67.98</v>
      </c>
      <c r="U5" s="31">
        <f aca="true" t="shared" si="1" ref="U5:U68">SUM(E5:T5)</f>
        <v>1466.5999999999997</v>
      </c>
      <c r="V5" s="32">
        <f aca="true" t="shared" si="2" ref="V5:V68">COUNTA(E5:T5)</f>
        <v>16</v>
      </c>
      <c r="W5" s="33">
        <f aca="true" t="shared" si="3" ref="W5:W68">U5-$U$5</f>
        <v>0</v>
      </c>
      <c r="X5" s="34">
        <f aca="true" t="shared" si="4" ref="X5:X68">AVERAGE(E5:T5)</f>
        <v>91.66249999999998</v>
      </c>
      <c r="Y5" s="513">
        <v>1977</v>
      </c>
    </row>
    <row r="6" spans="1:25" ht="15" customHeight="1">
      <c r="A6" s="24">
        <v>2</v>
      </c>
      <c r="B6" s="25">
        <v>3</v>
      </c>
      <c r="C6" s="26" t="s">
        <v>27</v>
      </c>
      <c r="D6" s="26" t="s">
        <v>28</v>
      </c>
      <c r="E6" s="27">
        <v>81.72</v>
      </c>
      <c r="F6" s="28">
        <v>95.99</v>
      </c>
      <c r="G6" s="27">
        <v>70.59</v>
      </c>
      <c r="H6" s="27">
        <v>75.62</v>
      </c>
      <c r="I6" s="27">
        <v>71.35</v>
      </c>
      <c r="J6" s="27">
        <v>107.75</v>
      </c>
      <c r="K6" s="27">
        <v>92.09</v>
      </c>
      <c r="L6" s="27">
        <v>81.2</v>
      </c>
      <c r="M6" s="27">
        <v>86.23</v>
      </c>
      <c r="N6" s="29">
        <v>81.79</v>
      </c>
      <c r="O6" s="29">
        <v>113.97</v>
      </c>
      <c r="P6" s="27">
        <v>113.25</v>
      </c>
      <c r="Q6" s="27">
        <v>118.33</v>
      </c>
      <c r="R6" s="30">
        <v>63.08</v>
      </c>
      <c r="S6" s="27">
        <v>72.43</v>
      </c>
      <c r="T6" s="27">
        <v>61.25</v>
      </c>
      <c r="U6" s="31">
        <f t="shared" si="1"/>
        <v>1386.64</v>
      </c>
      <c r="V6" s="32">
        <f t="shared" si="2"/>
        <v>16</v>
      </c>
      <c r="W6" s="33">
        <f t="shared" si="3"/>
        <v>-79.95999999999958</v>
      </c>
      <c r="X6" s="34">
        <f t="shared" si="4"/>
        <v>86.665</v>
      </c>
      <c r="Y6" s="513">
        <v>1991</v>
      </c>
    </row>
    <row r="7" spans="1:25" ht="15" customHeight="1">
      <c r="A7" s="24">
        <v>3</v>
      </c>
      <c r="B7" s="25">
        <v>2</v>
      </c>
      <c r="C7" s="26" t="s">
        <v>23</v>
      </c>
      <c r="D7" s="26" t="s">
        <v>24</v>
      </c>
      <c r="E7" s="27">
        <v>77.16</v>
      </c>
      <c r="F7" s="28">
        <v>106.77</v>
      </c>
      <c r="G7" s="27">
        <v>77.51</v>
      </c>
      <c r="H7" s="27">
        <v>87.1</v>
      </c>
      <c r="I7" s="27">
        <v>85.51</v>
      </c>
      <c r="J7" s="27">
        <v>97.19</v>
      </c>
      <c r="K7" s="27">
        <v>94.35</v>
      </c>
      <c r="L7" s="27">
        <v>85.42</v>
      </c>
      <c r="M7" s="27">
        <v>80.73</v>
      </c>
      <c r="N7" s="29">
        <v>70.01</v>
      </c>
      <c r="O7" s="29">
        <v>107.56</v>
      </c>
      <c r="P7" s="27">
        <v>110.28</v>
      </c>
      <c r="Q7" s="27">
        <v>116.53</v>
      </c>
      <c r="R7" s="30">
        <v>79.14</v>
      </c>
      <c r="S7" s="27">
        <v>56.95</v>
      </c>
      <c r="T7" s="27">
        <v>50.83</v>
      </c>
      <c r="U7" s="31">
        <f t="shared" si="1"/>
        <v>1383.04</v>
      </c>
      <c r="V7" s="32">
        <f t="shared" si="2"/>
        <v>16</v>
      </c>
      <c r="W7" s="33">
        <f t="shared" si="3"/>
        <v>-83.55999999999972</v>
      </c>
      <c r="X7" s="34">
        <f t="shared" si="4"/>
        <v>86.44</v>
      </c>
      <c r="Y7" s="513">
        <v>1966</v>
      </c>
    </row>
    <row r="8" spans="1:25" ht="15" customHeight="1">
      <c r="A8" s="24">
        <v>4</v>
      </c>
      <c r="B8" s="25">
        <v>4</v>
      </c>
      <c r="C8" s="26" t="s">
        <v>25</v>
      </c>
      <c r="D8" s="26" t="s">
        <v>26</v>
      </c>
      <c r="E8" s="27">
        <v>82.39</v>
      </c>
      <c r="F8" s="28">
        <v>98.28</v>
      </c>
      <c r="G8" s="27">
        <v>74.41</v>
      </c>
      <c r="H8" s="27">
        <v>79.25</v>
      </c>
      <c r="I8" s="27">
        <v>80.2</v>
      </c>
      <c r="J8" s="27">
        <v>99.6</v>
      </c>
      <c r="K8" s="27">
        <v>84.35</v>
      </c>
      <c r="L8" s="27">
        <v>79.55</v>
      </c>
      <c r="M8" s="27">
        <v>86.49</v>
      </c>
      <c r="N8" s="29">
        <v>88.02</v>
      </c>
      <c r="O8" s="29">
        <v>111.07</v>
      </c>
      <c r="P8" s="27">
        <v>109.21</v>
      </c>
      <c r="Q8" s="27">
        <v>114.35</v>
      </c>
      <c r="R8" s="30">
        <v>68.83</v>
      </c>
      <c r="S8" s="27">
        <v>39.69</v>
      </c>
      <c r="T8" s="27">
        <v>74.2</v>
      </c>
      <c r="U8" s="31">
        <f t="shared" si="1"/>
        <v>1369.8899999999999</v>
      </c>
      <c r="V8" s="32">
        <f t="shared" si="2"/>
        <v>16</v>
      </c>
      <c r="W8" s="33">
        <f t="shared" si="3"/>
        <v>-96.70999999999981</v>
      </c>
      <c r="X8" s="34">
        <f t="shared" si="4"/>
        <v>85.61812499999999</v>
      </c>
      <c r="Y8" s="513">
        <v>1964</v>
      </c>
    </row>
    <row r="9" spans="1:25" ht="15" customHeight="1">
      <c r="A9" s="24">
        <v>5</v>
      </c>
      <c r="B9" s="25">
        <v>5</v>
      </c>
      <c r="C9" s="26" t="s">
        <v>35</v>
      </c>
      <c r="D9" s="26" t="s">
        <v>36</v>
      </c>
      <c r="E9" s="27">
        <v>80.21</v>
      </c>
      <c r="F9" s="28">
        <v>101.71</v>
      </c>
      <c r="G9" s="27">
        <v>80.75</v>
      </c>
      <c r="H9" s="27">
        <v>52.36</v>
      </c>
      <c r="I9" s="27">
        <v>58.52</v>
      </c>
      <c r="J9" s="27">
        <v>101.5</v>
      </c>
      <c r="K9" s="27">
        <v>79.12</v>
      </c>
      <c r="L9" s="27">
        <v>77.44</v>
      </c>
      <c r="M9" s="27">
        <v>91.45</v>
      </c>
      <c r="N9" s="29">
        <v>93.38</v>
      </c>
      <c r="O9" s="29">
        <v>115.8</v>
      </c>
      <c r="P9" s="27">
        <v>116.5</v>
      </c>
      <c r="Q9" s="27">
        <v>118.87</v>
      </c>
      <c r="R9" s="30">
        <v>66.62</v>
      </c>
      <c r="S9" s="27">
        <v>59.33</v>
      </c>
      <c r="T9" s="27">
        <v>72.73</v>
      </c>
      <c r="U9" s="31">
        <f t="shared" si="1"/>
        <v>1366.2899999999995</v>
      </c>
      <c r="V9" s="32">
        <f t="shared" si="2"/>
        <v>16</v>
      </c>
      <c r="W9" s="33">
        <f t="shared" si="3"/>
        <v>-100.31000000000017</v>
      </c>
      <c r="X9" s="34">
        <f t="shared" si="4"/>
        <v>85.39312499999997</v>
      </c>
      <c r="Y9" s="513">
        <v>1975</v>
      </c>
    </row>
    <row r="10" spans="1:25" ht="15" customHeight="1">
      <c r="A10" s="24">
        <v>6</v>
      </c>
      <c r="B10" s="25">
        <v>10</v>
      </c>
      <c r="C10" s="26" t="s">
        <v>32</v>
      </c>
      <c r="D10" s="26" t="s">
        <v>33</v>
      </c>
      <c r="E10" s="27">
        <v>83.76</v>
      </c>
      <c r="F10" s="28">
        <v>81.56</v>
      </c>
      <c r="G10" s="27">
        <v>80.22</v>
      </c>
      <c r="H10" s="27">
        <v>68.98</v>
      </c>
      <c r="I10" s="27">
        <v>80.2</v>
      </c>
      <c r="J10" s="27">
        <v>91.47</v>
      </c>
      <c r="K10" s="27">
        <v>90.91</v>
      </c>
      <c r="L10" s="27">
        <v>84.63</v>
      </c>
      <c r="M10" s="27">
        <v>80.33</v>
      </c>
      <c r="N10" s="29">
        <v>100.87</v>
      </c>
      <c r="O10" s="29">
        <v>114.66</v>
      </c>
      <c r="P10" s="27">
        <v>106.77</v>
      </c>
      <c r="Q10" s="27">
        <v>111.4</v>
      </c>
      <c r="R10" s="30">
        <v>68.78</v>
      </c>
      <c r="S10" s="27">
        <v>15.29</v>
      </c>
      <c r="T10" s="27">
        <v>82.32</v>
      </c>
      <c r="U10" s="31">
        <f t="shared" si="1"/>
        <v>1342.1499999999999</v>
      </c>
      <c r="V10" s="32">
        <f t="shared" si="2"/>
        <v>16</v>
      </c>
      <c r="W10" s="33">
        <f t="shared" si="3"/>
        <v>-124.44999999999982</v>
      </c>
      <c r="X10" s="34">
        <f t="shared" si="4"/>
        <v>83.88437499999999</v>
      </c>
      <c r="Y10" s="513">
        <v>1975</v>
      </c>
    </row>
    <row r="11" spans="1:25" ht="15" customHeight="1">
      <c r="A11" s="24">
        <v>7</v>
      </c>
      <c r="B11" s="25">
        <v>9</v>
      </c>
      <c r="C11" s="26" t="s">
        <v>21</v>
      </c>
      <c r="D11" s="26" t="s">
        <v>22</v>
      </c>
      <c r="E11" s="27">
        <v>91.97</v>
      </c>
      <c r="F11" s="28">
        <v>108.3</v>
      </c>
      <c r="G11" s="27">
        <v>98.07</v>
      </c>
      <c r="H11" s="27">
        <v>68.07</v>
      </c>
      <c r="I11" s="27">
        <v>61.62</v>
      </c>
      <c r="J11" s="27">
        <v>90.6</v>
      </c>
      <c r="K11" s="27">
        <v>92.73</v>
      </c>
      <c r="L11" s="27">
        <v>105</v>
      </c>
      <c r="M11" s="27">
        <v>82.71</v>
      </c>
      <c r="N11" s="29">
        <v>94.66</v>
      </c>
      <c r="O11" s="29">
        <v>110.42</v>
      </c>
      <c r="P11" s="27">
        <v>99.25</v>
      </c>
      <c r="Q11" s="27">
        <v>115.7</v>
      </c>
      <c r="R11" s="30"/>
      <c r="S11" s="27">
        <v>43.86</v>
      </c>
      <c r="T11" s="27">
        <v>76.87</v>
      </c>
      <c r="U11" s="31">
        <f t="shared" si="1"/>
        <v>1339.83</v>
      </c>
      <c r="V11" s="32">
        <f t="shared" si="2"/>
        <v>15</v>
      </c>
      <c r="W11" s="33">
        <f t="shared" si="3"/>
        <v>-126.76999999999975</v>
      </c>
      <c r="X11" s="34">
        <f t="shared" si="4"/>
        <v>89.32199999999999</v>
      </c>
      <c r="Y11" s="513">
        <v>1976</v>
      </c>
    </row>
    <row r="12" spans="1:25" ht="15" customHeight="1">
      <c r="A12" s="24">
        <v>8</v>
      </c>
      <c r="B12" s="25">
        <v>6</v>
      </c>
      <c r="C12" s="509" t="s">
        <v>41</v>
      </c>
      <c r="D12" s="509" t="s">
        <v>42</v>
      </c>
      <c r="E12" s="27">
        <v>79.17</v>
      </c>
      <c r="F12" s="28">
        <v>97.52</v>
      </c>
      <c r="G12" s="27">
        <v>63.43</v>
      </c>
      <c r="H12" s="27">
        <v>39.67</v>
      </c>
      <c r="I12" s="27">
        <v>57.64</v>
      </c>
      <c r="J12" s="27">
        <v>96.51</v>
      </c>
      <c r="K12" s="27">
        <v>89.75</v>
      </c>
      <c r="L12" s="27">
        <v>83.92</v>
      </c>
      <c r="M12" s="27">
        <v>86.78</v>
      </c>
      <c r="N12" s="29">
        <v>83.67</v>
      </c>
      <c r="O12" s="29">
        <v>114.59</v>
      </c>
      <c r="P12" s="27">
        <v>108.75</v>
      </c>
      <c r="Q12" s="27">
        <v>113.58</v>
      </c>
      <c r="R12" s="30">
        <v>81.48</v>
      </c>
      <c r="S12" s="27">
        <v>80.17</v>
      </c>
      <c r="T12" s="27">
        <v>55.79</v>
      </c>
      <c r="U12" s="31">
        <f t="shared" si="1"/>
        <v>1332.42</v>
      </c>
      <c r="V12" s="32">
        <f t="shared" si="2"/>
        <v>16</v>
      </c>
      <c r="W12" s="33">
        <f t="shared" si="3"/>
        <v>-134.1799999999996</v>
      </c>
      <c r="X12" s="34">
        <f t="shared" si="4"/>
        <v>83.27625</v>
      </c>
      <c r="Y12" s="513">
        <v>1955</v>
      </c>
    </row>
    <row r="13" spans="1:25" ht="15" customHeight="1">
      <c r="A13" s="24">
        <v>9</v>
      </c>
      <c r="B13" s="25">
        <v>7</v>
      </c>
      <c r="C13" s="26" t="s">
        <v>34</v>
      </c>
      <c r="D13" s="26" t="s">
        <v>20</v>
      </c>
      <c r="E13" s="27">
        <v>74.17</v>
      </c>
      <c r="F13" s="28">
        <v>103.68</v>
      </c>
      <c r="G13" s="27">
        <v>77.73</v>
      </c>
      <c r="H13" s="27">
        <v>64.75</v>
      </c>
      <c r="I13" s="27">
        <v>62.5</v>
      </c>
      <c r="J13" s="27">
        <v>97.04</v>
      </c>
      <c r="K13" s="27">
        <v>94.82</v>
      </c>
      <c r="L13" s="27">
        <v>81.06</v>
      </c>
      <c r="M13" s="27">
        <v>86.14</v>
      </c>
      <c r="N13" s="29">
        <v>73.45</v>
      </c>
      <c r="O13" s="29">
        <v>105.87</v>
      </c>
      <c r="P13" s="27">
        <v>116.49</v>
      </c>
      <c r="Q13" s="27">
        <v>115.94</v>
      </c>
      <c r="R13" s="30">
        <v>70.51</v>
      </c>
      <c r="S13" s="27">
        <v>45.64</v>
      </c>
      <c r="T13" s="27"/>
      <c r="U13" s="31">
        <f t="shared" si="1"/>
        <v>1269.7900000000002</v>
      </c>
      <c r="V13" s="32">
        <f t="shared" si="2"/>
        <v>15</v>
      </c>
      <c r="W13" s="33">
        <f t="shared" si="3"/>
        <v>-196.8099999999995</v>
      </c>
      <c r="X13" s="34">
        <f t="shared" si="4"/>
        <v>84.65266666666668</v>
      </c>
      <c r="Y13" s="513">
        <v>1986</v>
      </c>
    </row>
    <row r="14" spans="1:25" ht="15" customHeight="1">
      <c r="A14" s="24">
        <v>10</v>
      </c>
      <c r="B14" s="25">
        <v>8</v>
      </c>
      <c r="C14" s="510" t="s">
        <v>17</v>
      </c>
      <c r="D14" s="510" t="s">
        <v>18</v>
      </c>
      <c r="E14" s="27">
        <v>78.96</v>
      </c>
      <c r="F14" s="28">
        <v>99.64</v>
      </c>
      <c r="G14" s="27">
        <v>92.42</v>
      </c>
      <c r="H14" s="27">
        <v>78.95</v>
      </c>
      <c r="I14" s="27">
        <v>83.74</v>
      </c>
      <c r="J14" s="27">
        <v>100.09</v>
      </c>
      <c r="K14" s="27">
        <v>100.62</v>
      </c>
      <c r="L14" s="27">
        <v>100.11</v>
      </c>
      <c r="M14" s="27">
        <v>92.57</v>
      </c>
      <c r="N14" s="29">
        <v>87.71</v>
      </c>
      <c r="O14" s="29">
        <v>116.76</v>
      </c>
      <c r="P14" s="27">
        <v>111.08</v>
      </c>
      <c r="Q14" s="27">
        <v>120.86</v>
      </c>
      <c r="R14" s="30"/>
      <c r="S14" s="27"/>
      <c r="T14" s="27"/>
      <c r="U14" s="37">
        <f t="shared" si="1"/>
        <v>1263.5099999999998</v>
      </c>
      <c r="V14" s="38">
        <f t="shared" si="2"/>
        <v>13</v>
      </c>
      <c r="W14" s="39">
        <f t="shared" si="3"/>
        <v>-203.08999999999992</v>
      </c>
      <c r="X14" s="40">
        <f t="shared" si="4"/>
        <v>97.1930769230769</v>
      </c>
      <c r="Y14" s="513">
        <v>1974</v>
      </c>
    </row>
    <row r="15" spans="1:25" ht="15" customHeight="1">
      <c r="A15" s="24">
        <v>11</v>
      </c>
      <c r="B15" s="25">
        <v>11</v>
      </c>
      <c r="C15" s="466" t="s">
        <v>39</v>
      </c>
      <c r="D15" s="466" t="s">
        <v>40</v>
      </c>
      <c r="E15" s="27">
        <v>76.97</v>
      </c>
      <c r="F15" s="28">
        <v>70.33</v>
      </c>
      <c r="G15" s="27">
        <v>86.08</v>
      </c>
      <c r="H15" s="27">
        <v>52.66</v>
      </c>
      <c r="I15" s="27">
        <v>71.8</v>
      </c>
      <c r="J15" s="27">
        <v>87.79</v>
      </c>
      <c r="K15" s="27">
        <v>87.9</v>
      </c>
      <c r="L15" s="27">
        <v>91.77</v>
      </c>
      <c r="M15" s="27">
        <v>81.73</v>
      </c>
      <c r="N15" s="29">
        <v>77.02</v>
      </c>
      <c r="O15" s="29">
        <v>111.05</v>
      </c>
      <c r="P15" s="27">
        <v>109.95</v>
      </c>
      <c r="Q15" s="27">
        <v>106.66</v>
      </c>
      <c r="R15" s="30">
        <v>88.93</v>
      </c>
      <c r="S15" s="27">
        <v>56.36</v>
      </c>
      <c r="T15" s="27"/>
      <c r="U15" s="43">
        <f t="shared" si="1"/>
        <v>1257</v>
      </c>
      <c r="V15" s="44">
        <f t="shared" si="2"/>
        <v>15</v>
      </c>
      <c r="W15" s="45">
        <f t="shared" si="3"/>
        <v>-209.59999999999968</v>
      </c>
      <c r="X15" s="40">
        <f t="shared" si="4"/>
        <v>83.8</v>
      </c>
      <c r="Y15" s="513">
        <v>1989</v>
      </c>
    </row>
    <row r="16" spans="1:25" ht="15" customHeight="1" thickBot="1">
      <c r="A16" s="24">
        <v>12</v>
      </c>
      <c r="B16" s="474">
        <v>13</v>
      </c>
      <c r="C16" s="511" t="s">
        <v>27</v>
      </c>
      <c r="D16" s="511" t="s">
        <v>74</v>
      </c>
      <c r="E16" s="475"/>
      <c r="F16" s="476"/>
      <c r="G16" s="475"/>
      <c r="H16" s="475">
        <v>95.24</v>
      </c>
      <c r="I16" s="475">
        <v>91.71</v>
      </c>
      <c r="J16" s="475">
        <v>120</v>
      </c>
      <c r="K16" s="475">
        <v>92.17</v>
      </c>
      <c r="L16" s="475"/>
      <c r="M16" s="475">
        <v>102.07</v>
      </c>
      <c r="N16" s="477">
        <v>120</v>
      </c>
      <c r="O16" s="477">
        <v>133</v>
      </c>
      <c r="P16" s="475">
        <v>124.9</v>
      </c>
      <c r="Q16" s="475">
        <v>130</v>
      </c>
      <c r="R16" s="475">
        <v>55.67</v>
      </c>
      <c r="S16" s="475">
        <v>57.55</v>
      </c>
      <c r="T16" s="475">
        <v>92.71</v>
      </c>
      <c r="U16" s="478">
        <f t="shared" si="1"/>
        <v>1215.02</v>
      </c>
      <c r="V16" s="479">
        <f t="shared" si="2"/>
        <v>12</v>
      </c>
      <c r="W16" s="480">
        <f t="shared" si="3"/>
        <v>-251.5799999999997</v>
      </c>
      <c r="X16" s="481">
        <f t="shared" si="4"/>
        <v>101.25166666666667</v>
      </c>
      <c r="Y16" s="514"/>
    </row>
    <row r="17" spans="1:25" ht="15" customHeight="1">
      <c r="A17" s="24">
        <v>13</v>
      </c>
      <c r="B17" s="25">
        <v>14</v>
      </c>
      <c r="C17" s="52" t="s">
        <v>63</v>
      </c>
      <c r="D17" s="52" t="s">
        <v>36</v>
      </c>
      <c r="E17" s="27"/>
      <c r="F17" s="28">
        <v>95.23</v>
      </c>
      <c r="G17" s="27"/>
      <c r="H17" s="27">
        <v>69.88</v>
      </c>
      <c r="I17" s="27">
        <v>69.14</v>
      </c>
      <c r="J17" s="27">
        <v>104.07</v>
      </c>
      <c r="K17" s="27">
        <v>95.03</v>
      </c>
      <c r="L17" s="27"/>
      <c r="M17" s="27">
        <v>84.22</v>
      </c>
      <c r="N17" s="29">
        <v>101.45</v>
      </c>
      <c r="O17" s="29">
        <v>122.64</v>
      </c>
      <c r="P17" s="27">
        <v>115.04</v>
      </c>
      <c r="Q17" s="27">
        <v>114.31</v>
      </c>
      <c r="R17" s="27">
        <v>82.5</v>
      </c>
      <c r="S17" s="27">
        <v>38.5</v>
      </c>
      <c r="T17" s="27">
        <v>89.96</v>
      </c>
      <c r="U17" s="31">
        <f t="shared" si="1"/>
        <v>1181.97</v>
      </c>
      <c r="V17" s="32">
        <f t="shared" si="2"/>
        <v>13</v>
      </c>
      <c r="W17" s="33">
        <f t="shared" si="3"/>
        <v>-284.62999999999965</v>
      </c>
      <c r="X17" s="34">
        <f t="shared" si="4"/>
        <v>90.92076923076924</v>
      </c>
      <c r="Y17" s="514"/>
    </row>
    <row r="18" spans="1:25" ht="15" customHeight="1">
      <c r="A18" s="24">
        <v>14</v>
      </c>
      <c r="B18" s="25">
        <v>15</v>
      </c>
      <c r="C18" s="54" t="s">
        <v>20</v>
      </c>
      <c r="D18" s="54" t="s">
        <v>51</v>
      </c>
      <c r="E18" s="27"/>
      <c r="F18" s="28">
        <v>74.48</v>
      </c>
      <c r="G18" s="27">
        <v>67.85</v>
      </c>
      <c r="H18" s="27">
        <v>63.84</v>
      </c>
      <c r="I18" s="27">
        <v>67.81</v>
      </c>
      <c r="J18" s="27">
        <v>87.88</v>
      </c>
      <c r="K18" s="27">
        <v>100.13</v>
      </c>
      <c r="L18" s="27">
        <v>82.78</v>
      </c>
      <c r="M18" s="27">
        <v>78.15</v>
      </c>
      <c r="N18" s="29">
        <v>85.45</v>
      </c>
      <c r="O18" s="29">
        <v>108.44</v>
      </c>
      <c r="P18" s="27">
        <v>102.84</v>
      </c>
      <c r="Q18" s="27">
        <v>89.89</v>
      </c>
      <c r="R18" s="30"/>
      <c r="S18" s="27">
        <v>78.98</v>
      </c>
      <c r="T18" s="27">
        <v>79.66</v>
      </c>
      <c r="U18" s="31">
        <f t="shared" si="1"/>
        <v>1168.18</v>
      </c>
      <c r="V18" s="32">
        <f t="shared" si="2"/>
        <v>14</v>
      </c>
      <c r="W18" s="33">
        <f t="shared" si="3"/>
        <v>-298.4199999999996</v>
      </c>
      <c r="X18" s="34">
        <f t="shared" si="4"/>
        <v>83.44142857142857</v>
      </c>
      <c r="Y18" s="514"/>
    </row>
    <row r="19" spans="1:25" ht="15" customHeight="1">
      <c r="A19" s="24">
        <v>15</v>
      </c>
      <c r="B19" s="25">
        <v>17</v>
      </c>
      <c r="C19" s="468" t="s">
        <v>45</v>
      </c>
      <c r="D19" s="468" t="s">
        <v>46</v>
      </c>
      <c r="E19" s="27">
        <v>72.77</v>
      </c>
      <c r="F19" s="28">
        <v>75.38</v>
      </c>
      <c r="G19" s="27">
        <v>59.36</v>
      </c>
      <c r="H19" s="27">
        <v>67.16</v>
      </c>
      <c r="I19" s="27">
        <v>65.16</v>
      </c>
      <c r="J19" s="27">
        <v>79.42</v>
      </c>
      <c r="K19" s="27">
        <v>86.45</v>
      </c>
      <c r="L19" s="27">
        <v>63.69</v>
      </c>
      <c r="M19" s="27">
        <v>67.55</v>
      </c>
      <c r="N19" s="29">
        <v>85.37</v>
      </c>
      <c r="O19" s="29">
        <v>105.31</v>
      </c>
      <c r="P19" s="27">
        <v>93.82</v>
      </c>
      <c r="Q19" s="27">
        <v>96.75</v>
      </c>
      <c r="R19" s="30"/>
      <c r="S19" s="27">
        <v>42.07</v>
      </c>
      <c r="T19" s="27">
        <v>75.38</v>
      </c>
      <c r="U19" s="31">
        <f t="shared" si="1"/>
        <v>1135.6399999999999</v>
      </c>
      <c r="V19" s="32">
        <f t="shared" si="2"/>
        <v>15</v>
      </c>
      <c r="W19" s="33">
        <f t="shared" si="3"/>
        <v>-330.9599999999998</v>
      </c>
      <c r="X19" s="34">
        <f t="shared" si="4"/>
        <v>75.70933333333332</v>
      </c>
      <c r="Y19" s="513">
        <v>1992</v>
      </c>
    </row>
    <row r="20" spans="1:25" ht="15" customHeight="1">
      <c r="A20" s="24">
        <v>16</v>
      </c>
      <c r="B20" s="25">
        <v>12</v>
      </c>
      <c r="C20" s="512" t="s">
        <v>47</v>
      </c>
      <c r="D20" s="512" t="s">
        <v>48</v>
      </c>
      <c r="E20" s="27">
        <v>66.81</v>
      </c>
      <c r="F20" s="28">
        <v>68.75</v>
      </c>
      <c r="G20" s="27">
        <v>52.17</v>
      </c>
      <c r="H20" s="27">
        <v>62.93</v>
      </c>
      <c r="I20" s="27">
        <v>87.73</v>
      </c>
      <c r="J20" s="27">
        <v>74.89</v>
      </c>
      <c r="K20" s="27">
        <v>76.37</v>
      </c>
      <c r="L20" s="27">
        <v>70.21</v>
      </c>
      <c r="M20" s="27">
        <v>70.75</v>
      </c>
      <c r="N20" s="29">
        <v>72.61</v>
      </c>
      <c r="O20" s="29">
        <v>91.4</v>
      </c>
      <c r="P20" s="27">
        <v>92.17</v>
      </c>
      <c r="Q20" s="27">
        <v>98.81</v>
      </c>
      <c r="R20" s="30">
        <v>73.33</v>
      </c>
      <c r="S20" s="27">
        <v>75.4</v>
      </c>
      <c r="T20" s="27"/>
      <c r="U20" s="31">
        <f t="shared" si="1"/>
        <v>1134.33</v>
      </c>
      <c r="V20" s="32">
        <f t="shared" si="2"/>
        <v>15</v>
      </c>
      <c r="W20" s="33">
        <f t="shared" si="3"/>
        <v>-332.26999999999975</v>
      </c>
      <c r="X20" s="34">
        <f t="shared" si="4"/>
        <v>75.622</v>
      </c>
      <c r="Y20" s="513">
        <v>1966</v>
      </c>
    </row>
    <row r="21" spans="1:25" ht="15" customHeight="1">
      <c r="A21" s="24">
        <v>17</v>
      </c>
      <c r="B21" s="25">
        <v>20</v>
      </c>
      <c r="C21" s="467" t="s">
        <v>37</v>
      </c>
      <c r="D21" s="467" t="s">
        <v>38</v>
      </c>
      <c r="E21" s="27">
        <v>67.38</v>
      </c>
      <c r="F21" s="28">
        <v>90.51</v>
      </c>
      <c r="G21" s="27">
        <v>75.32</v>
      </c>
      <c r="H21" s="27">
        <v>55.08</v>
      </c>
      <c r="I21" s="27">
        <v>79.76</v>
      </c>
      <c r="J21" s="27">
        <v>96.11</v>
      </c>
      <c r="K21" s="27">
        <v>80.81</v>
      </c>
      <c r="L21" s="27">
        <v>81.46</v>
      </c>
      <c r="M21" s="27">
        <v>83.17</v>
      </c>
      <c r="N21" s="29"/>
      <c r="O21" s="29"/>
      <c r="P21" s="27">
        <v>106.91</v>
      </c>
      <c r="Q21" s="27">
        <v>109.43</v>
      </c>
      <c r="R21" s="30">
        <v>60.42</v>
      </c>
      <c r="S21" s="27">
        <v>62.31</v>
      </c>
      <c r="T21" s="27">
        <v>37.32</v>
      </c>
      <c r="U21" s="31">
        <f t="shared" si="1"/>
        <v>1085.99</v>
      </c>
      <c r="V21" s="32">
        <f t="shared" si="2"/>
        <v>14</v>
      </c>
      <c r="W21" s="33">
        <f t="shared" si="3"/>
        <v>-380.6099999999997</v>
      </c>
      <c r="X21" s="34">
        <f t="shared" si="4"/>
        <v>77.57071428571429</v>
      </c>
      <c r="Y21" s="513">
        <v>1957</v>
      </c>
    </row>
    <row r="22" spans="1:25" ht="15" customHeight="1">
      <c r="A22" s="24">
        <v>18</v>
      </c>
      <c r="B22" s="25">
        <v>22</v>
      </c>
      <c r="C22" s="467" t="s">
        <v>21</v>
      </c>
      <c r="D22" s="467" t="s">
        <v>31</v>
      </c>
      <c r="E22" s="27">
        <v>83.76</v>
      </c>
      <c r="F22" s="28">
        <v>98.23</v>
      </c>
      <c r="G22" s="27">
        <v>73.98</v>
      </c>
      <c r="H22" s="27">
        <v>72.3</v>
      </c>
      <c r="I22" s="27">
        <v>66.04</v>
      </c>
      <c r="J22" s="27">
        <v>95.21</v>
      </c>
      <c r="K22" s="27">
        <v>93.78</v>
      </c>
      <c r="L22" s="27">
        <v>85.34</v>
      </c>
      <c r="M22" s="27">
        <v>80.68</v>
      </c>
      <c r="N22" s="29"/>
      <c r="O22" s="29"/>
      <c r="P22" s="27">
        <v>92.4</v>
      </c>
      <c r="Q22" s="27">
        <v>108.51</v>
      </c>
      <c r="R22" s="30"/>
      <c r="S22" s="27">
        <v>51.6</v>
      </c>
      <c r="T22" s="27">
        <v>68.83</v>
      </c>
      <c r="U22" s="31">
        <f t="shared" si="1"/>
        <v>1070.66</v>
      </c>
      <c r="V22" s="32">
        <f t="shared" si="2"/>
        <v>13</v>
      </c>
      <c r="W22" s="33">
        <f t="shared" si="3"/>
        <v>-395.9399999999996</v>
      </c>
      <c r="X22" s="34">
        <f t="shared" si="4"/>
        <v>82.35846153846154</v>
      </c>
      <c r="Y22" s="513">
        <v>1974</v>
      </c>
    </row>
    <row r="23" spans="1:25" ht="15" customHeight="1">
      <c r="A23" s="24">
        <v>19</v>
      </c>
      <c r="B23" s="25">
        <v>16</v>
      </c>
      <c r="C23" s="52" t="s">
        <v>32</v>
      </c>
      <c r="D23" s="52" t="s">
        <v>50</v>
      </c>
      <c r="E23" s="27"/>
      <c r="F23" s="28">
        <v>85.86</v>
      </c>
      <c r="G23" s="27">
        <v>66.98</v>
      </c>
      <c r="H23" s="27">
        <v>62.93</v>
      </c>
      <c r="I23" s="27">
        <v>89.05</v>
      </c>
      <c r="J23" s="27">
        <v>85.17</v>
      </c>
      <c r="K23" s="27">
        <v>81.83</v>
      </c>
      <c r="L23" s="27">
        <v>77.44</v>
      </c>
      <c r="M23" s="27">
        <v>74.87</v>
      </c>
      <c r="N23" s="29">
        <v>57.72</v>
      </c>
      <c r="O23" s="29">
        <v>89.21</v>
      </c>
      <c r="P23" s="27">
        <v>93.84</v>
      </c>
      <c r="Q23" s="27">
        <v>91.71</v>
      </c>
      <c r="R23" s="30">
        <v>64.05</v>
      </c>
      <c r="S23" s="27">
        <v>43.86</v>
      </c>
      <c r="T23" s="27"/>
      <c r="U23" s="31">
        <f t="shared" si="1"/>
        <v>1064.52</v>
      </c>
      <c r="V23" s="32">
        <f t="shared" si="2"/>
        <v>14</v>
      </c>
      <c r="W23" s="33">
        <f t="shared" si="3"/>
        <v>-402.0799999999997</v>
      </c>
      <c r="X23" s="34">
        <f t="shared" si="4"/>
        <v>76.03714285714285</v>
      </c>
      <c r="Y23" s="514"/>
    </row>
    <row r="24" spans="1:25" ht="15" customHeight="1">
      <c r="A24" s="24">
        <v>20</v>
      </c>
      <c r="B24" s="25">
        <v>18</v>
      </c>
      <c r="C24" s="467" t="s">
        <v>23</v>
      </c>
      <c r="D24" s="467" t="s">
        <v>43</v>
      </c>
      <c r="E24" s="27">
        <v>53.55</v>
      </c>
      <c r="F24" s="28">
        <v>78.05</v>
      </c>
      <c r="G24" s="27">
        <v>75.46</v>
      </c>
      <c r="H24" s="27">
        <v>57.5</v>
      </c>
      <c r="I24" s="27">
        <v>63.83</v>
      </c>
      <c r="J24" s="27">
        <v>88.6</v>
      </c>
      <c r="K24" s="27">
        <v>90.35</v>
      </c>
      <c r="L24" s="27">
        <v>85.3</v>
      </c>
      <c r="M24" s="27">
        <v>84.7</v>
      </c>
      <c r="N24" s="29">
        <v>76.91</v>
      </c>
      <c r="O24" s="29"/>
      <c r="P24" s="27">
        <v>97.92</v>
      </c>
      <c r="Q24" s="27">
        <v>110.94</v>
      </c>
      <c r="R24" s="30">
        <v>63.23</v>
      </c>
      <c r="S24" s="27">
        <v>32.55</v>
      </c>
      <c r="T24" s="27"/>
      <c r="U24" s="31">
        <f t="shared" si="1"/>
        <v>1058.8899999999999</v>
      </c>
      <c r="V24" s="32">
        <f t="shared" si="2"/>
        <v>14</v>
      </c>
      <c r="W24" s="33">
        <f t="shared" si="3"/>
        <v>-407.7099999999998</v>
      </c>
      <c r="X24" s="34">
        <f t="shared" si="4"/>
        <v>75.63499999999999</v>
      </c>
      <c r="Y24" s="513">
        <v>1996</v>
      </c>
    </row>
    <row r="25" spans="1:25" ht="15" customHeight="1">
      <c r="A25" s="24">
        <v>21</v>
      </c>
      <c r="B25" s="25">
        <v>19</v>
      </c>
      <c r="C25" s="53" t="s">
        <v>57</v>
      </c>
      <c r="D25" s="53" t="s">
        <v>58</v>
      </c>
      <c r="E25" s="27"/>
      <c r="F25" s="28">
        <v>76.84</v>
      </c>
      <c r="G25" s="27">
        <v>49.82</v>
      </c>
      <c r="H25" s="27">
        <v>65.95</v>
      </c>
      <c r="I25" s="27">
        <v>74.01</v>
      </c>
      <c r="J25" s="27">
        <v>81.91</v>
      </c>
      <c r="K25" s="27">
        <v>70.48</v>
      </c>
      <c r="L25" s="27">
        <v>65.43</v>
      </c>
      <c r="M25" s="27">
        <v>78.41</v>
      </c>
      <c r="N25" s="29">
        <v>72.49</v>
      </c>
      <c r="O25" s="29">
        <v>100.24</v>
      </c>
      <c r="P25" s="27">
        <v>99.68</v>
      </c>
      <c r="Q25" s="27">
        <v>98.63</v>
      </c>
      <c r="R25" s="30">
        <v>65.81</v>
      </c>
      <c r="S25" s="27">
        <v>56.36</v>
      </c>
      <c r="T25" s="27"/>
      <c r="U25" s="31">
        <f t="shared" si="1"/>
        <v>1056.06</v>
      </c>
      <c r="V25" s="32">
        <f t="shared" si="2"/>
        <v>14</v>
      </c>
      <c r="W25" s="33">
        <f t="shared" si="3"/>
        <v>-410.53999999999974</v>
      </c>
      <c r="X25" s="34">
        <f t="shared" si="4"/>
        <v>75.43285714285715</v>
      </c>
      <c r="Y25" s="514"/>
    </row>
    <row r="26" spans="1:25" ht="15" customHeight="1">
      <c r="A26" s="24">
        <v>22</v>
      </c>
      <c r="B26" s="25">
        <v>23</v>
      </c>
      <c r="C26" s="53" t="s">
        <v>80</v>
      </c>
      <c r="D26" s="53" t="s">
        <v>81</v>
      </c>
      <c r="E26" s="27">
        <v>65.68</v>
      </c>
      <c r="F26" s="28"/>
      <c r="G26" s="27">
        <v>58.63</v>
      </c>
      <c r="H26" s="27">
        <v>49.04</v>
      </c>
      <c r="I26" s="27">
        <v>60.73</v>
      </c>
      <c r="J26" s="27">
        <v>88.85</v>
      </c>
      <c r="K26" s="27">
        <v>74.81</v>
      </c>
      <c r="L26" s="27">
        <v>73.27</v>
      </c>
      <c r="M26" s="27"/>
      <c r="N26" s="29">
        <v>77.04</v>
      </c>
      <c r="O26" s="29">
        <v>106.21</v>
      </c>
      <c r="P26" s="27">
        <v>100.48</v>
      </c>
      <c r="Q26" s="27">
        <v>101.93</v>
      </c>
      <c r="R26" s="30">
        <v>63.87</v>
      </c>
      <c r="S26" s="27">
        <v>69.45</v>
      </c>
      <c r="T26" s="27">
        <v>50.84</v>
      </c>
      <c r="U26" s="31">
        <f t="shared" si="1"/>
        <v>1040.8300000000002</v>
      </c>
      <c r="V26" s="32">
        <f t="shared" si="2"/>
        <v>14</v>
      </c>
      <c r="W26" s="33">
        <f t="shared" si="3"/>
        <v>-425.7699999999995</v>
      </c>
      <c r="X26" s="34">
        <f t="shared" si="4"/>
        <v>74.34500000000001</v>
      </c>
      <c r="Y26" s="513">
        <v>1967</v>
      </c>
    </row>
    <row r="27" spans="1:25" ht="15" customHeight="1">
      <c r="A27" s="24">
        <v>23</v>
      </c>
      <c r="B27" s="25">
        <v>21</v>
      </c>
      <c r="C27" s="467" t="s">
        <v>44</v>
      </c>
      <c r="D27" s="467" t="s">
        <v>31</v>
      </c>
      <c r="E27" s="27">
        <v>78.15</v>
      </c>
      <c r="F27" s="28">
        <v>95.81</v>
      </c>
      <c r="G27" s="27">
        <v>73.85</v>
      </c>
      <c r="H27" s="27">
        <v>61.42</v>
      </c>
      <c r="I27" s="27"/>
      <c r="J27" s="27">
        <v>85.64</v>
      </c>
      <c r="K27" s="27">
        <v>77.84</v>
      </c>
      <c r="L27" s="27">
        <v>89.06</v>
      </c>
      <c r="M27" s="27">
        <v>83.32</v>
      </c>
      <c r="N27" s="29">
        <v>76.94</v>
      </c>
      <c r="O27" s="29">
        <v>105.88</v>
      </c>
      <c r="P27" s="27">
        <v>105.51</v>
      </c>
      <c r="Q27" s="27">
        <v>103.44</v>
      </c>
      <c r="R27" s="30"/>
      <c r="S27" s="27"/>
      <c r="T27" s="27"/>
      <c r="U27" s="31">
        <f t="shared" si="1"/>
        <v>1036.86</v>
      </c>
      <c r="V27" s="32">
        <f t="shared" si="2"/>
        <v>12</v>
      </c>
      <c r="W27" s="33">
        <f t="shared" si="3"/>
        <v>-429.7399999999998</v>
      </c>
      <c r="X27" s="34">
        <f t="shared" si="4"/>
        <v>86.40499999999999</v>
      </c>
      <c r="Y27" s="513">
        <v>1948</v>
      </c>
    </row>
    <row r="28" spans="1:25" ht="15" customHeight="1">
      <c r="A28" s="24">
        <v>24</v>
      </c>
      <c r="B28" s="25">
        <v>25</v>
      </c>
      <c r="C28" s="52" t="s">
        <v>25</v>
      </c>
      <c r="D28" s="52" t="s">
        <v>88</v>
      </c>
      <c r="E28" s="27"/>
      <c r="F28" s="28"/>
      <c r="G28" s="27">
        <v>73.06</v>
      </c>
      <c r="H28" s="27">
        <v>92.24</v>
      </c>
      <c r="I28" s="27">
        <v>73.57</v>
      </c>
      <c r="J28" s="27">
        <v>100.9</v>
      </c>
      <c r="K28" s="27"/>
      <c r="L28" s="27"/>
      <c r="M28" s="27">
        <v>91.79</v>
      </c>
      <c r="N28" s="29">
        <v>78.56</v>
      </c>
      <c r="O28" s="29">
        <v>110.04</v>
      </c>
      <c r="P28" s="27">
        <v>106.15</v>
      </c>
      <c r="Q28" s="27">
        <v>108.36</v>
      </c>
      <c r="R28" s="30">
        <v>77.44</v>
      </c>
      <c r="S28" s="27">
        <v>36.71</v>
      </c>
      <c r="T28" s="27">
        <v>71.01</v>
      </c>
      <c r="U28" s="31">
        <f t="shared" si="1"/>
        <v>1019.8299999999999</v>
      </c>
      <c r="V28" s="32">
        <f t="shared" si="2"/>
        <v>12</v>
      </c>
      <c r="W28" s="33">
        <f t="shared" si="3"/>
        <v>-446.76999999999975</v>
      </c>
      <c r="X28" s="34">
        <f t="shared" si="4"/>
        <v>84.98583333333333</v>
      </c>
      <c r="Y28" s="514"/>
    </row>
    <row r="29" spans="1:25" ht="15" customHeight="1">
      <c r="A29" s="24">
        <v>25</v>
      </c>
      <c r="B29" s="25">
        <v>24</v>
      </c>
      <c r="C29" s="467" t="s">
        <v>29</v>
      </c>
      <c r="D29" s="467" t="s">
        <v>30</v>
      </c>
      <c r="E29" s="27">
        <v>103.52</v>
      </c>
      <c r="F29" s="28">
        <v>73.47</v>
      </c>
      <c r="G29" s="27">
        <v>75.48</v>
      </c>
      <c r="H29" s="27">
        <v>77.13</v>
      </c>
      <c r="I29" s="27">
        <v>75.34</v>
      </c>
      <c r="J29" s="27">
        <v>88.6</v>
      </c>
      <c r="K29" s="27">
        <v>102.7</v>
      </c>
      <c r="L29" s="27">
        <v>80.21</v>
      </c>
      <c r="M29" s="27">
        <v>76.34</v>
      </c>
      <c r="N29" s="29"/>
      <c r="O29" s="29"/>
      <c r="P29" s="27">
        <v>94.59</v>
      </c>
      <c r="Q29" s="27"/>
      <c r="R29" s="30">
        <v>76.23</v>
      </c>
      <c r="S29" s="27">
        <v>51</v>
      </c>
      <c r="T29" s="27"/>
      <c r="U29" s="31">
        <f t="shared" si="1"/>
        <v>974.6100000000002</v>
      </c>
      <c r="V29" s="32">
        <f t="shared" si="2"/>
        <v>12</v>
      </c>
      <c r="W29" s="33">
        <f t="shared" si="3"/>
        <v>-491.98999999999944</v>
      </c>
      <c r="X29" s="34">
        <f t="shared" si="4"/>
        <v>81.21750000000002</v>
      </c>
      <c r="Y29" s="513">
        <v>1986</v>
      </c>
    </row>
    <row r="30" spans="1:25" ht="15" customHeight="1">
      <c r="A30" s="24">
        <v>26</v>
      </c>
      <c r="B30" s="25">
        <v>26</v>
      </c>
      <c r="C30" s="52" t="s">
        <v>72</v>
      </c>
      <c r="D30" s="52" t="s">
        <v>73</v>
      </c>
      <c r="E30" s="27"/>
      <c r="F30" s="28">
        <v>54.81</v>
      </c>
      <c r="G30" s="27">
        <v>53.32</v>
      </c>
      <c r="H30" s="27">
        <v>68.67</v>
      </c>
      <c r="I30" s="27">
        <v>79.32</v>
      </c>
      <c r="J30" s="27">
        <v>62.08</v>
      </c>
      <c r="K30" s="27">
        <v>62.76</v>
      </c>
      <c r="L30" s="27">
        <v>57.2</v>
      </c>
      <c r="M30" s="27">
        <v>63.98</v>
      </c>
      <c r="N30" s="29">
        <v>67.74</v>
      </c>
      <c r="O30" s="29">
        <v>81.8</v>
      </c>
      <c r="P30" s="27">
        <v>74.03</v>
      </c>
      <c r="Q30" s="27"/>
      <c r="R30" s="30">
        <v>73.66</v>
      </c>
      <c r="S30" s="27">
        <v>57.55</v>
      </c>
      <c r="T30" s="27">
        <v>53.31</v>
      </c>
      <c r="U30" s="31">
        <f t="shared" si="1"/>
        <v>910.2299999999998</v>
      </c>
      <c r="V30" s="32">
        <f t="shared" si="2"/>
        <v>14</v>
      </c>
      <c r="W30" s="33">
        <f t="shared" si="3"/>
        <v>-556.3699999999999</v>
      </c>
      <c r="X30" s="34">
        <f t="shared" si="4"/>
        <v>65.01642857142856</v>
      </c>
      <c r="Y30" s="514"/>
    </row>
    <row r="31" spans="1:25" ht="15" customHeight="1">
      <c r="A31" s="24">
        <v>27</v>
      </c>
      <c r="B31" s="25">
        <v>27</v>
      </c>
      <c r="C31" s="56" t="s">
        <v>98</v>
      </c>
      <c r="D31" s="56" t="s">
        <v>99</v>
      </c>
      <c r="E31" s="27"/>
      <c r="F31" s="28"/>
      <c r="G31" s="27"/>
      <c r="H31" s="27">
        <v>47.83</v>
      </c>
      <c r="I31" s="27">
        <v>66.04</v>
      </c>
      <c r="J31" s="27">
        <v>87.01</v>
      </c>
      <c r="K31" s="27">
        <v>85.33</v>
      </c>
      <c r="L31" s="27"/>
      <c r="M31" s="27">
        <v>71.26</v>
      </c>
      <c r="N31" s="29">
        <v>75.5</v>
      </c>
      <c r="O31" s="29">
        <v>102.96</v>
      </c>
      <c r="P31" s="27">
        <v>93.81</v>
      </c>
      <c r="Q31" s="27">
        <v>99.49</v>
      </c>
      <c r="R31" s="30">
        <v>82.41</v>
      </c>
      <c r="S31" s="27">
        <v>8.74</v>
      </c>
      <c r="T31" s="27">
        <v>59.52</v>
      </c>
      <c r="U31" s="31">
        <f t="shared" si="1"/>
        <v>879.9</v>
      </c>
      <c r="V31" s="32">
        <f t="shared" si="2"/>
        <v>12</v>
      </c>
      <c r="W31" s="33">
        <f t="shared" si="3"/>
        <v>-586.6999999999997</v>
      </c>
      <c r="X31" s="34">
        <f t="shared" si="4"/>
        <v>73.325</v>
      </c>
      <c r="Y31" s="514"/>
    </row>
    <row r="32" spans="1:25" ht="15" customHeight="1">
      <c r="A32" s="24">
        <v>28</v>
      </c>
      <c r="B32" s="25">
        <v>30</v>
      </c>
      <c r="C32" s="52" t="s">
        <v>27</v>
      </c>
      <c r="D32" s="52" t="s">
        <v>49</v>
      </c>
      <c r="E32" s="27"/>
      <c r="F32" s="28">
        <v>84.56</v>
      </c>
      <c r="G32" s="27">
        <v>63.02</v>
      </c>
      <c r="H32" s="27">
        <v>92.84</v>
      </c>
      <c r="I32" s="27">
        <v>80.2</v>
      </c>
      <c r="J32" s="27">
        <v>87.33</v>
      </c>
      <c r="K32" s="27">
        <v>74.54</v>
      </c>
      <c r="L32" s="27">
        <v>68.69</v>
      </c>
      <c r="M32" s="27">
        <v>79.36</v>
      </c>
      <c r="N32" s="29"/>
      <c r="O32" s="29"/>
      <c r="P32" s="27"/>
      <c r="Q32" s="27"/>
      <c r="R32" s="30">
        <v>67.49</v>
      </c>
      <c r="S32" s="27">
        <v>74.81</v>
      </c>
      <c r="T32" s="27">
        <v>48.84</v>
      </c>
      <c r="U32" s="31">
        <f t="shared" si="1"/>
        <v>821.6800000000002</v>
      </c>
      <c r="V32" s="32">
        <f t="shared" si="2"/>
        <v>11</v>
      </c>
      <c r="W32" s="33">
        <f t="shared" si="3"/>
        <v>-644.9199999999995</v>
      </c>
      <c r="X32" s="34">
        <f t="shared" si="4"/>
        <v>74.69818181818184</v>
      </c>
      <c r="Y32" s="514"/>
    </row>
    <row r="33" spans="1:25" ht="15" customHeight="1">
      <c r="A33" s="24">
        <v>29</v>
      </c>
      <c r="B33" s="25">
        <v>35</v>
      </c>
      <c r="C33" s="52" t="s">
        <v>59</v>
      </c>
      <c r="D33" s="52" t="s">
        <v>60</v>
      </c>
      <c r="E33" s="27">
        <v>85.91</v>
      </c>
      <c r="F33" s="28"/>
      <c r="G33" s="27">
        <v>84.79</v>
      </c>
      <c r="H33" s="27">
        <v>57.8</v>
      </c>
      <c r="I33" s="27">
        <v>65.16</v>
      </c>
      <c r="J33" s="27"/>
      <c r="K33" s="27">
        <v>91.54</v>
      </c>
      <c r="L33" s="27">
        <v>88.02</v>
      </c>
      <c r="M33" s="27">
        <v>75.77</v>
      </c>
      <c r="N33" s="29">
        <v>94.98</v>
      </c>
      <c r="O33" s="29"/>
      <c r="P33" s="27"/>
      <c r="Q33" s="27"/>
      <c r="R33" s="30"/>
      <c r="S33" s="27">
        <v>80.76</v>
      </c>
      <c r="T33" s="27">
        <v>80.86</v>
      </c>
      <c r="U33" s="31">
        <f t="shared" si="1"/>
        <v>805.59</v>
      </c>
      <c r="V33" s="32">
        <f t="shared" si="2"/>
        <v>10</v>
      </c>
      <c r="W33" s="33">
        <f t="shared" si="3"/>
        <v>-661.0099999999996</v>
      </c>
      <c r="X33" s="34">
        <f t="shared" si="4"/>
        <v>80.559</v>
      </c>
      <c r="Y33" s="513">
        <v>1964</v>
      </c>
    </row>
    <row r="34" spans="1:25" ht="15" customHeight="1">
      <c r="A34" s="24">
        <v>30</v>
      </c>
      <c r="B34" s="25">
        <v>34</v>
      </c>
      <c r="C34" s="52" t="s">
        <v>25</v>
      </c>
      <c r="D34" s="52" t="s">
        <v>69</v>
      </c>
      <c r="E34" s="27"/>
      <c r="F34" s="28">
        <v>73.43</v>
      </c>
      <c r="G34" s="27">
        <v>68.51</v>
      </c>
      <c r="H34" s="27">
        <v>69.58</v>
      </c>
      <c r="I34" s="27">
        <v>51.88</v>
      </c>
      <c r="J34" s="27">
        <v>87.01</v>
      </c>
      <c r="K34" s="27"/>
      <c r="L34" s="27"/>
      <c r="M34" s="27">
        <v>77.31</v>
      </c>
      <c r="N34" s="29"/>
      <c r="O34" s="29"/>
      <c r="P34" s="27">
        <v>90.77</v>
      </c>
      <c r="Q34" s="27">
        <v>99.41</v>
      </c>
      <c r="R34" s="30">
        <v>68.37</v>
      </c>
      <c r="S34" s="27">
        <v>41.48</v>
      </c>
      <c r="T34" s="27">
        <v>76.55</v>
      </c>
      <c r="U34" s="31">
        <f t="shared" si="1"/>
        <v>804.3</v>
      </c>
      <c r="V34" s="32">
        <f t="shared" si="2"/>
        <v>11</v>
      </c>
      <c r="W34" s="33">
        <f t="shared" si="3"/>
        <v>-662.2999999999997</v>
      </c>
      <c r="X34" s="34">
        <f t="shared" si="4"/>
        <v>73.11818181818181</v>
      </c>
      <c r="Y34" s="514"/>
    </row>
    <row r="35" spans="1:25" ht="15" customHeight="1">
      <c r="A35" s="24">
        <v>31</v>
      </c>
      <c r="B35" s="25">
        <v>32</v>
      </c>
      <c r="C35" s="53" t="s">
        <v>85</v>
      </c>
      <c r="D35" s="53" t="s">
        <v>86</v>
      </c>
      <c r="E35" s="27"/>
      <c r="F35" s="28">
        <v>72.55</v>
      </c>
      <c r="G35" s="27">
        <v>47.72</v>
      </c>
      <c r="H35" s="27">
        <v>45.11</v>
      </c>
      <c r="I35" s="27">
        <v>67.81</v>
      </c>
      <c r="J35" s="27"/>
      <c r="K35" s="27">
        <v>68.51</v>
      </c>
      <c r="L35" s="27">
        <v>63.29</v>
      </c>
      <c r="M35" s="27">
        <v>72.28</v>
      </c>
      <c r="N35" s="29">
        <v>78</v>
      </c>
      <c r="O35" s="29"/>
      <c r="P35" s="27">
        <v>98.07</v>
      </c>
      <c r="Q35" s="27"/>
      <c r="R35" s="30">
        <v>57.58</v>
      </c>
      <c r="S35" s="27">
        <v>64.1</v>
      </c>
      <c r="T35" s="27">
        <v>56.77</v>
      </c>
      <c r="U35" s="31">
        <f t="shared" si="1"/>
        <v>791.79</v>
      </c>
      <c r="V35" s="32">
        <f t="shared" si="2"/>
        <v>12</v>
      </c>
      <c r="W35" s="33">
        <f t="shared" si="3"/>
        <v>-674.8099999999997</v>
      </c>
      <c r="X35" s="34">
        <f t="shared" si="4"/>
        <v>65.9825</v>
      </c>
      <c r="Y35" s="514"/>
    </row>
    <row r="36" spans="1:25" ht="15" customHeight="1">
      <c r="A36" s="24">
        <v>32</v>
      </c>
      <c r="B36" s="25">
        <v>36</v>
      </c>
      <c r="C36" s="52" t="s">
        <v>79</v>
      </c>
      <c r="D36" s="52" t="s">
        <v>31</v>
      </c>
      <c r="E36" s="27">
        <v>88.96</v>
      </c>
      <c r="F36" s="28"/>
      <c r="G36" s="27">
        <v>76.66</v>
      </c>
      <c r="H36" s="27">
        <v>69.28</v>
      </c>
      <c r="I36" s="27">
        <v>65.16</v>
      </c>
      <c r="J36" s="27">
        <v>94.08</v>
      </c>
      <c r="K36" s="27"/>
      <c r="L36" s="27">
        <v>88.28</v>
      </c>
      <c r="M36" s="27"/>
      <c r="N36" s="29"/>
      <c r="O36" s="29"/>
      <c r="P36" s="27">
        <v>99.24</v>
      </c>
      <c r="Q36" s="27"/>
      <c r="R36" s="30">
        <v>84.75</v>
      </c>
      <c r="S36" s="27">
        <v>52.79</v>
      </c>
      <c r="T36" s="27">
        <v>68.03</v>
      </c>
      <c r="U36" s="31">
        <f t="shared" si="1"/>
        <v>787.2299999999999</v>
      </c>
      <c r="V36" s="32">
        <f t="shared" si="2"/>
        <v>10</v>
      </c>
      <c r="W36" s="33">
        <f t="shared" si="3"/>
        <v>-679.3699999999998</v>
      </c>
      <c r="X36" s="34">
        <f t="shared" si="4"/>
        <v>78.72299999999998</v>
      </c>
      <c r="Y36" s="513">
        <v>1965</v>
      </c>
    </row>
    <row r="37" spans="1:25" ht="15" customHeight="1">
      <c r="A37" s="24">
        <v>33</v>
      </c>
      <c r="B37" s="25">
        <v>28</v>
      </c>
      <c r="C37" s="52" t="s">
        <v>77</v>
      </c>
      <c r="D37" s="52" t="s">
        <v>78</v>
      </c>
      <c r="E37" s="27"/>
      <c r="F37" s="28"/>
      <c r="G37" s="27">
        <v>83.97</v>
      </c>
      <c r="H37" s="27">
        <v>57.5</v>
      </c>
      <c r="I37" s="27">
        <v>64.72</v>
      </c>
      <c r="J37" s="27">
        <v>95.43</v>
      </c>
      <c r="K37" s="27">
        <v>92.62</v>
      </c>
      <c r="L37" s="27"/>
      <c r="M37" s="27">
        <v>88.57</v>
      </c>
      <c r="N37" s="29"/>
      <c r="O37" s="29"/>
      <c r="P37" s="27">
        <v>113.51</v>
      </c>
      <c r="Q37" s="27">
        <v>113.46</v>
      </c>
      <c r="R37" s="30">
        <v>74.37</v>
      </c>
      <c r="S37" s="27"/>
      <c r="T37" s="27"/>
      <c r="U37" s="31">
        <f t="shared" si="1"/>
        <v>784.1500000000001</v>
      </c>
      <c r="V37" s="32">
        <f t="shared" si="2"/>
        <v>9</v>
      </c>
      <c r="W37" s="33">
        <f t="shared" si="3"/>
        <v>-682.4499999999996</v>
      </c>
      <c r="X37" s="34">
        <f t="shared" si="4"/>
        <v>87.1277777777778</v>
      </c>
      <c r="Y37" s="514"/>
    </row>
    <row r="38" spans="1:25" ht="15" customHeight="1">
      <c r="A38" s="24">
        <v>34</v>
      </c>
      <c r="B38" s="25">
        <v>29</v>
      </c>
      <c r="C38" s="52" t="s">
        <v>70</v>
      </c>
      <c r="D38" s="52" t="s">
        <v>54</v>
      </c>
      <c r="E38" s="27"/>
      <c r="F38" s="28">
        <v>75.35</v>
      </c>
      <c r="G38" s="27">
        <v>65.69</v>
      </c>
      <c r="H38" s="27">
        <v>49.34</v>
      </c>
      <c r="I38" s="27">
        <v>58.52</v>
      </c>
      <c r="J38" s="27">
        <v>99.54</v>
      </c>
      <c r="K38" s="27">
        <v>85.71</v>
      </c>
      <c r="L38" s="27">
        <v>69</v>
      </c>
      <c r="M38" s="27"/>
      <c r="N38" s="29"/>
      <c r="O38" s="29"/>
      <c r="P38" s="27">
        <v>100.7</v>
      </c>
      <c r="Q38" s="27">
        <v>109.66</v>
      </c>
      <c r="R38" s="30">
        <v>61.31</v>
      </c>
      <c r="S38" s="27"/>
      <c r="T38" s="27"/>
      <c r="U38" s="31">
        <f t="shared" si="1"/>
        <v>774.8199999999999</v>
      </c>
      <c r="V38" s="32">
        <f t="shared" si="2"/>
        <v>10</v>
      </c>
      <c r="W38" s="33">
        <f t="shared" si="3"/>
        <v>-691.7799999999997</v>
      </c>
      <c r="X38" s="34">
        <f t="shared" si="4"/>
        <v>77.482</v>
      </c>
      <c r="Y38" s="514"/>
    </row>
    <row r="39" spans="1:25" ht="15" customHeight="1">
      <c r="A39" s="24">
        <v>35</v>
      </c>
      <c r="B39" s="25">
        <v>37</v>
      </c>
      <c r="C39" s="53" t="s">
        <v>83</v>
      </c>
      <c r="D39" s="53" t="s">
        <v>84</v>
      </c>
      <c r="E39" s="27">
        <v>64.2</v>
      </c>
      <c r="F39" s="28">
        <v>57.57</v>
      </c>
      <c r="G39" s="27"/>
      <c r="H39" s="27">
        <v>62.03</v>
      </c>
      <c r="I39" s="27">
        <v>67.81</v>
      </c>
      <c r="J39" s="27">
        <v>67.74</v>
      </c>
      <c r="K39" s="27">
        <v>65.54</v>
      </c>
      <c r="L39" s="27"/>
      <c r="M39" s="27">
        <v>63.32</v>
      </c>
      <c r="N39" s="29">
        <v>69.72</v>
      </c>
      <c r="O39" s="29"/>
      <c r="P39" s="27"/>
      <c r="Q39" s="27">
        <v>79.62</v>
      </c>
      <c r="R39" s="30">
        <v>56.58</v>
      </c>
      <c r="S39" s="27">
        <v>59.33</v>
      </c>
      <c r="T39" s="27">
        <v>54.68</v>
      </c>
      <c r="U39" s="31">
        <f t="shared" si="1"/>
        <v>768.1400000000001</v>
      </c>
      <c r="V39" s="32">
        <f t="shared" si="2"/>
        <v>12</v>
      </c>
      <c r="W39" s="33">
        <f t="shared" si="3"/>
        <v>-698.4599999999996</v>
      </c>
      <c r="X39" s="34">
        <f t="shared" si="4"/>
        <v>64.01166666666667</v>
      </c>
      <c r="Y39" s="513">
        <v>1977</v>
      </c>
    </row>
    <row r="40" spans="1:25" ht="15" customHeight="1">
      <c r="A40" s="24">
        <v>36</v>
      </c>
      <c r="B40" s="25">
        <v>31</v>
      </c>
      <c r="C40" s="52" t="s">
        <v>61</v>
      </c>
      <c r="D40" s="52" t="s">
        <v>62</v>
      </c>
      <c r="E40" s="27"/>
      <c r="F40" s="28">
        <v>115</v>
      </c>
      <c r="G40" s="27"/>
      <c r="H40" s="27">
        <v>73.51</v>
      </c>
      <c r="I40" s="27">
        <v>74.45</v>
      </c>
      <c r="J40" s="27"/>
      <c r="K40" s="27">
        <v>74.53</v>
      </c>
      <c r="L40" s="27">
        <v>94.77</v>
      </c>
      <c r="M40" s="27">
        <v>93.04</v>
      </c>
      <c r="N40" s="29"/>
      <c r="O40" s="29"/>
      <c r="P40" s="27">
        <v>112.95</v>
      </c>
      <c r="Q40" s="27"/>
      <c r="R40" s="30">
        <v>86.14</v>
      </c>
      <c r="S40" s="27">
        <v>23.02</v>
      </c>
      <c r="T40" s="27"/>
      <c r="U40" s="31">
        <f t="shared" si="1"/>
        <v>747.41</v>
      </c>
      <c r="V40" s="32">
        <f t="shared" si="2"/>
        <v>9</v>
      </c>
      <c r="W40" s="33">
        <f t="shared" si="3"/>
        <v>-719.1899999999997</v>
      </c>
      <c r="X40" s="34">
        <f t="shared" si="4"/>
        <v>83.04555555555555</v>
      </c>
      <c r="Y40" s="514"/>
    </row>
    <row r="41" spans="1:25" ht="15" customHeight="1">
      <c r="A41" s="24">
        <v>37</v>
      </c>
      <c r="B41" s="25">
        <v>33</v>
      </c>
      <c r="C41" s="52" t="s">
        <v>53</v>
      </c>
      <c r="D41" s="52" t="s">
        <v>54</v>
      </c>
      <c r="E41" s="27"/>
      <c r="F41" s="28">
        <v>80.77</v>
      </c>
      <c r="G41" s="27">
        <v>69.31</v>
      </c>
      <c r="H41" s="27">
        <v>53.87</v>
      </c>
      <c r="I41" s="27">
        <v>75.78</v>
      </c>
      <c r="J41" s="27">
        <v>83.5</v>
      </c>
      <c r="K41" s="27">
        <v>76.98</v>
      </c>
      <c r="L41" s="27">
        <v>76.86</v>
      </c>
      <c r="M41" s="27">
        <v>74.95</v>
      </c>
      <c r="N41" s="29"/>
      <c r="O41" s="29"/>
      <c r="P41" s="27">
        <v>89.66</v>
      </c>
      <c r="Q41" s="27"/>
      <c r="R41" s="30"/>
      <c r="S41" s="27">
        <v>51.6</v>
      </c>
      <c r="T41" s="27"/>
      <c r="U41" s="31">
        <f t="shared" si="1"/>
        <v>733.2800000000001</v>
      </c>
      <c r="V41" s="32">
        <f t="shared" si="2"/>
        <v>10</v>
      </c>
      <c r="W41" s="33">
        <f t="shared" si="3"/>
        <v>-733.3199999999996</v>
      </c>
      <c r="X41" s="34">
        <f t="shared" si="4"/>
        <v>73.328</v>
      </c>
      <c r="Y41" s="514"/>
    </row>
    <row r="42" spans="1:25" ht="15" customHeight="1">
      <c r="A42" s="24">
        <v>38</v>
      </c>
      <c r="B42" s="25">
        <v>38</v>
      </c>
      <c r="C42" s="53" t="s">
        <v>55</v>
      </c>
      <c r="D42" s="53" t="s">
        <v>56</v>
      </c>
      <c r="E42" s="27">
        <v>68.57</v>
      </c>
      <c r="F42" s="28">
        <v>80.65</v>
      </c>
      <c r="G42" s="27"/>
      <c r="H42" s="27">
        <v>49.34</v>
      </c>
      <c r="I42" s="27">
        <v>66.49</v>
      </c>
      <c r="J42" s="27">
        <v>80.92</v>
      </c>
      <c r="K42" s="27">
        <v>78.16</v>
      </c>
      <c r="L42" s="27">
        <v>70.96</v>
      </c>
      <c r="M42" s="27">
        <v>71.93</v>
      </c>
      <c r="N42" s="29">
        <v>59.47</v>
      </c>
      <c r="O42" s="29"/>
      <c r="P42" s="27">
        <v>82.35</v>
      </c>
      <c r="Q42" s="27"/>
      <c r="R42" s="30"/>
      <c r="S42" s="27"/>
      <c r="T42" s="27"/>
      <c r="U42" s="31">
        <f t="shared" si="1"/>
        <v>708.84</v>
      </c>
      <c r="V42" s="32">
        <f t="shared" si="2"/>
        <v>10</v>
      </c>
      <c r="W42" s="33">
        <f t="shared" si="3"/>
        <v>-757.7599999999996</v>
      </c>
      <c r="X42" s="34">
        <f t="shared" si="4"/>
        <v>70.884</v>
      </c>
      <c r="Y42" s="513">
        <v>1976</v>
      </c>
    </row>
    <row r="43" spans="1:25" ht="15" customHeight="1">
      <c r="A43" s="24">
        <v>39</v>
      </c>
      <c r="B43" s="25">
        <v>40</v>
      </c>
      <c r="C43" s="52" t="s">
        <v>110</v>
      </c>
      <c r="D43" s="52" t="s">
        <v>108</v>
      </c>
      <c r="E43" s="27"/>
      <c r="F43" s="28">
        <v>97.89</v>
      </c>
      <c r="G43" s="27"/>
      <c r="H43" s="27">
        <v>76.23</v>
      </c>
      <c r="I43" s="27">
        <v>72.24</v>
      </c>
      <c r="J43" s="27"/>
      <c r="K43" s="27"/>
      <c r="L43" s="27">
        <v>72.7</v>
      </c>
      <c r="M43" s="27"/>
      <c r="N43" s="29">
        <v>76.96</v>
      </c>
      <c r="O43" s="29">
        <v>107.68</v>
      </c>
      <c r="P43" s="27"/>
      <c r="Q43" s="27">
        <v>113.14</v>
      </c>
      <c r="R43" s="30"/>
      <c r="S43" s="27">
        <v>31.36</v>
      </c>
      <c r="T43" s="27">
        <v>56.55</v>
      </c>
      <c r="U43" s="31">
        <f t="shared" si="1"/>
        <v>704.75</v>
      </c>
      <c r="V43" s="32">
        <f t="shared" si="2"/>
        <v>9</v>
      </c>
      <c r="W43" s="33">
        <f t="shared" si="3"/>
        <v>-761.8499999999997</v>
      </c>
      <c r="X43" s="34">
        <f t="shared" si="4"/>
        <v>78.30555555555556</v>
      </c>
      <c r="Y43" s="514"/>
    </row>
    <row r="44" spans="1:25" ht="15" customHeight="1">
      <c r="A44" s="24">
        <v>40</v>
      </c>
      <c r="B44" s="25">
        <v>39</v>
      </c>
      <c r="C44" s="52" t="s">
        <v>52</v>
      </c>
      <c r="D44" s="52" t="s">
        <v>51</v>
      </c>
      <c r="E44" s="27">
        <v>105</v>
      </c>
      <c r="F44" s="28"/>
      <c r="G44" s="27">
        <v>82.74</v>
      </c>
      <c r="H44" s="27">
        <v>90.12</v>
      </c>
      <c r="I44" s="27">
        <v>70.47</v>
      </c>
      <c r="J44" s="27">
        <v>87.86</v>
      </c>
      <c r="K44" s="27">
        <v>101.25</v>
      </c>
      <c r="L44" s="27"/>
      <c r="M44" s="27">
        <v>78.83</v>
      </c>
      <c r="N44" s="29"/>
      <c r="O44" s="29"/>
      <c r="P44" s="27"/>
      <c r="Q44" s="27"/>
      <c r="R44" s="30">
        <v>80.41</v>
      </c>
      <c r="S44" s="27"/>
      <c r="T44" s="27"/>
      <c r="U44" s="31">
        <f t="shared" si="1"/>
        <v>696.6800000000001</v>
      </c>
      <c r="V44" s="32">
        <f t="shared" si="2"/>
        <v>8</v>
      </c>
      <c r="W44" s="33">
        <f t="shared" si="3"/>
        <v>-769.9199999999996</v>
      </c>
      <c r="X44" s="34">
        <f t="shared" si="4"/>
        <v>87.08500000000001</v>
      </c>
      <c r="Y44" s="513">
        <v>1985</v>
      </c>
    </row>
    <row r="45" spans="1:25" ht="15" customHeight="1">
      <c r="A45" s="24">
        <v>41</v>
      </c>
      <c r="B45" s="25">
        <v>41</v>
      </c>
      <c r="C45" s="52" t="s">
        <v>82</v>
      </c>
      <c r="D45" s="52" t="s">
        <v>54</v>
      </c>
      <c r="E45" s="27"/>
      <c r="F45" s="28">
        <v>80.74</v>
      </c>
      <c r="G45" s="27">
        <v>74.55</v>
      </c>
      <c r="H45" s="27">
        <v>83.78</v>
      </c>
      <c r="I45" s="27">
        <v>59.85</v>
      </c>
      <c r="J45" s="27"/>
      <c r="K45" s="27">
        <v>90.83</v>
      </c>
      <c r="L45" s="27">
        <v>80.17</v>
      </c>
      <c r="M45" s="27"/>
      <c r="N45" s="29"/>
      <c r="O45" s="29"/>
      <c r="P45" s="27"/>
      <c r="Q45" s="27"/>
      <c r="R45" s="30">
        <v>99.84</v>
      </c>
      <c r="S45" s="27">
        <v>73.62</v>
      </c>
      <c r="T45" s="27"/>
      <c r="U45" s="31">
        <f t="shared" si="1"/>
        <v>643.38</v>
      </c>
      <c r="V45" s="32">
        <f t="shared" si="2"/>
        <v>8</v>
      </c>
      <c r="W45" s="33">
        <f t="shared" si="3"/>
        <v>-823.2199999999997</v>
      </c>
      <c r="X45" s="34">
        <f t="shared" si="4"/>
        <v>80.4225</v>
      </c>
      <c r="Y45" s="514"/>
    </row>
    <row r="46" spans="1:25" ht="15" customHeight="1">
      <c r="A46" s="24">
        <v>42</v>
      </c>
      <c r="B46" s="25">
        <v>42</v>
      </c>
      <c r="C46" s="52" t="s">
        <v>37</v>
      </c>
      <c r="D46" s="52" t="s">
        <v>54</v>
      </c>
      <c r="E46" s="27"/>
      <c r="F46" s="28">
        <v>79.17</v>
      </c>
      <c r="G46" s="27">
        <v>76.2</v>
      </c>
      <c r="H46" s="27"/>
      <c r="I46" s="27"/>
      <c r="J46" s="27">
        <v>95.34</v>
      </c>
      <c r="K46" s="27"/>
      <c r="L46" s="27">
        <v>73.04</v>
      </c>
      <c r="M46" s="27">
        <v>80.51</v>
      </c>
      <c r="N46" s="29"/>
      <c r="O46" s="29"/>
      <c r="P46" s="27">
        <v>108.88</v>
      </c>
      <c r="Q46" s="27">
        <v>111.76</v>
      </c>
      <c r="R46" s="30"/>
      <c r="S46" s="27"/>
      <c r="T46" s="27"/>
      <c r="U46" s="31">
        <f t="shared" si="1"/>
        <v>624.9</v>
      </c>
      <c r="V46" s="32">
        <f t="shared" si="2"/>
        <v>7</v>
      </c>
      <c r="W46" s="33">
        <f t="shared" si="3"/>
        <v>-841.6999999999997</v>
      </c>
      <c r="X46" s="34">
        <f t="shared" si="4"/>
        <v>89.27142857142857</v>
      </c>
      <c r="Y46" s="514"/>
    </row>
    <row r="47" spans="1:25" ht="15" customHeight="1">
      <c r="A47" s="24">
        <v>43</v>
      </c>
      <c r="B47" s="25">
        <v>43</v>
      </c>
      <c r="C47" s="52" t="s">
        <v>68</v>
      </c>
      <c r="D47" s="52" t="s">
        <v>69</v>
      </c>
      <c r="E47" s="27"/>
      <c r="F47" s="28">
        <v>51.62</v>
      </c>
      <c r="G47" s="27">
        <v>73.03</v>
      </c>
      <c r="H47" s="27">
        <v>72.6</v>
      </c>
      <c r="I47" s="27">
        <v>62.5</v>
      </c>
      <c r="J47" s="27">
        <v>84.44</v>
      </c>
      <c r="K47" s="27">
        <v>94.51</v>
      </c>
      <c r="L47" s="27">
        <v>64.87</v>
      </c>
      <c r="M47" s="27"/>
      <c r="N47" s="29"/>
      <c r="O47" s="29"/>
      <c r="P47" s="27"/>
      <c r="Q47" s="27"/>
      <c r="R47" s="30">
        <v>89.84</v>
      </c>
      <c r="S47" s="27"/>
      <c r="T47" s="27"/>
      <c r="U47" s="31">
        <f t="shared" si="1"/>
        <v>593.41</v>
      </c>
      <c r="V47" s="32">
        <f t="shared" si="2"/>
        <v>8</v>
      </c>
      <c r="W47" s="33">
        <f t="shared" si="3"/>
        <v>-873.1899999999997</v>
      </c>
      <c r="X47" s="34">
        <f t="shared" si="4"/>
        <v>74.17625</v>
      </c>
      <c r="Y47" s="514"/>
    </row>
    <row r="48" spans="1:25" ht="15" customHeight="1">
      <c r="A48" s="24">
        <v>44</v>
      </c>
      <c r="B48" s="25">
        <v>44</v>
      </c>
      <c r="C48" s="52" t="s">
        <v>97</v>
      </c>
      <c r="D48" s="52" t="s">
        <v>60</v>
      </c>
      <c r="E48" s="27"/>
      <c r="F48" s="28"/>
      <c r="G48" s="27">
        <v>58.29</v>
      </c>
      <c r="H48" s="27">
        <v>47.83</v>
      </c>
      <c r="I48" s="27">
        <v>44.81</v>
      </c>
      <c r="J48" s="27">
        <v>81.24</v>
      </c>
      <c r="K48" s="27">
        <v>69.05</v>
      </c>
      <c r="L48" s="27">
        <v>58.75</v>
      </c>
      <c r="M48" s="27"/>
      <c r="N48" s="29"/>
      <c r="O48" s="29"/>
      <c r="P48" s="27">
        <v>87.34</v>
      </c>
      <c r="Q48" s="27">
        <v>90.89</v>
      </c>
      <c r="R48" s="30"/>
      <c r="S48" s="27"/>
      <c r="T48" s="27">
        <v>42.16</v>
      </c>
      <c r="U48" s="31">
        <f t="shared" si="1"/>
        <v>580.36</v>
      </c>
      <c r="V48" s="32">
        <f t="shared" si="2"/>
        <v>9</v>
      </c>
      <c r="W48" s="33">
        <f t="shared" si="3"/>
        <v>-886.2399999999997</v>
      </c>
      <c r="X48" s="34">
        <f t="shared" si="4"/>
        <v>64.48444444444445</v>
      </c>
      <c r="Y48" s="514"/>
    </row>
    <row r="49" spans="1:25" ht="15" customHeight="1">
      <c r="A49" s="24">
        <v>45</v>
      </c>
      <c r="B49" s="25">
        <v>45</v>
      </c>
      <c r="C49" s="53" t="s">
        <v>83</v>
      </c>
      <c r="D49" s="53" t="s">
        <v>91</v>
      </c>
      <c r="E49" s="27">
        <v>59.05</v>
      </c>
      <c r="F49" s="28"/>
      <c r="G49" s="27">
        <v>49.37</v>
      </c>
      <c r="H49" s="27">
        <v>31.82</v>
      </c>
      <c r="I49" s="27">
        <v>33.3</v>
      </c>
      <c r="J49" s="27">
        <v>67.74</v>
      </c>
      <c r="K49" s="27">
        <v>53.14</v>
      </c>
      <c r="L49" s="27">
        <v>51.18</v>
      </c>
      <c r="M49" s="30">
        <v>53.01</v>
      </c>
      <c r="N49" s="29"/>
      <c r="O49" s="29"/>
      <c r="P49" s="27"/>
      <c r="Q49" s="27">
        <v>79.62</v>
      </c>
      <c r="R49" s="30">
        <v>28.04</v>
      </c>
      <c r="S49" s="27">
        <v>24.81</v>
      </c>
      <c r="T49" s="27">
        <v>47.51</v>
      </c>
      <c r="U49" s="31">
        <f t="shared" si="1"/>
        <v>578.5899999999999</v>
      </c>
      <c r="V49" s="32">
        <f t="shared" si="2"/>
        <v>12</v>
      </c>
      <c r="W49" s="33">
        <f t="shared" si="3"/>
        <v>-888.0099999999998</v>
      </c>
      <c r="X49" s="34">
        <f t="shared" si="4"/>
        <v>48.21583333333333</v>
      </c>
      <c r="Y49" s="513">
        <v>2003</v>
      </c>
    </row>
    <row r="50" spans="1:25" ht="15" customHeight="1">
      <c r="A50" s="24">
        <v>46</v>
      </c>
      <c r="B50" s="25">
        <v>46</v>
      </c>
      <c r="C50" s="52" t="s">
        <v>125</v>
      </c>
      <c r="D50" s="52" t="s">
        <v>126</v>
      </c>
      <c r="E50" s="27">
        <v>74.9</v>
      </c>
      <c r="F50" s="28"/>
      <c r="G50" s="27"/>
      <c r="H50" s="27">
        <v>84.99</v>
      </c>
      <c r="I50" s="27"/>
      <c r="J50" s="27"/>
      <c r="K50" s="27">
        <v>89.2</v>
      </c>
      <c r="L50" s="27"/>
      <c r="M50" s="27"/>
      <c r="N50" s="29"/>
      <c r="O50" s="29"/>
      <c r="P50" s="27">
        <v>100.18</v>
      </c>
      <c r="Q50" s="27">
        <v>118.1</v>
      </c>
      <c r="R50" s="30"/>
      <c r="S50" s="27">
        <v>63.5</v>
      </c>
      <c r="T50" s="27"/>
      <c r="U50" s="31">
        <f t="shared" si="1"/>
        <v>530.87</v>
      </c>
      <c r="V50" s="32">
        <f t="shared" si="2"/>
        <v>6</v>
      </c>
      <c r="W50" s="33">
        <f t="shared" si="3"/>
        <v>-935.7299999999997</v>
      </c>
      <c r="X50" s="34">
        <f t="shared" si="4"/>
        <v>88.47833333333334</v>
      </c>
      <c r="Y50" s="513">
        <v>1979</v>
      </c>
    </row>
    <row r="51" spans="1:25" ht="15" customHeight="1">
      <c r="A51" s="24">
        <v>47</v>
      </c>
      <c r="B51" s="25">
        <v>47</v>
      </c>
      <c r="C51" s="52" t="s">
        <v>146</v>
      </c>
      <c r="D51" s="52" t="s">
        <v>147</v>
      </c>
      <c r="E51" s="27"/>
      <c r="F51" s="28">
        <v>81.5</v>
      </c>
      <c r="G51" s="27"/>
      <c r="H51" s="27">
        <v>66.26</v>
      </c>
      <c r="I51" s="27">
        <v>47.46</v>
      </c>
      <c r="J51" s="27"/>
      <c r="K51" s="27"/>
      <c r="L51" s="27"/>
      <c r="M51" s="27"/>
      <c r="N51" s="29"/>
      <c r="O51" s="29"/>
      <c r="P51" s="27">
        <v>112.3</v>
      </c>
      <c r="Q51" s="27">
        <v>114.29</v>
      </c>
      <c r="R51" s="30">
        <v>52.81</v>
      </c>
      <c r="S51" s="27">
        <v>49.81</v>
      </c>
      <c r="T51" s="27"/>
      <c r="U51" s="31">
        <f t="shared" si="1"/>
        <v>524.4300000000001</v>
      </c>
      <c r="V51" s="32">
        <f t="shared" si="2"/>
        <v>7</v>
      </c>
      <c r="W51" s="33">
        <f t="shared" si="3"/>
        <v>-942.1699999999996</v>
      </c>
      <c r="X51" s="34">
        <f t="shared" si="4"/>
        <v>74.91857142857144</v>
      </c>
      <c r="Y51" s="514"/>
    </row>
    <row r="52" spans="1:25" ht="15" customHeight="1">
      <c r="A52" s="24">
        <v>48</v>
      </c>
      <c r="B52" s="25">
        <v>48</v>
      </c>
      <c r="C52" s="52" t="s">
        <v>64</v>
      </c>
      <c r="D52" s="52" t="s">
        <v>65</v>
      </c>
      <c r="E52" s="27"/>
      <c r="F52" s="28">
        <v>110.45</v>
      </c>
      <c r="G52" s="27">
        <v>77.57</v>
      </c>
      <c r="H52" s="27">
        <v>75.92</v>
      </c>
      <c r="I52" s="27">
        <v>58.96</v>
      </c>
      <c r="J52" s="27">
        <v>98.55</v>
      </c>
      <c r="K52" s="27">
        <v>89.88</v>
      </c>
      <c r="L52" s="27"/>
      <c r="M52" s="27"/>
      <c r="N52" s="29"/>
      <c r="O52" s="29"/>
      <c r="P52" s="27"/>
      <c r="Q52" s="27"/>
      <c r="R52" s="30"/>
      <c r="S52" s="27"/>
      <c r="T52" s="27"/>
      <c r="U52" s="31">
        <f t="shared" si="1"/>
        <v>511.33</v>
      </c>
      <c r="V52" s="32">
        <f t="shared" si="2"/>
        <v>6</v>
      </c>
      <c r="W52" s="33">
        <f t="shared" si="3"/>
        <v>-955.2699999999998</v>
      </c>
      <c r="X52" s="34">
        <f t="shared" si="4"/>
        <v>85.22166666666666</v>
      </c>
      <c r="Y52" s="514"/>
    </row>
    <row r="53" spans="1:25" ht="15" customHeight="1">
      <c r="A53" s="24">
        <v>49</v>
      </c>
      <c r="B53" s="25">
        <v>49</v>
      </c>
      <c r="C53" s="52" t="s">
        <v>66</v>
      </c>
      <c r="D53" s="52" t="s">
        <v>67</v>
      </c>
      <c r="E53" s="27">
        <v>83.3</v>
      </c>
      <c r="F53" s="28"/>
      <c r="G53" s="27">
        <v>79.74</v>
      </c>
      <c r="H53" s="27">
        <v>75.32</v>
      </c>
      <c r="I53" s="27">
        <v>69.58</v>
      </c>
      <c r="J53" s="27">
        <v>94.72</v>
      </c>
      <c r="K53" s="27">
        <v>106.86</v>
      </c>
      <c r="L53" s="27"/>
      <c r="M53" s="27"/>
      <c r="N53" s="29"/>
      <c r="O53" s="29"/>
      <c r="P53" s="27"/>
      <c r="Q53" s="27"/>
      <c r="R53" s="30"/>
      <c r="S53" s="27"/>
      <c r="T53" s="27"/>
      <c r="U53" s="31">
        <f t="shared" si="1"/>
        <v>509.52</v>
      </c>
      <c r="V53" s="32">
        <f t="shared" si="2"/>
        <v>6</v>
      </c>
      <c r="W53" s="33">
        <f t="shared" si="3"/>
        <v>-957.0799999999997</v>
      </c>
      <c r="X53" s="34">
        <f t="shared" si="4"/>
        <v>84.92</v>
      </c>
      <c r="Y53" s="513">
        <v>1979</v>
      </c>
    </row>
    <row r="54" spans="1:25" ht="15" customHeight="1">
      <c r="A54" s="24">
        <v>50</v>
      </c>
      <c r="B54" s="25">
        <v>60</v>
      </c>
      <c r="C54" s="52" t="s">
        <v>282</v>
      </c>
      <c r="D54" s="52" t="s">
        <v>74</v>
      </c>
      <c r="E54" s="27"/>
      <c r="F54" s="28"/>
      <c r="G54" s="27"/>
      <c r="H54" s="27"/>
      <c r="I54" s="27"/>
      <c r="J54" s="27"/>
      <c r="K54" s="27"/>
      <c r="L54" s="27"/>
      <c r="M54" s="27">
        <v>87.55</v>
      </c>
      <c r="N54" s="29">
        <v>101.29</v>
      </c>
      <c r="O54" s="29">
        <v>116.94</v>
      </c>
      <c r="P54" s="27">
        <v>112.99</v>
      </c>
      <c r="Q54" s="27"/>
      <c r="R54" s="30"/>
      <c r="S54" s="27"/>
      <c r="T54" s="27">
        <v>89.33</v>
      </c>
      <c r="U54" s="31">
        <f t="shared" si="1"/>
        <v>508.09999999999997</v>
      </c>
      <c r="V54" s="32">
        <f t="shared" si="2"/>
        <v>5</v>
      </c>
      <c r="W54" s="33">
        <f t="shared" si="3"/>
        <v>-958.4999999999998</v>
      </c>
      <c r="X54" s="34">
        <f t="shared" si="4"/>
        <v>101.61999999999999</v>
      </c>
      <c r="Y54" s="514"/>
    </row>
    <row r="55" spans="1:25" ht="15" customHeight="1">
      <c r="A55" s="24">
        <v>51</v>
      </c>
      <c r="B55" s="25">
        <v>50</v>
      </c>
      <c r="C55" s="52" t="s">
        <v>100</v>
      </c>
      <c r="D55" s="52" t="s">
        <v>101</v>
      </c>
      <c r="E55" s="27">
        <v>96.75</v>
      </c>
      <c r="F55" s="28"/>
      <c r="G55" s="27"/>
      <c r="H55" s="27">
        <v>61.12</v>
      </c>
      <c r="I55" s="27"/>
      <c r="J55" s="27">
        <v>103.46</v>
      </c>
      <c r="K55" s="27"/>
      <c r="L55" s="27"/>
      <c r="M55" s="27">
        <v>91.44</v>
      </c>
      <c r="N55" s="29"/>
      <c r="O55" s="29"/>
      <c r="P55" s="27">
        <v>100.71</v>
      </c>
      <c r="Q55" s="27"/>
      <c r="R55" s="30"/>
      <c r="S55" s="27">
        <v>54.57</v>
      </c>
      <c r="T55" s="27"/>
      <c r="U55" s="31">
        <f t="shared" si="1"/>
        <v>508.04999999999995</v>
      </c>
      <c r="V55" s="32">
        <f t="shared" si="2"/>
        <v>6</v>
      </c>
      <c r="W55" s="33">
        <f t="shared" si="3"/>
        <v>-958.5499999999997</v>
      </c>
      <c r="X55" s="34">
        <f t="shared" si="4"/>
        <v>84.675</v>
      </c>
      <c r="Y55" s="513">
        <v>1996</v>
      </c>
    </row>
    <row r="56" spans="1:25" ht="15" customHeight="1">
      <c r="A56" s="24">
        <v>52</v>
      </c>
      <c r="B56" s="25">
        <v>59</v>
      </c>
      <c r="C56" s="52" t="s">
        <v>266</v>
      </c>
      <c r="D56" s="52" t="s">
        <v>20</v>
      </c>
      <c r="E56" s="27"/>
      <c r="F56" s="28"/>
      <c r="G56" s="27"/>
      <c r="H56" s="27"/>
      <c r="I56" s="27"/>
      <c r="J56" s="27"/>
      <c r="K56" s="27"/>
      <c r="L56" s="27"/>
      <c r="M56" s="27">
        <v>93.22</v>
      </c>
      <c r="N56" s="29">
        <v>97.7</v>
      </c>
      <c r="O56" s="29">
        <v>117.57</v>
      </c>
      <c r="P56" s="27">
        <v>113.54</v>
      </c>
      <c r="Q56" s="27"/>
      <c r="R56" s="30"/>
      <c r="S56" s="27"/>
      <c r="T56" s="27">
        <v>85.18</v>
      </c>
      <c r="U56" s="31">
        <f t="shared" si="1"/>
        <v>507.21000000000004</v>
      </c>
      <c r="V56" s="32">
        <f t="shared" si="2"/>
        <v>5</v>
      </c>
      <c r="W56" s="33">
        <f t="shared" si="3"/>
        <v>-959.3899999999996</v>
      </c>
      <c r="X56" s="34">
        <f t="shared" si="4"/>
        <v>101.44200000000001</v>
      </c>
      <c r="Y56" s="514"/>
    </row>
    <row r="57" spans="1:25" ht="15" customHeight="1">
      <c r="A57" s="24">
        <v>53</v>
      </c>
      <c r="B57" s="25">
        <v>51</v>
      </c>
      <c r="C57" s="52" t="s">
        <v>90</v>
      </c>
      <c r="D57" s="52" t="s">
        <v>62</v>
      </c>
      <c r="E57" s="27">
        <v>99.68</v>
      </c>
      <c r="F57" s="28"/>
      <c r="G57" s="27"/>
      <c r="H57" s="27">
        <v>77.44</v>
      </c>
      <c r="I57" s="27">
        <v>56.31</v>
      </c>
      <c r="J57" s="27">
        <v>84.44</v>
      </c>
      <c r="K57" s="27">
        <v>84.53</v>
      </c>
      <c r="L57" s="27"/>
      <c r="M57" s="27"/>
      <c r="N57" s="29"/>
      <c r="O57" s="29"/>
      <c r="P57" s="27"/>
      <c r="Q57" s="27"/>
      <c r="R57" s="27">
        <v>73.99</v>
      </c>
      <c r="S57" s="27">
        <v>30.17</v>
      </c>
      <c r="T57" s="27"/>
      <c r="U57" s="31">
        <f t="shared" si="1"/>
        <v>506.56</v>
      </c>
      <c r="V57" s="32">
        <f t="shared" si="2"/>
        <v>7</v>
      </c>
      <c r="W57" s="33">
        <f t="shared" si="3"/>
        <v>-960.0399999999997</v>
      </c>
      <c r="X57" s="34">
        <f t="shared" si="4"/>
        <v>72.36571428571429</v>
      </c>
      <c r="Y57" s="513">
        <v>1988</v>
      </c>
    </row>
    <row r="58" spans="1:25" ht="15" customHeight="1">
      <c r="A58" s="24">
        <v>54</v>
      </c>
      <c r="B58" s="25">
        <v>52</v>
      </c>
      <c r="C58" s="52" t="s">
        <v>71</v>
      </c>
      <c r="D58" s="52" t="s">
        <v>69</v>
      </c>
      <c r="E58" s="27"/>
      <c r="F58" s="28">
        <v>104.72</v>
      </c>
      <c r="G58" s="27">
        <v>73.78</v>
      </c>
      <c r="H58" s="27">
        <v>59.31</v>
      </c>
      <c r="I58" s="27">
        <v>58.96</v>
      </c>
      <c r="J58" s="27">
        <v>117.02</v>
      </c>
      <c r="K58" s="27">
        <v>88.73</v>
      </c>
      <c r="L58" s="27"/>
      <c r="M58" s="27"/>
      <c r="N58" s="29"/>
      <c r="O58" s="29"/>
      <c r="P58" s="27"/>
      <c r="Q58" s="27"/>
      <c r="R58" s="27"/>
      <c r="S58" s="27"/>
      <c r="T58" s="27"/>
      <c r="U58" s="31">
        <f t="shared" si="1"/>
        <v>502.52</v>
      </c>
      <c r="V58" s="32">
        <f t="shared" si="2"/>
        <v>6</v>
      </c>
      <c r="W58" s="33">
        <f t="shared" si="3"/>
        <v>-964.0799999999997</v>
      </c>
      <c r="X58" s="34">
        <f t="shared" si="4"/>
        <v>83.75333333333333</v>
      </c>
      <c r="Y58" s="514"/>
    </row>
    <row r="59" spans="1:25" ht="15" customHeight="1">
      <c r="A59" s="24">
        <v>55</v>
      </c>
      <c r="B59" s="25">
        <v>53</v>
      </c>
      <c r="C59" s="53" t="s">
        <v>55</v>
      </c>
      <c r="D59" s="53" t="s">
        <v>87</v>
      </c>
      <c r="E59" s="27">
        <v>64.47</v>
      </c>
      <c r="F59" s="28"/>
      <c r="G59" s="27">
        <v>59.1</v>
      </c>
      <c r="H59" s="27">
        <v>42.69</v>
      </c>
      <c r="I59" s="27">
        <v>54.1</v>
      </c>
      <c r="J59" s="27">
        <v>80.09</v>
      </c>
      <c r="K59" s="27">
        <v>77.82</v>
      </c>
      <c r="L59" s="27">
        <v>56.85</v>
      </c>
      <c r="M59" s="27"/>
      <c r="N59" s="29"/>
      <c r="O59" s="29"/>
      <c r="P59" s="27"/>
      <c r="Q59" s="27"/>
      <c r="R59" s="27">
        <v>61.94</v>
      </c>
      <c r="S59" s="27"/>
      <c r="T59" s="27"/>
      <c r="U59" s="31">
        <f t="shared" si="1"/>
        <v>497.06</v>
      </c>
      <c r="V59" s="32">
        <f t="shared" si="2"/>
        <v>8</v>
      </c>
      <c r="W59" s="33">
        <f t="shared" si="3"/>
        <v>-969.5399999999997</v>
      </c>
      <c r="X59" s="34">
        <f t="shared" si="4"/>
        <v>62.1325</v>
      </c>
      <c r="Y59" s="513">
        <v>2003</v>
      </c>
    </row>
    <row r="60" spans="1:25" ht="15" customHeight="1">
      <c r="A60" s="24">
        <v>56</v>
      </c>
      <c r="B60" s="25">
        <v>54</v>
      </c>
      <c r="C60" s="52" t="s">
        <v>127</v>
      </c>
      <c r="D60" s="52" t="s">
        <v>128</v>
      </c>
      <c r="E60" s="27"/>
      <c r="F60" s="28">
        <v>84.97</v>
      </c>
      <c r="G60" s="27"/>
      <c r="H60" s="27"/>
      <c r="I60" s="27">
        <v>54.54</v>
      </c>
      <c r="J60" s="27">
        <v>97.39</v>
      </c>
      <c r="K60" s="27"/>
      <c r="L60" s="27"/>
      <c r="M60" s="27"/>
      <c r="N60" s="29">
        <v>69.63</v>
      </c>
      <c r="O60" s="29">
        <v>99.31</v>
      </c>
      <c r="P60" s="27">
        <v>86.29</v>
      </c>
      <c r="Q60" s="27"/>
      <c r="R60" s="27"/>
      <c r="S60" s="27"/>
      <c r="T60" s="27"/>
      <c r="U60" s="31">
        <f t="shared" si="1"/>
        <v>492.13</v>
      </c>
      <c r="V60" s="32">
        <f t="shared" si="2"/>
        <v>6</v>
      </c>
      <c r="W60" s="33">
        <f t="shared" si="3"/>
        <v>-974.4699999999997</v>
      </c>
      <c r="X60" s="34">
        <f t="shared" si="4"/>
        <v>82.02166666666666</v>
      </c>
      <c r="Y60" s="514"/>
    </row>
    <row r="61" spans="1:25" ht="15" customHeight="1">
      <c r="A61" s="24">
        <v>57</v>
      </c>
      <c r="B61" s="25">
        <v>55</v>
      </c>
      <c r="C61" s="52" t="s">
        <v>75</v>
      </c>
      <c r="D61" s="52" t="s">
        <v>76</v>
      </c>
      <c r="E61" s="27"/>
      <c r="F61" s="28">
        <v>85.82</v>
      </c>
      <c r="G61" s="27">
        <v>63.28</v>
      </c>
      <c r="H61" s="27">
        <v>87.4</v>
      </c>
      <c r="I61" s="27">
        <v>57.64</v>
      </c>
      <c r="J61" s="27">
        <v>108.49</v>
      </c>
      <c r="K61" s="27">
        <v>86.79</v>
      </c>
      <c r="L61" s="27"/>
      <c r="M61" s="27"/>
      <c r="N61" s="29"/>
      <c r="O61" s="29"/>
      <c r="P61" s="27"/>
      <c r="Q61" s="27"/>
      <c r="R61" s="27"/>
      <c r="S61" s="27"/>
      <c r="T61" s="27"/>
      <c r="U61" s="31">
        <f t="shared" si="1"/>
        <v>489.42</v>
      </c>
      <c r="V61" s="32">
        <f t="shared" si="2"/>
        <v>6</v>
      </c>
      <c r="W61" s="33">
        <f t="shared" si="3"/>
        <v>-977.1799999999996</v>
      </c>
      <c r="X61" s="34">
        <f t="shared" si="4"/>
        <v>81.57000000000001</v>
      </c>
      <c r="Y61" s="514"/>
    </row>
    <row r="62" spans="1:25" ht="15" customHeight="1">
      <c r="A62" s="24">
        <v>58</v>
      </c>
      <c r="B62" s="25">
        <v>56</v>
      </c>
      <c r="C62" s="52" t="s">
        <v>111</v>
      </c>
      <c r="D62" s="52" t="s">
        <v>74</v>
      </c>
      <c r="E62" s="27"/>
      <c r="F62" s="28">
        <v>106.36</v>
      </c>
      <c r="G62" s="27"/>
      <c r="H62" s="27"/>
      <c r="I62" s="27"/>
      <c r="J62" s="27">
        <v>106.69</v>
      </c>
      <c r="K62" s="27">
        <v>77.66</v>
      </c>
      <c r="L62" s="27"/>
      <c r="M62" s="27"/>
      <c r="N62" s="29">
        <v>77.07</v>
      </c>
      <c r="O62" s="29">
        <v>113.45</v>
      </c>
      <c r="P62" s="27"/>
      <c r="Q62" s="27"/>
      <c r="R62" s="30"/>
      <c r="S62" s="27"/>
      <c r="T62" s="27"/>
      <c r="U62" s="31">
        <f t="shared" si="1"/>
        <v>481.23</v>
      </c>
      <c r="V62" s="32">
        <f t="shared" si="2"/>
        <v>5</v>
      </c>
      <c r="W62" s="33">
        <f t="shared" si="3"/>
        <v>-985.3699999999997</v>
      </c>
      <c r="X62" s="34">
        <f t="shared" si="4"/>
        <v>96.24600000000001</v>
      </c>
      <c r="Y62" s="514"/>
    </row>
    <row r="63" spans="1:25" ht="15" customHeight="1">
      <c r="A63" s="24">
        <v>59</v>
      </c>
      <c r="B63" s="25">
        <v>57</v>
      </c>
      <c r="C63" s="52" t="s">
        <v>177</v>
      </c>
      <c r="D63" s="52" t="s">
        <v>155</v>
      </c>
      <c r="E63" s="27"/>
      <c r="F63" s="28"/>
      <c r="G63" s="27"/>
      <c r="H63" s="27">
        <v>84.38</v>
      </c>
      <c r="I63" s="27">
        <v>74.89</v>
      </c>
      <c r="J63" s="27"/>
      <c r="K63" s="27"/>
      <c r="L63" s="27"/>
      <c r="M63" s="27"/>
      <c r="N63" s="29">
        <v>89.82</v>
      </c>
      <c r="O63" s="29">
        <v>113.12</v>
      </c>
      <c r="P63" s="27">
        <v>109.13</v>
      </c>
      <c r="Q63" s="27"/>
      <c r="R63" s="27"/>
      <c r="S63" s="27"/>
      <c r="T63" s="27"/>
      <c r="U63" s="31">
        <f t="shared" si="1"/>
        <v>471.34</v>
      </c>
      <c r="V63" s="32">
        <f t="shared" si="2"/>
        <v>5</v>
      </c>
      <c r="W63" s="33">
        <f t="shared" si="3"/>
        <v>-995.2599999999998</v>
      </c>
      <c r="X63" s="34">
        <f t="shared" si="4"/>
        <v>94.268</v>
      </c>
      <c r="Y63" s="514"/>
    </row>
    <row r="64" spans="1:25" ht="15" customHeight="1">
      <c r="A64" s="24">
        <v>60</v>
      </c>
      <c r="B64" s="25">
        <v>63</v>
      </c>
      <c r="C64" s="56" t="s">
        <v>112</v>
      </c>
      <c r="D64" s="56" t="s">
        <v>113</v>
      </c>
      <c r="E64" s="27"/>
      <c r="F64" s="28">
        <v>57.15</v>
      </c>
      <c r="G64" s="27"/>
      <c r="H64" s="27">
        <v>37.25</v>
      </c>
      <c r="I64" s="27">
        <v>64.27</v>
      </c>
      <c r="J64" s="27">
        <v>72.79</v>
      </c>
      <c r="K64" s="27"/>
      <c r="L64" s="27">
        <v>58.5</v>
      </c>
      <c r="M64" s="27"/>
      <c r="N64" s="29">
        <v>69.6</v>
      </c>
      <c r="O64" s="29"/>
      <c r="P64" s="27"/>
      <c r="Q64" s="27"/>
      <c r="R64" s="27"/>
      <c r="S64" s="27">
        <v>43.26</v>
      </c>
      <c r="T64" s="27">
        <v>48.73</v>
      </c>
      <c r="U64" s="31">
        <f t="shared" si="1"/>
        <v>451.55000000000007</v>
      </c>
      <c r="V64" s="32">
        <f t="shared" si="2"/>
        <v>8</v>
      </c>
      <c r="W64" s="33">
        <f t="shared" si="3"/>
        <v>-1015.0499999999996</v>
      </c>
      <c r="X64" s="34">
        <f t="shared" si="4"/>
        <v>56.44375000000001</v>
      </c>
      <c r="Y64" s="514"/>
    </row>
    <row r="65" spans="1:25" ht="15" customHeight="1">
      <c r="A65" s="24">
        <v>61</v>
      </c>
      <c r="B65" s="25">
        <v>58</v>
      </c>
      <c r="C65" s="52" t="s">
        <v>92</v>
      </c>
      <c r="D65" s="52" t="s">
        <v>31</v>
      </c>
      <c r="E65" s="27">
        <v>79.79</v>
      </c>
      <c r="F65" s="28">
        <v>81.29</v>
      </c>
      <c r="G65" s="27"/>
      <c r="H65" s="27">
        <v>88.01</v>
      </c>
      <c r="I65" s="27">
        <v>66.49</v>
      </c>
      <c r="J65" s="27"/>
      <c r="K65" s="27"/>
      <c r="L65" s="27">
        <v>65.75</v>
      </c>
      <c r="M65" s="27"/>
      <c r="N65" s="29"/>
      <c r="O65" s="29"/>
      <c r="P65" s="27"/>
      <c r="Q65" s="27"/>
      <c r="R65" s="27"/>
      <c r="S65" s="27">
        <v>61.12</v>
      </c>
      <c r="T65" s="27"/>
      <c r="U65" s="31">
        <f t="shared" si="1"/>
        <v>442.45000000000005</v>
      </c>
      <c r="V65" s="32">
        <f t="shared" si="2"/>
        <v>6</v>
      </c>
      <c r="W65" s="33">
        <f t="shared" si="3"/>
        <v>-1024.1499999999996</v>
      </c>
      <c r="X65" s="34">
        <f t="shared" si="4"/>
        <v>73.74166666666667</v>
      </c>
      <c r="Y65" s="513">
        <v>1970</v>
      </c>
    </row>
    <row r="66" spans="1:25" ht="15" customHeight="1">
      <c r="A66" s="24">
        <v>62</v>
      </c>
      <c r="B66" s="25">
        <v>61</v>
      </c>
      <c r="C66" s="52" t="s">
        <v>89</v>
      </c>
      <c r="D66" s="52" t="s">
        <v>78</v>
      </c>
      <c r="E66" s="27">
        <v>79.17</v>
      </c>
      <c r="F66" s="28"/>
      <c r="G66" s="27">
        <v>70.64</v>
      </c>
      <c r="H66" s="27">
        <v>74.72</v>
      </c>
      <c r="I66" s="27">
        <v>60.29</v>
      </c>
      <c r="J66" s="27"/>
      <c r="K66" s="27">
        <v>71.17</v>
      </c>
      <c r="L66" s="27">
        <v>60.66</v>
      </c>
      <c r="M66" s="27"/>
      <c r="N66" s="29"/>
      <c r="O66" s="29"/>
      <c r="P66" s="27"/>
      <c r="Q66" s="27"/>
      <c r="R66" s="27"/>
      <c r="S66" s="27"/>
      <c r="T66" s="27"/>
      <c r="U66" s="31">
        <f t="shared" si="1"/>
        <v>416.65</v>
      </c>
      <c r="V66" s="32">
        <f t="shared" si="2"/>
        <v>6</v>
      </c>
      <c r="W66" s="33">
        <f t="shared" si="3"/>
        <v>-1049.9499999999998</v>
      </c>
      <c r="X66" s="34">
        <f t="shared" si="4"/>
        <v>69.44166666666666</v>
      </c>
      <c r="Y66" s="513">
        <v>1955</v>
      </c>
    </row>
    <row r="67" spans="1:25" ht="15" customHeight="1">
      <c r="A67" s="24">
        <v>63</v>
      </c>
      <c r="B67" s="25">
        <v>62</v>
      </c>
      <c r="C67" s="52" t="s">
        <v>95</v>
      </c>
      <c r="D67" s="52" t="s">
        <v>62</v>
      </c>
      <c r="E67" s="27">
        <v>91.97</v>
      </c>
      <c r="F67" s="28">
        <v>90.55</v>
      </c>
      <c r="G67" s="27"/>
      <c r="H67" s="27"/>
      <c r="I67" s="27"/>
      <c r="J67" s="27">
        <v>108.76</v>
      </c>
      <c r="K67" s="27"/>
      <c r="L67" s="27">
        <v>72.42</v>
      </c>
      <c r="M67" s="27"/>
      <c r="N67" s="29"/>
      <c r="O67" s="29"/>
      <c r="P67" s="27"/>
      <c r="Q67" s="27"/>
      <c r="R67" s="27"/>
      <c r="S67" s="27">
        <v>50.4</v>
      </c>
      <c r="T67" s="27"/>
      <c r="U67" s="31">
        <f t="shared" si="1"/>
        <v>414.09999999999997</v>
      </c>
      <c r="V67" s="32">
        <f t="shared" si="2"/>
        <v>5</v>
      </c>
      <c r="W67" s="33">
        <f t="shared" si="3"/>
        <v>-1052.4999999999998</v>
      </c>
      <c r="X67" s="34">
        <f t="shared" si="4"/>
        <v>82.82</v>
      </c>
      <c r="Y67" s="513">
        <v>1976</v>
      </c>
    </row>
    <row r="68" spans="1:25" ht="15" customHeight="1">
      <c r="A68" s="24">
        <v>64</v>
      </c>
      <c r="B68" s="25">
        <v>72</v>
      </c>
      <c r="C68" s="52" t="s">
        <v>102</v>
      </c>
      <c r="D68" s="52" t="s">
        <v>54</v>
      </c>
      <c r="E68" s="27"/>
      <c r="F68" s="28">
        <v>108</v>
      </c>
      <c r="G68" s="27"/>
      <c r="H68" s="27">
        <v>65.65</v>
      </c>
      <c r="I68" s="27"/>
      <c r="J68" s="27"/>
      <c r="K68" s="27"/>
      <c r="L68" s="27">
        <v>81.53</v>
      </c>
      <c r="M68" s="27">
        <v>92.8</v>
      </c>
      <c r="N68" s="29"/>
      <c r="O68" s="29"/>
      <c r="P68" s="27"/>
      <c r="Q68" s="27"/>
      <c r="R68" s="27"/>
      <c r="S68" s="27"/>
      <c r="T68" s="27">
        <v>64.04</v>
      </c>
      <c r="U68" s="31">
        <f t="shared" si="1"/>
        <v>412.02000000000004</v>
      </c>
      <c r="V68" s="32">
        <f t="shared" si="2"/>
        <v>5</v>
      </c>
      <c r="W68" s="33">
        <f t="shared" si="3"/>
        <v>-1054.5799999999997</v>
      </c>
      <c r="X68" s="34">
        <f t="shared" si="4"/>
        <v>82.40400000000001</v>
      </c>
      <c r="Y68" s="514"/>
    </row>
    <row r="69" spans="1:25" ht="15" customHeight="1">
      <c r="A69" s="24">
        <v>65</v>
      </c>
      <c r="B69" s="25">
        <v>64</v>
      </c>
      <c r="C69" s="52" t="s">
        <v>82</v>
      </c>
      <c r="D69" s="52" t="s">
        <v>31</v>
      </c>
      <c r="E69" s="27"/>
      <c r="F69" s="28"/>
      <c r="G69" s="27">
        <v>78.18</v>
      </c>
      <c r="H69" s="27">
        <v>101</v>
      </c>
      <c r="I69" s="27">
        <v>80.2</v>
      </c>
      <c r="J69" s="27"/>
      <c r="K69" s="27"/>
      <c r="L69" s="27"/>
      <c r="M69" s="27"/>
      <c r="N69" s="29"/>
      <c r="O69" s="29"/>
      <c r="P69" s="27"/>
      <c r="Q69" s="27"/>
      <c r="R69" s="27">
        <v>88.85</v>
      </c>
      <c r="S69" s="27">
        <v>30.17</v>
      </c>
      <c r="T69" s="27"/>
      <c r="U69" s="31">
        <f aca="true" t="shared" si="5" ref="U69:U132">SUM(E69:T69)</f>
        <v>378.40000000000003</v>
      </c>
      <c r="V69" s="32">
        <f aca="true" t="shared" si="6" ref="V69:V132">COUNTA(E69:T69)</f>
        <v>5</v>
      </c>
      <c r="W69" s="33">
        <f aca="true" t="shared" si="7" ref="W69:W132">U69-$U$5</f>
        <v>-1088.1999999999996</v>
      </c>
      <c r="X69" s="34">
        <f aca="true" t="shared" si="8" ref="X69:X132">AVERAGE(E69:T69)</f>
        <v>75.68</v>
      </c>
      <c r="Y69" s="514"/>
    </row>
    <row r="70" spans="1:25" ht="15" customHeight="1">
      <c r="A70" s="24">
        <v>66</v>
      </c>
      <c r="B70" s="25">
        <v>65</v>
      </c>
      <c r="C70" s="52" t="s">
        <v>122</v>
      </c>
      <c r="D70" s="52" t="s">
        <v>20</v>
      </c>
      <c r="E70" s="27"/>
      <c r="F70" s="28"/>
      <c r="G70" s="27">
        <v>89.14</v>
      </c>
      <c r="H70" s="27">
        <v>87.4</v>
      </c>
      <c r="I70" s="27">
        <v>83.3</v>
      </c>
      <c r="J70" s="27"/>
      <c r="K70" s="27"/>
      <c r="L70" s="27"/>
      <c r="M70" s="27"/>
      <c r="N70" s="29"/>
      <c r="O70" s="29"/>
      <c r="P70" s="27"/>
      <c r="Q70" s="27"/>
      <c r="R70" s="27">
        <v>76.16</v>
      </c>
      <c r="S70" s="27">
        <v>39.69</v>
      </c>
      <c r="T70" s="27"/>
      <c r="U70" s="31">
        <f t="shared" si="5"/>
        <v>375.69</v>
      </c>
      <c r="V70" s="32">
        <f t="shared" si="6"/>
        <v>5</v>
      </c>
      <c r="W70" s="33">
        <f t="shared" si="7"/>
        <v>-1090.9099999999996</v>
      </c>
      <c r="X70" s="34">
        <f t="shared" si="8"/>
        <v>75.138</v>
      </c>
      <c r="Y70" s="514"/>
    </row>
    <row r="71" spans="1:25" ht="15" customHeight="1">
      <c r="A71" s="24">
        <v>67</v>
      </c>
      <c r="B71" s="25">
        <v>66</v>
      </c>
      <c r="C71" s="52" t="s">
        <v>93</v>
      </c>
      <c r="D71" s="52" t="s">
        <v>94</v>
      </c>
      <c r="E71" s="27"/>
      <c r="F71" s="28"/>
      <c r="G71" s="27">
        <v>65.06</v>
      </c>
      <c r="H71" s="27">
        <v>84.38</v>
      </c>
      <c r="I71" s="27">
        <v>68.26</v>
      </c>
      <c r="J71" s="27">
        <v>79.61</v>
      </c>
      <c r="K71" s="27">
        <v>74.76</v>
      </c>
      <c r="L71" s="27"/>
      <c r="M71" s="27"/>
      <c r="N71" s="29"/>
      <c r="O71" s="29"/>
      <c r="P71" s="27"/>
      <c r="Q71" s="27"/>
      <c r="R71" s="27"/>
      <c r="S71" s="27"/>
      <c r="T71" s="27"/>
      <c r="U71" s="31">
        <f t="shared" si="5"/>
        <v>372.07</v>
      </c>
      <c r="V71" s="32">
        <f t="shared" si="6"/>
        <v>5</v>
      </c>
      <c r="W71" s="33">
        <f t="shared" si="7"/>
        <v>-1094.5299999999997</v>
      </c>
      <c r="X71" s="34">
        <f t="shared" si="8"/>
        <v>74.414</v>
      </c>
      <c r="Y71" s="514"/>
    </row>
    <row r="72" spans="1:25" ht="15" customHeight="1">
      <c r="A72" s="24">
        <v>68</v>
      </c>
      <c r="B72" s="25">
        <v>67</v>
      </c>
      <c r="C72" s="52" t="s">
        <v>162</v>
      </c>
      <c r="D72" s="52" t="s">
        <v>78</v>
      </c>
      <c r="E72" s="27"/>
      <c r="F72" s="28">
        <v>76.58</v>
      </c>
      <c r="G72" s="27"/>
      <c r="H72" s="27"/>
      <c r="I72" s="27"/>
      <c r="J72" s="27">
        <v>96.45</v>
      </c>
      <c r="K72" s="27"/>
      <c r="L72" s="27"/>
      <c r="M72" s="27"/>
      <c r="N72" s="29">
        <v>78.35</v>
      </c>
      <c r="O72" s="29"/>
      <c r="P72" s="27"/>
      <c r="Q72" s="27">
        <v>118.16</v>
      </c>
      <c r="R72" s="27"/>
      <c r="S72" s="27"/>
      <c r="T72" s="27"/>
      <c r="U72" s="31">
        <f t="shared" si="5"/>
        <v>369.53999999999996</v>
      </c>
      <c r="V72" s="32">
        <f t="shared" si="6"/>
        <v>4</v>
      </c>
      <c r="W72" s="33">
        <f t="shared" si="7"/>
        <v>-1097.0599999999997</v>
      </c>
      <c r="X72" s="34">
        <f t="shared" si="8"/>
        <v>92.38499999999999</v>
      </c>
      <c r="Y72" s="514"/>
    </row>
    <row r="73" spans="1:25" ht="15" customHeight="1">
      <c r="A73" s="24">
        <v>69</v>
      </c>
      <c r="B73" s="25">
        <v>68</v>
      </c>
      <c r="C73" s="52" t="s">
        <v>64</v>
      </c>
      <c r="D73" s="52" t="s">
        <v>96</v>
      </c>
      <c r="E73" s="27"/>
      <c r="F73" s="28">
        <v>101.2</v>
      </c>
      <c r="G73" s="27">
        <v>59.93</v>
      </c>
      <c r="H73" s="27">
        <v>49.94</v>
      </c>
      <c r="I73" s="27">
        <v>39.05</v>
      </c>
      <c r="J73" s="27">
        <v>112.99</v>
      </c>
      <c r="K73" s="27"/>
      <c r="L73" s="27"/>
      <c r="M73" s="27"/>
      <c r="N73" s="29"/>
      <c r="O73" s="29"/>
      <c r="P73" s="27"/>
      <c r="Q73" s="27"/>
      <c r="R73" s="27"/>
      <c r="S73" s="27"/>
      <c r="T73" s="27"/>
      <c r="U73" s="31">
        <f t="shared" si="5"/>
        <v>363.11</v>
      </c>
      <c r="V73" s="32">
        <f t="shared" si="6"/>
        <v>5</v>
      </c>
      <c r="W73" s="33">
        <f t="shared" si="7"/>
        <v>-1103.4899999999998</v>
      </c>
      <c r="X73" s="34">
        <f t="shared" si="8"/>
        <v>72.622</v>
      </c>
      <c r="Y73" s="514"/>
    </row>
    <row r="74" spans="1:25" ht="15" customHeight="1">
      <c r="A74" s="24">
        <v>70</v>
      </c>
      <c r="B74" s="25">
        <v>69</v>
      </c>
      <c r="C74" s="52" t="s">
        <v>149</v>
      </c>
      <c r="D74" s="52" t="s">
        <v>62</v>
      </c>
      <c r="E74" s="27"/>
      <c r="F74" s="28"/>
      <c r="G74" s="27"/>
      <c r="H74" s="27">
        <v>89.82</v>
      </c>
      <c r="I74" s="27">
        <v>101</v>
      </c>
      <c r="J74" s="27"/>
      <c r="K74" s="27"/>
      <c r="L74" s="27"/>
      <c r="M74" s="27"/>
      <c r="N74" s="29"/>
      <c r="O74" s="29"/>
      <c r="P74" s="27"/>
      <c r="Q74" s="27"/>
      <c r="R74" s="27">
        <v>82.42</v>
      </c>
      <c r="S74" s="27">
        <v>78.98</v>
      </c>
      <c r="T74" s="27"/>
      <c r="U74" s="31">
        <f t="shared" si="5"/>
        <v>352.22</v>
      </c>
      <c r="V74" s="32">
        <f t="shared" si="6"/>
        <v>4</v>
      </c>
      <c r="W74" s="33">
        <f t="shared" si="7"/>
        <v>-1114.3799999999997</v>
      </c>
      <c r="X74" s="34">
        <f t="shared" si="8"/>
        <v>88.055</v>
      </c>
      <c r="Y74" s="514"/>
    </row>
    <row r="75" spans="1:25" ht="15" customHeight="1">
      <c r="A75" s="24">
        <v>71</v>
      </c>
      <c r="B75" s="25">
        <v>88</v>
      </c>
      <c r="C75" s="52" t="s">
        <v>82</v>
      </c>
      <c r="D75" s="52" t="s">
        <v>134</v>
      </c>
      <c r="E75" s="27"/>
      <c r="F75" s="28"/>
      <c r="G75" s="27">
        <v>84.82</v>
      </c>
      <c r="H75" s="27">
        <v>55.38</v>
      </c>
      <c r="I75" s="27"/>
      <c r="J75" s="27"/>
      <c r="K75" s="27"/>
      <c r="L75" s="27">
        <v>80.85</v>
      </c>
      <c r="M75" s="27"/>
      <c r="N75" s="29"/>
      <c r="O75" s="29"/>
      <c r="P75" s="27"/>
      <c r="Q75" s="27"/>
      <c r="R75" s="27">
        <v>83.64</v>
      </c>
      <c r="S75" s="27"/>
      <c r="T75" s="27">
        <v>44.67</v>
      </c>
      <c r="U75" s="31">
        <f t="shared" si="5"/>
        <v>349.36</v>
      </c>
      <c r="V75" s="32">
        <f t="shared" si="6"/>
        <v>5</v>
      </c>
      <c r="W75" s="33">
        <f t="shared" si="7"/>
        <v>-1117.2399999999998</v>
      </c>
      <c r="X75" s="34">
        <f t="shared" si="8"/>
        <v>69.872</v>
      </c>
      <c r="Y75" s="514"/>
    </row>
    <row r="76" spans="1:25" ht="15" customHeight="1">
      <c r="A76" s="24">
        <v>72</v>
      </c>
      <c r="B76" s="25">
        <v>70</v>
      </c>
      <c r="C76" s="52" t="s">
        <v>102</v>
      </c>
      <c r="D76" s="52" t="s">
        <v>78</v>
      </c>
      <c r="E76" s="27"/>
      <c r="F76" s="28"/>
      <c r="G76" s="27"/>
      <c r="H76" s="27"/>
      <c r="I76" s="27"/>
      <c r="J76" s="27">
        <v>113.37</v>
      </c>
      <c r="K76" s="27"/>
      <c r="L76" s="27"/>
      <c r="M76" s="27">
        <v>110</v>
      </c>
      <c r="N76" s="29"/>
      <c r="O76" s="29"/>
      <c r="P76" s="27">
        <v>124.97</v>
      </c>
      <c r="Q76" s="27"/>
      <c r="R76" s="27"/>
      <c r="S76" s="27"/>
      <c r="T76" s="27"/>
      <c r="U76" s="31">
        <f t="shared" si="5"/>
        <v>348.34000000000003</v>
      </c>
      <c r="V76" s="32">
        <f t="shared" si="6"/>
        <v>3</v>
      </c>
      <c r="W76" s="33">
        <f t="shared" si="7"/>
        <v>-1118.2599999999998</v>
      </c>
      <c r="X76" s="34">
        <f t="shared" si="8"/>
        <v>116.11333333333334</v>
      </c>
      <c r="Y76" s="514"/>
    </row>
    <row r="77" spans="1:25" ht="15" customHeight="1">
      <c r="A77" s="24">
        <v>73</v>
      </c>
      <c r="B77" s="25">
        <v>71</v>
      </c>
      <c r="C77" s="52" t="s">
        <v>120</v>
      </c>
      <c r="D77" s="52" t="s">
        <v>121</v>
      </c>
      <c r="E77" s="27"/>
      <c r="F77" s="28"/>
      <c r="G77" s="27"/>
      <c r="H77" s="27">
        <v>56.29</v>
      </c>
      <c r="I77" s="27">
        <v>43.92</v>
      </c>
      <c r="J77" s="27">
        <v>78.47</v>
      </c>
      <c r="K77" s="27">
        <v>83.3</v>
      </c>
      <c r="L77" s="27"/>
      <c r="M77" s="27"/>
      <c r="N77" s="29"/>
      <c r="O77" s="29"/>
      <c r="P77" s="27"/>
      <c r="Q77" s="27"/>
      <c r="R77" s="27">
        <v>86.1</v>
      </c>
      <c r="S77" s="27"/>
      <c r="T77" s="27"/>
      <c r="U77" s="31">
        <f t="shared" si="5"/>
        <v>348.08000000000004</v>
      </c>
      <c r="V77" s="32">
        <f t="shared" si="6"/>
        <v>5</v>
      </c>
      <c r="W77" s="33">
        <f t="shared" si="7"/>
        <v>-1118.5199999999995</v>
      </c>
      <c r="X77" s="34">
        <f t="shared" si="8"/>
        <v>69.61600000000001</v>
      </c>
      <c r="Y77" s="514"/>
    </row>
    <row r="78" spans="1:25" ht="15" customHeight="1">
      <c r="A78" s="24">
        <v>74</v>
      </c>
      <c r="B78" s="25">
        <v>73</v>
      </c>
      <c r="C78" s="52" t="s">
        <v>135</v>
      </c>
      <c r="D78" s="52" t="s">
        <v>136</v>
      </c>
      <c r="E78" s="27"/>
      <c r="F78" s="28">
        <v>112.97</v>
      </c>
      <c r="G78" s="27"/>
      <c r="H78" s="27"/>
      <c r="I78" s="27"/>
      <c r="J78" s="27">
        <v>108.01</v>
      </c>
      <c r="K78" s="27"/>
      <c r="L78" s="27"/>
      <c r="M78" s="27"/>
      <c r="N78" s="29"/>
      <c r="O78" s="29"/>
      <c r="P78" s="27"/>
      <c r="Q78" s="27">
        <v>120.05</v>
      </c>
      <c r="R78" s="27"/>
      <c r="S78" s="27"/>
      <c r="T78" s="27"/>
      <c r="U78" s="31">
        <f t="shared" si="5"/>
        <v>341.03000000000003</v>
      </c>
      <c r="V78" s="32">
        <f t="shared" si="6"/>
        <v>3</v>
      </c>
      <c r="W78" s="33">
        <f t="shared" si="7"/>
        <v>-1125.5699999999997</v>
      </c>
      <c r="X78" s="34">
        <f t="shared" si="8"/>
        <v>113.67666666666668</v>
      </c>
      <c r="Y78" s="514"/>
    </row>
    <row r="79" spans="1:25" ht="15" customHeight="1">
      <c r="A79" s="24">
        <v>75</v>
      </c>
      <c r="B79" s="25">
        <v>74</v>
      </c>
      <c r="C79" s="52" t="s">
        <v>103</v>
      </c>
      <c r="D79" s="52" t="s">
        <v>104</v>
      </c>
      <c r="E79" s="27"/>
      <c r="F79" s="28"/>
      <c r="G79" s="27"/>
      <c r="H79" s="27">
        <v>93.45</v>
      </c>
      <c r="I79" s="27">
        <v>84.63</v>
      </c>
      <c r="J79" s="27">
        <v>84.78</v>
      </c>
      <c r="K79" s="27">
        <v>77.93</v>
      </c>
      <c r="L79" s="27"/>
      <c r="M79" s="27"/>
      <c r="N79" s="29"/>
      <c r="O79" s="29"/>
      <c r="P79" s="27"/>
      <c r="Q79" s="27"/>
      <c r="R79" s="27"/>
      <c r="S79" s="27"/>
      <c r="T79" s="27"/>
      <c r="U79" s="31">
        <f t="shared" si="5"/>
        <v>340.79</v>
      </c>
      <c r="V79" s="32">
        <f t="shared" si="6"/>
        <v>4</v>
      </c>
      <c r="W79" s="33">
        <f t="shared" si="7"/>
        <v>-1125.8099999999997</v>
      </c>
      <c r="X79" s="34">
        <f t="shared" si="8"/>
        <v>85.1975</v>
      </c>
      <c r="Y79" s="514"/>
    </row>
    <row r="80" spans="1:25" ht="15" customHeight="1">
      <c r="A80" s="24">
        <v>76</v>
      </c>
      <c r="B80" s="25">
        <v>75</v>
      </c>
      <c r="C80" s="52" t="s">
        <v>105</v>
      </c>
      <c r="D80" s="52" t="s">
        <v>106</v>
      </c>
      <c r="E80" s="27"/>
      <c r="F80" s="28"/>
      <c r="G80" s="27">
        <v>76.57</v>
      </c>
      <c r="H80" s="27">
        <v>62.93</v>
      </c>
      <c r="I80" s="27">
        <v>54.54</v>
      </c>
      <c r="J80" s="27"/>
      <c r="K80" s="27">
        <v>72.73</v>
      </c>
      <c r="L80" s="27">
        <v>69.25</v>
      </c>
      <c r="M80" s="27"/>
      <c r="N80" s="29"/>
      <c r="O80" s="29"/>
      <c r="P80" s="27"/>
      <c r="Q80" s="27"/>
      <c r="R80" s="27"/>
      <c r="S80" s="27"/>
      <c r="T80" s="27"/>
      <c r="U80" s="31">
        <f t="shared" si="5"/>
        <v>336.02</v>
      </c>
      <c r="V80" s="32">
        <f t="shared" si="6"/>
        <v>5</v>
      </c>
      <c r="W80" s="33">
        <f t="shared" si="7"/>
        <v>-1130.5799999999997</v>
      </c>
      <c r="X80" s="34">
        <f t="shared" si="8"/>
        <v>67.204</v>
      </c>
      <c r="Y80" s="514"/>
    </row>
    <row r="81" spans="1:25" ht="15" customHeight="1">
      <c r="A81" s="24">
        <v>77</v>
      </c>
      <c r="B81" s="25">
        <v>76</v>
      </c>
      <c r="C81" s="52" t="s">
        <v>248</v>
      </c>
      <c r="D81" s="52" t="s">
        <v>62</v>
      </c>
      <c r="E81" s="27"/>
      <c r="F81" s="28"/>
      <c r="G81" s="27"/>
      <c r="H81" s="27"/>
      <c r="I81" s="27"/>
      <c r="J81" s="27">
        <v>98.2</v>
      </c>
      <c r="K81" s="27"/>
      <c r="L81" s="27"/>
      <c r="M81" s="27"/>
      <c r="N81" s="29"/>
      <c r="O81" s="29"/>
      <c r="P81" s="27">
        <v>116.51</v>
      </c>
      <c r="Q81" s="27">
        <v>119.09</v>
      </c>
      <c r="R81" s="27"/>
      <c r="S81" s="27"/>
      <c r="T81" s="27"/>
      <c r="U81" s="31">
        <f t="shared" si="5"/>
        <v>333.8</v>
      </c>
      <c r="V81" s="32">
        <f t="shared" si="6"/>
        <v>3</v>
      </c>
      <c r="W81" s="33">
        <f t="shared" si="7"/>
        <v>-1132.7999999999997</v>
      </c>
      <c r="X81" s="34">
        <f t="shared" si="8"/>
        <v>111.26666666666667</v>
      </c>
      <c r="Y81" s="514"/>
    </row>
    <row r="82" spans="1:25" ht="15" customHeight="1">
      <c r="A82" s="24">
        <v>78</v>
      </c>
      <c r="B82" s="25">
        <v>77</v>
      </c>
      <c r="C82" s="52" t="s">
        <v>82</v>
      </c>
      <c r="D82" s="52" t="s">
        <v>30</v>
      </c>
      <c r="E82" s="27"/>
      <c r="F82" s="28">
        <v>69.09</v>
      </c>
      <c r="G82" s="27"/>
      <c r="H82" s="27">
        <v>68.98</v>
      </c>
      <c r="I82" s="27">
        <v>70.03</v>
      </c>
      <c r="J82" s="27"/>
      <c r="K82" s="27"/>
      <c r="L82" s="27"/>
      <c r="M82" s="27"/>
      <c r="N82" s="29"/>
      <c r="O82" s="29"/>
      <c r="P82" s="27"/>
      <c r="Q82" s="27"/>
      <c r="R82" s="27">
        <v>78.55</v>
      </c>
      <c r="S82" s="27">
        <v>44.45</v>
      </c>
      <c r="T82" s="27"/>
      <c r="U82" s="31">
        <f t="shared" si="5"/>
        <v>331.09999999999997</v>
      </c>
      <c r="V82" s="32">
        <f t="shared" si="6"/>
        <v>5</v>
      </c>
      <c r="W82" s="33">
        <f t="shared" si="7"/>
        <v>-1135.4999999999998</v>
      </c>
      <c r="X82" s="34">
        <f t="shared" si="8"/>
        <v>66.22</v>
      </c>
      <c r="Y82" s="514"/>
    </row>
    <row r="83" spans="1:25" ht="15" customHeight="1">
      <c r="A83" s="24">
        <v>79</v>
      </c>
      <c r="B83" s="25">
        <v>78</v>
      </c>
      <c r="C83" s="52" t="s">
        <v>102</v>
      </c>
      <c r="D83" s="52" t="s">
        <v>158</v>
      </c>
      <c r="E83" s="27"/>
      <c r="F83" s="28"/>
      <c r="G83" s="27"/>
      <c r="H83" s="27"/>
      <c r="I83" s="27"/>
      <c r="J83" s="27">
        <v>92.87</v>
      </c>
      <c r="K83" s="27"/>
      <c r="L83" s="27"/>
      <c r="M83" s="27">
        <v>89.36</v>
      </c>
      <c r="N83" s="29"/>
      <c r="O83" s="29"/>
      <c r="P83" s="27">
        <v>112.81</v>
      </c>
      <c r="Q83" s="27"/>
      <c r="R83" s="27"/>
      <c r="S83" s="27">
        <v>35.52</v>
      </c>
      <c r="T83" s="27"/>
      <c r="U83" s="31">
        <f t="shared" si="5"/>
        <v>330.56</v>
      </c>
      <c r="V83" s="32">
        <f t="shared" si="6"/>
        <v>4</v>
      </c>
      <c r="W83" s="33">
        <f t="shared" si="7"/>
        <v>-1136.0399999999997</v>
      </c>
      <c r="X83" s="34">
        <f t="shared" si="8"/>
        <v>82.64</v>
      </c>
      <c r="Y83" s="514"/>
    </row>
    <row r="84" spans="1:25" ht="15" customHeight="1">
      <c r="A84" s="24">
        <v>80</v>
      </c>
      <c r="B84" s="25">
        <v>79</v>
      </c>
      <c r="C84" s="52" t="s">
        <v>107</v>
      </c>
      <c r="D84" s="52" t="s">
        <v>108</v>
      </c>
      <c r="E84" s="27">
        <v>72.59</v>
      </c>
      <c r="F84" s="28"/>
      <c r="G84" s="27"/>
      <c r="H84" s="27"/>
      <c r="I84" s="27">
        <v>71.35</v>
      </c>
      <c r="J84" s="27">
        <v>99.45</v>
      </c>
      <c r="K84" s="27">
        <v>84.64</v>
      </c>
      <c r="L84" s="27"/>
      <c r="M84" s="27"/>
      <c r="N84" s="29"/>
      <c r="O84" s="29"/>
      <c r="P84" s="27"/>
      <c r="Q84" s="27"/>
      <c r="R84" s="27"/>
      <c r="S84" s="27"/>
      <c r="T84" s="27"/>
      <c r="U84" s="31">
        <f t="shared" si="5"/>
        <v>328.03</v>
      </c>
      <c r="V84" s="32">
        <f t="shared" si="6"/>
        <v>4</v>
      </c>
      <c r="W84" s="33">
        <f t="shared" si="7"/>
        <v>-1138.5699999999997</v>
      </c>
      <c r="X84" s="34">
        <f t="shared" si="8"/>
        <v>82.0075</v>
      </c>
      <c r="Y84" s="513">
        <v>1979</v>
      </c>
    </row>
    <row r="85" spans="1:25" ht="15" customHeight="1">
      <c r="A85" s="24">
        <v>81</v>
      </c>
      <c r="B85" s="25">
        <v>80</v>
      </c>
      <c r="C85" s="52" t="s">
        <v>105</v>
      </c>
      <c r="D85" s="52" t="s">
        <v>38</v>
      </c>
      <c r="E85" s="27"/>
      <c r="F85" s="28"/>
      <c r="G85" s="27">
        <v>61.62</v>
      </c>
      <c r="H85" s="27">
        <v>76.23</v>
      </c>
      <c r="I85" s="27">
        <v>60.73</v>
      </c>
      <c r="J85" s="27"/>
      <c r="K85" s="27">
        <v>67.36</v>
      </c>
      <c r="L85" s="27">
        <v>61.85</v>
      </c>
      <c r="M85" s="27"/>
      <c r="N85" s="29"/>
      <c r="O85" s="29"/>
      <c r="P85" s="27"/>
      <c r="Q85" s="27"/>
      <c r="R85" s="27"/>
      <c r="S85" s="27"/>
      <c r="T85" s="27"/>
      <c r="U85" s="31">
        <f t="shared" si="5"/>
        <v>327.79</v>
      </c>
      <c r="V85" s="32">
        <f t="shared" si="6"/>
        <v>5</v>
      </c>
      <c r="W85" s="33">
        <f t="shared" si="7"/>
        <v>-1138.8099999999997</v>
      </c>
      <c r="X85" s="34">
        <f t="shared" si="8"/>
        <v>65.558</v>
      </c>
      <c r="Y85" s="514"/>
    </row>
    <row r="86" spans="1:25" ht="15" customHeight="1">
      <c r="A86" s="24">
        <v>82</v>
      </c>
      <c r="B86" s="25">
        <v>81</v>
      </c>
      <c r="C86" s="52" t="s">
        <v>105</v>
      </c>
      <c r="D86" s="52" t="s">
        <v>109</v>
      </c>
      <c r="E86" s="27"/>
      <c r="F86" s="28"/>
      <c r="G86" s="27">
        <v>66.3</v>
      </c>
      <c r="H86" s="27">
        <v>65.05</v>
      </c>
      <c r="I86" s="27">
        <v>56.31</v>
      </c>
      <c r="J86" s="27"/>
      <c r="K86" s="27">
        <v>77.3</v>
      </c>
      <c r="L86" s="27">
        <v>60.66</v>
      </c>
      <c r="M86" s="27"/>
      <c r="N86" s="29"/>
      <c r="O86" s="29"/>
      <c r="P86" s="27"/>
      <c r="Q86" s="27"/>
      <c r="R86" s="27"/>
      <c r="S86" s="27"/>
      <c r="T86" s="27"/>
      <c r="U86" s="31">
        <f t="shared" si="5"/>
        <v>325.62</v>
      </c>
      <c r="V86" s="32">
        <f t="shared" si="6"/>
        <v>5</v>
      </c>
      <c r="W86" s="33">
        <f t="shared" si="7"/>
        <v>-1140.9799999999996</v>
      </c>
      <c r="X86" s="34">
        <f t="shared" si="8"/>
        <v>65.124</v>
      </c>
      <c r="Y86" s="514"/>
    </row>
    <row r="87" spans="1:25" ht="15" customHeight="1">
      <c r="A87" s="24">
        <v>83</v>
      </c>
      <c r="B87" s="25">
        <v>82</v>
      </c>
      <c r="C87" s="52" t="s">
        <v>114</v>
      </c>
      <c r="D87" s="52" t="s">
        <v>58</v>
      </c>
      <c r="E87" s="27">
        <v>95.51</v>
      </c>
      <c r="F87" s="28">
        <v>64.57</v>
      </c>
      <c r="G87" s="27">
        <v>58.71</v>
      </c>
      <c r="H87" s="27"/>
      <c r="I87" s="27"/>
      <c r="J87" s="27"/>
      <c r="K87" s="27"/>
      <c r="L87" s="27">
        <v>69.43</v>
      </c>
      <c r="M87" s="27"/>
      <c r="N87" s="29"/>
      <c r="O87" s="29"/>
      <c r="P87" s="27"/>
      <c r="Q87" s="27"/>
      <c r="R87" s="27"/>
      <c r="S87" s="27">
        <v>32.55</v>
      </c>
      <c r="T87" s="27"/>
      <c r="U87" s="31">
        <f t="shared" si="5"/>
        <v>320.77000000000004</v>
      </c>
      <c r="V87" s="32">
        <f t="shared" si="6"/>
        <v>5</v>
      </c>
      <c r="W87" s="33">
        <f t="shared" si="7"/>
        <v>-1145.8299999999997</v>
      </c>
      <c r="X87" s="34">
        <f t="shared" si="8"/>
        <v>64.15400000000001</v>
      </c>
      <c r="Y87" s="513">
        <v>1988</v>
      </c>
    </row>
    <row r="88" spans="1:25" ht="15" customHeight="1">
      <c r="A88" s="24">
        <v>84</v>
      </c>
      <c r="B88" s="25">
        <v>83</v>
      </c>
      <c r="C88" s="54" t="s">
        <v>70</v>
      </c>
      <c r="D88" s="54" t="s">
        <v>119</v>
      </c>
      <c r="E88" s="27"/>
      <c r="F88" s="28"/>
      <c r="G88" s="27"/>
      <c r="H88" s="27">
        <v>71.39</v>
      </c>
      <c r="I88" s="27">
        <v>54.98</v>
      </c>
      <c r="J88" s="27">
        <v>84</v>
      </c>
      <c r="K88" s="27">
        <v>54.32</v>
      </c>
      <c r="L88" s="27"/>
      <c r="M88" s="27"/>
      <c r="N88" s="29"/>
      <c r="O88" s="29"/>
      <c r="P88" s="27"/>
      <c r="Q88" s="27"/>
      <c r="R88" s="27">
        <v>53.96</v>
      </c>
      <c r="S88" s="27"/>
      <c r="T88" s="27"/>
      <c r="U88" s="31">
        <f t="shared" si="5"/>
        <v>318.65</v>
      </c>
      <c r="V88" s="32">
        <f t="shared" si="6"/>
        <v>5</v>
      </c>
      <c r="W88" s="33">
        <f t="shared" si="7"/>
        <v>-1147.9499999999998</v>
      </c>
      <c r="X88" s="34">
        <f t="shared" si="8"/>
        <v>63.73</v>
      </c>
      <c r="Y88" s="514"/>
    </row>
    <row r="89" spans="1:25" ht="15" customHeight="1">
      <c r="A89" s="24">
        <v>85</v>
      </c>
      <c r="B89" s="25">
        <v>84</v>
      </c>
      <c r="C89" s="52" t="s">
        <v>273</v>
      </c>
      <c r="D89" s="52" t="s">
        <v>20</v>
      </c>
      <c r="E89" s="27"/>
      <c r="F89" s="28"/>
      <c r="G89" s="27"/>
      <c r="H89" s="27"/>
      <c r="I89" s="27"/>
      <c r="J89" s="27"/>
      <c r="K89" s="27"/>
      <c r="L89" s="27"/>
      <c r="M89" s="27">
        <v>91.44</v>
      </c>
      <c r="N89" s="29">
        <v>103.84</v>
      </c>
      <c r="O89" s="29">
        <v>123.32</v>
      </c>
      <c r="P89" s="27"/>
      <c r="Q89" s="27"/>
      <c r="R89" s="27"/>
      <c r="S89" s="27"/>
      <c r="T89" s="27"/>
      <c r="U89" s="31">
        <f t="shared" si="5"/>
        <v>318.6</v>
      </c>
      <c r="V89" s="32">
        <f t="shared" si="6"/>
        <v>3</v>
      </c>
      <c r="W89" s="33">
        <f t="shared" si="7"/>
        <v>-1147.9999999999995</v>
      </c>
      <c r="X89" s="34">
        <f t="shared" si="8"/>
        <v>106.2</v>
      </c>
      <c r="Y89" s="514"/>
    </row>
    <row r="90" spans="1:25" ht="15" customHeight="1">
      <c r="A90" s="24">
        <v>86</v>
      </c>
      <c r="B90" s="25">
        <v>85</v>
      </c>
      <c r="C90" s="52" t="s">
        <v>129</v>
      </c>
      <c r="D90" s="52" t="s">
        <v>31</v>
      </c>
      <c r="E90" s="27"/>
      <c r="F90" s="28"/>
      <c r="G90" s="27">
        <v>87.25</v>
      </c>
      <c r="H90" s="27">
        <v>71.39</v>
      </c>
      <c r="I90" s="27">
        <v>76.66</v>
      </c>
      <c r="J90" s="27"/>
      <c r="K90" s="27"/>
      <c r="L90" s="27"/>
      <c r="M90" s="27"/>
      <c r="N90" s="29"/>
      <c r="O90" s="29"/>
      <c r="P90" s="27"/>
      <c r="Q90" s="27"/>
      <c r="R90" s="27"/>
      <c r="S90" s="27">
        <v>78.98</v>
      </c>
      <c r="T90" s="27"/>
      <c r="U90" s="31">
        <f t="shared" si="5"/>
        <v>314.28</v>
      </c>
      <c r="V90" s="32">
        <f t="shared" si="6"/>
        <v>4</v>
      </c>
      <c r="W90" s="33">
        <f t="shared" si="7"/>
        <v>-1152.3199999999997</v>
      </c>
      <c r="X90" s="34">
        <f t="shared" si="8"/>
        <v>78.57</v>
      </c>
      <c r="Y90" s="514"/>
    </row>
    <row r="91" spans="1:25" ht="15" customHeight="1">
      <c r="A91" s="24">
        <v>87</v>
      </c>
      <c r="B91" s="25">
        <v>86</v>
      </c>
      <c r="C91" s="52" t="s">
        <v>130</v>
      </c>
      <c r="D91" s="52" t="s">
        <v>60</v>
      </c>
      <c r="E91" s="27"/>
      <c r="F91" s="28"/>
      <c r="G91" s="27">
        <v>74.84</v>
      </c>
      <c r="H91" s="27">
        <v>85.89</v>
      </c>
      <c r="I91" s="27">
        <v>73.12</v>
      </c>
      <c r="J91" s="27"/>
      <c r="K91" s="27"/>
      <c r="L91" s="27"/>
      <c r="M91" s="27"/>
      <c r="N91" s="29"/>
      <c r="O91" s="29"/>
      <c r="P91" s="27"/>
      <c r="Q91" s="27"/>
      <c r="R91" s="27">
        <v>74.12</v>
      </c>
      <c r="S91" s="27"/>
      <c r="T91" s="27"/>
      <c r="U91" s="31">
        <f t="shared" si="5"/>
        <v>307.97</v>
      </c>
      <c r="V91" s="32">
        <f t="shared" si="6"/>
        <v>4</v>
      </c>
      <c r="W91" s="33">
        <f t="shared" si="7"/>
        <v>-1158.6299999999997</v>
      </c>
      <c r="X91" s="34">
        <f t="shared" si="8"/>
        <v>76.9925</v>
      </c>
      <c r="Y91" s="514"/>
    </row>
    <row r="92" spans="1:25" ht="15" customHeight="1">
      <c r="A92" s="24">
        <v>88</v>
      </c>
      <c r="B92" s="25">
        <v>87</v>
      </c>
      <c r="C92" s="53" t="s">
        <v>140</v>
      </c>
      <c r="D92" s="53" t="s">
        <v>136</v>
      </c>
      <c r="E92" s="27"/>
      <c r="F92" s="28">
        <v>63.92</v>
      </c>
      <c r="G92" s="27"/>
      <c r="H92" s="27">
        <v>58.7</v>
      </c>
      <c r="I92" s="27">
        <v>82.86</v>
      </c>
      <c r="J92" s="27"/>
      <c r="K92" s="27"/>
      <c r="L92" s="27"/>
      <c r="M92" s="27"/>
      <c r="N92" s="29"/>
      <c r="O92" s="29"/>
      <c r="P92" s="27"/>
      <c r="Q92" s="27"/>
      <c r="R92" s="27">
        <v>76.71</v>
      </c>
      <c r="S92" s="27">
        <v>24.21</v>
      </c>
      <c r="T92" s="27"/>
      <c r="U92" s="31">
        <f t="shared" si="5"/>
        <v>306.4</v>
      </c>
      <c r="V92" s="32">
        <f t="shared" si="6"/>
        <v>5</v>
      </c>
      <c r="W92" s="33">
        <f t="shared" si="7"/>
        <v>-1160.1999999999998</v>
      </c>
      <c r="X92" s="34">
        <f t="shared" si="8"/>
        <v>61.279999999999994</v>
      </c>
      <c r="Y92" s="514"/>
    </row>
    <row r="93" spans="1:25" ht="15" customHeight="1">
      <c r="A93" s="24">
        <v>89</v>
      </c>
      <c r="B93" s="25">
        <v>89</v>
      </c>
      <c r="C93" s="52" t="s">
        <v>124</v>
      </c>
      <c r="D93" s="52" t="s">
        <v>74</v>
      </c>
      <c r="E93" s="27"/>
      <c r="F93" s="28"/>
      <c r="G93" s="27"/>
      <c r="H93" s="27">
        <v>34.23</v>
      </c>
      <c r="I93" s="27">
        <v>24.89</v>
      </c>
      <c r="J93" s="27">
        <v>117.52</v>
      </c>
      <c r="K93" s="27">
        <v>75</v>
      </c>
      <c r="L93" s="27"/>
      <c r="M93" s="27"/>
      <c r="N93" s="29"/>
      <c r="O93" s="29"/>
      <c r="P93" s="27"/>
      <c r="Q93" s="27"/>
      <c r="R93" s="27">
        <v>44.31</v>
      </c>
      <c r="S93" s="27"/>
      <c r="T93" s="27"/>
      <c r="U93" s="31">
        <f t="shared" si="5"/>
        <v>295.95</v>
      </c>
      <c r="V93" s="32">
        <f t="shared" si="6"/>
        <v>5</v>
      </c>
      <c r="W93" s="33">
        <f t="shared" si="7"/>
        <v>-1170.6499999999996</v>
      </c>
      <c r="X93" s="34">
        <f t="shared" si="8"/>
        <v>59.19</v>
      </c>
      <c r="Y93" s="514"/>
    </row>
    <row r="94" spans="1:25" ht="15" customHeight="1">
      <c r="A94" s="24">
        <v>90</v>
      </c>
      <c r="B94" s="25">
        <v>90</v>
      </c>
      <c r="C94" s="52" t="s">
        <v>45</v>
      </c>
      <c r="D94" s="52" t="s">
        <v>131</v>
      </c>
      <c r="E94" s="27"/>
      <c r="F94" s="28"/>
      <c r="G94" s="27">
        <v>60.73</v>
      </c>
      <c r="H94" s="27">
        <v>79.25</v>
      </c>
      <c r="I94" s="27">
        <v>90.82</v>
      </c>
      <c r="J94" s="27"/>
      <c r="K94" s="27"/>
      <c r="L94" s="27"/>
      <c r="M94" s="27"/>
      <c r="N94" s="29"/>
      <c r="O94" s="29"/>
      <c r="P94" s="27"/>
      <c r="Q94" s="27"/>
      <c r="R94" s="27"/>
      <c r="S94" s="27">
        <v>61.12</v>
      </c>
      <c r="T94" s="27"/>
      <c r="U94" s="31">
        <f t="shared" si="5"/>
        <v>291.91999999999996</v>
      </c>
      <c r="V94" s="32">
        <f t="shared" si="6"/>
        <v>4</v>
      </c>
      <c r="W94" s="33">
        <f t="shared" si="7"/>
        <v>-1174.6799999999998</v>
      </c>
      <c r="X94" s="34">
        <f t="shared" si="8"/>
        <v>72.97999999999999</v>
      </c>
      <c r="Y94" s="514"/>
    </row>
    <row r="95" spans="1:25" ht="15" customHeight="1">
      <c r="A95" s="24">
        <v>91</v>
      </c>
      <c r="B95" s="25">
        <v>91</v>
      </c>
      <c r="C95" s="54" t="s">
        <v>161</v>
      </c>
      <c r="D95" s="54" t="s">
        <v>74</v>
      </c>
      <c r="E95" s="27"/>
      <c r="F95" s="28"/>
      <c r="G95" s="27">
        <v>78.02</v>
      </c>
      <c r="H95" s="27"/>
      <c r="I95" s="27"/>
      <c r="J95" s="27">
        <v>96.2</v>
      </c>
      <c r="K95" s="27"/>
      <c r="L95" s="27"/>
      <c r="M95" s="27"/>
      <c r="N95" s="29"/>
      <c r="O95" s="29"/>
      <c r="P95" s="27"/>
      <c r="Q95" s="27">
        <v>111.65</v>
      </c>
      <c r="R95" s="27"/>
      <c r="S95" s="27"/>
      <c r="T95" s="27"/>
      <c r="U95" s="31">
        <f t="shared" si="5"/>
        <v>285.87</v>
      </c>
      <c r="V95" s="32">
        <f t="shared" si="6"/>
        <v>3</v>
      </c>
      <c r="W95" s="33">
        <f t="shared" si="7"/>
        <v>-1180.7299999999996</v>
      </c>
      <c r="X95" s="34">
        <f t="shared" si="8"/>
        <v>95.29</v>
      </c>
      <c r="Y95" s="514"/>
    </row>
    <row r="96" spans="1:25" ht="15" customHeight="1">
      <c r="A96" s="24">
        <v>92</v>
      </c>
      <c r="B96" s="25">
        <v>92</v>
      </c>
      <c r="C96" s="52" t="s">
        <v>115</v>
      </c>
      <c r="D96" s="52" t="s">
        <v>116</v>
      </c>
      <c r="E96" s="27">
        <v>64.07</v>
      </c>
      <c r="F96" s="28"/>
      <c r="G96" s="27"/>
      <c r="H96" s="27">
        <v>76.53</v>
      </c>
      <c r="I96" s="27">
        <v>62.06</v>
      </c>
      <c r="J96" s="27">
        <v>79.95</v>
      </c>
      <c r="K96" s="27"/>
      <c r="L96" s="27"/>
      <c r="M96" s="27"/>
      <c r="N96" s="29"/>
      <c r="O96" s="29"/>
      <c r="P96" s="27"/>
      <c r="Q96" s="27"/>
      <c r="R96" s="27"/>
      <c r="S96" s="27"/>
      <c r="T96" s="27"/>
      <c r="U96" s="31">
        <f t="shared" si="5"/>
        <v>282.61</v>
      </c>
      <c r="V96" s="32">
        <f t="shared" si="6"/>
        <v>4</v>
      </c>
      <c r="W96" s="33">
        <f t="shared" si="7"/>
        <v>-1183.9899999999998</v>
      </c>
      <c r="X96" s="34">
        <f t="shared" si="8"/>
        <v>70.6525</v>
      </c>
      <c r="Y96" s="513">
        <v>1970</v>
      </c>
    </row>
    <row r="97" spans="1:25" ht="15" customHeight="1">
      <c r="A97" s="24">
        <v>93</v>
      </c>
      <c r="B97" s="25">
        <v>125</v>
      </c>
      <c r="C97" s="52" t="s">
        <v>20</v>
      </c>
      <c r="D97" s="52" t="s">
        <v>293</v>
      </c>
      <c r="E97" s="27"/>
      <c r="F97" s="28">
        <v>85.24</v>
      </c>
      <c r="G97" s="27"/>
      <c r="H97" s="27"/>
      <c r="I97" s="27"/>
      <c r="J97" s="27"/>
      <c r="K97" s="27"/>
      <c r="L97" s="27"/>
      <c r="M97" s="27"/>
      <c r="N97" s="29"/>
      <c r="O97" s="29"/>
      <c r="P97" s="27">
        <v>112.36</v>
      </c>
      <c r="Q97" s="27"/>
      <c r="R97" s="27"/>
      <c r="S97" s="27"/>
      <c r="T97" s="27">
        <v>74.04</v>
      </c>
      <c r="U97" s="31">
        <f t="shared" si="5"/>
        <v>271.64</v>
      </c>
      <c r="V97" s="32">
        <f t="shared" si="6"/>
        <v>3</v>
      </c>
      <c r="W97" s="33">
        <f t="shared" si="7"/>
        <v>-1194.9599999999996</v>
      </c>
      <c r="X97" s="34">
        <f t="shared" si="8"/>
        <v>90.54666666666667</v>
      </c>
      <c r="Y97" s="514"/>
    </row>
    <row r="98" spans="1:25" ht="15" customHeight="1">
      <c r="A98" s="24">
        <v>94</v>
      </c>
      <c r="B98" s="25">
        <v>93</v>
      </c>
      <c r="C98" s="57" t="s">
        <v>117</v>
      </c>
      <c r="D98" s="57" t="s">
        <v>118</v>
      </c>
      <c r="E98" s="27">
        <v>68.27</v>
      </c>
      <c r="F98" s="28"/>
      <c r="G98" s="27"/>
      <c r="H98" s="27">
        <v>73.51</v>
      </c>
      <c r="I98" s="27">
        <v>55.42</v>
      </c>
      <c r="J98" s="27">
        <v>72.79</v>
      </c>
      <c r="K98" s="27"/>
      <c r="L98" s="27"/>
      <c r="M98" s="27"/>
      <c r="N98" s="29"/>
      <c r="O98" s="29"/>
      <c r="P98" s="27"/>
      <c r="Q98" s="27"/>
      <c r="R98" s="27"/>
      <c r="S98" s="27"/>
      <c r="T98" s="27"/>
      <c r="U98" s="31">
        <f t="shared" si="5"/>
        <v>269.99</v>
      </c>
      <c r="V98" s="32">
        <f t="shared" si="6"/>
        <v>4</v>
      </c>
      <c r="W98" s="33">
        <f t="shared" si="7"/>
        <v>-1196.6099999999997</v>
      </c>
      <c r="X98" s="34">
        <f t="shared" si="8"/>
        <v>67.4975</v>
      </c>
      <c r="Y98" s="513">
        <v>1969</v>
      </c>
    </row>
    <row r="99" spans="1:25" ht="15" customHeight="1">
      <c r="A99" s="24">
        <v>95</v>
      </c>
      <c r="B99" s="25">
        <v>94</v>
      </c>
      <c r="C99" s="57" t="s">
        <v>259</v>
      </c>
      <c r="D99" s="57" t="s">
        <v>260</v>
      </c>
      <c r="E99" s="27"/>
      <c r="F99" s="28"/>
      <c r="G99" s="27"/>
      <c r="H99" s="27"/>
      <c r="I99" s="27"/>
      <c r="J99" s="27">
        <v>94.56</v>
      </c>
      <c r="K99" s="27"/>
      <c r="L99" s="27"/>
      <c r="M99" s="27"/>
      <c r="N99" s="29">
        <v>70.1</v>
      </c>
      <c r="O99" s="29">
        <v>98.23</v>
      </c>
      <c r="P99" s="27"/>
      <c r="Q99" s="27"/>
      <c r="R99" s="27"/>
      <c r="S99" s="27"/>
      <c r="T99" s="27"/>
      <c r="U99" s="31">
        <f t="shared" si="5"/>
        <v>262.89</v>
      </c>
      <c r="V99" s="32">
        <f t="shared" si="6"/>
        <v>3</v>
      </c>
      <c r="W99" s="33">
        <f t="shared" si="7"/>
        <v>-1203.7099999999996</v>
      </c>
      <c r="X99" s="34">
        <f t="shared" si="8"/>
        <v>87.63</v>
      </c>
      <c r="Y99" s="514"/>
    </row>
    <row r="100" spans="1:25" ht="15" customHeight="1">
      <c r="A100" s="24">
        <v>96</v>
      </c>
      <c r="B100" s="25">
        <v>107</v>
      </c>
      <c r="C100" s="57" t="s">
        <v>184</v>
      </c>
      <c r="D100" s="57" t="s">
        <v>185</v>
      </c>
      <c r="E100" s="27"/>
      <c r="F100" s="28"/>
      <c r="G100" s="27"/>
      <c r="H100" s="27">
        <v>58.1</v>
      </c>
      <c r="I100" s="27">
        <v>51.44</v>
      </c>
      <c r="J100" s="27">
        <v>40.08</v>
      </c>
      <c r="K100" s="27"/>
      <c r="L100" s="27"/>
      <c r="M100" s="27"/>
      <c r="N100" s="29"/>
      <c r="O100" s="29"/>
      <c r="P100" s="27"/>
      <c r="Q100" s="27"/>
      <c r="R100" s="27">
        <v>71.01</v>
      </c>
      <c r="S100" s="27"/>
      <c r="T100" s="27">
        <v>40.62</v>
      </c>
      <c r="U100" s="31">
        <f t="shared" si="5"/>
        <v>261.25</v>
      </c>
      <c r="V100" s="32">
        <f t="shared" si="6"/>
        <v>5</v>
      </c>
      <c r="W100" s="33">
        <f t="shared" si="7"/>
        <v>-1205.3499999999997</v>
      </c>
      <c r="X100" s="34">
        <f t="shared" si="8"/>
        <v>52.25</v>
      </c>
      <c r="Y100" s="514"/>
    </row>
    <row r="101" spans="1:25" ht="15" customHeight="1">
      <c r="A101" s="24">
        <v>97</v>
      </c>
      <c r="B101" s="25">
        <v>95</v>
      </c>
      <c r="C101" s="57" t="s">
        <v>159</v>
      </c>
      <c r="D101" s="57" t="s">
        <v>160</v>
      </c>
      <c r="E101" s="27"/>
      <c r="F101" s="28"/>
      <c r="G101" s="27">
        <v>52.3</v>
      </c>
      <c r="H101" s="27">
        <v>53.27</v>
      </c>
      <c r="I101" s="27">
        <v>76.66</v>
      </c>
      <c r="J101" s="27"/>
      <c r="K101" s="27"/>
      <c r="L101" s="27"/>
      <c r="M101" s="27"/>
      <c r="N101" s="29"/>
      <c r="O101" s="29"/>
      <c r="P101" s="27"/>
      <c r="Q101" s="27"/>
      <c r="R101" s="27">
        <v>71.99</v>
      </c>
      <c r="S101" s="27"/>
      <c r="T101" s="27"/>
      <c r="U101" s="31">
        <f t="shared" si="5"/>
        <v>254.21999999999997</v>
      </c>
      <c r="V101" s="32">
        <f t="shared" si="6"/>
        <v>4</v>
      </c>
      <c r="W101" s="33">
        <f t="shared" si="7"/>
        <v>-1212.3799999999997</v>
      </c>
      <c r="X101" s="34">
        <f t="shared" si="8"/>
        <v>63.55499999999999</v>
      </c>
      <c r="Y101" s="514"/>
    </row>
    <row r="102" spans="1:25" ht="15" customHeight="1">
      <c r="A102" s="24">
        <v>98</v>
      </c>
      <c r="B102" s="25">
        <v>96</v>
      </c>
      <c r="C102" s="57" t="s">
        <v>123</v>
      </c>
      <c r="D102" s="57" t="s">
        <v>36</v>
      </c>
      <c r="E102" s="27"/>
      <c r="F102" s="28">
        <v>72.5</v>
      </c>
      <c r="G102" s="27"/>
      <c r="H102" s="27"/>
      <c r="I102" s="27"/>
      <c r="J102" s="27">
        <v>89.47</v>
      </c>
      <c r="K102" s="27">
        <v>90.65</v>
      </c>
      <c r="L102" s="27"/>
      <c r="M102" s="27"/>
      <c r="N102" s="29"/>
      <c r="O102" s="29"/>
      <c r="P102" s="27"/>
      <c r="Q102" s="27"/>
      <c r="R102" s="27"/>
      <c r="S102" s="27"/>
      <c r="T102" s="27"/>
      <c r="U102" s="31">
        <f t="shared" si="5"/>
        <v>252.62</v>
      </c>
      <c r="V102" s="32">
        <f t="shared" si="6"/>
        <v>3</v>
      </c>
      <c r="W102" s="33">
        <f t="shared" si="7"/>
        <v>-1213.9799999999996</v>
      </c>
      <c r="X102" s="34">
        <f t="shared" si="8"/>
        <v>84.20666666666666</v>
      </c>
      <c r="Y102" s="514"/>
    </row>
    <row r="103" spans="1:25" ht="15" customHeight="1">
      <c r="A103" s="24">
        <v>99</v>
      </c>
      <c r="B103" s="25">
        <v>97</v>
      </c>
      <c r="C103" s="57" t="s">
        <v>191</v>
      </c>
      <c r="D103" s="57" t="s">
        <v>192</v>
      </c>
      <c r="E103" s="27"/>
      <c r="F103" s="28"/>
      <c r="G103" s="27"/>
      <c r="H103" s="27">
        <v>72.3</v>
      </c>
      <c r="I103" s="27">
        <v>73.12</v>
      </c>
      <c r="J103" s="27"/>
      <c r="K103" s="27"/>
      <c r="L103" s="27"/>
      <c r="M103" s="27"/>
      <c r="N103" s="29"/>
      <c r="O103" s="29"/>
      <c r="P103" s="27"/>
      <c r="Q103" s="27"/>
      <c r="R103" s="27"/>
      <c r="S103" s="27">
        <v>101</v>
      </c>
      <c r="T103" s="27"/>
      <c r="U103" s="31">
        <f t="shared" si="5"/>
        <v>246.42000000000002</v>
      </c>
      <c r="V103" s="32">
        <f t="shared" si="6"/>
        <v>3</v>
      </c>
      <c r="W103" s="33">
        <f t="shared" si="7"/>
        <v>-1220.1799999999996</v>
      </c>
      <c r="X103" s="34">
        <f t="shared" si="8"/>
        <v>82.14</v>
      </c>
      <c r="Y103" s="514"/>
    </row>
    <row r="104" spans="1:25" ht="15" customHeight="1">
      <c r="A104" s="24">
        <v>100</v>
      </c>
      <c r="B104" s="25">
        <v>98</v>
      </c>
      <c r="C104" s="57" t="s">
        <v>209</v>
      </c>
      <c r="D104" s="57" t="s">
        <v>22</v>
      </c>
      <c r="E104" s="27"/>
      <c r="F104" s="28"/>
      <c r="G104" s="27"/>
      <c r="H104" s="27"/>
      <c r="I104" s="27"/>
      <c r="J104" s="27">
        <v>116.21</v>
      </c>
      <c r="K104" s="27"/>
      <c r="L104" s="27"/>
      <c r="M104" s="27"/>
      <c r="N104" s="29"/>
      <c r="O104" s="29"/>
      <c r="P104" s="27"/>
      <c r="Q104" s="27">
        <v>129.1</v>
      </c>
      <c r="R104" s="27"/>
      <c r="S104" s="27"/>
      <c r="T104" s="27"/>
      <c r="U104" s="31">
        <f t="shared" si="5"/>
        <v>245.31</v>
      </c>
      <c r="V104" s="32">
        <f t="shared" si="6"/>
        <v>2</v>
      </c>
      <c r="W104" s="33">
        <f t="shared" si="7"/>
        <v>-1221.2899999999997</v>
      </c>
      <c r="X104" s="34">
        <f t="shared" si="8"/>
        <v>122.655</v>
      </c>
      <c r="Y104" s="514"/>
    </row>
    <row r="105" spans="1:25" ht="15" customHeight="1">
      <c r="A105" s="24">
        <v>101</v>
      </c>
      <c r="B105" s="25">
        <v>99</v>
      </c>
      <c r="C105" s="58" t="s">
        <v>179</v>
      </c>
      <c r="D105" s="58" t="s">
        <v>180</v>
      </c>
      <c r="E105" s="27"/>
      <c r="F105" s="28"/>
      <c r="G105" s="27"/>
      <c r="H105" s="27"/>
      <c r="I105" s="27">
        <v>74.01</v>
      </c>
      <c r="J105" s="27"/>
      <c r="K105" s="27">
        <v>81.54</v>
      </c>
      <c r="L105" s="27"/>
      <c r="M105" s="27"/>
      <c r="N105" s="29"/>
      <c r="O105" s="29"/>
      <c r="P105" s="27"/>
      <c r="Q105" s="27"/>
      <c r="R105" s="27">
        <v>86.28</v>
      </c>
      <c r="S105" s="27"/>
      <c r="T105" s="27"/>
      <c r="U105" s="31">
        <f t="shared" si="5"/>
        <v>241.83</v>
      </c>
      <c r="V105" s="32">
        <f t="shared" si="6"/>
        <v>3</v>
      </c>
      <c r="W105" s="33">
        <f t="shared" si="7"/>
        <v>-1224.7699999999998</v>
      </c>
      <c r="X105" s="34">
        <f t="shared" si="8"/>
        <v>80.61</v>
      </c>
      <c r="Y105" s="514"/>
    </row>
    <row r="106" spans="1:25" ht="15" customHeight="1">
      <c r="A106" s="24">
        <v>102</v>
      </c>
      <c r="B106" s="25">
        <v>100</v>
      </c>
      <c r="C106" s="57" t="s">
        <v>34</v>
      </c>
      <c r="D106" s="57" t="s">
        <v>645</v>
      </c>
      <c r="E106" s="27"/>
      <c r="F106" s="28"/>
      <c r="G106" s="27"/>
      <c r="H106" s="27"/>
      <c r="I106" s="27"/>
      <c r="J106" s="27"/>
      <c r="K106" s="27"/>
      <c r="L106" s="27"/>
      <c r="M106" s="27"/>
      <c r="N106" s="29">
        <v>111.35</v>
      </c>
      <c r="O106" s="29">
        <v>128.31</v>
      </c>
      <c r="P106" s="27"/>
      <c r="Q106" s="27"/>
      <c r="R106" s="27"/>
      <c r="S106" s="27"/>
      <c r="T106" s="27"/>
      <c r="U106" s="31">
        <f t="shared" si="5"/>
        <v>239.66</v>
      </c>
      <c r="V106" s="32">
        <f t="shared" si="6"/>
        <v>2</v>
      </c>
      <c r="W106" s="33">
        <f t="shared" si="7"/>
        <v>-1226.9399999999996</v>
      </c>
      <c r="X106" s="34">
        <f t="shared" si="8"/>
        <v>119.83</v>
      </c>
      <c r="Y106" s="514"/>
    </row>
    <row r="107" spans="1:25" ht="15" customHeight="1">
      <c r="A107" s="24">
        <v>103</v>
      </c>
      <c r="B107" s="25">
        <v>101</v>
      </c>
      <c r="C107" s="57" t="s">
        <v>170</v>
      </c>
      <c r="D107" s="57" t="s">
        <v>28</v>
      </c>
      <c r="E107" s="27"/>
      <c r="F107" s="28"/>
      <c r="G107" s="27"/>
      <c r="H107" s="27"/>
      <c r="I107" s="27"/>
      <c r="J107" s="27"/>
      <c r="K107" s="27">
        <v>89.66</v>
      </c>
      <c r="L107" s="27"/>
      <c r="M107" s="27">
        <v>76.15</v>
      </c>
      <c r="N107" s="29"/>
      <c r="O107" s="29"/>
      <c r="P107" s="27"/>
      <c r="Q107" s="27"/>
      <c r="R107" s="27">
        <v>70.1</v>
      </c>
      <c r="S107" s="27"/>
      <c r="T107" s="27"/>
      <c r="U107" s="31">
        <f t="shared" si="5"/>
        <v>235.91</v>
      </c>
      <c r="V107" s="32">
        <f t="shared" si="6"/>
        <v>3</v>
      </c>
      <c r="W107" s="33">
        <f t="shared" si="7"/>
        <v>-1230.6899999999996</v>
      </c>
      <c r="X107" s="34">
        <f t="shared" si="8"/>
        <v>78.63666666666667</v>
      </c>
      <c r="Y107" s="514"/>
    </row>
    <row r="108" spans="1:25" ht="15" customHeight="1">
      <c r="A108" s="24">
        <v>104</v>
      </c>
      <c r="B108" s="25">
        <v>133</v>
      </c>
      <c r="C108" s="58" t="s">
        <v>205</v>
      </c>
      <c r="D108" s="58" t="s">
        <v>206</v>
      </c>
      <c r="E108" s="27"/>
      <c r="F108" s="28"/>
      <c r="G108" s="27"/>
      <c r="H108" s="27"/>
      <c r="I108" s="27">
        <v>52.77</v>
      </c>
      <c r="J108" s="27"/>
      <c r="K108" s="27">
        <v>77.22</v>
      </c>
      <c r="L108" s="27"/>
      <c r="M108" s="27"/>
      <c r="N108" s="29"/>
      <c r="O108" s="29"/>
      <c r="P108" s="27"/>
      <c r="Q108" s="27"/>
      <c r="R108" s="27"/>
      <c r="S108" s="27">
        <v>59.93</v>
      </c>
      <c r="T108" s="27">
        <v>45.57</v>
      </c>
      <c r="U108" s="31">
        <f t="shared" si="5"/>
        <v>235.49</v>
      </c>
      <c r="V108" s="32">
        <f t="shared" si="6"/>
        <v>4</v>
      </c>
      <c r="W108" s="33">
        <f t="shared" si="7"/>
        <v>-1231.1099999999997</v>
      </c>
      <c r="X108" s="34">
        <f t="shared" si="8"/>
        <v>58.8725</v>
      </c>
      <c r="Y108" s="514"/>
    </row>
    <row r="109" spans="1:25" ht="15" customHeight="1">
      <c r="A109" s="24">
        <v>105</v>
      </c>
      <c r="B109" s="25">
        <v>102</v>
      </c>
      <c r="C109" s="57" t="s">
        <v>182</v>
      </c>
      <c r="D109" s="57" t="s">
        <v>183</v>
      </c>
      <c r="E109" s="27"/>
      <c r="F109" s="28"/>
      <c r="G109" s="27"/>
      <c r="H109" s="27">
        <v>84.69</v>
      </c>
      <c r="I109" s="27">
        <v>66.93</v>
      </c>
      <c r="J109" s="27"/>
      <c r="K109" s="27"/>
      <c r="L109" s="27"/>
      <c r="M109" s="27"/>
      <c r="N109" s="29"/>
      <c r="O109" s="29"/>
      <c r="P109" s="27"/>
      <c r="Q109" s="27"/>
      <c r="R109" s="27"/>
      <c r="S109" s="27">
        <v>78.38</v>
      </c>
      <c r="T109" s="27"/>
      <c r="U109" s="31">
        <f t="shared" si="5"/>
        <v>230</v>
      </c>
      <c r="V109" s="32">
        <f t="shared" si="6"/>
        <v>3</v>
      </c>
      <c r="W109" s="33">
        <f t="shared" si="7"/>
        <v>-1236.5999999999997</v>
      </c>
      <c r="X109" s="34">
        <f t="shared" si="8"/>
        <v>76.66666666666667</v>
      </c>
      <c r="Y109" s="514"/>
    </row>
    <row r="110" spans="1:25" ht="15" customHeight="1">
      <c r="A110" s="24">
        <v>106</v>
      </c>
      <c r="B110" s="25">
        <v>103</v>
      </c>
      <c r="C110" s="57" t="s">
        <v>169</v>
      </c>
      <c r="D110" s="57" t="s">
        <v>62</v>
      </c>
      <c r="E110" s="27"/>
      <c r="F110" s="28"/>
      <c r="G110" s="27"/>
      <c r="H110" s="27"/>
      <c r="I110" s="27"/>
      <c r="J110" s="27">
        <v>88.96</v>
      </c>
      <c r="K110" s="27"/>
      <c r="L110" s="27">
        <v>77.31</v>
      </c>
      <c r="M110" s="27"/>
      <c r="N110" s="29"/>
      <c r="O110" s="29"/>
      <c r="P110" s="27"/>
      <c r="Q110" s="27"/>
      <c r="R110" s="27">
        <v>62.3</v>
      </c>
      <c r="S110" s="27"/>
      <c r="T110" s="27"/>
      <c r="U110" s="31">
        <f t="shared" si="5"/>
        <v>228.57</v>
      </c>
      <c r="V110" s="32">
        <f t="shared" si="6"/>
        <v>3</v>
      </c>
      <c r="W110" s="33">
        <f t="shared" si="7"/>
        <v>-1238.0299999999997</v>
      </c>
      <c r="X110" s="34">
        <f t="shared" si="8"/>
        <v>76.19</v>
      </c>
      <c r="Y110" s="514"/>
    </row>
    <row r="111" spans="1:25" ht="15" customHeight="1">
      <c r="A111" s="24">
        <v>107</v>
      </c>
      <c r="B111" s="25">
        <v>104</v>
      </c>
      <c r="C111" s="58" t="s">
        <v>132</v>
      </c>
      <c r="D111" s="58" t="s">
        <v>99</v>
      </c>
      <c r="E111" s="27"/>
      <c r="F111" s="28">
        <v>91.55</v>
      </c>
      <c r="G111" s="27"/>
      <c r="H111" s="27"/>
      <c r="I111" s="27"/>
      <c r="J111" s="27"/>
      <c r="K111" s="27"/>
      <c r="L111" s="27">
        <v>73.71</v>
      </c>
      <c r="M111" s="27">
        <v>61.53</v>
      </c>
      <c r="N111" s="29"/>
      <c r="O111" s="29"/>
      <c r="P111" s="27"/>
      <c r="Q111" s="27"/>
      <c r="R111" s="27"/>
      <c r="S111" s="27"/>
      <c r="T111" s="27"/>
      <c r="U111" s="31">
        <f t="shared" si="5"/>
        <v>226.79</v>
      </c>
      <c r="V111" s="32">
        <f t="shared" si="6"/>
        <v>3</v>
      </c>
      <c r="W111" s="33">
        <f t="shared" si="7"/>
        <v>-1239.8099999999997</v>
      </c>
      <c r="X111" s="34">
        <f t="shared" si="8"/>
        <v>75.59666666666666</v>
      </c>
      <c r="Y111" s="514"/>
    </row>
    <row r="112" spans="1:25" ht="15" customHeight="1">
      <c r="A112" s="24">
        <v>108</v>
      </c>
      <c r="B112" s="25">
        <v>105</v>
      </c>
      <c r="C112" s="57" t="s">
        <v>133</v>
      </c>
      <c r="D112" s="57" t="s">
        <v>74</v>
      </c>
      <c r="E112" s="27"/>
      <c r="F112" s="28"/>
      <c r="G112" s="27">
        <v>75.58</v>
      </c>
      <c r="H112" s="27">
        <v>75.62</v>
      </c>
      <c r="I112" s="27">
        <v>71.8</v>
      </c>
      <c r="J112" s="27"/>
      <c r="K112" s="27"/>
      <c r="L112" s="27"/>
      <c r="M112" s="27"/>
      <c r="N112" s="29"/>
      <c r="O112" s="29"/>
      <c r="P112" s="27"/>
      <c r="Q112" s="27"/>
      <c r="R112" s="27"/>
      <c r="S112" s="27"/>
      <c r="T112" s="27"/>
      <c r="U112" s="31">
        <f t="shared" si="5"/>
        <v>223</v>
      </c>
      <c r="V112" s="32">
        <f t="shared" si="6"/>
        <v>3</v>
      </c>
      <c r="W112" s="33">
        <f t="shared" si="7"/>
        <v>-1243.5999999999997</v>
      </c>
      <c r="X112" s="34">
        <f t="shared" si="8"/>
        <v>74.33333333333333</v>
      </c>
      <c r="Y112" s="514"/>
    </row>
    <row r="113" spans="1:25" ht="15" customHeight="1">
      <c r="A113" s="24">
        <v>109</v>
      </c>
      <c r="B113" s="25">
        <v>106</v>
      </c>
      <c r="C113" s="57" t="s">
        <v>181</v>
      </c>
      <c r="D113" s="57" t="s">
        <v>51</v>
      </c>
      <c r="E113" s="27"/>
      <c r="F113" s="28"/>
      <c r="G113" s="27"/>
      <c r="H113" s="27">
        <v>68.98</v>
      </c>
      <c r="I113" s="27">
        <v>85.96</v>
      </c>
      <c r="J113" s="27"/>
      <c r="K113" s="27"/>
      <c r="L113" s="27"/>
      <c r="M113" s="27"/>
      <c r="N113" s="29"/>
      <c r="O113" s="29"/>
      <c r="P113" s="27"/>
      <c r="Q113" s="27"/>
      <c r="R113" s="27"/>
      <c r="S113" s="27">
        <v>67.07</v>
      </c>
      <c r="T113" s="27"/>
      <c r="U113" s="31">
        <f t="shared" si="5"/>
        <v>222.01</v>
      </c>
      <c r="V113" s="32">
        <f t="shared" si="6"/>
        <v>3</v>
      </c>
      <c r="W113" s="33">
        <f t="shared" si="7"/>
        <v>-1244.5899999999997</v>
      </c>
      <c r="X113" s="34">
        <f t="shared" si="8"/>
        <v>74.00333333333333</v>
      </c>
      <c r="Y113" s="514"/>
    </row>
    <row r="114" spans="1:25" ht="15" customHeight="1">
      <c r="A114" s="24">
        <v>110</v>
      </c>
      <c r="B114" s="25">
        <v>108</v>
      </c>
      <c r="C114" s="57" t="s">
        <v>59</v>
      </c>
      <c r="D114" s="57" t="s">
        <v>54</v>
      </c>
      <c r="E114" s="27"/>
      <c r="F114" s="28"/>
      <c r="G114" s="27"/>
      <c r="H114" s="27"/>
      <c r="I114" s="27">
        <v>88.61</v>
      </c>
      <c r="J114" s="27"/>
      <c r="K114" s="27"/>
      <c r="L114" s="27"/>
      <c r="M114" s="27"/>
      <c r="N114" s="29"/>
      <c r="O114" s="29"/>
      <c r="P114" s="27">
        <v>93.76</v>
      </c>
      <c r="Q114" s="27"/>
      <c r="R114" s="27"/>
      <c r="S114" s="27">
        <v>36.71</v>
      </c>
      <c r="T114" s="27"/>
      <c r="U114" s="31">
        <f t="shared" si="5"/>
        <v>219.08</v>
      </c>
      <c r="V114" s="32">
        <f t="shared" si="6"/>
        <v>3</v>
      </c>
      <c r="W114" s="33">
        <f t="shared" si="7"/>
        <v>-1247.5199999999998</v>
      </c>
      <c r="X114" s="34">
        <f t="shared" si="8"/>
        <v>73.02666666666667</v>
      </c>
      <c r="Y114" s="514"/>
    </row>
    <row r="115" spans="1:25" ht="15" customHeight="1">
      <c r="A115" s="24">
        <v>111</v>
      </c>
      <c r="B115" s="25">
        <v>109</v>
      </c>
      <c r="C115" s="57" t="s">
        <v>71</v>
      </c>
      <c r="D115" s="57" t="s">
        <v>62</v>
      </c>
      <c r="E115" s="27">
        <v>72.77</v>
      </c>
      <c r="F115" s="28">
        <v>77.43</v>
      </c>
      <c r="G115" s="27">
        <v>65.63</v>
      </c>
      <c r="H115" s="27"/>
      <c r="I115" s="27"/>
      <c r="J115" s="27"/>
      <c r="K115" s="27"/>
      <c r="L115" s="27"/>
      <c r="M115" s="27"/>
      <c r="N115" s="29"/>
      <c r="O115" s="29"/>
      <c r="P115" s="27"/>
      <c r="Q115" s="27"/>
      <c r="R115" s="27"/>
      <c r="S115" s="27"/>
      <c r="T115" s="27"/>
      <c r="U115" s="31">
        <f t="shared" si="5"/>
        <v>215.82999999999998</v>
      </c>
      <c r="V115" s="32">
        <f t="shared" si="6"/>
        <v>3</v>
      </c>
      <c r="W115" s="33">
        <f t="shared" si="7"/>
        <v>-1250.7699999999998</v>
      </c>
      <c r="X115" s="34">
        <f t="shared" si="8"/>
        <v>71.94333333333333</v>
      </c>
      <c r="Y115" s="513">
        <v>1968</v>
      </c>
    </row>
    <row r="116" spans="1:25" ht="15" customHeight="1">
      <c r="A116" s="24">
        <v>112</v>
      </c>
      <c r="B116" s="25">
        <v>110</v>
      </c>
      <c r="C116" s="57" t="s">
        <v>137</v>
      </c>
      <c r="D116" s="57" t="s">
        <v>131</v>
      </c>
      <c r="E116" s="27"/>
      <c r="F116" s="28"/>
      <c r="G116" s="27"/>
      <c r="H116" s="27">
        <v>92.84</v>
      </c>
      <c r="I116" s="27">
        <v>50.12</v>
      </c>
      <c r="J116" s="27"/>
      <c r="K116" s="27">
        <v>71.68</v>
      </c>
      <c r="L116" s="27"/>
      <c r="M116" s="27"/>
      <c r="N116" s="29"/>
      <c r="O116" s="29"/>
      <c r="P116" s="27"/>
      <c r="Q116" s="27"/>
      <c r="R116" s="27"/>
      <c r="S116" s="27"/>
      <c r="T116" s="27"/>
      <c r="U116" s="31">
        <f t="shared" si="5"/>
        <v>214.64000000000001</v>
      </c>
      <c r="V116" s="32">
        <f t="shared" si="6"/>
        <v>3</v>
      </c>
      <c r="W116" s="33">
        <f t="shared" si="7"/>
        <v>-1251.9599999999996</v>
      </c>
      <c r="X116" s="34">
        <f t="shared" si="8"/>
        <v>71.54666666666667</v>
      </c>
      <c r="Y116" s="514"/>
    </row>
    <row r="117" spans="1:25" ht="15" customHeight="1">
      <c r="A117" s="24">
        <v>113</v>
      </c>
      <c r="B117" s="25">
        <v>111</v>
      </c>
      <c r="C117" s="57" t="s">
        <v>100</v>
      </c>
      <c r="D117" s="57" t="s">
        <v>74</v>
      </c>
      <c r="E117" s="27">
        <v>84.7</v>
      </c>
      <c r="F117" s="28"/>
      <c r="G117" s="27"/>
      <c r="H117" s="27">
        <v>21.85</v>
      </c>
      <c r="I117" s="27">
        <v>33.3</v>
      </c>
      <c r="J117" s="27"/>
      <c r="K117" s="27">
        <v>67.65</v>
      </c>
      <c r="L117" s="27"/>
      <c r="M117" s="27"/>
      <c r="N117" s="29"/>
      <c r="O117" s="29"/>
      <c r="P117" s="27"/>
      <c r="Q117" s="27"/>
      <c r="R117" s="27"/>
      <c r="S117" s="27">
        <v>6.36</v>
      </c>
      <c r="T117" s="27"/>
      <c r="U117" s="31">
        <f t="shared" si="5"/>
        <v>213.86000000000004</v>
      </c>
      <c r="V117" s="32">
        <f t="shared" si="6"/>
        <v>5</v>
      </c>
      <c r="W117" s="33">
        <f t="shared" si="7"/>
        <v>-1252.7399999999996</v>
      </c>
      <c r="X117" s="34">
        <f t="shared" si="8"/>
        <v>42.772000000000006</v>
      </c>
      <c r="Y117" s="513">
        <v>2002</v>
      </c>
    </row>
    <row r="118" spans="1:25" ht="15" customHeight="1">
      <c r="A118" s="24">
        <v>114</v>
      </c>
      <c r="B118" s="25">
        <v>112</v>
      </c>
      <c r="C118" s="57" t="s">
        <v>138</v>
      </c>
      <c r="D118" s="57" t="s">
        <v>51</v>
      </c>
      <c r="E118" s="27"/>
      <c r="F118" s="28"/>
      <c r="G118" s="27">
        <v>81.06</v>
      </c>
      <c r="H118" s="27">
        <v>67.16</v>
      </c>
      <c r="I118" s="27">
        <v>64.72</v>
      </c>
      <c r="J118" s="27"/>
      <c r="K118" s="27"/>
      <c r="L118" s="27"/>
      <c r="M118" s="27"/>
      <c r="N118" s="29"/>
      <c r="O118" s="29"/>
      <c r="P118" s="27"/>
      <c r="Q118" s="27"/>
      <c r="R118" s="27"/>
      <c r="S118" s="27"/>
      <c r="T118" s="27"/>
      <c r="U118" s="31">
        <f t="shared" si="5"/>
        <v>212.94</v>
      </c>
      <c r="V118" s="32">
        <f t="shared" si="6"/>
        <v>3</v>
      </c>
      <c r="W118" s="33">
        <f t="shared" si="7"/>
        <v>-1253.6599999999996</v>
      </c>
      <c r="X118" s="34">
        <f t="shared" si="8"/>
        <v>70.98</v>
      </c>
      <c r="Y118" s="514"/>
    </row>
    <row r="119" spans="1:25" ht="15" customHeight="1">
      <c r="A119" s="24">
        <v>115</v>
      </c>
      <c r="B119" s="25">
        <v>113</v>
      </c>
      <c r="C119" s="57" t="s">
        <v>195</v>
      </c>
      <c r="D119" s="57" t="s">
        <v>36</v>
      </c>
      <c r="E119" s="27"/>
      <c r="F119" s="28"/>
      <c r="G119" s="27"/>
      <c r="H119" s="27">
        <v>81.66</v>
      </c>
      <c r="I119" s="27">
        <v>55.87</v>
      </c>
      <c r="J119" s="27"/>
      <c r="K119" s="27"/>
      <c r="L119" s="27"/>
      <c r="M119" s="27"/>
      <c r="N119" s="29"/>
      <c r="O119" s="29"/>
      <c r="P119" s="27"/>
      <c r="Q119" s="27"/>
      <c r="R119" s="27"/>
      <c r="S119" s="27">
        <v>71.83</v>
      </c>
      <c r="T119" s="27"/>
      <c r="U119" s="31">
        <f t="shared" si="5"/>
        <v>209.36</v>
      </c>
      <c r="V119" s="32">
        <f t="shared" si="6"/>
        <v>3</v>
      </c>
      <c r="W119" s="33">
        <f t="shared" si="7"/>
        <v>-1257.2399999999998</v>
      </c>
      <c r="X119" s="34">
        <f t="shared" si="8"/>
        <v>69.78666666666668</v>
      </c>
      <c r="Y119" s="514"/>
    </row>
    <row r="120" spans="1:25" ht="15" customHeight="1">
      <c r="A120" s="24">
        <v>116</v>
      </c>
      <c r="B120" s="25">
        <v>114</v>
      </c>
      <c r="C120" s="58" t="s">
        <v>139</v>
      </c>
      <c r="D120" s="58" t="s">
        <v>58</v>
      </c>
      <c r="E120" s="27">
        <v>68.88</v>
      </c>
      <c r="F120" s="28">
        <v>83.87</v>
      </c>
      <c r="G120" s="27">
        <v>56.06</v>
      </c>
      <c r="H120" s="27"/>
      <c r="I120" s="27"/>
      <c r="J120" s="27"/>
      <c r="K120" s="27"/>
      <c r="L120" s="27"/>
      <c r="M120" s="27"/>
      <c r="N120" s="29"/>
      <c r="O120" s="29"/>
      <c r="P120" s="27"/>
      <c r="Q120" s="27"/>
      <c r="R120" s="27"/>
      <c r="S120" s="27"/>
      <c r="T120" s="27"/>
      <c r="U120" s="31">
        <f t="shared" si="5"/>
        <v>208.81</v>
      </c>
      <c r="V120" s="32">
        <f t="shared" si="6"/>
        <v>3</v>
      </c>
      <c r="W120" s="33">
        <f t="shared" si="7"/>
        <v>-1257.7899999999997</v>
      </c>
      <c r="X120" s="34">
        <f t="shared" si="8"/>
        <v>69.60333333333334</v>
      </c>
      <c r="Y120" s="513">
        <v>1984</v>
      </c>
    </row>
    <row r="121" spans="1:25" ht="15" customHeight="1">
      <c r="A121" s="24">
        <v>117</v>
      </c>
      <c r="B121" s="25">
        <v>115</v>
      </c>
      <c r="C121" s="57" t="s">
        <v>247</v>
      </c>
      <c r="D121" s="57" t="s">
        <v>62</v>
      </c>
      <c r="E121" s="27"/>
      <c r="F121" s="60"/>
      <c r="G121" s="30"/>
      <c r="H121" s="30"/>
      <c r="I121" s="30"/>
      <c r="J121" s="30">
        <v>98.2</v>
      </c>
      <c r="K121" s="30"/>
      <c r="L121" s="30"/>
      <c r="M121" s="30"/>
      <c r="N121" s="61"/>
      <c r="O121" s="61"/>
      <c r="P121" s="30"/>
      <c r="Q121" s="30">
        <v>109.03</v>
      </c>
      <c r="R121" s="30"/>
      <c r="S121" s="30"/>
      <c r="T121" s="30"/>
      <c r="U121" s="31">
        <f t="shared" si="5"/>
        <v>207.23000000000002</v>
      </c>
      <c r="V121" s="32">
        <f t="shared" si="6"/>
        <v>2</v>
      </c>
      <c r="W121" s="33">
        <f t="shared" si="7"/>
        <v>-1259.3699999999997</v>
      </c>
      <c r="X121" s="34">
        <f t="shared" si="8"/>
        <v>103.61500000000001</v>
      </c>
      <c r="Y121" s="514"/>
    </row>
    <row r="122" spans="1:25" ht="15" customHeight="1">
      <c r="A122" s="24">
        <v>118</v>
      </c>
      <c r="B122" s="25">
        <v>116</v>
      </c>
      <c r="C122" s="57" t="s">
        <v>202</v>
      </c>
      <c r="D122" s="57" t="s">
        <v>136</v>
      </c>
      <c r="E122" s="27"/>
      <c r="F122" s="60"/>
      <c r="G122" s="30"/>
      <c r="H122" s="30">
        <v>69.88</v>
      </c>
      <c r="I122" s="30">
        <v>63.39</v>
      </c>
      <c r="J122" s="30"/>
      <c r="K122" s="30"/>
      <c r="L122" s="30"/>
      <c r="M122" s="30"/>
      <c r="N122" s="61"/>
      <c r="O122" s="61"/>
      <c r="P122" s="30"/>
      <c r="Q122" s="30"/>
      <c r="R122" s="30"/>
      <c r="S122" s="30">
        <v>73.02</v>
      </c>
      <c r="T122" s="30"/>
      <c r="U122" s="31">
        <f t="shared" si="5"/>
        <v>206.28999999999996</v>
      </c>
      <c r="V122" s="32">
        <f t="shared" si="6"/>
        <v>3</v>
      </c>
      <c r="W122" s="33">
        <f t="shared" si="7"/>
        <v>-1260.3099999999997</v>
      </c>
      <c r="X122" s="34">
        <f t="shared" si="8"/>
        <v>68.76333333333332</v>
      </c>
      <c r="Y122" s="514"/>
    </row>
    <row r="123" spans="1:25" ht="15" customHeight="1">
      <c r="A123" s="24">
        <v>119</v>
      </c>
      <c r="B123" s="25">
        <v>117</v>
      </c>
      <c r="C123" s="57" t="s">
        <v>363</v>
      </c>
      <c r="D123" s="57" t="s">
        <v>364</v>
      </c>
      <c r="E123" s="27"/>
      <c r="F123" s="28"/>
      <c r="G123" s="27"/>
      <c r="H123" s="27"/>
      <c r="I123" s="27"/>
      <c r="J123" s="27"/>
      <c r="K123" s="27"/>
      <c r="L123" s="27"/>
      <c r="M123" s="27"/>
      <c r="N123" s="29">
        <v>93.04</v>
      </c>
      <c r="O123" s="29"/>
      <c r="P123" s="27">
        <v>112.73</v>
      </c>
      <c r="Q123" s="27"/>
      <c r="R123" s="27"/>
      <c r="S123" s="27"/>
      <c r="T123" s="27"/>
      <c r="U123" s="31">
        <f t="shared" si="5"/>
        <v>205.77</v>
      </c>
      <c r="V123" s="32">
        <f t="shared" si="6"/>
        <v>2</v>
      </c>
      <c r="W123" s="33">
        <f t="shared" si="7"/>
        <v>-1260.8299999999997</v>
      </c>
      <c r="X123" s="34">
        <f t="shared" si="8"/>
        <v>102.885</v>
      </c>
      <c r="Y123" s="514"/>
    </row>
    <row r="124" spans="1:25" ht="15" customHeight="1">
      <c r="A124" s="24">
        <v>120</v>
      </c>
      <c r="B124" s="25">
        <v>118</v>
      </c>
      <c r="C124" s="57" t="s">
        <v>261</v>
      </c>
      <c r="D124" s="57" t="s">
        <v>262</v>
      </c>
      <c r="E124" s="27"/>
      <c r="F124" s="60"/>
      <c r="G124" s="30"/>
      <c r="H124" s="30">
        <v>47.22</v>
      </c>
      <c r="I124" s="30">
        <v>47.02</v>
      </c>
      <c r="J124" s="30"/>
      <c r="K124" s="30"/>
      <c r="L124" s="30"/>
      <c r="M124" s="30"/>
      <c r="N124" s="61"/>
      <c r="O124" s="61"/>
      <c r="P124" s="30"/>
      <c r="Q124" s="30"/>
      <c r="R124" s="30">
        <v>60.96</v>
      </c>
      <c r="S124" s="30">
        <v>50.4</v>
      </c>
      <c r="T124" s="30"/>
      <c r="U124" s="31">
        <f t="shared" si="5"/>
        <v>205.60000000000002</v>
      </c>
      <c r="V124" s="32">
        <f t="shared" si="6"/>
        <v>4</v>
      </c>
      <c r="W124" s="33">
        <f t="shared" si="7"/>
        <v>-1260.9999999999995</v>
      </c>
      <c r="X124" s="34">
        <f t="shared" si="8"/>
        <v>51.400000000000006</v>
      </c>
      <c r="Y124" s="514"/>
    </row>
    <row r="125" spans="1:25" ht="15" customHeight="1">
      <c r="A125" s="24">
        <v>121</v>
      </c>
      <c r="B125" s="25">
        <v>119</v>
      </c>
      <c r="C125" s="57" t="s">
        <v>175</v>
      </c>
      <c r="D125" s="57" t="s">
        <v>74</v>
      </c>
      <c r="E125" s="27"/>
      <c r="F125" s="60"/>
      <c r="G125" s="30"/>
      <c r="H125" s="30">
        <v>66.26</v>
      </c>
      <c r="I125" s="30">
        <v>93.48</v>
      </c>
      <c r="J125" s="30"/>
      <c r="K125" s="30"/>
      <c r="L125" s="30"/>
      <c r="M125" s="30"/>
      <c r="N125" s="61"/>
      <c r="O125" s="61"/>
      <c r="P125" s="30"/>
      <c r="Q125" s="30"/>
      <c r="R125" s="30"/>
      <c r="S125" s="30">
        <v>45.64</v>
      </c>
      <c r="T125" s="30"/>
      <c r="U125" s="31">
        <f t="shared" si="5"/>
        <v>205.38</v>
      </c>
      <c r="V125" s="32">
        <f t="shared" si="6"/>
        <v>3</v>
      </c>
      <c r="W125" s="33">
        <f t="shared" si="7"/>
        <v>-1261.2199999999998</v>
      </c>
      <c r="X125" s="34">
        <f t="shared" si="8"/>
        <v>68.46</v>
      </c>
      <c r="Y125" s="514"/>
    </row>
    <row r="126" spans="1:25" ht="15" customHeight="1">
      <c r="A126" s="24">
        <v>122</v>
      </c>
      <c r="B126" s="25">
        <v>120</v>
      </c>
      <c r="C126" s="57" t="s">
        <v>143</v>
      </c>
      <c r="D126" s="57" t="s">
        <v>144</v>
      </c>
      <c r="E126" s="27"/>
      <c r="F126" s="60"/>
      <c r="G126" s="30">
        <v>52.84</v>
      </c>
      <c r="H126" s="30">
        <v>35.14</v>
      </c>
      <c r="I126" s="30">
        <v>47.46</v>
      </c>
      <c r="J126" s="30"/>
      <c r="K126" s="30">
        <v>62.27</v>
      </c>
      <c r="L126" s="30"/>
      <c r="M126" s="30"/>
      <c r="N126" s="61"/>
      <c r="O126" s="61"/>
      <c r="P126" s="30"/>
      <c r="Q126" s="30"/>
      <c r="R126" s="30"/>
      <c r="S126" s="30">
        <v>6.95</v>
      </c>
      <c r="T126" s="30"/>
      <c r="U126" s="31">
        <f t="shared" si="5"/>
        <v>204.66</v>
      </c>
      <c r="V126" s="32">
        <f t="shared" si="6"/>
        <v>5</v>
      </c>
      <c r="W126" s="33">
        <f t="shared" si="7"/>
        <v>-1261.9399999999996</v>
      </c>
      <c r="X126" s="34">
        <f t="shared" si="8"/>
        <v>40.932</v>
      </c>
      <c r="Y126" s="514"/>
    </row>
    <row r="127" spans="1:25" ht="15" customHeight="1">
      <c r="A127" s="24">
        <v>123</v>
      </c>
      <c r="B127" s="25">
        <v>121</v>
      </c>
      <c r="C127" s="59" t="s">
        <v>274</v>
      </c>
      <c r="D127" s="59" t="s">
        <v>275</v>
      </c>
      <c r="E127" s="27"/>
      <c r="F127" s="60"/>
      <c r="G127" s="30"/>
      <c r="H127" s="30"/>
      <c r="I127" s="30"/>
      <c r="J127" s="30"/>
      <c r="K127" s="30"/>
      <c r="L127" s="30"/>
      <c r="M127" s="30">
        <v>91.22</v>
      </c>
      <c r="N127" s="61"/>
      <c r="O127" s="61"/>
      <c r="P127" s="30">
        <v>113.39</v>
      </c>
      <c r="Q127" s="30"/>
      <c r="R127" s="30"/>
      <c r="S127" s="30"/>
      <c r="T127" s="30"/>
      <c r="U127" s="31">
        <f t="shared" si="5"/>
        <v>204.61</v>
      </c>
      <c r="V127" s="32">
        <f t="shared" si="6"/>
        <v>2</v>
      </c>
      <c r="W127" s="33">
        <f t="shared" si="7"/>
        <v>-1261.9899999999998</v>
      </c>
      <c r="X127" s="34">
        <f t="shared" si="8"/>
        <v>102.305</v>
      </c>
      <c r="Y127" s="514"/>
    </row>
    <row r="128" spans="1:25" ht="15" customHeight="1">
      <c r="A128" s="24">
        <v>124</v>
      </c>
      <c r="B128" s="25">
        <v>122</v>
      </c>
      <c r="C128" s="57" t="s">
        <v>32</v>
      </c>
      <c r="D128" s="57" t="s">
        <v>141</v>
      </c>
      <c r="E128" s="27">
        <v>75.26</v>
      </c>
      <c r="F128" s="28"/>
      <c r="G128" s="27">
        <v>69.94</v>
      </c>
      <c r="H128" s="27">
        <v>57.8</v>
      </c>
      <c r="I128" s="27"/>
      <c r="J128" s="27"/>
      <c r="K128" s="27"/>
      <c r="L128" s="27"/>
      <c r="M128" s="27"/>
      <c r="N128" s="29"/>
      <c r="O128" s="29"/>
      <c r="P128" s="27"/>
      <c r="Q128" s="27"/>
      <c r="R128" s="27"/>
      <c r="S128" s="27"/>
      <c r="T128" s="27"/>
      <c r="U128" s="31">
        <f t="shared" si="5"/>
        <v>203</v>
      </c>
      <c r="V128" s="32">
        <f t="shared" si="6"/>
        <v>3</v>
      </c>
      <c r="W128" s="33">
        <f t="shared" si="7"/>
        <v>-1263.5999999999997</v>
      </c>
      <c r="X128" s="34">
        <f t="shared" si="8"/>
        <v>67.66666666666667</v>
      </c>
      <c r="Y128" s="513">
        <v>1972</v>
      </c>
    </row>
    <row r="129" spans="1:25" ht="15" customHeight="1">
      <c r="A129" s="24">
        <v>125</v>
      </c>
      <c r="B129" s="25">
        <v>123</v>
      </c>
      <c r="C129" s="58" t="s">
        <v>142</v>
      </c>
      <c r="D129" s="58" t="s">
        <v>88</v>
      </c>
      <c r="E129" s="27"/>
      <c r="F129" s="60">
        <v>104.33</v>
      </c>
      <c r="G129" s="30"/>
      <c r="H129" s="30"/>
      <c r="I129" s="30"/>
      <c r="J129" s="30"/>
      <c r="K129" s="30">
        <v>98.2</v>
      </c>
      <c r="L129" s="30"/>
      <c r="M129" s="30"/>
      <c r="N129" s="61"/>
      <c r="O129" s="61"/>
      <c r="P129" s="30"/>
      <c r="Q129" s="30"/>
      <c r="R129" s="30"/>
      <c r="S129" s="30"/>
      <c r="T129" s="30"/>
      <c r="U129" s="31">
        <f t="shared" si="5"/>
        <v>202.53</v>
      </c>
      <c r="V129" s="32">
        <f t="shared" si="6"/>
        <v>2</v>
      </c>
      <c r="W129" s="33">
        <f t="shared" si="7"/>
        <v>-1264.0699999999997</v>
      </c>
      <c r="X129" s="34">
        <f t="shared" si="8"/>
        <v>101.265</v>
      </c>
      <c r="Y129" s="514"/>
    </row>
    <row r="130" spans="1:25" ht="15" customHeight="1">
      <c r="A130" s="24">
        <v>126</v>
      </c>
      <c r="B130" s="25">
        <v>124</v>
      </c>
      <c r="C130" s="57" t="s">
        <v>284</v>
      </c>
      <c r="D130" s="57" t="s">
        <v>108</v>
      </c>
      <c r="E130" s="27"/>
      <c r="F130" s="60"/>
      <c r="G130" s="30"/>
      <c r="H130" s="30"/>
      <c r="I130" s="30"/>
      <c r="J130" s="30"/>
      <c r="K130" s="30"/>
      <c r="L130" s="30"/>
      <c r="M130" s="30">
        <v>86.92</v>
      </c>
      <c r="N130" s="61"/>
      <c r="O130" s="61"/>
      <c r="P130" s="30">
        <v>112.08</v>
      </c>
      <c r="Q130" s="30"/>
      <c r="R130" s="30"/>
      <c r="S130" s="30"/>
      <c r="T130" s="30"/>
      <c r="U130" s="31">
        <f t="shared" si="5"/>
        <v>199</v>
      </c>
      <c r="V130" s="32">
        <f t="shared" si="6"/>
        <v>2</v>
      </c>
      <c r="W130" s="33">
        <f t="shared" si="7"/>
        <v>-1267.5999999999997</v>
      </c>
      <c r="X130" s="34">
        <f t="shared" si="8"/>
        <v>99.5</v>
      </c>
      <c r="Y130" s="514"/>
    </row>
    <row r="131" spans="1:25" ht="15" customHeight="1">
      <c r="A131" s="24">
        <v>127</v>
      </c>
      <c r="B131" s="25">
        <v>126</v>
      </c>
      <c r="C131" s="57" t="s">
        <v>208</v>
      </c>
      <c r="D131" s="57" t="s">
        <v>116</v>
      </c>
      <c r="E131" s="27"/>
      <c r="F131" s="60"/>
      <c r="G131" s="30"/>
      <c r="H131" s="30">
        <v>62.03</v>
      </c>
      <c r="I131" s="30">
        <v>60.29</v>
      </c>
      <c r="J131" s="30"/>
      <c r="K131" s="30"/>
      <c r="L131" s="30"/>
      <c r="M131" s="30"/>
      <c r="N131" s="61"/>
      <c r="O131" s="61"/>
      <c r="P131" s="30"/>
      <c r="Q131" s="30"/>
      <c r="R131" s="30"/>
      <c r="S131" s="30">
        <v>74.81</v>
      </c>
      <c r="T131" s="30"/>
      <c r="U131" s="31">
        <f t="shared" si="5"/>
        <v>197.13</v>
      </c>
      <c r="V131" s="32">
        <f t="shared" si="6"/>
        <v>3</v>
      </c>
      <c r="W131" s="33">
        <f t="shared" si="7"/>
        <v>-1269.4699999999998</v>
      </c>
      <c r="X131" s="34">
        <f t="shared" si="8"/>
        <v>65.71</v>
      </c>
      <c r="Y131" s="514"/>
    </row>
    <row r="132" spans="1:25" ht="15" customHeight="1">
      <c r="A132" s="24">
        <v>128</v>
      </c>
      <c r="B132" s="25">
        <v>127</v>
      </c>
      <c r="C132" s="57" t="s">
        <v>145</v>
      </c>
      <c r="D132" s="57" t="s">
        <v>84</v>
      </c>
      <c r="E132" s="27"/>
      <c r="F132" s="60"/>
      <c r="G132" s="30">
        <v>105</v>
      </c>
      <c r="H132" s="30"/>
      <c r="I132" s="30"/>
      <c r="J132" s="30"/>
      <c r="K132" s="30"/>
      <c r="L132" s="30">
        <v>91.54</v>
      </c>
      <c r="M132" s="30"/>
      <c r="N132" s="61"/>
      <c r="O132" s="61"/>
      <c r="P132" s="30"/>
      <c r="Q132" s="30"/>
      <c r="R132" s="30"/>
      <c r="S132" s="30"/>
      <c r="T132" s="30"/>
      <c r="U132" s="31">
        <f t="shared" si="5"/>
        <v>196.54000000000002</v>
      </c>
      <c r="V132" s="32">
        <f t="shared" si="6"/>
        <v>2</v>
      </c>
      <c r="W132" s="33">
        <f t="shared" si="7"/>
        <v>-1270.0599999999997</v>
      </c>
      <c r="X132" s="34">
        <f t="shared" si="8"/>
        <v>98.27000000000001</v>
      </c>
      <c r="Y132" s="514"/>
    </row>
    <row r="133" spans="1:25" ht="15" customHeight="1">
      <c r="A133" s="24">
        <v>129</v>
      </c>
      <c r="B133" s="25">
        <v>128</v>
      </c>
      <c r="C133" s="57" t="s">
        <v>300</v>
      </c>
      <c r="D133" s="57" t="s">
        <v>88</v>
      </c>
      <c r="E133" s="27"/>
      <c r="F133" s="60"/>
      <c r="G133" s="30"/>
      <c r="H133" s="30">
        <v>79.55</v>
      </c>
      <c r="I133" s="30"/>
      <c r="J133" s="30"/>
      <c r="K133" s="30"/>
      <c r="L133" s="30"/>
      <c r="M133" s="30"/>
      <c r="N133" s="61"/>
      <c r="O133" s="61"/>
      <c r="P133" s="30">
        <v>116.89</v>
      </c>
      <c r="Q133" s="30"/>
      <c r="R133" s="30"/>
      <c r="S133" s="30"/>
      <c r="T133" s="30"/>
      <c r="U133" s="31">
        <f aca="true" t="shared" si="9" ref="U133:U196">SUM(E133:T133)</f>
        <v>196.44</v>
      </c>
      <c r="V133" s="32">
        <f aca="true" t="shared" si="10" ref="V133:V196">COUNTA(E133:T133)</f>
        <v>2</v>
      </c>
      <c r="W133" s="33">
        <f aca="true" t="shared" si="11" ref="W133:W196">U133-$U$5</f>
        <v>-1270.1599999999996</v>
      </c>
      <c r="X133" s="34">
        <f aca="true" t="shared" si="12" ref="X133:X196">AVERAGE(E133:T133)</f>
        <v>98.22</v>
      </c>
      <c r="Y133" s="514"/>
    </row>
    <row r="134" spans="1:25" ht="15" customHeight="1">
      <c r="A134" s="24">
        <v>130</v>
      </c>
      <c r="B134" s="25">
        <v>129</v>
      </c>
      <c r="C134" s="58" t="s">
        <v>187</v>
      </c>
      <c r="D134" s="58" t="s">
        <v>188</v>
      </c>
      <c r="E134" s="27"/>
      <c r="F134" s="60"/>
      <c r="G134" s="30">
        <v>49.3</v>
      </c>
      <c r="H134" s="30">
        <v>49.34</v>
      </c>
      <c r="I134" s="30">
        <v>50.12</v>
      </c>
      <c r="J134" s="30"/>
      <c r="K134" s="30"/>
      <c r="L134" s="30"/>
      <c r="M134" s="30"/>
      <c r="N134" s="61"/>
      <c r="O134" s="61"/>
      <c r="P134" s="30"/>
      <c r="Q134" s="30"/>
      <c r="R134" s="30"/>
      <c r="S134" s="30">
        <v>45.05</v>
      </c>
      <c r="T134" s="30"/>
      <c r="U134" s="31">
        <f t="shared" si="9"/>
        <v>193.81</v>
      </c>
      <c r="V134" s="32">
        <f t="shared" si="10"/>
        <v>4</v>
      </c>
      <c r="W134" s="33">
        <f t="shared" si="11"/>
        <v>-1272.7899999999997</v>
      </c>
      <c r="X134" s="34">
        <f t="shared" si="12"/>
        <v>48.4525</v>
      </c>
      <c r="Y134" s="514"/>
    </row>
    <row r="135" spans="1:25" ht="15" customHeight="1">
      <c r="A135" s="24">
        <v>131</v>
      </c>
      <c r="B135" s="25">
        <v>130</v>
      </c>
      <c r="C135" s="57" t="s">
        <v>239</v>
      </c>
      <c r="D135" s="57" t="s">
        <v>60</v>
      </c>
      <c r="E135" s="27"/>
      <c r="F135" s="60"/>
      <c r="G135" s="30"/>
      <c r="H135" s="30"/>
      <c r="I135" s="30"/>
      <c r="J135" s="30"/>
      <c r="K135" s="30">
        <v>100.45</v>
      </c>
      <c r="L135" s="30"/>
      <c r="M135" s="30"/>
      <c r="N135" s="61"/>
      <c r="O135" s="61"/>
      <c r="P135" s="30"/>
      <c r="Q135" s="30"/>
      <c r="R135" s="30">
        <v>93.3</v>
      </c>
      <c r="S135" s="30"/>
      <c r="T135" s="30"/>
      <c r="U135" s="31">
        <f t="shared" si="9"/>
        <v>193.75</v>
      </c>
      <c r="V135" s="32">
        <f t="shared" si="10"/>
        <v>2</v>
      </c>
      <c r="W135" s="33">
        <f t="shared" si="11"/>
        <v>-1272.8499999999997</v>
      </c>
      <c r="X135" s="34">
        <f t="shared" si="12"/>
        <v>96.875</v>
      </c>
      <c r="Y135" s="514"/>
    </row>
    <row r="136" spans="1:25" ht="15" customHeight="1">
      <c r="A136" s="24">
        <v>132</v>
      </c>
      <c r="B136" s="25">
        <v>131</v>
      </c>
      <c r="C136" s="57" t="s">
        <v>646</v>
      </c>
      <c r="D136" s="57" t="s">
        <v>36</v>
      </c>
      <c r="E136" s="27"/>
      <c r="F136" s="60"/>
      <c r="G136" s="30"/>
      <c r="H136" s="30"/>
      <c r="I136" s="30"/>
      <c r="J136" s="30"/>
      <c r="K136" s="30"/>
      <c r="L136" s="30"/>
      <c r="M136" s="30"/>
      <c r="N136" s="61">
        <v>80.38</v>
      </c>
      <c r="O136" s="61">
        <v>112.12</v>
      </c>
      <c r="P136" s="30"/>
      <c r="Q136" s="30"/>
      <c r="R136" s="30"/>
      <c r="S136" s="30"/>
      <c r="T136" s="30"/>
      <c r="U136" s="31">
        <f t="shared" si="9"/>
        <v>192.5</v>
      </c>
      <c r="V136" s="32">
        <f t="shared" si="10"/>
        <v>2</v>
      </c>
      <c r="W136" s="33">
        <f t="shared" si="11"/>
        <v>-1274.0999999999997</v>
      </c>
      <c r="X136" s="34">
        <f t="shared" si="12"/>
        <v>96.25</v>
      </c>
      <c r="Y136" s="514"/>
    </row>
    <row r="137" spans="1:25" ht="15" customHeight="1">
      <c r="A137" s="24">
        <v>133</v>
      </c>
      <c r="B137" s="25">
        <v>132</v>
      </c>
      <c r="C137" s="58" t="s">
        <v>148</v>
      </c>
      <c r="D137" s="58" t="s">
        <v>62</v>
      </c>
      <c r="E137" s="27">
        <v>83.53</v>
      </c>
      <c r="F137" s="60">
        <v>108.12</v>
      </c>
      <c r="G137" s="30"/>
      <c r="H137" s="30"/>
      <c r="I137" s="30"/>
      <c r="J137" s="30"/>
      <c r="K137" s="30"/>
      <c r="L137" s="30"/>
      <c r="M137" s="30"/>
      <c r="N137" s="61"/>
      <c r="O137" s="61"/>
      <c r="P137" s="30"/>
      <c r="Q137" s="30"/>
      <c r="R137" s="30"/>
      <c r="S137" s="30"/>
      <c r="T137" s="30"/>
      <c r="U137" s="31">
        <f t="shared" si="9"/>
        <v>191.65</v>
      </c>
      <c r="V137" s="32">
        <f t="shared" si="10"/>
        <v>2</v>
      </c>
      <c r="W137" s="33">
        <f t="shared" si="11"/>
        <v>-1274.9499999999996</v>
      </c>
      <c r="X137" s="34">
        <f t="shared" si="12"/>
        <v>95.825</v>
      </c>
      <c r="Y137" s="513">
        <v>1965</v>
      </c>
    </row>
    <row r="138" spans="1:25" ht="15" customHeight="1">
      <c r="A138" s="24">
        <v>134</v>
      </c>
      <c r="B138" s="25">
        <v>134</v>
      </c>
      <c r="C138" s="57" t="s">
        <v>17</v>
      </c>
      <c r="D138" s="57" t="s">
        <v>207</v>
      </c>
      <c r="E138" s="27"/>
      <c r="F138" s="60"/>
      <c r="G138" s="30"/>
      <c r="H138" s="30">
        <v>62.93</v>
      </c>
      <c r="I138" s="30">
        <v>61.62</v>
      </c>
      <c r="J138" s="30"/>
      <c r="K138" s="30"/>
      <c r="L138" s="30"/>
      <c r="M138" s="30"/>
      <c r="N138" s="61"/>
      <c r="O138" s="61"/>
      <c r="P138" s="30"/>
      <c r="Q138" s="30"/>
      <c r="R138" s="30">
        <v>65.15</v>
      </c>
      <c r="S138" s="30"/>
      <c r="T138" s="30"/>
      <c r="U138" s="31">
        <f t="shared" si="9"/>
        <v>189.7</v>
      </c>
      <c r="V138" s="32">
        <f t="shared" si="10"/>
        <v>3</v>
      </c>
      <c r="W138" s="33">
        <f t="shared" si="11"/>
        <v>-1276.8999999999996</v>
      </c>
      <c r="X138" s="34">
        <f t="shared" si="12"/>
        <v>63.23333333333333</v>
      </c>
      <c r="Y138" s="514"/>
    </row>
    <row r="139" spans="1:25" ht="15" customHeight="1">
      <c r="A139" s="24">
        <v>135</v>
      </c>
      <c r="B139" s="25">
        <v>135</v>
      </c>
      <c r="C139" s="58" t="s">
        <v>150</v>
      </c>
      <c r="D139" s="58" t="s">
        <v>151</v>
      </c>
      <c r="E139" s="27">
        <v>64.33</v>
      </c>
      <c r="F139" s="60">
        <v>62.51</v>
      </c>
      <c r="G139" s="30">
        <v>62.7</v>
      </c>
      <c r="H139" s="30"/>
      <c r="I139" s="30"/>
      <c r="J139" s="30"/>
      <c r="K139" s="30"/>
      <c r="L139" s="30"/>
      <c r="M139" s="30"/>
      <c r="N139" s="61"/>
      <c r="O139" s="61"/>
      <c r="P139" s="30"/>
      <c r="Q139" s="30"/>
      <c r="R139" s="30"/>
      <c r="S139" s="30"/>
      <c r="T139" s="30"/>
      <c r="U139" s="31">
        <f t="shared" si="9"/>
        <v>189.54000000000002</v>
      </c>
      <c r="V139" s="32">
        <f t="shared" si="10"/>
        <v>3</v>
      </c>
      <c r="W139" s="33">
        <f t="shared" si="11"/>
        <v>-1277.0599999999997</v>
      </c>
      <c r="X139" s="34">
        <f t="shared" si="12"/>
        <v>63.18000000000001</v>
      </c>
      <c r="Y139" s="513">
        <v>2001</v>
      </c>
    </row>
    <row r="140" spans="1:25" ht="15" customHeight="1">
      <c r="A140" s="24">
        <v>136</v>
      </c>
      <c r="B140" s="25">
        <v>136</v>
      </c>
      <c r="C140" s="58" t="s">
        <v>152</v>
      </c>
      <c r="D140" s="58" t="s">
        <v>153</v>
      </c>
      <c r="E140" s="27">
        <v>69.96</v>
      </c>
      <c r="F140" s="60"/>
      <c r="G140" s="30">
        <v>62</v>
      </c>
      <c r="H140" s="30">
        <v>55.68</v>
      </c>
      <c r="I140" s="30"/>
      <c r="J140" s="30"/>
      <c r="K140" s="30"/>
      <c r="L140" s="30"/>
      <c r="M140" s="30"/>
      <c r="N140" s="61"/>
      <c r="O140" s="61"/>
      <c r="P140" s="30"/>
      <c r="Q140" s="30"/>
      <c r="R140" s="30"/>
      <c r="S140" s="30"/>
      <c r="T140" s="30"/>
      <c r="U140" s="31">
        <f t="shared" si="9"/>
        <v>187.64</v>
      </c>
      <c r="V140" s="32">
        <f t="shared" si="10"/>
        <v>3</v>
      </c>
      <c r="W140" s="33">
        <f t="shared" si="11"/>
        <v>-1278.9599999999996</v>
      </c>
      <c r="X140" s="34">
        <f t="shared" si="12"/>
        <v>62.54666666666666</v>
      </c>
      <c r="Y140" s="513">
        <v>1979</v>
      </c>
    </row>
    <row r="141" spans="1:25" ht="15" customHeight="1">
      <c r="A141" s="24">
        <v>137</v>
      </c>
      <c r="B141" s="25">
        <v>137</v>
      </c>
      <c r="C141" s="57" t="s">
        <v>333</v>
      </c>
      <c r="D141" s="57" t="s">
        <v>54</v>
      </c>
      <c r="E141" s="27"/>
      <c r="F141" s="60"/>
      <c r="G141" s="30"/>
      <c r="H141" s="30"/>
      <c r="I141" s="30">
        <v>65.6</v>
      </c>
      <c r="J141" s="30"/>
      <c r="K141" s="30"/>
      <c r="L141" s="30"/>
      <c r="M141" s="30"/>
      <c r="N141" s="61">
        <v>68.36</v>
      </c>
      <c r="O141" s="61"/>
      <c r="P141" s="30"/>
      <c r="Q141" s="30"/>
      <c r="R141" s="30"/>
      <c r="S141" s="30">
        <v>51.6</v>
      </c>
      <c r="T141" s="30"/>
      <c r="U141" s="31">
        <f t="shared" si="9"/>
        <v>185.55999999999997</v>
      </c>
      <c r="V141" s="32">
        <f t="shared" si="10"/>
        <v>3</v>
      </c>
      <c r="W141" s="33">
        <f t="shared" si="11"/>
        <v>-1281.0399999999997</v>
      </c>
      <c r="X141" s="34">
        <f t="shared" si="12"/>
        <v>61.853333333333325</v>
      </c>
      <c r="Y141" s="514"/>
    </row>
    <row r="142" spans="1:25" ht="15" customHeight="1">
      <c r="A142" s="24">
        <v>138</v>
      </c>
      <c r="B142" s="25">
        <v>138</v>
      </c>
      <c r="C142" s="57" t="s">
        <v>172</v>
      </c>
      <c r="D142" s="57" t="s">
        <v>76</v>
      </c>
      <c r="E142" s="27"/>
      <c r="F142" s="60"/>
      <c r="G142" s="30"/>
      <c r="H142" s="30"/>
      <c r="I142" s="30"/>
      <c r="J142" s="30"/>
      <c r="K142" s="30"/>
      <c r="L142" s="30"/>
      <c r="M142" s="30"/>
      <c r="N142" s="61">
        <v>76.97</v>
      </c>
      <c r="O142" s="61">
        <v>107.63</v>
      </c>
      <c r="P142" s="30"/>
      <c r="Q142" s="30"/>
      <c r="R142" s="30"/>
      <c r="S142" s="30"/>
      <c r="T142" s="30"/>
      <c r="U142" s="31">
        <f t="shared" si="9"/>
        <v>184.6</v>
      </c>
      <c r="V142" s="32">
        <f t="shared" si="10"/>
        <v>2</v>
      </c>
      <c r="W142" s="33">
        <f t="shared" si="11"/>
        <v>-1281.9999999999998</v>
      </c>
      <c r="X142" s="34">
        <f t="shared" si="12"/>
        <v>92.3</v>
      </c>
      <c r="Y142" s="514"/>
    </row>
    <row r="143" spans="1:25" ht="15" customHeight="1">
      <c r="A143" s="24">
        <v>139</v>
      </c>
      <c r="B143" s="25">
        <v>139</v>
      </c>
      <c r="C143" s="59" t="s">
        <v>154</v>
      </c>
      <c r="D143" s="59" t="s">
        <v>155</v>
      </c>
      <c r="E143" s="27"/>
      <c r="F143" s="60"/>
      <c r="G143" s="30"/>
      <c r="H143" s="30">
        <v>96.47</v>
      </c>
      <c r="I143" s="30">
        <v>87.28</v>
      </c>
      <c r="J143" s="30"/>
      <c r="K143" s="30"/>
      <c r="L143" s="30"/>
      <c r="M143" s="30"/>
      <c r="N143" s="61"/>
      <c r="O143" s="61"/>
      <c r="P143" s="30"/>
      <c r="Q143" s="30"/>
      <c r="R143" s="30"/>
      <c r="S143" s="30"/>
      <c r="T143" s="30"/>
      <c r="U143" s="31">
        <f t="shared" si="9"/>
        <v>183.75</v>
      </c>
      <c r="V143" s="32">
        <f t="shared" si="10"/>
        <v>2</v>
      </c>
      <c r="W143" s="33">
        <f t="shared" si="11"/>
        <v>-1282.8499999999997</v>
      </c>
      <c r="X143" s="34">
        <f t="shared" si="12"/>
        <v>91.875</v>
      </c>
      <c r="Y143" s="514"/>
    </row>
    <row r="144" spans="1:25" ht="15" customHeight="1">
      <c r="A144" s="24">
        <v>140</v>
      </c>
      <c r="B144" s="25">
        <v>140</v>
      </c>
      <c r="C144" s="57" t="s">
        <v>156</v>
      </c>
      <c r="D144" s="57" t="s">
        <v>157</v>
      </c>
      <c r="E144" s="27"/>
      <c r="F144" s="60"/>
      <c r="G144" s="30"/>
      <c r="H144" s="30"/>
      <c r="I144" s="30"/>
      <c r="J144" s="30"/>
      <c r="K144" s="30"/>
      <c r="L144" s="30">
        <v>89.9</v>
      </c>
      <c r="M144" s="30">
        <v>93.02</v>
      </c>
      <c r="N144" s="61"/>
      <c r="O144" s="61"/>
      <c r="P144" s="30"/>
      <c r="Q144" s="30"/>
      <c r="R144" s="30"/>
      <c r="S144" s="30"/>
      <c r="T144" s="30"/>
      <c r="U144" s="31">
        <f t="shared" si="9"/>
        <v>182.92000000000002</v>
      </c>
      <c r="V144" s="32">
        <f t="shared" si="10"/>
        <v>2</v>
      </c>
      <c r="W144" s="33">
        <f t="shared" si="11"/>
        <v>-1283.6799999999996</v>
      </c>
      <c r="X144" s="34">
        <f t="shared" si="12"/>
        <v>91.46000000000001</v>
      </c>
      <c r="Y144" s="514"/>
    </row>
    <row r="145" spans="1:25" ht="15" customHeight="1">
      <c r="A145" s="24">
        <v>141</v>
      </c>
      <c r="B145" s="25">
        <v>141</v>
      </c>
      <c r="C145" s="57" t="s">
        <v>377</v>
      </c>
      <c r="D145" s="57" t="s">
        <v>40</v>
      </c>
      <c r="E145" s="27"/>
      <c r="F145" s="60"/>
      <c r="G145" s="30"/>
      <c r="H145" s="30"/>
      <c r="I145" s="30"/>
      <c r="J145" s="30"/>
      <c r="K145" s="30"/>
      <c r="L145" s="30"/>
      <c r="M145" s="30"/>
      <c r="N145" s="61">
        <v>78.39</v>
      </c>
      <c r="O145" s="61">
        <v>102.07</v>
      </c>
      <c r="P145" s="30"/>
      <c r="Q145" s="30"/>
      <c r="R145" s="30"/>
      <c r="S145" s="30"/>
      <c r="T145" s="30"/>
      <c r="U145" s="31">
        <f t="shared" si="9"/>
        <v>180.45999999999998</v>
      </c>
      <c r="V145" s="32">
        <f t="shared" si="10"/>
        <v>2</v>
      </c>
      <c r="W145" s="33">
        <f t="shared" si="11"/>
        <v>-1286.1399999999996</v>
      </c>
      <c r="X145" s="34">
        <f t="shared" si="12"/>
        <v>90.22999999999999</v>
      </c>
      <c r="Y145" s="514"/>
    </row>
    <row r="146" spans="1:25" ht="15" customHeight="1">
      <c r="A146" s="24">
        <v>142</v>
      </c>
      <c r="B146" s="25">
        <v>142</v>
      </c>
      <c r="C146" s="57" t="s">
        <v>20</v>
      </c>
      <c r="D146" s="57" t="s">
        <v>31</v>
      </c>
      <c r="E146" s="27"/>
      <c r="F146" s="60"/>
      <c r="G146" s="30"/>
      <c r="H146" s="30"/>
      <c r="I146" s="30"/>
      <c r="J146" s="30"/>
      <c r="K146" s="30"/>
      <c r="L146" s="30"/>
      <c r="M146" s="30">
        <v>82.02</v>
      </c>
      <c r="N146" s="61"/>
      <c r="O146" s="61"/>
      <c r="P146" s="30">
        <v>95.47</v>
      </c>
      <c r="Q146" s="30"/>
      <c r="R146" s="30"/>
      <c r="S146" s="30"/>
      <c r="T146" s="30"/>
      <c r="U146" s="31">
        <f t="shared" si="9"/>
        <v>177.49</v>
      </c>
      <c r="V146" s="32">
        <f t="shared" si="10"/>
        <v>2</v>
      </c>
      <c r="W146" s="33">
        <f t="shared" si="11"/>
        <v>-1289.1099999999997</v>
      </c>
      <c r="X146" s="34">
        <f t="shared" si="12"/>
        <v>88.745</v>
      </c>
      <c r="Y146" s="514"/>
    </row>
    <row r="147" spans="1:25" ht="15" customHeight="1">
      <c r="A147" s="24">
        <v>143</v>
      </c>
      <c r="B147" s="25">
        <v>143</v>
      </c>
      <c r="C147" s="57" t="s">
        <v>124</v>
      </c>
      <c r="D147" s="57" t="s">
        <v>33</v>
      </c>
      <c r="E147" s="27">
        <v>74.17</v>
      </c>
      <c r="F147" s="60"/>
      <c r="G147" s="30"/>
      <c r="H147" s="30"/>
      <c r="I147" s="30"/>
      <c r="J147" s="30">
        <v>100.49</v>
      </c>
      <c r="K147" s="30"/>
      <c r="L147" s="30"/>
      <c r="M147" s="30"/>
      <c r="N147" s="61"/>
      <c r="O147" s="61"/>
      <c r="P147" s="30"/>
      <c r="Q147" s="30"/>
      <c r="R147" s="30"/>
      <c r="S147" s="30"/>
      <c r="T147" s="30"/>
      <c r="U147" s="31">
        <f t="shared" si="9"/>
        <v>174.66</v>
      </c>
      <c r="V147" s="32">
        <f t="shared" si="10"/>
        <v>2</v>
      </c>
      <c r="W147" s="33">
        <f t="shared" si="11"/>
        <v>-1291.9399999999996</v>
      </c>
      <c r="X147" s="34">
        <f t="shared" si="12"/>
        <v>87.33</v>
      </c>
      <c r="Y147" s="513">
        <v>1986</v>
      </c>
    </row>
    <row r="148" spans="1:25" ht="15" customHeight="1">
      <c r="A148" s="24">
        <v>144</v>
      </c>
      <c r="B148" s="25">
        <v>144</v>
      </c>
      <c r="C148" s="57" t="s">
        <v>196</v>
      </c>
      <c r="D148" s="57" t="s">
        <v>197</v>
      </c>
      <c r="E148" s="27"/>
      <c r="F148" s="60"/>
      <c r="G148" s="30"/>
      <c r="H148" s="30">
        <v>66.56</v>
      </c>
      <c r="I148" s="30">
        <v>70.91</v>
      </c>
      <c r="J148" s="30"/>
      <c r="K148" s="30"/>
      <c r="L148" s="30"/>
      <c r="M148" s="30"/>
      <c r="N148" s="61"/>
      <c r="O148" s="61"/>
      <c r="P148" s="30"/>
      <c r="Q148" s="30"/>
      <c r="R148" s="30"/>
      <c r="S148" s="30">
        <v>36.12</v>
      </c>
      <c r="T148" s="30"/>
      <c r="U148" s="31">
        <f t="shared" si="9"/>
        <v>173.59</v>
      </c>
      <c r="V148" s="32">
        <f t="shared" si="10"/>
        <v>3</v>
      </c>
      <c r="W148" s="33">
        <f t="shared" si="11"/>
        <v>-1293.0099999999998</v>
      </c>
      <c r="X148" s="34">
        <f t="shared" si="12"/>
        <v>57.86333333333334</v>
      </c>
      <c r="Y148" s="514"/>
    </row>
    <row r="149" spans="1:25" ht="15" customHeight="1">
      <c r="A149" s="24">
        <v>145</v>
      </c>
      <c r="B149" s="25">
        <v>145</v>
      </c>
      <c r="C149" s="59" t="s">
        <v>34</v>
      </c>
      <c r="D149" s="59" t="s">
        <v>647</v>
      </c>
      <c r="E149" s="27"/>
      <c r="F149" s="60"/>
      <c r="G149" s="30"/>
      <c r="H149" s="30"/>
      <c r="I149" s="30"/>
      <c r="J149" s="30"/>
      <c r="K149" s="30"/>
      <c r="L149" s="30"/>
      <c r="M149" s="30"/>
      <c r="N149" s="61">
        <v>72.61</v>
      </c>
      <c r="O149" s="61">
        <v>99.84</v>
      </c>
      <c r="P149" s="30"/>
      <c r="Q149" s="30"/>
      <c r="R149" s="30"/>
      <c r="S149" s="30"/>
      <c r="T149" s="30"/>
      <c r="U149" s="31">
        <f t="shared" si="9"/>
        <v>172.45</v>
      </c>
      <c r="V149" s="32">
        <f t="shared" si="10"/>
        <v>2</v>
      </c>
      <c r="W149" s="33">
        <f t="shared" si="11"/>
        <v>-1294.1499999999996</v>
      </c>
      <c r="X149" s="34">
        <f t="shared" si="12"/>
        <v>86.225</v>
      </c>
      <c r="Y149" s="514"/>
    </row>
    <row r="150" spans="1:25" ht="15" customHeight="1">
      <c r="A150" s="24">
        <v>146</v>
      </c>
      <c r="B150" s="25">
        <v>146</v>
      </c>
      <c r="C150" s="57" t="s">
        <v>163</v>
      </c>
      <c r="D150" s="57" t="s">
        <v>164</v>
      </c>
      <c r="E150" s="27"/>
      <c r="F150" s="60"/>
      <c r="G150" s="30">
        <v>50.69</v>
      </c>
      <c r="H150" s="30">
        <v>39.97</v>
      </c>
      <c r="I150" s="30"/>
      <c r="J150" s="30"/>
      <c r="K150" s="30">
        <v>80.48</v>
      </c>
      <c r="L150" s="30"/>
      <c r="M150" s="30"/>
      <c r="N150" s="61"/>
      <c r="O150" s="61"/>
      <c r="P150" s="30"/>
      <c r="Q150" s="30"/>
      <c r="R150" s="30"/>
      <c r="S150" s="30"/>
      <c r="T150" s="30"/>
      <c r="U150" s="31">
        <f t="shared" si="9"/>
        <v>171.14</v>
      </c>
      <c r="V150" s="32">
        <f t="shared" si="10"/>
        <v>3</v>
      </c>
      <c r="W150" s="33">
        <f t="shared" si="11"/>
        <v>-1295.4599999999996</v>
      </c>
      <c r="X150" s="34">
        <f t="shared" si="12"/>
        <v>57.04666666666666</v>
      </c>
      <c r="Y150" s="514"/>
    </row>
    <row r="151" spans="1:25" ht="15" customHeight="1">
      <c r="A151" s="24">
        <v>147</v>
      </c>
      <c r="B151" s="25">
        <v>269</v>
      </c>
      <c r="C151" s="57" t="s">
        <v>187</v>
      </c>
      <c r="D151" s="57" t="s">
        <v>40</v>
      </c>
      <c r="E151" s="27"/>
      <c r="F151" s="60"/>
      <c r="G151" s="30"/>
      <c r="H151" s="30"/>
      <c r="I151" s="30"/>
      <c r="J151" s="30">
        <v>94.11</v>
      </c>
      <c r="K151" s="30"/>
      <c r="L151" s="30"/>
      <c r="M151" s="30"/>
      <c r="N151" s="61"/>
      <c r="O151" s="61"/>
      <c r="P151" s="30"/>
      <c r="Q151" s="30"/>
      <c r="R151" s="30"/>
      <c r="S151" s="30"/>
      <c r="T151" s="30">
        <v>76.91</v>
      </c>
      <c r="U151" s="31">
        <f t="shared" si="9"/>
        <v>171.01999999999998</v>
      </c>
      <c r="V151" s="32">
        <f t="shared" si="10"/>
        <v>2</v>
      </c>
      <c r="W151" s="33">
        <f t="shared" si="11"/>
        <v>-1295.5799999999997</v>
      </c>
      <c r="X151" s="34">
        <f t="shared" si="12"/>
        <v>85.50999999999999</v>
      </c>
      <c r="Y151" s="514"/>
    </row>
    <row r="152" spans="1:25" ht="15" customHeight="1">
      <c r="A152" s="24">
        <v>148</v>
      </c>
      <c r="B152" s="25">
        <v>147</v>
      </c>
      <c r="C152" s="57" t="s">
        <v>165</v>
      </c>
      <c r="D152" s="57" t="s">
        <v>166</v>
      </c>
      <c r="E152" s="27"/>
      <c r="F152" s="60"/>
      <c r="G152" s="30"/>
      <c r="H152" s="30">
        <v>58.1</v>
      </c>
      <c r="I152" s="30">
        <v>51</v>
      </c>
      <c r="J152" s="30"/>
      <c r="K152" s="30"/>
      <c r="L152" s="30">
        <v>61.22</v>
      </c>
      <c r="M152" s="30"/>
      <c r="N152" s="61"/>
      <c r="O152" s="61"/>
      <c r="P152" s="30"/>
      <c r="Q152" s="30"/>
      <c r="R152" s="30"/>
      <c r="S152" s="30"/>
      <c r="T152" s="30"/>
      <c r="U152" s="31">
        <f t="shared" si="9"/>
        <v>170.32</v>
      </c>
      <c r="V152" s="32">
        <f t="shared" si="10"/>
        <v>3</v>
      </c>
      <c r="W152" s="33">
        <f t="shared" si="11"/>
        <v>-1296.2799999999997</v>
      </c>
      <c r="X152" s="34">
        <f t="shared" si="12"/>
        <v>56.77333333333333</v>
      </c>
      <c r="Y152" s="514"/>
    </row>
    <row r="153" spans="1:25" ht="15" customHeight="1">
      <c r="A153" s="24">
        <v>149</v>
      </c>
      <c r="B153" s="25">
        <v>148</v>
      </c>
      <c r="C153" s="57" t="s">
        <v>167</v>
      </c>
      <c r="D153" s="57" t="s">
        <v>168</v>
      </c>
      <c r="E153" s="27"/>
      <c r="F153" s="60"/>
      <c r="G153" s="30"/>
      <c r="H153" s="30"/>
      <c r="I153" s="30"/>
      <c r="J153" s="30">
        <v>90.43</v>
      </c>
      <c r="K153" s="30"/>
      <c r="L153" s="30"/>
      <c r="M153" s="30">
        <v>77.64</v>
      </c>
      <c r="N153" s="61"/>
      <c r="O153" s="61"/>
      <c r="P153" s="30"/>
      <c r="Q153" s="30"/>
      <c r="R153" s="30"/>
      <c r="S153" s="30"/>
      <c r="T153" s="30"/>
      <c r="U153" s="31">
        <f t="shared" si="9"/>
        <v>168.07</v>
      </c>
      <c r="V153" s="32">
        <f t="shared" si="10"/>
        <v>2</v>
      </c>
      <c r="W153" s="33">
        <f t="shared" si="11"/>
        <v>-1298.5299999999997</v>
      </c>
      <c r="X153" s="34">
        <f t="shared" si="12"/>
        <v>84.035</v>
      </c>
      <c r="Y153" s="514"/>
    </row>
    <row r="154" spans="1:25" ht="15" customHeight="1">
      <c r="A154" s="24">
        <v>150</v>
      </c>
      <c r="B154" s="25">
        <v>149</v>
      </c>
      <c r="C154" s="59" t="s">
        <v>71</v>
      </c>
      <c r="D154" s="59" t="s">
        <v>30</v>
      </c>
      <c r="E154" s="27">
        <v>64.47</v>
      </c>
      <c r="F154" s="60">
        <v>49.69</v>
      </c>
      <c r="G154" s="30">
        <v>52.2</v>
      </c>
      <c r="H154" s="30"/>
      <c r="I154" s="30"/>
      <c r="J154" s="30"/>
      <c r="K154" s="30"/>
      <c r="L154" s="30"/>
      <c r="M154" s="30"/>
      <c r="N154" s="61"/>
      <c r="O154" s="61"/>
      <c r="P154" s="30"/>
      <c r="Q154" s="30"/>
      <c r="R154" s="30"/>
      <c r="S154" s="30"/>
      <c r="T154" s="30"/>
      <c r="U154" s="31">
        <f t="shared" si="9"/>
        <v>166.36</v>
      </c>
      <c r="V154" s="32">
        <f t="shared" si="10"/>
        <v>3</v>
      </c>
      <c r="W154" s="33">
        <f t="shared" si="11"/>
        <v>-1300.2399999999998</v>
      </c>
      <c r="X154" s="34">
        <f t="shared" si="12"/>
        <v>55.45333333333334</v>
      </c>
      <c r="Y154" s="513">
        <v>2000</v>
      </c>
    </row>
    <row r="155" spans="1:25" ht="15" customHeight="1">
      <c r="A155" s="24">
        <v>151</v>
      </c>
      <c r="B155" s="25">
        <v>150</v>
      </c>
      <c r="C155" s="57" t="s">
        <v>321</v>
      </c>
      <c r="D155" s="57" t="s">
        <v>126</v>
      </c>
      <c r="E155" s="27"/>
      <c r="F155" s="60"/>
      <c r="G155" s="30"/>
      <c r="H155" s="30"/>
      <c r="I155" s="30"/>
      <c r="J155" s="30">
        <v>71.85</v>
      </c>
      <c r="K155" s="30"/>
      <c r="L155" s="30"/>
      <c r="M155" s="30"/>
      <c r="N155" s="61"/>
      <c r="O155" s="61"/>
      <c r="P155" s="30"/>
      <c r="Q155" s="30">
        <v>94.1</v>
      </c>
      <c r="R155" s="30"/>
      <c r="S155" s="30"/>
      <c r="T155" s="30"/>
      <c r="U155" s="31">
        <f t="shared" si="9"/>
        <v>165.95</v>
      </c>
      <c r="V155" s="32">
        <f t="shared" si="10"/>
        <v>2</v>
      </c>
      <c r="W155" s="33">
        <f t="shared" si="11"/>
        <v>-1300.6499999999996</v>
      </c>
      <c r="X155" s="34">
        <f t="shared" si="12"/>
        <v>82.975</v>
      </c>
      <c r="Y155" s="514"/>
    </row>
    <row r="156" spans="1:25" ht="15" customHeight="1">
      <c r="A156" s="24">
        <v>152</v>
      </c>
      <c r="B156" s="25">
        <v>151</v>
      </c>
      <c r="C156" s="57" t="s">
        <v>171</v>
      </c>
      <c r="D156" s="57" t="s">
        <v>88</v>
      </c>
      <c r="E156" s="27"/>
      <c r="F156" s="60"/>
      <c r="G156" s="30">
        <v>74.17</v>
      </c>
      <c r="H156" s="30"/>
      <c r="I156" s="30"/>
      <c r="J156" s="30"/>
      <c r="K156" s="30">
        <v>91.63</v>
      </c>
      <c r="L156" s="30"/>
      <c r="M156" s="30"/>
      <c r="N156" s="61"/>
      <c r="O156" s="61"/>
      <c r="P156" s="30"/>
      <c r="Q156" s="30"/>
      <c r="R156" s="30"/>
      <c r="S156" s="30"/>
      <c r="T156" s="30"/>
      <c r="U156" s="31">
        <f t="shared" si="9"/>
        <v>165.8</v>
      </c>
      <c r="V156" s="32">
        <f t="shared" si="10"/>
        <v>2</v>
      </c>
      <c r="W156" s="33">
        <f t="shared" si="11"/>
        <v>-1300.7999999999997</v>
      </c>
      <c r="X156" s="34">
        <f t="shared" si="12"/>
        <v>82.9</v>
      </c>
      <c r="Y156" s="514"/>
    </row>
    <row r="157" spans="1:25" ht="15" customHeight="1">
      <c r="A157" s="24">
        <v>153</v>
      </c>
      <c r="B157" s="25">
        <v>152</v>
      </c>
      <c r="C157" s="57" t="s">
        <v>203</v>
      </c>
      <c r="D157" s="57" t="s">
        <v>204</v>
      </c>
      <c r="E157" s="27"/>
      <c r="F157" s="60"/>
      <c r="G157" s="30"/>
      <c r="H157" s="30">
        <v>67.47</v>
      </c>
      <c r="I157" s="30">
        <v>63.83</v>
      </c>
      <c r="J157" s="30"/>
      <c r="K157" s="30"/>
      <c r="L157" s="30"/>
      <c r="M157" s="30"/>
      <c r="N157" s="61"/>
      <c r="O157" s="61"/>
      <c r="P157" s="30"/>
      <c r="Q157" s="30"/>
      <c r="R157" s="30"/>
      <c r="S157" s="30">
        <v>33.74</v>
      </c>
      <c r="T157" s="30"/>
      <c r="U157" s="31">
        <f t="shared" si="9"/>
        <v>165.04000000000002</v>
      </c>
      <c r="V157" s="32">
        <f t="shared" si="10"/>
        <v>3</v>
      </c>
      <c r="W157" s="33">
        <f t="shared" si="11"/>
        <v>-1301.5599999999997</v>
      </c>
      <c r="X157" s="34">
        <f t="shared" si="12"/>
        <v>55.01333333333334</v>
      </c>
      <c r="Y157" s="514"/>
    </row>
    <row r="158" spans="1:25" ht="15" customHeight="1">
      <c r="A158" s="24">
        <v>154</v>
      </c>
      <c r="B158" s="25">
        <v>153</v>
      </c>
      <c r="C158" s="58" t="s">
        <v>172</v>
      </c>
      <c r="D158" s="58" t="s">
        <v>173</v>
      </c>
      <c r="E158" s="41">
        <v>92.25</v>
      </c>
      <c r="F158" s="63"/>
      <c r="G158" s="42"/>
      <c r="H158" s="42"/>
      <c r="I158" s="42">
        <v>71.35</v>
      </c>
      <c r="J158" s="42"/>
      <c r="K158" s="42"/>
      <c r="L158" s="42"/>
      <c r="M158" s="42"/>
      <c r="N158" s="64"/>
      <c r="O158" s="64"/>
      <c r="P158" s="42"/>
      <c r="Q158" s="42"/>
      <c r="R158" s="42"/>
      <c r="S158" s="42"/>
      <c r="T158" s="42"/>
      <c r="U158" s="65">
        <f t="shared" si="9"/>
        <v>163.6</v>
      </c>
      <c r="V158" s="66">
        <f t="shared" si="10"/>
        <v>2</v>
      </c>
      <c r="W158" s="67">
        <f t="shared" si="11"/>
        <v>-1302.9999999999998</v>
      </c>
      <c r="X158" s="68">
        <f t="shared" si="12"/>
        <v>81.8</v>
      </c>
      <c r="Y158" s="513">
        <v>1970</v>
      </c>
    </row>
    <row r="159" spans="1:25" ht="15" customHeight="1">
      <c r="A159" s="24">
        <v>155</v>
      </c>
      <c r="B159" s="25">
        <v>154</v>
      </c>
      <c r="C159" s="69" t="s">
        <v>648</v>
      </c>
      <c r="D159" s="70" t="s">
        <v>201</v>
      </c>
      <c r="E159" s="30"/>
      <c r="F159" s="60"/>
      <c r="G159" s="30"/>
      <c r="H159" s="30"/>
      <c r="I159" s="30"/>
      <c r="J159" s="30"/>
      <c r="K159" s="30"/>
      <c r="L159" s="30"/>
      <c r="M159" s="30"/>
      <c r="N159" s="61">
        <v>69.76</v>
      </c>
      <c r="O159" s="61">
        <v>93.66</v>
      </c>
      <c r="P159" s="30"/>
      <c r="Q159" s="30"/>
      <c r="R159" s="30"/>
      <c r="S159" s="30"/>
      <c r="T159" s="30"/>
      <c r="U159" s="43">
        <f t="shared" si="9"/>
        <v>163.42000000000002</v>
      </c>
      <c r="V159" s="44">
        <f t="shared" si="10"/>
        <v>2</v>
      </c>
      <c r="W159" s="45">
        <f t="shared" si="11"/>
        <v>-1303.1799999999996</v>
      </c>
      <c r="X159" s="40">
        <f t="shared" si="12"/>
        <v>81.71000000000001</v>
      </c>
      <c r="Y159" s="514"/>
    </row>
    <row r="160" spans="1:25" ht="15" customHeight="1">
      <c r="A160" s="24">
        <v>156</v>
      </c>
      <c r="B160" s="25">
        <v>155</v>
      </c>
      <c r="C160" s="57" t="s">
        <v>649</v>
      </c>
      <c r="D160" s="71" t="s">
        <v>650</v>
      </c>
      <c r="E160" s="30"/>
      <c r="F160" s="60"/>
      <c r="G160" s="30"/>
      <c r="H160" s="30"/>
      <c r="I160" s="30"/>
      <c r="J160" s="30"/>
      <c r="K160" s="30"/>
      <c r="L160" s="30"/>
      <c r="M160" s="30"/>
      <c r="N160" s="61">
        <v>69.58</v>
      </c>
      <c r="O160" s="61">
        <v>93.66</v>
      </c>
      <c r="P160" s="30"/>
      <c r="Q160" s="30"/>
      <c r="R160" s="30"/>
      <c r="S160" s="30"/>
      <c r="T160" s="30"/>
      <c r="U160" s="43">
        <f t="shared" si="9"/>
        <v>163.24</v>
      </c>
      <c r="V160" s="44">
        <f t="shared" si="10"/>
        <v>2</v>
      </c>
      <c r="W160" s="45">
        <f t="shared" si="11"/>
        <v>-1303.3599999999997</v>
      </c>
      <c r="X160" s="40">
        <f t="shared" si="12"/>
        <v>81.62</v>
      </c>
      <c r="Y160" s="514"/>
    </row>
    <row r="161" spans="1:25" ht="15" customHeight="1">
      <c r="A161" s="24">
        <v>157</v>
      </c>
      <c r="B161" s="25">
        <v>156</v>
      </c>
      <c r="C161" s="57" t="s">
        <v>174</v>
      </c>
      <c r="D161" s="71" t="s">
        <v>151</v>
      </c>
      <c r="E161" s="30"/>
      <c r="F161" s="60"/>
      <c r="G161" s="30"/>
      <c r="H161" s="30"/>
      <c r="I161" s="30"/>
      <c r="J161" s="30">
        <v>82.9</v>
      </c>
      <c r="K161" s="30">
        <v>79.28</v>
      </c>
      <c r="L161" s="30"/>
      <c r="M161" s="30"/>
      <c r="N161" s="61"/>
      <c r="O161" s="61"/>
      <c r="P161" s="30"/>
      <c r="Q161" s="30"/>
      <c r="R161" s="30"/>
      <c r="S161" s="30"/>
      <c r="T161" s="30"/>
      <c r="U161" s="43">
        <f t="shared" si="9"/>
        <v>162.18</v>
      </c>
      <c r="V161" s="44">
        <f t="shared" si="10"/>
        <v>2</v>
      </c>
      <c r="W161" s="45">
        <f t="shared" si="11"/>
        <v>-1304.4199999999996</v>
      </c>
      <c r="X161" s="40">
        <f t="shared" si="12"/>
        <v>81.09</v>
      </c>
      <c r="Y161" s="514"/>
    </row>
    <row r="162" spans="1:25" ht="15" customHeight="1">
      <c r="A162" s="24">
        <v>158</v>
      </c>
      <c r="B162" s="25">
        <v>157</v>
      </c>
      <c r="C162" s="57" t="s">
        <v>37</v>
      </c>
      <c r="D162" s="71" t="s">
        <v>116</v>
      </c>
      <c r="E162" s="30"/>
      <c r="F162" s="60">
        <v>90.16</v>
      </c>
      <c r="G162" s="30">
        <v>69.81</v>
      </c>
      <c r="H162" s="30"/>
      <c r="I162" s="30"/>
      <c r="J162" s="30"/>
      <c r="K162" s="30"/>
      <c r="L162" s="30"/>
      <c r="M162" s="30"/>
      <c r="N162" s="61"/>
      <c r="O162" s="61"/>
      <c r="P162" s="30"/>
      <c r="Q162" s="30"/>
      <c r="R162" s="30"/>
      <c r="S162" s="30"/>
      <c r="T162" s="30"/>
      <c r="U162" s="43">
        <f t="shared" si="9"/>
        <v>159.97</v>
      </c>
      <c r="V162" s="44">
        <f t="shared" si="10"/>
        <v>2</v>
      </c>
      <c r="W162" s="45">
        <f t="shared" si="11"/>
        <v>-1306.6299999999997</v>
      </c>
      <c r="X162" s="40">
        <f t="shared" si="12"/>
        <v>79.985</v>
      </c>
      <c r="Y162" s="514"/>
    </row>
    <row r="163" spans="1:25" ht="15" customHeight="1">
      <c r="A163" s="24">
        <v>159</v>
      </c>
      <c r="B163" s="25">
        <v>158</v>
      </c>
      <c r="C163" s="57" t="s">
        <v>103</v>
      </c>
      <c r="D163" s="71" t="s">
        <v>176</v>
      </c>
      <c r="E163" s="30"/>
      <c r="F163" s="60"/>
      <c r="G163" s="30"/>
      <c r="H163" s="30">
        <v>91.33</v>
      </c>
      <c r="I163" s="30">
        <v>68.26</v>
      </c>
      <c r="J163" s="30"/>
      <c r="K163" s="30"/>
      <c r="L163" s="30"/>
      <c r="M163" s="30"/>
      <c r="N163" s="61"/>
      <c r="O163" s="61"/>
      <c r="P163" s="30"/>
      <c r="Q163" s="30"/>
      <c r="R163" s="30"/>
      <c r="S163" s="30"/>
      <c r="T163" s="30"/>
      <c r="U163" s="43">
        <f t="shared" si="9"/>
        <v>159.59</v>
      </c>
      <c r="V163" s="44">
        <f t="shared" si="10"/>
        <v>2</v>
      </c>
      <c r="W163" s="45">
        <f t="shared" si="11"/>
        <v>-1307.0099999999998</v>
      </c>
      <c r="X163" s="40">
        <f t="shared" si="12"/>
        <v>79.795</v>
      </c>
      <c r="Y163" s="514"/>
    </row>
    <row r="164" spans="1:25" ht="15" customHeight="1">
      <c r="A164" s="24">
        <v>160</v>
      </c>
      <c r="B164" s="25">
        <v>159</v>
      </c>
      <c r="C164" s="57" t="s">
        <v>200</v>
      </c>
      <c r="D164" s="71" t="s">
        <v>201</v>
      </c>
      <c r="E164" s="30"/>
      <c r="F164" s="60"/>
      <c r="G164" s="30"/>
      <c r="H164" s="30">
        <v>75.62</v>
      </c>
      <c r="I164" s="30">
        <v>60.29</v>
      </c>
      <c r="J164" s="30"/>
      <c r="K164" s="30"/>
      <c r="L164" s="30"/>
      <c r="M164" s="30"/>
      <c r="N164" s="61"/>
      <c r="O164" s="61"/>
      <c r="P164" s="30"/>
      <c r="Q164" s="30"/>
      <c r="R164" s="30"/>
      <c r="S164" s="30">
        <v>21.24</v>
      </c>
      <c r="T164" s="30"/>
      <c r="U164" s="43">
        <f t="shared" si="9"/>
        <v>157.15</v>
      </c>
      <c r="V164" s="44">
        <f t="shared" si="10"/>
        <v>3</v>
      </c>
      <c r="W164" s="45">
        <f t="shared" si="11"/>
        <v>-1309.4499999999996</v>
      </c>
      <c r="X164" s="40">
        <f t="shared" si="12"/>
        <v>52.38333333333333</v>
      </c>
      <c r="Y164" s="514"/>
    </row>
    <row r="165" spans="1:25" ht="15" customHeight="1">
      <c r="A165" s="24">
        <v>161</v>
      </c>
      <c r="B165" s="25">
        <v>160</v>
      </c>
      <c r="C165" s="57" t="s">
        <v>178</v>
      </c>
      <c r="D165" s="71" t="s">
        <v>78</v>
      </c>
      <c r="E165" s="30">
        <v>83.53</v>
      </c>
      <c r="F165" s="60"/>
      <c r="G165" s="30"/>
      <c r="H165" s="30"/>
      <c r="I165" s="30"/>
      <c r="J165" s="30"/>
      <c r="K165" s="30"/>
      <c r="L165" s="30"/>
      <c r="M165" s="30">
        <v>72.56</v>
      </c>
      <c r="N165" s="61"/>
      <c r="O165" s="61"/>
      <c r="P165" s="30"/>
      <c r="Q165" s="30"/>
      <c r="R165" s="30"/>
      <c r="S165" s="30"/>
      <c r="T165" s="30"/>
      <c r="U165" s="43">
        <f t="shared" si="9"/>
        <v>156.09</v>
      </c>
      <c r="V165" s="44">
        <f t="shared" si="10"/>
        <v>2</v>
      </c>
      <c r="W165" s="45">
        <f t="shared" si="11"/>
        <v>-1310.5099999999998</v>
      </c>
      <c r="X165" s="40">
        <f t="shared" si="12"/>
        <v>78.045</v>
      </c>
      <c r="Y165" s="513">
        <v>1964</v>
      </c>
    </row>
    <row r="166" spans="1:25" ht="15" customHeight="1">
      <c r="A166" s="24">
        <v>162</v>
      </c>
      <c r="B166" s="25">
        <v>161</v>
      </c>
      <c r="C166" s="57" t="s">
        <v>32</v>
      </c>
      <c r="D166" s="71" t="s">
        <v>30</v>
      </c>
      <c r="E166" s="30">
        <v>55</v>
      </c>
      <c r="F166" s="60"/>
      <c r="G166" s="30">
        <v>58.16</v>
      </c>
      <c r="H166" s="30">
        <v>41.79</v>
      </c>
      <c r="I166" s="30"/>
      <c r="J166" s="30"/>
      <c r="K166" s="30"/>
      <c r="L166" s="30"/>
      <c r="M166" s="30"/>
      <c r="N166" s="62"/>
      <c r="O166" s="61"/>
      <c r="P166" s="30"/>
      <c r="Q166" s="30"/>
      <c r="R166" s="30"/>
      <c r="S166" s="30"/>
      <c r="T166" s="30"/>
      <c r="U166" s="43">
        <f t="shared" si="9"/>
        <v>154.95</v>
      </c>
      <c r="V166" s="44">
        <f t="shared" si="10"/>
        <v>3</v>
      </c>
      <c r="W166" s="45">
        <f t="shared" si="11"/>
        <v>-1311.6499999999996</v>
      </c>
      <c r="X166" s="40">
        <f t="shared" si="12"/>
        <v>51.65</v>
      </c>
      <c r="Y166" s="513">
        <v>2000</v>
      </c>
    </row>
    <row r="167" spans="1:25" ht="15" customHeight="1">
      <c r="A167" s="24">
        <v>163</v>
      </c>
      <c r="B167" s="25">
        <v>162</v>
      </c>
      <c r="C167" s="57" t="s">
        <v>272</v>
      </c>
      <c r="D167" s="71" t="s">
        <v>176</v>
      </c>
      <c r="E167" s="30"/>
      <c r="F167" s="60"/>
      <c r="G167" s="30"/>
      <c r="H167" s="30">
        <v>91.63</v>
      </c>
      <c r="I167" s="30"/>
      <c r="J167" s="30"/>
      <c r="K167" s="30"/>
      <c r="L167" s="30"/>
      <c r="M167" s="30"/>
      <c r="N167" s="61"/>
      <c r="O167" s="61"/>
      <c r="P167" s="30"/>
      <c r="Q167" s="30"/>
      <c r="R167" s="30"/>
      <c r="S167" s="30">
        <v>62.9</v>
      </c>
      <c r="T167" s="30"/>
      <c r="U167" s="43">
        <f t="shared" si="9"/>
        <v>154.53</v>
      </c>
      <c r="V167" s="44">
        <f t="shared" si="10"/>
        <v>2</v>
      </c>
      <c r="W167" s="45">
        <f t="shared" si="11"/>
        <v>-1312.0699999999997</v>
      </c>
      <c r="X167" s="40">
        <f t="shared" si="12"/>
        <v>77.265</v>
      </c>
      <c r="Y167" s="514"/>
    </row>
    <row r="168" spans="1:25" ht="15" customHeight="1">
      <c r="A168" s="24">
        <v>164</v>
      </c>
      <c r="B168" s="25">
        <v>202</v>
      </c>
      <c r="C168" s="57" t="s">
        <v>312</v>
      </c>
      <c r="D168" s="71" t="s">
        <v>206</v>
      </c>
      <c r="E168" s="30"/>
      <c r="F168" s="60"/>
      <c r="G168" s="30"/>
      <c r="H168" s="30">
        <v>34.53</v>
      </c>
      <c r="I168" s="30">
        <v>38.61</v>
      </c>
      <c r="J168" s="30"/>
      <c r="K168" s="30"/>
      <c r="L168" s="30"/>
      <c r="M168" s="30"/>
      <c r="N168" s="61"/>
      <c r="O168" s="61"/>
      <c r="P168" s="30"/>
      <c r="Q168" s="30"/>
      <c r="R168" s="30">
        <v>39.74</v>
      </c>
      <c r="S168" s="30">
        <v>1</v>
      </c>
      <c r="T168" s="30">
        <v>38.54</v>
      </c>
      <c r="U168" s="43">
        <f t="shared" si="9"/>
        <v>152.42</v>
      </c>
      <c r="V168" s="44">
        <f t="shared" si="10"/>
        <v>5</v>
      </c>
      <c r="W168" s="45">
        <f t="shared" si="11"/>
        <v>-1314.1799999999996</v>
      </c>
      <c r="X168" s="40">
        <f t="shared" si="12"/>
        <v>30.483999999999998</v>
      </c>
      <c r="Y168" s="514"/>
    </row>
    <row r="169" spans="1:25" ht="15" customHeight="1">
      <c r="A169" s="24">
        <v>165</v>
      </c>
      <c r="B169" s="25">
        <v>163</v>
      </c>
      <c r="C169" s="57" t="s">
        <v>212</v>
      </c>
      <c r="D169" s="71" t="s">
        <v>99</v>
      </c>
      <c r="E169" s="30"/>
      <c r="F169" s="60"/>
      <c r="G169" s="30"/>
      <c r="H169" s="30">
        <v>60.82</v>
      </c>
      <c r="I169" s="30">
        <v>54.1</v>
      </c>
      <c r="J169" s="30"/>
      <c r="K169" s="30"/>
      <c r="L169" s="30"/>
      <c r="M169" s="30"/>
      <c r="N169" s="61"/>
      <c r="O169" s="61"/>
      <c r="P169" s="30"/>
      <c r="Q169" s="30"/>
      <c r="R169" s="30"/>
      <c r="S169" s="30">
        <v>37.31</v>
      </c>
      <c r="T169" s="30"/>
      <c r="U169" s="43">
        <f t="shared" si="9"/>
        <v>152.23000000000002</v>
      </c>
      <c r="V169" s="44">
        <f t="shared" si="10"/>
        <v>3</v>
      </c>
      <c r="W169" s="45">
        <f t="shared" si="11"/>
        <v>-1314.3699999999997</v>
      </c>
      <c r="X169" s="40">
        <f t="shared" si="12"/>
        <v>50.74333333333334</v>
      </c>
      <c r="Y169" s="514"/>
    </row>
    <row r="170" spans="1:25" ht="15" customHeight="1">
      <c r="A170" s="24">
        <v>166</v>
      </c>
      <c r="B170" s="25">
        <v>164</v>
      </c>
      <c r="C170" s="57" t="s">
        <v>98</v>
      </c>
      <c r="D170" s="71" t="s">
        <v>204</v>
      </c>
      <c r="E170" s="30"/>
      <c r="F170" s="60"/>
      <c r="G170" s="30"/>
      <c r="H170" s="30">
        <v>56.59</v>
      </c>
      <c r="I170" s="30"/>
      <c r="J170" s="30"/>
      <c r="K170" s="30"/>
      <c r="L170" s="30"/>
      <c r="M170" s="30"/>
      <c r="N170" s="61"/>
      <c r="O170" s="61"/>
      <c r="P170" s="30"/>
      <c r="Q170" s="30"/>
      <c r="R170" s="30">
        <v>67.98</v>
      </c>
      <c r="S170" s="30">
        <v>24.81</v>
      </c>
      <c r="T170" s="30"/>
      <c r="U170" s="43">
        <f t="shared" si="9"/>
        <v>149.38</v>
      </c>
      <c r="V170" s="44">
        <f t="shared" si="10"/>
        <v>3</v>
      </c>
      <c r="W170" s="45">
        <f t="shared" si="11"/>
        <v>-1317.2199999999998</v>
      </c>
      <c r="X170" s="40">
        <f t="shared" si="12"/>
        <v>49.79333333333333</v>
      </c>
      <c r="Y170" s="514"/>
    </row>
    <row r="171" spans="1:25" ht="15" customHeight="1">
      <c r="A171" s="24">
        <v>167</v>
      </c>
      <c r="B171" s="25">
        <v>165</v>
      </c>
      <c r="C171" s="57" t="s">
        <v>138</v>
      </c>
      <c r="D171" s="71" t="s">
        <v>186</v>
      </c>
      <c r="E171" s="30"/>
      <c r="F171" s="60"/>
      <c r="G171" s="30"/>
      <c r="H171" s="30">
        <v>81.97</v>
      </c>
      <c r="I171" s="30">
        <v>66.93</v>
      </c>
      <c r="J171" s="30"/>
      <c r="K171" s="30"/>
      <c r="L171" s="30"/>
      <c r="M171" s="30"/>
      <c r="N171" s="61"/>
      <c r="O171" s="61"/>
      <c r="P171" s="30"/>
      <c r="Q171" s="30"/>
      <c r="R171" s="30"/>
      <c r="S171" s="30"/>
      <c r="T171" s="30"/>
      <c r="U171" s="43">
        <f t="shared" si="9"/>
        <v>148.9</v>
      </c>
      <c r="V171" s="44">
        <f t="shared" si="10"/>
        <v>2</v>
      </c>
      <c r="W171" s="45">
        <f t="shared" si="11"/>
        <v>-1317.6999999999996</v>
      </c>
      <c r="X171" s="40">
        <f t="shared" si="12"/>
        <v>74.45</v>
      </c>
      <c r="Y171" s="514"/>
    </row>
    <row r="172" spans="1:25" ht="15" customHeight="1">
      <c r="A172" s="24">
        <v>168</v>
      </c>
      <c r="B172" s="25">
        <v>166</v>
      </c>
      <c r="C172" s="58" t="s">
        <v>189</v>
      </c>
      <c r="D172" s="72" t="s">
        <v>190</v>
      </c>
      <c r="E172" s="30"/>
      <c r="F172" s="60">
        <v>69.47</v>
      </c>
      <c r="G172" s="30"/>
      <c r="H172" s="30"/>
      <c r="I172" s="30"/>
      <c r="J172" s="30">
        <v>79.09</v>
      </c>
      <c r="K172" s="30"/>
      <c r="L172" s="30"/>
      <c r="M172" s="30"/>
      <c r="N172" s="61"/>
      <c r="O172" s="61"/>
      <c r="P172" s="30"/>
      <c r="Q172" s="30"/>
      <c r="R172" s="30"/>
      <c r="S172" s="30"/>
      <c r="T172" s="30"/>
      <c r="U172" s="43">
        <f t="shared" si="9"/>
        <v>148.56</v>
      </c>
      <c r="V172" s="44">
        <f t="shared" si="10"/>
        <v>2</v>
      </c>
      <c r="W172" s="45">
        <f t="shared" si="11"/>
        <v>-1318.0399999999997</v>
      </c>
      <c r="X172" s="40">
        <f t="shared" si="12"/>
        <v>74.28</v>
      </c>
      <c r="Y172" s="514"/>
    </row>
    <row r="173" spans="1:25" ht="15" customHeight="1">
      <c r="A173" s="24">
        <v>169</v>
      </c>
      <c r="B173" s="25">
        <v>167</v>
      </c>
      <c r="C173" s="57" t="s">
        <v>256</v>
      </c>
      <c r="D173" s="71" t="s">
        <v>99</v>
      </c>
      <c r="E173" s="30"/>
      <c r="F173" s="60"/>
      <c r="G173" s="30"/>
      <c r="H173" s="30">
        <v>35.44</v>
      </c>
      <c r="I173" s="30">
        <v>59.41</v>
      </c>
      <c r="J173" s="30"/>
      <c r="K173" s="30"/>
      <c r="L173" s="30"/>
      <c r="M173" s="30"/>
      <c r="N173" s="61"/>
      <c r="O173" s="61"/>
      <c r="P173" s="30"/>
      <c r="Q173" s="30"/>
      <c r="R173" s="30"/>
      <c r="S173" s="30">
        <v>52.19</v>
      </c>
      <c r="T173" s="30"/>
      <c r="U173" s="43">
        <f t="shared" si="9"/>
        <v>147.04</v>
      </c>
      <c r="V173" s="44">
        <f t="shared" si="10"/>
        <v>3</v>
      </c>
      <c r="W173" s="45">
        <f t="shared" si="11"/>
        <v>-1319.5599999999997</v>
      </c>
      <c r="X173" s="40">
        <f t="shared" si="12"/>
        <v>49.01333333333333</v>
      </c>
      <c r="Y173" s="514"/>
    </row>
    <row r="174" spans="1:25" ht="15" customHeight="1">
      <c r="A174" s="24">
        <v>170</v>
      </c>
      <c r="B174" s="25">
        <v>168</v>
      </c>
      <c r="C174" s="57" t="s">
        <v>193</v>
      </c>
      <c r="D174" s="71" t="s">
        <v>194</v>
      </c>
      <c r="E174" s="30"/>
      <c r="F174" s="60">
        <v>72.14</v>
      </c>
      <c r="G174" s="30">
        <v>68.42</v>
      </c>
      <c r="H174" s="30"/>
      <c r="I174" s="30"/>
      <c r="J174" s="30"/>
      <c r="K174" s="30"/>
      <c r="L174" s="30"/>
      <c r="M174" s="30"/>
      <c r="N174" s="61"/>
      <c r="O174" s="61"/>
      <c r="P174" s="30"/>
      <c r="Q174" s="30"/>
      <c r="R174" s="30"/>
      <c r="S174" s="30"/>
      <c r="T174" s="30"/>
      <c r="U174" s="43">
        <f t="shared" si="9"/>
        <v>140.56</v>
      </c>
      <c r="V174" s="44">
        <f t="shared" si="10"/>
        <v>2</v>
      </c>
      <c r="W174" s="45">
        <f t="shared" si="11"/>
        <v>-1326.0399999999997</v>
      </c>
      <c r="X174" s="40">
        <f t="shared" si="12"/>
        <v>70.28</v>
      </c>
      <c r="Y174" s="514"/>
    </row>
    <row r="175" spans="1:25" ht="15" customHeight="1">
      <c r="A175" s="24">
        <v>171</v>
      </c>
      <c r="B175" s="25">
        <v>169</v>
      </c>
      <c r="C175" s="59" t="s">
        <v>302</v>
      </c>
      <c r="D175" s="73" t="s">
        <v>303</v>
      </c>
      <c r="E175" s="30"/>
      <c r="F175" s="60"/>
      <c r="G175" s="30"/>
      <c r="H175" s="30"/>
      <c r="I175" s="30"/>
      <c r="J175" s="30"/>
      <c r="K175" s="30">
        <v>78.19</v>
      </c>
      <c r="L175" s="30"/>
      <c r="M175" s="30"/>
      <c r="N175" s="61"/>
      <c r="O175" s="61"/>
      <c r="P175" s="30"/>
      <c r="Q175" s="30"/>
      <c r="R175" s="30">
        <v>61.05</v>
      </c>
      <c r="S175" s="30"/>
      <c r="T175" s="30"/>
      <c r="U175" s="43">
        <f t="shared" si="9"/>
        <v>139.24</v>
      </c>
      <c r="V175" s="44">
        <f t="shared" si="10"/>
        <v>2</v>
      </c>
      <c r="W175" s="45">
        <f t="shared" si="11"/>
        <v>-1327.3599999999997</v>
      </c>
      <c r="X175" s="40">
        <f t="shared" si="12"/>
        <v>69.62</v>
      </c>
      <c r="Y175" s="514"/>
    </row>
    <row r="176" spans="1:25" ht="15" customHeight="1">
      <c r="A176" s="24">
        <v>172</v>
      </c>
      <c r="B176" s="25">
        <v>170</v>
      </c>
      <c r="C176" s="57" t="s">
        <v>695</v>
      </c>
      <c r="D176" s="71" t="s">
        <v>378</v>
      </c>
      <c r="E176" s="30"/>
      <c r="F176" s="60"/>
      <c r="G176" s="30"/>
      <c r="H176" s="30"/>
      <c r="I176" s="30"/>
      <c r="J176" s="30"/>
      <c r="K176" s="30"/>
      <c r="L176" s="30"/>
      <c r="M176" s="30"/>
      <c r="N176" s="61"/>
      <c r="O176" s="61"/>
      <c r="P176" s="30"/>
      <c r="Q176" s="30"/>
      <c r="R176" s="30">
        <v>96.78</v>
      </c>
      <c r="S176" s="30">
        <v>41.48</v>
      </c>
      <c r="T176" s="30"/>
      <c r="U176" s="43">
        <f t="shared" si="9"/>
        <v>138.26</v>
      </c>
      <c r="V176" s="44">
        <f t="shared" si="10"/>
        <v>2</v>
      </c>
      <c r="W176" s="45">
        <f t="shared" si="11"/>
        <v>-1328.3399999999997</v>
      </c>
      <c r="X176" s="40">
        <f t="shared" si="12"/>
        <v>69.13</v>
      </c>
      <c r="Y176" s="514"/>
    </row>
    <row r="177" spans="1:25" ht="15" customHeight="1">
      <c r="A177" s="24">
        <v>173</v>
      </c>
      <c r="B177" s="25">
        <v>171</v>
      </c>
      <c r="C177" s="57" t="s">
        <v>198</v>
      </c>
      <c r="D177" s="71" t="s">
        <v>199</v>
      </c>
      <c r="E177" s="30"/>
      <c r="F177" s="60"/>
      <c r="G177" s="30"/>
      <c r="H177" s="30">
        <v>78.95</v>
      </c>
      <c r="I177" s="30">
        <v>57.19</v>
      </c>
      <c r="J177" s="30"/>
      <c r="K177" s="30"/>
      <c r="L177" s="30"/>
      <c r="M177" s="30"/>
      <c r="N177" s="61"/>
      <c r="O177" s="61"/>
      <c r="P177" s="30"/>
      <c r="Q177" s="30"/>
      <c r="R177" s="30"/>
      <c r="S177" s="30"/>
      <c r="T177" s="30"/>
      <c r="U177" s="43">
        <f t="shared" si="9"/>
        <v>136.14</v>
      </c>
      <c r="V177" s="44">
        <f t="shared" si="10"/>
        <v>2</v>
      </c>
      <c r="W177" s="45">
        <f t="shared" si="11"/>
        <v>-1330.4599999999996</v>
      </c>
      <c r="X177" s="40">
        <f t="shared" si="12"/>
        <v>68.07</v>
      </c>
      <c r="Y177" s="514"/>
    </row>
    <row r="178" spans="1:25" ht="15" customHeight="1">
      <c r="A178" s="24">
        <v>174</v>
      </c>
      <c r="B178" s="25">
        <v>172</v>
      </c>
      <c r="C178" s="57" t="s">
        <v>338</v>
      </c>
      <c r="D178" s="71" t="s">
        <v>51</v>
      </c>
      <c r="E178" s="30"/>
      <c r="F178" s="60"/>
      <c r="G178" s="30"/>
      <c r="H178" s="30"/>
      <c r="I178" s="30">
        <v>60.73</v>
      </c>
      <c r="J178" s="30"/>
      <c r="K178" s="30"/>
      <c r="L178" s="30"/>
      <c r="M178" s="30"/>
      <c r="N178" s="61"/>
      <c r="O178" s="61"/>
      <c r="P178" s="30"/>
      <c r="Q178" s="30"/>
      <c r="R178" s="30">
        <v>73.48</v>
      </c>
      <c r="S178" s="30"/>
      <c r="T178" s="30"/>
      <c r="U178" s="43">
        <f t="shared" si="9"/>
        <v>134.21</v>
      </c>
      <c r="V178" s="44">
        <f t="shared" si="10"/>
        <v>2</v>
      </c>
      <c r="W178" s="45">
        <f t="shared" si="11"/>
        <v>-1332.3899999999996</v>
      </c>
      <c r="X178" s="40">
        <f t="shared" si="12"/>
        <v>67.105</v>
      </c>
      <c r="Y178" s="514"/>
    </row>
    <row r="179" spans="1:25" ht="15" customHeight="1">
      <c r="A179" s="24">
        <v>175</v>
      </c>
      <c r="B179" s="25">
        <v>173</v>
      </c>
      <c r="C179" s="57" t="s">
        <v>677</v>
      </c>
      <c r="D179" s="71" t="s">
        <v>678</v>
      </c>
      <c r="E179" s="30"/>
      <c r="F179" s="60"/>
      <c r="G179" s="30"/>
      <c r="H179" s="30"/>
      <c r="I179" s="30"/>
      <c r="J179" s="30"/>
      <c r="K179" s="30"/>
      <c r="L179" s="30"/>
      <c r="M179" s="30"/>
      <c r="N179" s="61"/>
      <c r="O179" s="61"/>
      <c r="P179" s="30"/>
      <c r="Q179" s="30">
        <v>129.59</v>
      </c>
      <c r="R179" s="30"/>
      <c r="S179" s="30"/>
      <c r="T179" s="30"/>
      <c r="U179" s="43">
        <f t="shared" si="9"/>
        <v>129.59</v>
      </c>
      <c r="V179" s="44">
        <f t="shared" si="10"/>
        <v>1</v>
      </c>
      <c r="W179" s="45">
        <f t="shared" si="11"/>
        <v>-1337.0099999999998</v>
      </c>
      <c r="X179" s="40">
        <f t="shared" si="12"/>
        <v>129.59</v>
      </c>
      <c r="Y179" s="514"/>
    </row>
    <row r="180" spans="1:25" ht="15" customHeight="1">
      <c r="A180" s="24">
        <v>176</v>
      </c>
      <c r="B180" s="25">
        <v>237</v>
      </c>
      <c r="C180" s="57" t="s">
        <v>72</v>
      </c>
      <c r="D180" s="71" t="s">
        <v>232</v>
      </c>
      <c r="E180" s="30"/>
      <c r="F180" s="60"/>
      <c r="G180" s="30"/>
      <c r="H180" s="30">
        <v>24.87</v>
      </c>
      <c r="I180" s="30">
        <v>39.05</v>
      </c>
      <c r="J180" s="30">
        <v>40.08</v>
      </c>
      <c r="K180" s="30"/>
      <c r="L180" s="30"/>
      <c r="M180" s="30"/>
      <c r="N180" s="61"/>
      <c r="O180" s="61"/>
      <c r="P180" s="30"/>
      <c r="Q180" s="30"/>
      <c r="R180" s="30"/>
      <c r="S180" s="30"/>
      <c r="T180" s="30">
        <v>24.1</v>
      </c>
      <c r="U180" s="43">
        <f t="shared" si="9"/>
        <v>128.1</v>
      </c>
      <c r="V180" s="44">
        <f t="shared" si="10"/>
        <v>4</v>
      </c>
      <c r="W180" s="45">
        <f t="shared" si="11"/>
        <v>-1338.4999999999998</v>
      </c>
      <c r="X180" s="40">
        <f t="shared" si="12"/>
        <v>32.025</v>
      </c>
      <c r="Y180" s="514"/>
    </row>
    <row r="181" spans="1:25" ht="15" customHeight="1">
      <c r="A181" s="24">
        <v>177</v>
      </c>
      <c r="B181" s="25">
        <v>174</v>
      </c>
      <c r="C181" s="57" t="s">
        <v>700</v>
      </c>
      <c r="D181" s="71" t="s">
        <v>36</v>
      </c>
      <c r="E181" s="30"/>
      <c r="F181" s="60"/>
      <c r="G181" s="30"/>
      <c r="H181" s="30"/>
      <c r="I181" s="30"/>
      <c r="J181" s="30"/>
      <c r="K181" s="30"/>
      <c r="L181" s="30"/>
      <c r="M181" s="30"/>
      <c r="N181" s="61"/>
      <c r="O181" s="61"/>
      <c r="P181" s="30"/>
      <c r="Q181" s="30"/>
      <c r="R181" s="30">
        <v>78.76</v>
      </c>
      <c r="S181" s="30">
        <v>47.43</v>
      </c>
      <c r="T181" s="30"/>
      <c r="U181" s="43">
        <f t="shared" si="9"/>
        <v>126.19</v>
      </c>
      <c r="V181" s="44">
        <f t="shared" si="10"/>
        <v>2</v>
      </c>
      <c r="W181" s="45">
        <f t="shared" si="11"/>
        <v>-1340.4099999999996</v>
      </c>
      <c r="X181" s="40">
        <f t="shared" si="12"/>
        <v>63.095</v>
      </c>
      <c r="Y181" s="514"/>
    </row>
    <row r="182" spans="1:25" ht="15" customHeight="1">
      <c r="A182" s="24">
        <v>178</v>
      </c>
      <c r="B182" s="25">
        <v>175</v>
      </c>
      <c r="C182" s="470" t="s">
        <v>679</v>
      </c>
      <c r="D182" s="471" t="s">
        <v>78</v>
      </c>
      <c r="E182" s="30"/>
      <c r="F182" s="60"/>
      <c r="G182" s="30"/>
      <c r="H182" s="30"/>
      <c r="I182" s="30"/>
      <c r="J182" s="30"/>
      <c r="K182" s="30"/>
      <c r="L182" s="30"/>
      <c r="M182" s="30"/>
      <c r="N182" s="61"/>
      <c r="O182" s="61"/>
      <c r="P182" s="30"/>
      <c r="Q182" s="30">
        <v>125.3</v>
      </c>
      <c r="R182" s="30"/>
      <c r="S182" s="30"/>
      <c r="T182" s="30"/>
      <c r="U182" s="43">
        <f t="shared" si="9"/>
        <v>125.3</v>
      </c>
      <c r="V182" s="44">
        <f t="shared" si="10"/>
        <v>1</v>
      </c>
      <c r="W182" s="45">
        <f t="shared" si="11"/>
        <v>-1341.2999999999997</v>
      </c>
      <c r="X182" s="40">
        <f t="shared" si="12"/>
        <v>125.3</v>
      </c>
      <c r="Y182" s="514"/>
    </row>
    <row r="183" spans="1:25" ht="15" customHeight="1">
      <c r="A183" s="24">
        <v>179</v>
      </c>
      <c r="B183" s="25">
        <v>176</v>
      </c>
      <c r="C183" s="57" t="s">
        <v>372</v>
      </c>
      <c r="D183" s="71" t="s">
        <v>88</v>
      </c>
      <c r="E183" s="30"/>
      <c r="F183" s="60"/>
      <c r="G183" s="30"/>
      <c r="H183" s="30"/>
      <c r="I183" s="30"/>
      <c r="J183" s="30"/>
      <c r="K183" s="30"/>
      <c r="L183" s="30"/>
      <c r="M183" s="30"/>
      <c r="N183" s="61"/>
      <c r="O183" s="61"/>
      <c r="P183" s="30">
        <v>125</v>
      </c>
      <c r="Q183" s="30"/>
      <c r="R183" s="30"/>
      <c r="S183" s="30"/>
      <c r="T183" s="30"/>
      <c r="U183" s="43">
        <f t="shared" si="9"/>
        <v>125</v>
      </c>
      <c r="V183" s="44">
        <f t="shared" si="10"/>
        <v>1</v>
      </c>
      <c r="W183" s="45">
        <f t="shared" si="11"/>
        <v>-1341.5999999999997</v>
      </c>
      <c r="X183" s="40">
        <f t="shared" si="12"/>
        <v>125</v>
      </c>
      <c r="Y183" s="514"/>
    </row>
    <row r="184" spans="1:25" ht="15" customHeight="1">
      <c r="A184" s="24">
        <v>180</v>
      </c>
      <c r="B184" s="25">
        <v>177</v>
      </c>
      <c r="C184" s="57" t="s">
        <v>370</v>
      </c>
      <c r="D184" s="71" t="s">
        <v>371</v>
      </c>
      <c r="E184" s="30"/>
      <c r="F184" s="60"/>
      <c r="G184" s="30"/>
      <c r="H184" s="30"/>
      <c r="I184" s="30"/>
      <c r="J184" s="30"/>
      <c r="K184" s="30"/>
      <c r="L184" s="30"/>
      <c r="M184" s="30"/>
      <c r="N184" s="61"/>
      <c r="O184" s="61"/>
      <c r="P184" s="30">
        <v>124.95</v>
      </c>
      <c r="Q184" s="30"/>
      <c r="R184" s="30"/>
      <c r="S184" s="30"/>
      <c r="T184" s="30"/>
      <c r="U184" s="43">
        <f t="shared" si="9"/>
        <v>124.95</v>
      </c>
      <c r="V184" s="44">
        <f t="shared" si="10"/>
        <v>1</v>
      </c>
      <c r="W184" s="45">
        <f t="shared" si="11"/>
        <v>-1341.6499999999996</v>
      </c>
      <c r="X184" s="40">
        <f t="shared" si="12"/>
        <v>124.95</v>
      </c>
      <c r="Y184" s="514"/>
    </row>
    <row r="185" spans="1:25" ht="15" customHeight="1">
      <c r="A185" s="24">
        <v>181</v>
      </c>
      <c r="B185" s="25">
        <v>178</v>
      </c>
      <c r="C185" s="57" t="s">
        <v>653</v>
      </c>
      <c r="D185" s="71" t="s">
        <v>74</v>
      </c>
      <c r="E185" s="30"/>
      <c r="F185" s="60"/>
      <c r="G185" s="30"/>
      <c r="H185" s="30"/>
      <c r="I185" s="30"/>
      <c r="J185" s="30"/>
      <c r="K185" s="30"/>
      <c r="L185" s="30"/>
      <c r="M185" s="30"/>
      <c r="N185" s="61"/>
      <c r="O185" s="61"/>
      <c r="P185" s="30">
        <v>124.87</v>
      </c>
      <c r="Q185" s="30"/>
      <c r="R185" s="30"/>
      <c r="S185" s="30"/>
      <c r="T185" s="30"/>
      <c r="U185" s="43">
        <f t="shared" si="9"/>
        <v>124.87</v>
      </c>
      <c r="V185" s="44">
        <f t="shared" si="10"/>
        <v>1</v>
      </c>
      <c r="W185" s="45">
        <f t="shared" si="11"/>
        <v>-1341.7299999999996</v>
      </c>
      <c r="X185" s="40">
        <f t="shared" si="12"/>
        <v>124.87</v>
      </c>
      <c r="Y185" s="514"/>
    </row>
    <row r="186" spans="1:25" ht="15" customHeight="1">
      <c r="A186" s="24">
        <v>182</v>
      </c>
      <c r="B186" s="25">
        <v>179</v>
      </c>
      <c r="C186" s="57" t="s">
        <v>654</v>
      </c>
      <c r="D186" s="71" t="s">
        <v>51</v>
      </c>
      <c r="E186" s="30"/>
      <c r="F186" s="60"/>
      <c r="G186" s="30"/>
      <c r="H186" s="30"/>
      <c r="I186" s="30"/>
      <c r="J186" s="30"/>
      <c r="K186" s="30"/>
      <c r="L186" s="30"/>
      <c r="M186" s="30"/>
      <c r="N186" s="61"/>
      <c r="O186" s="61"/>
      <c r="P186" s="30">
        <v>124.67</v>
      </c>
      <c r="Q186" s="30"/>
      <c r="R186" s="30"/>
      <c r="S186" s="30"/>
      <c r="T186" s="30"/>
      <c r="U186" s="43">
        <f t="shared" si="9"/>
        <v>124.67</v>
      </c>
      <c r="V186" s="44">
        <f t="shared" si="10"/>
        <v>1</v>
      </c>
      <c r="W186" s="45">
        <f t="shared" si="11"/>
        <v>-1341.9299999999996</v>
      </c>
      <c r="X186" s="40">
        <f t="shared" si="12"/>
        <v>124.67</v>
      </c>
      <c r="Y186" s="514"/>
    </row>
    <row r="187" spans="1:25" ht="15" customHeight="1">
      <c r="A187" s="24">
        <v>183</v>
      </c>
      <c r="B187" s="25">
        <v>180</v>
      </c>
      <c r="C187" s="470" t="s">
        <v>655</v>
      </c>
      <c r="D187" s="471" t="s">
        <v>136</v>
      </c>
      <c r="E187" s="30"/>
      <c r="F187" s="60"/>
      <c r="G187" s="30"/>
      <c r="H187" s="30"/>
      <c r="I187" s="30"/>
      <c r="J187" s="30"/>
      <c r="K187" s="30"/>
      <c r="L187" s="30"/>
      <c r="M187" s="30"/>
      <c r="N187" s="61"/>
      <c r="O187" s="61"/>
      <c r="P187" s="30">
        <v>124.57</v>
      </c>
      <c r="Q187" s="30"/>
      <c r="R187" s="30"/>
      <c r="S187" s="30"/>
      <c r="T187" s="30"/>
      <c r="U187" s="43">
        <f t="shared" si="9"/>
        <v>124.57</v>
      </c>
      <c r="V187" s="44">
        <f t="shared" si="10"/>
        <v>1</v>
      </c>
      <c r="W187" s="45">
        <f t="shared" si="11"/>
        <v>-1342.0299999999997</v>
      </c>
      <c r="X187" s="40">
        <f t="shared" si="12"/>
        <v>124.57</v>
      </c>
      <c r="Y187" s="514"/>
    </row>
    <row r="188" spans="1:25" ht="15" customHeight="1">
      <c r="A188" s="24">
        <v>184</v>
      </c>
      <c r="B188" s="25">
        <v>181</v>
      </c>
      <c r="C188" s="57" t="s">
        <v>372</v>
      </c>
      <c r="D188" s="71" t="s">
        <v>656</v>
      </c>
      <c r="E188" s="30"/>
      <c r="F188" s="60"/>
      <c r="G188" s="30"/>
      <c r="H188" s="30"/>
      <c r="I188" s="30"/>
      <c r="J188" s="30"/>
      <c r="K188" s="30"/>
      <c r="L188" s="30"/>
      <c r="M188" s="30"/>
      <c r="N188" s="61"/>
      <c r="O188" s="61"/>
      <c r="P188" s="30">
        <v>122.31</v>
      </c>
      <c r="Q188" s="30"/>
      <c r="R188" s="30"/>
      <c r="S188" s="30"/>
      <c r="T188" s="30"/>
      <c r="U188" s="43">
        <f t="shared" si="9"/>
        <v>122.31</v>
      </c>
      <c r="V188" s="44">
        <f t="shared" si="10"/>
        <v>1</v>
      </c>
      <c r="W188" s="45">
        <f t="shared" si="11"/>
        <v>-1344.2899999999997</v>
      </c>
      <c r="X188" s="40">
        <f t="shared" si="12"/>
        <v>122.31</v>
      </c>
      <c r="Y188" s="514"/>
    </row>
    <row r="189" spans="1:25" ht="15" customHeight="1">
      <c r="A189" s="24">
        <v>185</v>
      </c>
      <c r="B189" s="25">
        <v>182</v>
      </c>
      <c r="C189" s="57" t="s">
        <v>657</v>
      </c>
      <c r="D189" s="71" t="s">
        <v>656</v>
      </c>
      <c r="E189" s="30"/>
      <c r="F189" s="60"/>
      <c r="G189" s="30"/>
      <c r="H189" s="30"/>
      <c r="I189" s="30"/>
      <c r="J189" s="30"/>
      <c r="K189" s="30"/>
      <c r="L189" s="30"/>
      <c r="M189" s="30"/>
      <c r="N189" s="61"/>
      <c r="O189" s="61"/>
      <c r="P189" s="30">
        <v>122.14</v>
      </c>
      <c r="Q189" s="30"/>
      <c r="R189" s="30"/>
      <c r="S189" s="30"/>
      <c r="T189" s="30"/>
      <c r="U189" s="43">
        <f t="shared" si="9"/>
        <v>122.14</v>
      </c>
      <c r="V189" s="44">
        <f t="shared" si="10"/>
        <v>1</v>
      </c>
      <c r="W189" s="45">
        <f t="shared" si="11"/>
        <v>-1344.4599999999996</v>
      </c>
      <c r="X189" s="40">
        <f t="shared" si="12"/>
        <v>122.14</v>
      </c>
      <c r="Y189" s="514"/>
    </row>
    <row r="190" spans="1:25" ht="15" customHeight="1">
      <c r="A190" s="24">
        <v>186</v>
      </c>
      <c r="B190" s="25">
        <v>183</v>
      </c>
      <c r="C190" s="57" t="s">
        <v>332</v>
      </c>
      <c r="D190" s="71" t="s">
        <v>270</v>
      </c>
      <c r="E190" s="30"/>
      <c r="F190" s="60"/>
      <c r="G190" s="30"/>
      <c r="H190" s="30">
        <v>66.26</v>
      </c>
      <c r="I190" s="30"/>
      <c r="J190" s="30"/>
      <c r="K190" s="30"/>
      <c r="L190" s="30"/>
      <c r="M190" s="30"/>
      <c r="N190" s="61"/>
      <c r="O190" s="61"/>
      <c r="P190" s="30"/>
      <c r="Q190" s="30"/>
      <c r="R190" s="30"/>
      <c r="S190" s="30">
        <v>55.76</v>
      </c>
      <c r="T190" s="30"/>
      <c r="U190" s="43">
        <f t="shared" si="9"/>
        <v>122.02000000000001</v>
      </c>
      <c r="V190" s="44">
        <f t="shared" si="10"/>
        <v>2</v>
      </c>
      <c r="W190" s="45">
        <f t="shared" si="11"/>
        <v>-1344.5799999999997</v>
      </c>
      <c r="X190" s="40">
        <f t="shared" si="12"/>
        <v>61.010000000000005</v>
      </c>
      <c r="Y190" s="514"/>
    </row>
    <row r="191" spans="1:25" ht="15" customHeight="1">
      <c r="A191" s="24">
        <v>187</v>
      </c>
      <c r="B191" s="25">
        <v>184</v>
      </c>
      <c r="C191" s="57" t="s">
        <v>658</v>
      </c>
      <c r="D191" s="71" t="s">
        <v>659</v>
      </c>
      <c r="E191" s="30"/>
      <c r="F191" s="60"/>
      <c r="G191" s="30"/>
      <c r="H191" s="30"/>
      <c r="I191" s="30"/>
      <c r="J191" s="30"/>
      <c r="K191" s="30"/>
      <c r="L191" s="30"/>
      <c r="M191" s="30"/>
      <c r="N191" s="61"/>
      <c r="O191" s="61"/>
      <c r="P191" s="30">
        <v>121.93</v>
      </c>
      <c r="Q191" s="30"/>
      <c r="R191" s="30"/>
      <c r="S191" s="30"/>
      <c r="T191" s="30"/>
      <c r="U191" s="43">
        <f t="shared" si="9"/>
        <v>121.93</v>
      </c>
      <c r="V191" s="44">
        <f t="shared" si="10"/>
        <v>1</v>
      </c>
      <c r="W191" s="45">
        <f t="shared" si="11"/>
        <v>-1344.6699999999996</v>
      </c>
      <c r="X191" s="40">
        <f t="shared" si="12"/>
        <v>121.93</v>
      </c>
      <c r="Y191" s="514"/>
    </row>
    <row r="192" spans="1:25" ht="15" customHeight="1">
      <c r="A192" s="24">
        <v>188</v>
      </c>
      <c r="B192" s="25">
        <v>185</v>
      </c>
      <c r="C192" s="57" t="s">
        <v>660</v>
      </c>
      <c r="D192" s="71" t="s">
        <v>69</v>
      </c>
      <c r="E192" s="30"/>
      <c r="F192" s="60"/>
      <c r="G192" s="30"/>
      <c r="H192" s="30"/>
      <c r="I192" s="30"/>
      <c r="J192" s="30"/>
      <c r="K192" s="30"/>
      <c r="L192" s="30"/>
      <c r="M192" s="30"/>
      <c r="N192" s="61"/>
      <c r="O192" s="61"/>
      <c r="P192" s="30">
        <v>121.78</v>
      </c>
      <c r="Q192" s="30"/>
      <c r="R192" s="30"/>
      <c r="S192" s="30"/>
      <c r="T192" s="30"/>
      <c r="U192" s="43">
        <f t="shared" si="9"/>
        <v>121.78</v>
      </c>
      <c r="V192" s="44">
        <f t="shared" si="10"/>
        <v>1</v>
      </c>
      <c r="W192" s="45">
        <f t="shared" si="11"/>
        <v>-1344.8199999999997</v>
      </c>
      <c r="X192" s="40">
        <f t="shared" si="12"/>
        <v>121.78</v>
      </c>
      <c r="Y192" s="514"/>
    </row>
    <row r="193" spans="1:25" ht="15" customHeight="1">
      <c r="A193" s="24">
        <v>189</v>
      </c>
      <c r="B193" s="25">
        <v>186</v>
      </c>
      <c r="C193" s="57" t="s">
        <v>347</v>
      </c>
      <c r="D193" s="71" t="s">
        <v>62</v>
      </c>
      <c r="E193" s="30"/>
      <c r="F193" s="60"/>
      <c r="G193" s="30"/>
      <c r="H193" s="30"/>
      <c r="I193" s="30">
        <v>55.87</v>
      </c>
      <c r="J193" s="30"/>
      <c r="K193" s="30"/>
      <c r="L193" s="30"/>
      <c r="M193" s="30"/>
      <c r="N193" s="61"/>
      <c r="O193" s="61"/>
      <c r="P193" s="30"/>
      <c r="Q193" s="30"/>
      <c r="R193" s="30"/>
      <c r="S193" s="30">
        <v>65.88</v>
      </c>
      <c r="T193" s="30"/>
      <c r="U193" s="43">
        <f t="shared" si="9"/>
        <v>121.75</v>
      </c>
      <c r="V193" s="44">
        <f t="shared" si="10"/>
        <v>2</v>
      </c>
      <c r="W193" s="45">
        <f t="shared" si="11"/>
        <v>-1344.8499999999997</v>
      </c>
      <c r="X193" s="40">
        <f t="shared" si="12"/>
        <v>60.875</v>
      </c>
      <c r="Y193" s="514"/>
    </row>
    <row r="194" spans="1:25" ht="15" customHeight="1">
      <c r="A194" s="24">
        <v>190</v>
      </c>
      <c r="B194" s="25">
        <v>187</v>
      </c>
      <c r="C194" s="57" t="s">
        <v>661</v>
      </c>
      <c r="D194" s="71" t="s">
        <v>30</v>
      </c>
      <c r="E194" s="30"/>
      <c r="F194" s="60"/>
      <c r="G194" s="30"/>
      <c r="H194" s="30"/>
      <c r="I194" s="30"/>
      <c r="J194" s="30"/>
      <c r="K194" s="30"/>
      <c r="L194" s="30"/>
      <c r="M194" s="30"/>
      <c r="N194" s="61"/>
      <c r="O194" s="61"/>
      <c r="P194" s="30">
        <v>121.1</v>
      </c>
      <c r="Q194" s="30"/>
      <c r="R194" s="30"/>
      <c r="S194" s="30"/>
      <c r="T194" s="30"/>
      <c r="U194" s="43">
        <f t="shared" si="9"/>
        <v>121.1</v>
      </c>
      <c r="V194" s="44">
        <f t="shared" si="10"/>
        <v>1</v>
      </c>
      <c r="W194" s="45">
        <f t="shared" si="11"/>
        <v>-1345.4999999999998</v>
      </c>
      <c r="X194" s="40">
        <f t="shared" si="12"/>
        <v>121.1</v>
      </c>
      <c r="Y194" s="514"/>
    </row>
    <row r="195" spans="1:25" ht="15" customHeight="1">
      <c r="A195" s="24">
        <v>191</v>
      </c>
      <c r="B195" s="25">
        <v>188</v>
      </c>
      <c r="C195" s="59" t="s">
        <v>662</v>
      </c>
      <c r="D195" s="73" t="s">
        <v>60</v>
      </c>
      <c r="E195" s="30"/>
      <c r="F195" s="60"/>
      <c r="G195" s="30"/>
      <c r="H195" s="30"/>
      <c r="I195" s="30"/>
      <c r="J195" s="30"/>
      <c r="K195" s="30"/>
      <c r="L195" s="30"/>
      <c r="M195" s="30"/>
      <c r="N195" s="61"/>
      <c r="O195" s="61"/>
      <c r="P195" s="30">
        <v>121</v>
      </c>
      <c r="Q195" s="30"/>
      <c r="R195" s="30"/>
      <c r="S195" s="30"/>
      <c r="T195" s="30"/>
      <c r="U195" s="43">
        <f t="shared" si="9"/>
        <v>121</v>
      </c>
      <c r="V195" s="44">
        <f t="shared" si="10"/>
        <v>1</v>
      </c>
      <c r="W195" s="45">
        <f t="shared" si="11"/>
        <v>-1345.5999999999997</v>
      </c>
      <c r="X195" s="40">
        <f t="shared" si="12"/>
        <v>121</v>
      </c>
      <c r="Y195" s="514"/>
    </row>
    <row r="196" spans="1:25" ht="15" customHeight="1">
      <c r="A196" s="24">
        <v>192</v>
      </c>
      <c r="B196" s="25">
        <v>189</v>
      </c>
      <c r="C196" s="57" t="s">
        <v>663</v>
      </c>
      <c r="D196" s="71" t="s">
        <v>317</v>
      </c>
      <c r="E196" s="30"/>
      <c r="F196" s="60"/>
      <c r="G196" s="30"/>
      <c r="H196" s="30"/>
      <c r="I196" s="30"/>
      <c r="J196" s="30"/>
      <c r="K196" s="30"/>
      <c r="L196" s="30"/>
      <c r="M196" s="30"/>
      <c r="N196" s="61"/>
      <c r="O196" s="61"/>
      <c r="P196" s="30">
        <v>120.91</v>
      </c>
      <c r="Q196" s="30"/>
      <c r="R196" s="30"/>
      <c r="S196" s="30"/>
      <c r="T196" s="30"/>
      <c r="U196" s="43">
        <f t="shared" si="9"/>
        <v>120.91</v>
      </c>
      <c r="V196" s="44">
        <f t="shared" si="10"/>
        <v>1</v>
      </c>
      <c r="W196" s="45">
        <f t="shared" si="11"/>
        <v>-1345.6899999999996</v>
      </c>
      <c r="X196" s="40">
        <f t="shared" si="12"/>
        <v>120.91</v>
      </c>
      <c r="Y196" s="514"/>
    </row>
    <row r="197" spans="1:25" ht="15" customHeight="1">
      <c r="A197" s="24">
        <v>193</v>
      </c>
      <c r="B197" s="25">
        <v>190</v>
      </c>
      <c r="C197" s="57" t="s">
        <v>680</v>
      </c>
      <c r="D197" s="71" t="s">
        <v>275</v>
      </c>
      <c r="E197" s="30"/>
      <c r="F197" s="60"/>
      <c r="G197" s="30"/>
      <c r="H197" s="30"/>
      <c r="I197" s="30"/>
      <c r="J197" s="30"/>
      <c r="K197" s="30"/>
      <c r="L197" s="30"/>
      <c r="M197" s="30"/>
      <c r="N197" s="61"/>
      <c r="O197" s="61"/>
      <c r="P197" s="30"/>
      <c r="Q197" s="30">
        <v>120.82</v>
      </c>
      <c r="R197" s="30"/>
      <c r="S197" s="30"/>
      <c r="T197" s="30"/>
      <c r="U197" s="43">
        <f aca="true" t="shared" si="13" ref="U197:U260">SUM(E197:T197)</f>
        <v>120.82</v>
      </c>
      <c r="V197" s="44">
        <f aca="true" t="shared" si="14" ref="V197:V260">COUNTA(E197:T197)</f>
        <v>1</v>
      </c>
      <c r="W197" s="45">
        <f aca="true" t="shared" si="15" ref="W197:W260">U197-$U$5</f>
        <v>-1345.7799999999997</v>
      </c>
      <c r="X197" s="40">
        <f aca="true" t="shared" si="16" ref="X197:X260">AVERAGE(E197:T197)</f>
        <v>120.82</v>
      </c>
      <c r="Y197" s="514"/>
    </row>
    <row r="198" spans="1:25" ht="15" customHeight="1">
      <c r="A198" s="24">
        <v>194</v>
      </c>
      <c r="B198" s="25">
        <v>191</v>
      </c>
      <c r="C198" s="57" t="s">
        <v>326</v>
      </c>
      <c r="D198" s="71" t="s">
        <v>155</v>
      </c>
      <c r="E198" s="30"/>
      <c r="F198" s="60"/>
      <c r="G198" s="30"/>
      <c r="H198" s="30"/>
      <c r="I198" s="30">
        <v>68.26</v>
      </c>
      <c r="J198" s="30"/>
      <c r="K198" s="30"/>
      <c r="L198" s="30"/>
      <c r="M198" s="30"/>
      <c r="N198" s="61"/>
      <c r="O198" s="61"/>
      <c r="P198" s="30"/>
      <c r="Q198" s="30"/>
      <c r="R198" s="30"/>
      <c r="S198" s="30">
        <v>52.19</v>
      </c>
      <c r="T198" s="30"/>
      <c r="U198" s="43">
        <f t="shared" si="13"/>
        <v>120.45</v>
      </c>
      <c r="V198" s="44">
        <f t="shared" si="14"/>
        <v>2</v>
      </c>
      <c r="W198" s="45">
        <f t="shared" si="15"/>
        <v>-1346.1499999999996</v>
      </c>
      <c r="X198" s="40">
        <f t="shared" si="16"/>
        <v>60.225</v>
      </c>
      <c r="Y198" s="514"/>
    </row>
    <row r="199" spans="1:25" ht="15" customHeight="1">
      <c r="A199" s="24">
        <v>195</v>
      </c>
      <c r="B199" s="25">
        <v>192</v>
      </c>
      <c r="C199" s="57" t="s">
        <v>681</v>
      </c>
      <c r="D199" s="71" t="s">
        <v>317</v>
      </c>
      <c r="E199" s="30"/>
      <c r="F199" s="60"/>
      <c r="G199" s="30"/>
      <c r="H199" s="30"/>
      <c r="I199" s="30"/>
      <c r="J199" s="30"/>
      <c r="K199" s="30"/>
      <c r="L199" s="30"/>
      <c r="M199" s="30"/>
      <c r="N199" s="61"/>
      <c r="O199" s="61"/>
      <c r="P199" s="30"/>
      <c r="Q199" s="30">
        <v>117.8</v>
      </c>
      <c r="R199" s="30"/>
      <c r="S199" s="30"/>
      <c r="T199" s="30"/>
      <c r="U199" s="43">
        <f t="shared" si="13"/>
        <v>117.8</v>
      </c>
      <c r="V199" s="44">
        <f t="shared" si="14"/>
        <v>1</v>
      </c>
      <c r="W199" s="45">
        <f t="shared" si="15"/>
        <v>-1348.7999999999997</v>
      </c>
      <c r="X199" s="40">
        <f t="shared" si="16"/>
        <v>117.8</v>
      </c>
      <c r="Y199" s="514"/>
    </row>
    <row r="200" spans="1:25" ht="15" customHeight="1">
      <c r="A200" s="24">
        <v>196</v>
      </c>
      <c r="B200" s="25">
        <v>193</v>
      </c>
      <c r="C200" s="57" t="s">
        <v>375</v>
      </c>
      <c r="D200" s="71" t="s">
        <v>376</v>
      </c>
      <c r="E200" s="30"/>
      <c r="F200" s="60"/>
      <c r="G200" s="30"/>
      <c r="H200" s="30"/>
      <c r="I200" s="30"/>
      <c r="J200" s="30"/>
      <c r="K200" s="30"/>
      <c r="L200" s="30"/>
      <c r="M200" s="30"/>
      <c r="N200" s="61"/>
      <c r="O200" s="61"/>
      <c r="P200" s="30"/>
      <c r="Q200" s="30">
        <v>116.94</v>
      </c>
      <c r="R200" s="30"/>
      <c r="S200" s="30"/>
      <c r="T200" s="30"/>
      <c r="U200" s="43">
        <f t="shared" si="13"/>
        <v>116.94</v>
      </c>
      <c r="V200" s="44">
        <f t="shared" si="14"/>
        <v>1</v>
      </c>
      <c r="W200" s="45">
        <f t="shared" si="15"/>
        <v>-1349.6599999999996</v>
      </c>
      <c r="X200" s="40">
        <f t="shared" si="16"/>
        <v>116.94</v>
      </c>
      <c r="Y200" s="514"/>
    </row>
    <row r="201" spans="1:25" ht="15" customHeight="1">
      <c r="A201" s="24">
        <v>197</v>
      </c>
      <c r="B201" s="25">
        <v>194</v>
      </c>
      <c r="C201" s="57" t="s">
        <v>124</v>
      </c>
      <c r="D201" s="71" t="s">
        <v>664</v>
      </c>
      <c r="E201" s="30"/>
      <c r="F201" s="60"/>
      <c r="G201" s="30"/>
      <c r="H201" s="30"/>
      <c r="I201" s="30"/>
      <c r="J201" s="30"/>
      <c r="K201" s="30"/>
      <c r="L201" s="30"/>
      <c r="M201" s="30"/>
      <c r="N201" s="61"/>
      <c r="O201" s="61"/>
      <c r="P201" s="30">
        <v>116.6</v>
      </c>
      <c r="Q201" s="30"/>
      <c r="R201" s="30"/>
      <c r="S201" s="30"/>
      <c r="T201" s="30"/>
      <c r="U201" s="43">
        <f t="shared" si="13"/>
        <v>116.6</v>
      </c>
      <c r="V201" s="44">
        <f t="shared" si="14"/>
        <v>1</v>
      </c>
      <c r="W201" s="45">
        <f t="shared" si="15"/>
        <v>-1349.9999999999998</v>
      </c>
      <c r="X201" s="40">
        <f t="shared" si="16"/>
        <v>116.6</v>
      </c>
      <c r="Y201" s="514"/>
    </row>
    <row r="202" spans="1:25" ht="15" customHeight="1">
      <c r="A202" s="24">
        <v>198</v>
      </c>
      <c r="B202" s="25">
        <v>195</v>
      </c>
      <c r="C202" s="57" t="s">
        <v>373</v>
      </c>
      <c r="D202" s="71" t="s">
        <v>155</v>
      </c>
      <c r="E202" s="30"/>
      <c r="F202" s="60"/>
      <c r="G202" s="30"/>
      <c r="H202" s="30"/>
      <c r="I202" s="30"/>
      <c r="J202" s="30"/>
      <c r="K202" s="30"/>
      <c r="L202" s="30"/>
      <c r="M202" s="30"/>
      <c r="N202" s="61"/>
      <c r="O202" s="61"/>
      <c r="P202" s="30">
        <v>116.55</v>
      </c>
      <c r="Q202" s="30"/>
      <c r="R202" s="30"/>
      <c r="S202" s="30"/>
      <c r="T202" s="30"/>
      <c r="U202" s="43">
        <f t="shared" si="13"/>
        <v>116.55</v>
      </c>
      <c r="V202" s="44">
        <f t="shared" si="14"/>
        <v>1</v>
      </c>
      <c r="W202" s="45">
        <f t="shared" si="15"/>
        <v>-1350.0499999999997</v>
      </c>
      <c r="X202" s="40">
        <f t="shared" si="16"/>
        <v>116.55</v>
      </c>
      <c r="Y202" s="514"/>
    </row>
    <row r="203" spans="1:25" ht="15" customHeight="1">
      <c r="A203" s="24">
        <v>199</v>
      </c>
      <c r="B203" s="25">
        <v>196</v>
      </c>
      <c r="C203" s="57" t="s">
        <v>626</v>
      </c>
      <c r="D203" s="71" t="s">
        <v>78</v>
      </c>
      <c r="E203" s="30"/>
      <c r="F203" s="60"/>
      <c r="G203" s="30"/>
      <c r="H203" s="30"/>
      <c r="I203" s="30"/>
      <c r="J203" s="30"/>
      <c r="K203" s="30"/>
      <c r="L203" s="30"/>
      <c r="M203" s="30"/>
      <c r="N203" s="61"/>
      <c r="O203" s="61"/>
      <c r="P203" s="30">
        <v>116.53</v>
      </c>
      <c r="Q203" s="30"/>
      <c r="R203" s="30"/>
      <c r="S203" s="30"/>
      <c r="T203" s="30"/>
      <c r="U203" s="43">
        <f t="shared" si="13"/>
        <v>116.53</v>
      </c>
      <c r="V203" s="44">
        <f t="shared" si="14"/>
        <v>1</v>
      </c>
      <c r="W203" s="45">
        <f t="shared" si="15"/>
        <v>-1350.0699999999997</v>
      </c>
      <c r="X203" s="40">
        <f t="shared" si="16"/>
        <v>116.53</v>
      </c>
      <c r="Y203" s="514"/>
    </row>
    <row r="204" spans="1:25" ht="15" customHeight="1">
      <c r="A204" s="24">
        <v>200</v>
      </c>
      <c r="B204" s="25">
        <v>197</v>
      </c>
      <c r="C204" s="57" t="s">
        <v>122</v>
      </c>
      <c r="D204" s="71" t="s">
        <v>88</v>
      </c>
      <c r="E204" s="30"/>
      <c r="F204" s="60"/>
      <c r="G204" s="30"/>
      <c r="H204" s="30"/>
      <c r="I204" s="30"/>
      <c r="J204" s="30"/>
      <c r="K204" s="30"/>
      <c r="L204" s="30"/>
      <c r="M204" s="30"/>
      <c r="N204" s="61"/>
      <c r="O204" s="61"/>
      <c r="P204" s="30">
        <v>116.46</v>
      </c>
      <c r="Q204" s="30"/>
      <c r="R204" s="30"/>
      <c r="S204" s="30"/>
      <c r="T204" s="30"/>
      <c r="U204" s="43">
        <f t="shared" si="13"/>
        <v>116.46</v>
      </c>
      <c r="V204" s="44">
        <f t="shared" si="14"/>
        <v>1</v>
      </c>
      <c r="W204" s="45">
        <f t="shared" si="15"/>
        <v>-1350.1399999999996</v>
      </c>
      <c r="X204" s="40">
        <f t="shared" si="16"/>
        <v>116.46</v>
      </c>
      <c r="Y204" s="514"/>
    </row>
    <row r="205" spans="1:25" ht="15" customHeight="1">
      <c r="A205" s="24">
        <v>201</v>
      </c>
      <c r="B205" s="25">
        <v>198</v>
      </c>
      <c r="C205" s="57" t="s">
        <v>124</v>
      </c>
      <c r="D205" s="71" t="s">
        <v>665</v>
      </c>
      <c r="E205" s="30"/>
      <c r="F205" s="60"/>
      <c r="G205" s="30"/>
      <c r="H205" s="30"/>
      <c r="I205" s="30"/>
      <c r="J205" s="30"/>
      <c r="K205" s="30"/>
      <c r="L205" s="30"/>
      <c r="M205" s="30"/>
      <c r="N205" s="61"/>
      <c r="O205" s="61"/>
      <c r="P205" s="30">
        <v>116.1</v>
      </c>
      <c r="Q205" s="30"/>
      <c r="R205" s="30"/>
      <c r="S205" s="30"/>
      <c r="T205" s="30"/>
      <c r="U205" s="43">
        <f t="shared" si="13"/>
        <v>116.1</v>
      </c>
      <c r="V205" s="44">
        <f t="shared" si="14"/>
        <v>1</v>
      </c>
      <c r="W205" s="45">
        <f t="shared" si="15"/>
        <v>-1350.4999999999998</v>
      </c>
      <c r="X205" s="40">
        <f t="shared" si="16"/>
        <v>116.1</v>
      </c>
      <c r="Y205" s="514"/>
    </row>
    <row r="206" spans="1:25" ht="15" customHeight="1">
      <c r="A206" s="24">
        <v>202</v>
      </c>
      <c r="B206" s="25">
        <v>199</v>
      </c>
      <c r="C206" s="59" t="s">
        <v>683</v>
      </c>
      <c r="D206" s="73" t="s">
        <v>51</v>
      </c>
      <c r="E206" s="30"/>
      <c r="F206" s="60"/>
      <c r="G206" s="30"/>
      <c r="H206" s="30"/>
      <c r="I206" s="30"/>
      <c r="J206" s="30"/>
      <c r="K206" s="30"/>
      <c r="L206" s="30"/>
      <c r="M206" s="30"/>
      <c r="N206" s="61"/>
      <c r="O206" s="61"/>
      <c r="P206" s="30"/>
      <c r="Q206" s="30">
        <v>115.62</v>
      </c>
      <c r="R206" s="30"/>
      <c r="S206" s="30"/>
      <c r="T206" s="30"/>
      <c r="U206" s="43">
        <f t="shared" si="13"/>
        <v>115.62</v>
      </c>
      <c r="V206" s="44">
        <f t="shared" si="14"/>
        <v>1</v>
      </c>
      <c r="W206" s="45">
        <f t="shared" si="15"/>
        <v>-1350.9799999999996</v>
      </c>
      <c r="X206" s="40">
        <f t="shared" si="16"/>
        <v>115.62</v>
      </c>
      <c r="Y206" s="514"/>
    </row>
    <row r="207" spans="1:25" ht="15" customHeight="1">
      <c r="A207" s="24">
        <v>203</v>
      </c>
      <c r="B207" s="25">
        <v>200</v>
      </c>
      <c r="C207" s="57" t="s">
        <v>210</v>
      </c>
      <c r="D207" s="71" t="s">
        <v>211</v>
      </c>
      <c r="E207" s="30"/>
      <c r="F207" s="60"/>
      <c r="G207" s="30"/>
      <c r="H207" s="30"/>
      <c r="I207" s="30"/>
      <c r="J207" s="30">
        <v>115.03</v>
      </c>
      <c r="K207" s="30"/>
      <c r="L207" s="30"/>
      <c r="M207" s="30"/>
      <c r="N207" s="61"/>
      <c r="O207" s="61"/>
      <c r="P207" s="30"/>
      <c r="Q207" s="30"/>
      <c r="R207" s="30"/>
      <c r="S207" s="30"/>
      <c r="T207" s="30"/>
      <c r="U207" s="43">
        <f t="shared" si="13"/>
        <v>115.03</v>
      </c>
      <c r="V207" s="44">
        <f t="shared" si="14"/>
        <v>1</v>
      </c>
      <c r="W207" s="45">
        <f t="shared" si="15"/>
        <v>-1351.5699999999997</v>
      </c>
      <c r="X207" s="40">
        <f t="shared" si="16"/>
        <v>115.03</v>
      </c>
      <c r="Y207" s="514"/>
    </row>
    <row r="208" spans="1:25" ht="15" customHeight="1">
      <c r="A208" s="24">
        <v>204</v>
      </c>
      <c r="B208" s="25">
        <v>201</v>
      </c>
      <c r="C208" s="57" t="s">
        <v>213</v>
      </c>
      <c r="D208" s="71" t="s">
        <v>214</v>
      </c>
      <c r="E208" s="30"/>
      <c r="F208" s="60"/>
      <c r="G208" s="30"/>
      <c r="H208" s="30"/>
      <c r="I208" s="30">
        <v>45.25</v>
      </c>
      <c r="J208" s="30"/>
      <c r="K208" s="30">
        <v>69.57</v>
      </c>
      <c r="L208" s="30"/>
      <c r="M208" s="30"/>
      <c r="N208" s="61"/>
      <c r="O208" s="61"/>
      <c r="P208" s="30"/>
      <c r="Q208" s="30"/>
      <c r="R208" s="30"/>
      <c r="S208" s="30"/>
      <c r="T208" s="30"/>
      <c r="U208" s="43">
        <f t="shared" si="13"/>
        <v>114.82</v>
      </c>
      <c r="V208" s="44">
        <f t="shared" si="14"/>
        <v>2</v>
      </c>
      <c r="W208" s="45">
        <f t="shared" si="15"/>
        <v>-1351.7799999999997</v>
      </c>
      <c r="X208" s="40">
        <f t="shared" si="16"/>
        <v>57.41</v>
      </c>
      <c r="Y208" s="514"/>
    </row>
    <row r="209" spans="1:25" ht="15" customHeight="1">
      <c r="A209" s="24">
        <v>205</v>
      </c>
      <c r="B209" s="25">
        <v>203</v>
      </c>
      <c r="C209" s="57" t="s">
        <v>215</v>
      </c>
      <c r="D209" s="71" t="s">
        <v>36</v>
      </c>
      <c r="E209" s="30"/>
      <c r="F209" s="60"/>
      <c r="G209" s="30"/>
      <c r="H209" s="30"/>
      <c r="I209" s="30"/>
      <c r="J209" s="30">
        <v>113.16</v>
      </c>
      <c r="K209" s="30"/>
      <c r="L209" s="30"/>
      <c r="M209" s="30"/>
      <c r="N209" s="61"/>
      <c r="O209" s="61"/>
      <c r="P209" s="30"/>
      <c r="Q209" s="30"/>
      <c r="R209" s="30"/>
      <c r="S209" s="30"/>
      <c r="T209" s="30"/>
      <c r="U209" s="43">
        <f t="shared" si="13"/>
        <v>113.16</v>
      </c>
      <c r="V209" s="44">
        <f t="shared" si="14"/>
        <v>1</v>
      </c>
      <c r="W209" s="45">
        <f t="shared" si="15"/>
        <v>-1353.4399999999996</v>
      </c>
      <c r="X209" s="40">
        <f t="shared" si="16"/>
        <v>113.16</v>
      </c>
      <c r="Y209" s="514"/>
    </row>
    <row r="210" spans="1:25" ht="15" customHeight="1">
      <c r="A210" s="24">
        <v>206</v>
      </c>
      <c r="B210" s="25">
        <v>204</v>
      </c>
      <c r="C210" s="57" t="s">
        <v>666</v>
      </c>
      <c r="D210" s="71" t="s">
        <v>228</v>
      </c>
      <c r="E210" s="30"/>
      <c r="F210" s="60"/>
      <c r="G210" s="30"/>
      <c r="H210" s="30"/>
      <c r="I210" s="30"/>
      <c r="J210" s="30"/>
      <c r="K210" s="30"/>
      <c r="L210" s="30"/>
      <c r="M210" s="30"/>
      <c r="N210" s="61"/>
      <c r="O210" s="61"/>
      <c r="P210" s="30">
        <v>112.97</v>
      </c>
      <c r="Q210" s="30"/>
      <c r="R210" s="30"/>
      <c r="S210" s="30"/>
      <c r="T210" s="30"/>
      <c r="U210" s="43">
        <f t="shared" si="13"/>
        <v>112.97</v>
      </c>
      <c r="V210" s="44">
        <f t="shared" si="14"/>
        <v>1</v>
      </c>
      <c r="W210" s="45">
        <f t="shared" si="15"/>
        <v>-1353.6299999999997</v>
      </c>
      <c r="X210" s="40">
        <f t="shared" si="16"/>
        <v>112.97</v>
      </c>
      <c r="Y210" s="514"/>
    </row>
    <row r="211" spans="1:25" ht="15" customHeight="1">
      <c r="A211" s="24">
        <v>207</v>
      </c>
      <c r="B211" s="25">
        <v>205</v>
      </c>
      <c r="C211" s="58" t="s">
        <v>150</v>
      </c>
      <c r="D211" s="72" t="s">
        <v>216</v>
      </c>
      <c r="E211" s="30">
        <v>63.04</v>
      </c>
      <c r="F211" s="60">
        <v>49.69</v>
      </c>
      <c r="G211" s="30"/>
      <c r="H211" s="30"/>
      <c r="I211" s="30"/>
      <c r="J211" s="30"/>
      <c r="K211" s="30"/>
      <c r="L211" s="30"/>
      <c r="M211" s="30"/>
      <c r="N211" s="61"/>
      <c r="O211" s="61"/>
      <c r="P211" s="30"/>
      <c r="Q211" s="30"/>
      <c r="R211" s="30"/>
      <c r="S211" s="30"/>
      <c r="T211" s="30"/>
      <c r="U211" s="43">
        <f t="shared" si="13"/>
        <v>112.72999999999999</v>
      </c>
      <c r="V211" s="44">
        <f t="shared" si="14"/>
        <v>2</v>
      </c>
      <c r="W211" s="45">
        <f t="shared" si="15"/>
        <v>-1353.8699999999997</v>
      </c>
      <c r="X211" s="40">
        <f t="shared" si="16"/>
        <v>56.364999999999995</v>
      </c>
      <c r="Y211" s="513">
        <v>1980</v>
      </c>
    </row>
    <row r="212" spans="1:25" ht="15" customHeight="1">
      <c r="A212" s="24">
        <v>208</v>
      </c>
      <c r="B212" s="25">
        <v>206</v>
      </c>
      <c r="C212" s="57" t="s">
        <v>217</v>
      </c>
      <c r="D212" s="71" t="s">
        <v>54</v>
      </c>
      <c r="E212" s="30"/>
      <c r="F212" s="60"/>
      <c r="G212" s="30"/>
      <c r="H212" s="30"/>
      <c r="I212" s="30"/>
      <c r="J212" s="30">
        <v>112.66</v>
      </c>
      <c r="K212" s="30"/>
      <c r="L212" s="30"/>
      <c r="M212" s="30"/>
      <c r="N212" s="61"/>
      <c r="O212" s="61"/>
      <c r="P212" s="30"/>
      <c r="Q212" s="30"/>
      <c r="R212" s="30"/>
      <c r="S212" s="30"/>
      <c r="T212" s="30"/>
      <c r="U212" s="43">
        <f t="shared" si="13"/>
        <v>112.66</v>
      </c>
      <c r="V212" s="44">
        <f t="shared" si="14"/>
        <v>1</v>
      </c>
      <c r="W212" s="45">
        <f t="shared" si="15"/>
        <v>-1353.9399999999996</v>
      </c>
      <c r="X212" s="40">
        <f t="shared" si="16"/>
        <v>112.66</v>
      </c>
      <c r="Y212" s="514"/>
    </row>
    <row r="213" spans="1:25" ht="15" customHeight="1">
      <c r="A213" s="24">
        <v>209</v>
      </c>
      <c r="B213" s="25">
        <v>207</v>
      </c>
      <c r="C213" s="57" t="s">
        <v>380</v>
      </c>
      <c r="D213" s="71" t="s">
        <v>228</v>
      </c>
      <c r="E213" s="30"/>
      <c r="F213" s="60"/>
      <c r="G213" s="30"/>
      <c r="H213" s="30"/>
      <c r="I213" s="30"/>
      <c r="J213" s="30"/>
      <c r="K213" s="30"/>
      <c r="L213" s="30"/>
      <c r="M213" s="30"/>
      <c r="N213" s="61"/>
      <c r="O213" s="61"/>
      <c r="P213" s="30">
        <v>112.33</v>
      </c>
      <c r="Q213" s="30"/>
      <c r="R213" s="30"/>
      <c r="S213" s="30"/>
      <c r="T213" s="30"/>
      <c r="U213" s="43">
        <f t="shared" si="13"/>
        <v>112.33</v>
      </c>
      <c r="V213" s="44">
        <f t="shared" si="14"/>
        <v>1</v>
      </c>
      <c r="W213" s="45">
        <f t="shared" si="15"/>
        <v>-1354.2699999999998</v>
      </c>
      <c r="X213" s="40">
        <f t="shared" si="16"/>
        <v>112.33</v>
      </c>
      <c r="Y213" s="514"/>
    </row>
    <row r="214" spans="1:25" ht="15" customHeight="1">
      <c r="A214" s="24">
        <v>210</v>
      </c>
      <c r="B214" s="25">
        <v>208</v>
      </c>
      <c r="C214" s="57" t="s">
        <v>17</v>
      </c>
      <c r="D214" s="71" t="s">
        <v>30</v>
      </c>
      <c r="E214" s="30">
        <v>64.87</v>
      </c>
      <c r="F214" s="60"/>
      <c r="G214" s="30"/>
      <c r="H214" s="30"/>
      <c r="I214" s="30">
        <v>46.13</v>
      </c>
      <c r="J214" s="30"/>
      <c r="K214" s="30"/>
      <c r="L214" s="30"/>
      <c r="M214" s="30"/>
      <c r="N214" s="61"/>
      <c r="O214" s="61"/>
      <c r="P214" s="30"/>
      <c r="Q214" s="30"/>
      <c r="R214" s="30"/>
      <c r="S214" s="30"/>
      <c r="T214" s="30"/>
      <c r="U214" s="43">
        <f t="shared" si="13"/>
        <v>111</v>
      </c>
      <c r="V214" s="44">
        <f t="shared" si="14"/>
        <v>2</v>
      </c>
      <c r="W214" s="45">
        <f t="shared" si="15"/>
        <v>-1355.5999999999997</v>
      </c>
      <c r="X214" s="40">
        <f t="shared" si="16"/>
        <v>55.5</v>
      </c>
      <c r="Y214" s="513">
        <v>2003</v>
      </c>
    </row>
    <row r="215" spans="1:25" ht="15" customHeight="1">
      <c r="A215" s="24">
        <v>211</v>
      </c>
      <c r="B215" s="25">
        <v>209</v>
      </c>
      <c r="C215" s="57" t="s">
        <v>667</v>
      </c>
      <c r="D215" s="71" t="s">
        <v>78</v>
      </c>
      <c r="E215" s="30"/>
      <c r="F215" s="60"/>
      <c r="G215" s="30"/>
      <c r="H215" s="30"/>
      <c r="I215" s="30"/>
      <c r="J215" s="30"/>
      <c r="K215" s="30"/>
      <c r="L215" s="30"/>
      <c r="M215" s="30"/>
      <c r="N215" s="61"/>
      <c r="O215" s="61"/>
      <c r="P215" s="30">
        <v>110.7</v>
      </c>
      <c r="Q215" s="30"/>
      <c r="R215" s="30"/>
      <c r="S215" s="30"/>
      <c r="T215" s="30"/>
      <c r="U215" s="43">
        <f t="shared" si="13"/>
        <v>110.7</v>
      </c>
      <c r="V215" s="44">
        <f t="shared" si="14"/>
        <v>1</v>
      </c>
      <c r="W215" s="45">
        <f t="shared" si="15"/>
        <v>-1355.8999999999996</v>
      </c>
      <c r="X215" s="40">
        <f t="shared" si="16"/>
        <v>110.7</v>
      </c>
      <c r="Y215" s="514"/>
    </row>
    <row r="216" spans="1:25" ht="15" customHeight="1">
      <c r="A216" s="24">
        <v>212</v>
      </c>
      <c r="B216" s="25">
        <v>210</v>
      </c>
      <c r="C216" s="57" t="s">
        <v>218</v>
      </c>
      <c r="D216" s="71" t="s">
        <v>54</v>
      </c>
      <c r="E216" s="30"/>
      <c r="F216" s="60"/>
      <c r="G216" s="30"/>
      <c r="H216" s="30"/>
      <c r="I216" s="30"/>
      <c r="J216" s="30">
        <v>110.18</v>
      </c>
      <c r="K216" s="30"/>
      <c r="L216" s="30"/>
      <c r="M216" s="30"/>
      <c r="N216" s="61"/>
      <c r="O216" s="61"/>
      <c r="P216" s="30"/>
      <c r="Q216" s="30"/>
      <c r="R216" s="30"/>
      <c r="S216" s="30"/>
      <c r="T216" s="30"/>
      <c r="U216" s="43">
        <f t="shared" si="13"/>
        <v>110.18</v>
      </c>
      <c r="V216" s="44">
        <f t="shared" si="14"/>
        <v>1</v>
      </c>
      <c r="W216" s="45">
        <f t="shared" si="15"/>
        <v>-1356.4199999999996</v>
      </c>
      <c r="X216" s="40">
        <f t="shared" si="16"/>
        <v>110.18</v>
      </c>
      <c r="Y216" s="514"/>
    </row>
    <row r="217" spans="1:25" ht="15" customHeight="1">
      <c r="A217" s="24">
        <v>213</v>
      </c>
      <c r="B217" s="25">
        <v>211</v>
      </c>
      <c r="C217" s="57" t="s">
        <v>219</v>
      </c>
      <c r="D217" s="71" t="s">
        <v>88</v>
      </c>
      <c r="E217" s="30"/>
      <c r="F217" s="60"/>
      <c r="G217" s="30"/>
      <c r="H217" s="30"/>
      <c r="I217" s="30"/>
      <c r="J217" s="30"/>
      <c r="K217" s="30">
        <v>110</v>
      </c>
      <c r="L217" s="30"/>
      <c r="M217" s="30"/>
      <c r="N217" s="61"/>
      <c r="O217" s="61"/>
      <c r="P217" s="30"/>
      <c r="Q217" s="30"/>
      <c r="R217" s="30"/>
      <c r="S217" s="30"/>
      <c r="T217" s="30"/>
      <c r="U217" s="43">
        <f t="shared" si="13"/>
        <v>110</v>
      </c>
      <c r="V217" s="44">
        <f t="shared" si="14"/>
        <v>1</v>
      </c>
      <c r="W217" s="45">
        <f t="shared" si="15"/>
        <v>-1356.5999999999997</v>
      </c>
      <c r="X217" s="40">
        <f t="shared" si="16"/>
        <v>110</v>
      </c>
      <c r="Y217" s="514"/>
    </row>
    <row r="218" spans="1:25" ht="15" customHeight="1">
      <c r="A218" s="24">
        <v>214</v>
      </c>
      <c r="B218" s="25">
        <v>212</v>
      </c>
      <c r="C218" s="57" t="s">
        <v>668</v>
      </c>
      <c r="D218" s="71" t="s">
        <v>669</v>
      </c>
      <c r="E218" s="30"/>
      <c r="F218" s="60"/>
      <c r="G218" s="30"/>
      <c r="H218" s="30"/>
      <c r="I218" s="30"/>
      <c r="J218" s="30"/>
      <c r="K218" s="30"/>
      <c r="L218" s="30"/>
      <c r="M218" s="30"/>
      <c r="N218" s="61"/>
      <c r="O218" s="61"/>
      <c r="P218" s="30">
        <v>109.46</v>
      </c>
      <c r="Q218" s="30"/>
      <c r="R218" s="30"/>
      <c r="S218" s="30"/>
      <c r="T218" s="30"/>
      <c r="U218" s="43">
        <f t="shared" si="13"/>
        <v>109.46</v>
      </c>
      <c r="V218" s="44">
        <f t="shared" si="14"/>
        <v>1</v>
      </c>
      <c r="W218" s="45">
        <f t="shared" si="15"/>
        <v>-1357.1399999999996</v>
      </c>
      <c r="X218" s="40">
        <f t="shared" si="16"/>
        <v>109.46</v>
      </c>
      <c r="Y218" s="514"/>
    </row>
    <row r="219" spans="1:25" ht="15" customHeight="1">
      <c r="A219" s="24">
        <v>215</v>
      </c>
      <c r="B219" s="25">
        <v>213</v>
      </c>
      <c r="C219" s="57" t="s">
        <v>670</v>
      </c>
      <c r="D219" s="71" t="s">
        <v>293</v>
      </c>
      <c r="E219" s="30"/>
      <c r="F219" s="60"/>
      <c r="G219" s="30"/>
      <c r="H219" s="30"/>
      <c r="I219" s="30"/>
      <c r="J219" s="30"/>
      <c r="K219" s="30"/>
      <c r="L219" s="30"/>
      <c r="M219" s="30"/>
      <c r="N219" s="61"/>
      <c r="O219" s="61"/>
      <c r="P219" s="30">
        <v>109.28</v>
      </c>
      <c r="Q219" s="30"/>
      <c r="R219" s="30"/>
      <c r="S219" s="30"/>
      <c r="T219" s="30"/>
      <c r="U219" s="43">
        <f t="shared" si="13"/>
        <v>109.28</v>
      </c>
      <c r="V219" s="44">
        <f t="shared" si="14"/>
        <v>1</v>
      </c>
      <c r="W219" s="45">
        <f t="shared" si="15"/>
        <v>-1357.3199999999997</v>
      </c>
      <c r="X219" s="40">
        <f t="shared" si="16"/>
        <v>109.28</v>
      </c>
      <c r="Y219" s="514"/>
    </row>
    <row r="220" spans="1:25" ht="15" customHeight="1">
      <c r="A220" s="24">
        <v>216</v>
      </c>
      <c r="B220" s="25">
        <v>214</v>
      </c>
      <c r="C220" s="57" t="s">
        <v>220</v>
      </c>
      <c r="D220" s="71" t="s">
        <v>204</v>
      </c>
      <c r="E220" s="30"/>
      <c r="F220" s="60"/>
      <c r="G220" s="30"/>
      <c r="H220" s="30">
        <v>64.75</v>
      </c>
      <c r="I220" s="30">
        <v>44.36</v>
      </c>
      <c r="J220" s="30"/>
      <c r="K220" s="30"/>
      <c r="L220" s="30"/>
      <c r="M220" s="30"/>
      <c r="N220" s="61"/>
      <c r="O220" s="61"/>
      <c r="P220" s="30"/>
      <c r="Q220" s="30"/>
      <c r="R220" s="30"/>
      <c r="S220" s="30"/>
      <c r="T220" s="30"/>
      <c r="U220" s="43">
        <f t="shared" si="13"/>
        <v>109.11</v>
      </c>
      <c r="V220" s="44">
        <f t="shared" si="14"/>
        <v>2</v>
      </c>
      <c r="W220" s="45">
        <f t="shared" si="15"/>
        <v>-1357.4899999999998</v>
      </c>
      <c r="X220" s="40">
        <f t="shared" si="16"/>
        <v>54.555</v>
      </c>
      <c r="Y220" s="514"/>
    </row>
    <row r="221" spans="1:25" ht="15" customHeight="1">
      <c r="A221" s="24">
        <v>217</v>
      </c>
      <c r="B221" s="25">
        <v>215</v>
      </c>
      <c r="C221" s="57" t="s">
        <v>221</v>
      </c>
      <c r="D221" s="71" t="s">
        <v>62</v>
      </c>
      <c r="E221" s="30"/>
      <c r="F221" s="60"/>
      <c r="G221" s="30"/>
      <c r="H221" s="30"/>
      <c r="I221" s="30"/>
      <c r="J221" s="30">
        <v>108.87</v>
      </c>
      <c r="K221" s="30"/>
      <c r="L221" s="30"/>
      <c r="M221" s="30"/>
      <c r="N221" s="61"/>
      <c r="O221" s="61"/>
      <c r="P221" s="30"/>
      <c r="Q221" s="30"/>
      <c r="R221" s="30"/>
      <c r="S221" s="30"/>
      <c r="T221" s="30"/>
      <c r="U221" s="43">
        <f t="shared" si="13"/>
        <v>108.87</v>
      </c>
      <c r="V221" s="44">
        <f t="shared" si="14"/>
        <v>1</v>
      </c>
      <c r="W221" s="45">
        <f t="shared" si="15"/>
        <v>-1357.7299999999996</v>
      </c>
      <c r="X221" s="40">
        <f t="shared" si="16"/>
        <v>108.87</v>
      </c>
      <c r="Y221" s="514"/>
    </row>
    <row r="222" spans="1:25" ht="15" customHeight="1">
      <c r="A222" s="24">
        <v>218</v>
      </c>
      <c r="B222" s="25">
        <v>216</v>
      </c>
      <c r="C222" s="57" t="s">
        <v>379</v>
      </c>
      <c r="D222" s="71" t="s">
        <v>671</v>
      </c>
      <c r="E222" s="30"/>
      <c r="F222" s="60"/>
      <c r="G222" s="30"/>
      <c r="H222" s="30"/>
      <c r="I222" s="30"/>
      <c r="J222" s="30"/>
      <c r="K222" s="30"/>
      <c r="L222" s="30"/>
      <c r="M222" s="30"/>
      <c r="N222" s="61"/>
      <c r="O222" s="61"/>
      <c r="P222" s="30">
        <v>108.8</v>
      </c>
      <c r="Q222" s="30"/>
      <c r="R222" s="30"/>
      <c r="S222" s="30"/>
      <c r="T222" s="30"/>
      <c r="U222" s="43">
        <f t="shared" si="13"/>
        <v>108.8</v>
      </c>
      <c r="V222" s="44">
        <f t="shared" si="14"/>
        <v>1</v>
      </c>
      <c r="W222" s="45">
        <f t="shared" si="15"/>
        <v>-1357.7999999999997</v>
      </c>
      <c r="X222" s="40">
        <f t="shared" si="16"/>
        <v>108.8</v>
      </c>
      <c r="Y222" s="514"/>
    </row>
    <row r="223" spans="1:25" ht="15" customHeight="1">
      <c r="A223" s="24">
        <v>219</v>
      </c>
      <c r="B223" s="25">
        <v>217</v>
      </c>
      <c r="C223" s="57" t="s">
        <v>672</v>
      </c>
      <c r="D223" s="71" t="s">
        <v>116</v>
      </c>
      <c r="E223" s="30"/>
      <c r="F223" s="60"/>
      <c r="G223" s="30"/>
      <c r="H223" s="30"/>
      <c r="I223" s="30"/>
      <c r="J223" s="30"/>
      <c r="K223" s="30"/>
      <c r="L223" s="30"/>
      <c r="M223" s="30"/>
      <c r="N223" s="61"/>
      <c r="O223" s="61"/>
      <c r="P223" s="30">
        <v>108.74</v>
      </c>
      <c r="Q223" s="30"/>
      <c r="R223" s="30"/>
      <c r="S223" s="30"/>
      <c r="T223" s="30"/>
      <c r="U223" s="43">
        <f t="shared" si="13"/>
        <v>108.74</v>
      </c>
      <c r="V223" s="44">
        <f t="shared" si="14"/>
        <v>1</v>
      </c>
      <c r="W223" s="45">
        <f t="shared" si="15"/>
        <v>-1357.8599999999997</v>
      </c>
      <c r="X223" s="40">
        <f t="shared" si="16"/>
        <v>108.74</v>
      </c>
      <c r="Y223" s="514"/>
    </row>
    <row r="224" spans="1:25" ht="15" customHeight="1">
      <c r="A224" s="24">
        <v>220</v>
      </c>
      <c r="B224" s="25">
        <v>218</v>
      </c>
      <c r="C224" s="57" t="s">
        <v>125</v>
      </c>
      <c r="D224" s="71" t="s">
        <v>36</v>
      </c>
      <c r="E224" s="30"/>
      <c r="F224" s="60"/>
      <c r="G224" s="30"/>
      <c r="H224" s="30"/>
      <c r="I224" s="30"/>
      <c r="J224" s="30"/>
      <c r="K224" s="30"/>
      <c r="L224" s="30"/>
      <c r="M224" s="30"/>
      <c r="N224" s="61"/>
      <c r="O224" s="61"/>
      <c r="P224" s="30"/>
      <c r="Q224" s="30">
        <v>108.59</v>
      </c>
      <c r="R224" s="30"/>
      <c r="S224" s="30"/>
      <c r="T224" s="30"/>
      <c r="U224" s="43">
        <f t="shared" si="13"/>
        <v>108.59</v>
      </c>
      <c r="V224" s="44">
        <f t="shared" si="14"/>
        <v>1</v>
      </c>
      <c r="W224" s="45">
        <f t="shared" si="15"/>
        <v>-1358.0099999999998</v>
      </c>
      <c r="X224" s="40">
        <f t="shared" si="16"/>
        <v>108.59</v>
      </c>
      <c r="Y224" s="514"/>
    </row>
    <row r="225" spans="1:25" ht="15" customHeight="1">
      <c r="A225" s="24">
        <v>221</v>
      </c>
      <c r="B225" s="25">
        <v>219</v>
      </c>
      <c r="C225" s="58" t="s">
        <v>222</v>
      </c>
      <c r="D225" s="72" t="s">
        <v>223</v>
      </c>
      <c r="E225" s="30"/>
      <c r="F225" s="60">
        <v>108.36</v>
      </c>
      <c r="G225" s="30"/>
      <c r="H225" s="30"/>
      <c r="I225" s="30"/>
      <c r="J225" s="30"/>
      <c r="K225" s="30"/>
      <c r="L225" s="30"/>
      <c r="M225" s="30"/>
      <c r="N225" s="61"/>
      <c r="O225" s="61"/>
      <c r="P225" s="30"/>
      <c r="Q225" s="30"/>
      <c r="R225" s="30"/>
      <c r="S225" s="30"/>
      <c r="T225" s="30"/>
      <c r="U225" s="43">
        <f t="shared" si="13"/>
        <v>108.36</v>
      </c>
      <c r="V225" s="44">
        <f t="shared" si="14"/>
        <v>1</v>
      </c>
      <c r="W225" s="45">
        <f t="shared" si="15"/>
        <v>-1358.2399999999998</v>
      </c>
      <c r="X225" s="40">
        <f t="shared" si="16"/>
        <v>108.36</v>
      </c>
      <c r="Y225" s="514"/>
    </row>
    <row r="226" spans="1:25" ht="15" customHeight="1">
      <c r="A226" s="24">
        <v>222</v>
      </c>
      <c r="B226" s="25">
        <v>220</v>
      </c>
      <c r="C226" s="57" t="s">
        <v>374</v>
      </c>
      <c r="D226" s="71" t="s">
        <v>116</v>
      </c>
      <c r="E226" s="30"/>
      <c r="F226" s="60"/>
      <c r="G226" s="30"/>
      <c r="H226" s="30"/>
      <c r="I226" s="30"/>
      <c r="J226" s="30"/>
      <c r="K226" s="30"/>
      <c r="L226" s="30"/>
      <c r="M226" s="30"/>
      <c r="N226" s="61"/>
      <c r="O226" s="61"/>
      <c r="P226" s="30">
        <v>107.96</v>
      </c>
      <c r="Q226" s="30"/>
      <c r="R226" s="30"/>
      <c r="S226" s="30"/>
      <c r="T226" s="30"/>
      <c r="U226" s="43">
        <f t="shared" si="13"/>
        <v>107.96</v>
      </c>
      <c r="V226" s="44">
        <f t="shared" si="14"/>
        <v>1</v>
      </c>
      <c r="W226" s="45">
        <f t="shared" si="15"/>
        <v>-1358.6399999999996</v>
      </c>
      <c r="X226" s="40">
        <f t="shared" si="16"/>
        <v>107.96</v>
      </c>
      <c r="Y226" s="514"/>
    </row>
    <row r="227" spans="1:25" ht="15" customHeight="1">
      <c r="A227" s="24">
        <v>223</v>
      </c>
      <c r="B227" s="25">
        <v>221</v>
      </c>
      <c r="C227" s="57" t="s">
        <v>224</v>
      </c>
      <c r="D227" s="71" t="s">
        <v>31</v>
      </c>
      <c r="E227" s="30"/>
      <c r="F227" s="60"/>
      <c r="G227" s="30"/>
      <c r="H227" s="30"/>
      <c r="I227" s="30"/>
      <c r="J227" s="30">
        <v>107.67</v>
      </c>
      <c r="K227" s="30"/>
      <c r="L227" s="30"/>
      <c r="M227" s="30"/>
      <c r="N227" s="61"/>
      <c r="O227" s="61"/>
      <c r="P227" s="30"/>
      <c r="Q227" s="30"/>
      <c r="R227" s="30"/>
      <c r="S227" s="30"/>
      <c r="T227" s="30"/>
      <c r="U227" s="43">
        <f t="shared" si="13"/>
        <v>107.67</v>
      </c>
      <c r="V227" s="44">
        <f t="shared" si="14"/>
        <v>1</v>
      </c>
      <c r="W227" s="45">
        <f t="shared" si="15"/>
        <v>-1358.9299999999996</v>
      </c>
      <c r="X227" s="40">
        <f t="shared" si="16"/>
        <v>107.67</v>
      </c>
      <c r="Y227" s="514"/>
    </row>
    <row r="228" spans="1:25" ht="15" customHeight="1">
      <c r="A228" s="24">
        <v>224</v>
      </c>
      <c r="B228" s="25">
        <v>222</v>
      </c>
      <c r="C228" s="57" t="s">
        <v>225</v>
      </c>
      <c r="D228" s="71" t="s">
        <v>62</v>
      </c>
      <c r="E228" s="30"/>
      <c r="F228" s="60"/>
      <c r="G228" s="30"/>
      <c r="H228" s="30"/>
      <c r="I228" s="30"/>
      <c r="J228" s="30">
        <v>107.42</v>
      </c>
      <c r="K228" s="30"/>
      <c r="L228" s="30"/>
      <c r="M228" s="30"/>
      <c r="N228" s="61"/>
      <c r="O228" s="61"/>
      <c r="P228" s="30"/>
      <c r="Q228" s="30"/>
      <c r="R228" s="30"/>
      <c r="S228" s="30"/>
      <c r="T228" s="30"/>
      <c r="U228" s="43">
        <f t="shared" si="13"/>
        <v>107.42</v>
      </c>
      <c r="V228" s="44">
        <f t="shared" si="14"/>
        <v>1</v>
      </c>
      <c r="W228" s="45">
        <f t="shared" si="15"/>
        <v>-1359.1799999999996</v>
      </c>
      <c r="X228" s="40">
        <f t="shared" si="16"/>
        <v>107.42</v>
      </c>
      <c r="Y228" s="514"/>
    </row>
    <row r="229" spans="1:25" ht="15" customHeight="1">
      <c r="A229" s="24">
        <v>225</v>
      </c>
      <c r="B229" s="25">
        <v>223</v>
      </c>
      <c r="C229" s="57" t="s">
        <v>627</v>
      </c>
      <c r="D229" s="71" t="s">
        <v>20</v>
      </c>
      <c r="E229" s="30"/>
      <c r="F229" s="60"/>
      <c r="G229" s="30"/>
      <c r="H229" s="30"/>
      <c r="I229" s="30"/>
      <c r="J229" s="30"/>
      <c r="K229" s="30"/>
      <c r="L229" s="30"/>
      <c r="M229" s="30"/>
      <c r="N229" s="61"/>
      <c r="O229" s="61"/>
      <c r="P229" s="30">
        <v>107.27</v>
      </c>
      <c r="Q229" s="30"/>
      <c r="R229" s="30"/>
      <c r="S229" s="30"/>
      <c r="T229" s="30"/>
      <c r="U229" s="43">
        <f t="shared" si="13"/>
        <v>107.27</v>
      </c>
      <c r="V229" s="44">
        <f t="shared" si="14"/>
        <v>1</v>
      </c>
      <c r="W229" s="45">
        <f t="shared" si="15"/>
        <v>-1359.3299999999997</v>
      </c>
      <c r="X229" s="40">
        <f t="shared" si="16"/>
        <v>107.27</v>
      </c>
      <c r="Y229" s="514"/>
    </row>
    <row r="230" spans="1:25" ht="15" customHeight="1">
      <c r="A230" s="24">
        <v>226</v>
      </c>
      <c r="B230" s="25">
        <v>224</v>
      </c>
      <c r="C230" s="57" t="s">
        <v>379</v>
      </c>
      <c r="D230" s="71" t="s">
        <v>62</v>
      </c>
      <c r="E230" s="30"/>
      <c r="F230" s="60"/>
      <c r="G230" s="30"/>
      <c r="H230" s="30"/>
      <c r="I230" s="30"/>
      <c r="J230" s="30"/>
      <c r="K230" s="30"/>
      <c r="L230" s="30"/>
      <c r="M230" s="30"/>
      <c r="N230" s="61"/>
      <c r="O230" s="61"/>
      <c r="P230" s="30">
        <v>107.17</v>
      </c>
      <c r="Q230" s="30"/>
      <c r="R230" s="30"/>
      <c r="S230" s="30"/>
      <c r="T230" s="30"/>
      <c r="U230" s="43">
        <f t="shared" si="13"/>
        <v>107.17</v>
      </c>
      <c r="V230" s="44">
        <f t="shared" si="14"/>
        <v>1</v>
      </c>
      <c r="W230" s="45">
        <f t="shared" si="15"/>
        <v>-1359.4299999999996</v>
      </c>
      <c r="X230" s="40">
        <f t="shared" si="16"/>
        <v>107.17</v>
      </c>
      <c r="Y230" s="514"/>
    </row>
    <row r="231" spans="1:25" ht="15" customHeight="1">
      <c r="A231" s="24">
        <v>227</v>
      </c>
      <c r="B231" s="25">
        <v>225</v>
      </c>
      <c r="C231" s="57" t="s">
        <v>215</v>
      </c>
      <c r="D231" s="71" t="s">
        <v>28</v>
      </c>
      <c r="E231" s="30"/>
      <c r="F231" s="60">
        <v>107.06</v>
      </c>
      <c r="G231" s="30"/>
      <c r="H231" s="30"/>
      <c r="I231" s="30"/>
      <c r="J231" s="30"/>
      <c r="K231" s="30"/>
      <c r="L231" s="30"/>
      <c r="M231" s="30"/>
      <c r="N231" s="61"/>
      <c r="O231" s="61"/>
      <c r="P231" s="30"/>
      <c r="Q231" s="30"/>
      <c r="R231" s="30"/>
      <c r="S231" s="30"/>
      <c r="T231" s="30"/>
      <c r="U231" s="43">
        <f t="shared" si="13"/>
        <v>107.06</v>
      </c>
      <c r="V231" s="44">
        <f t="shared" si="14"/>
        <v>1</v>
      </c>
      <c r="W231" s="45">
        <f t="shared" si="15"/>
        <v>-1359.5399999999997</v>
      </c>
      <c r="X231" s="40">
        <f t="shared" si="16"/>
        <v>107.06</v>
      </c>
      <c r="Y231" s="514"/>
    </row>
    <row r="232" spans="1:25" ht="15" customHeight="1">
      <c r="A232" s="24">
        <v>228</v>
      </c>
      <c r="B232" s="25">
        <v>226</v>
      </c>
      <c r="C232" s="57" t="s">
        <v>226</v>
      </c>
      <c r="D232" s="71" t="s">
        <v>74</v>
      </c>
      <c r="E232" s="30"/>
      <c r="F232" s="60"/>
      <c r="G232" s="30"/>
      <c r="H232" s="30"/>
      <c r="I232" s="30"/>
      <c r="J232" s="30">
        <v>106.98</v>
      </c>
      <c r="K232" s="30"/>
      <c r="L232" s="30"/>
      <c r="M232" s="30"/>
      <c r="N232" s="61"/>
      <c r="O232" s="61"/>
      <c r="P232" s="30"/>
      <c r="Q232" s="30"/>
      <c r="R232" s="30"/>
      <c r="S232" s="30"/>
      <c r="T232" s="30"/>
      <c r="U232" s="43">
        <f t="shared" si="13"/>
        <v>106.98</v>
      </c>
      <c r="V232" s="44">
        <f t="shared" si="14"/>
        <v>1</v>
      </c>
      <c r="W232" s="45">
        <f t="shared" si="15"/>
        <v>-1359.6199999999997</v>
      </c>
      <c r="X232" s="40">
        <f t="shared" si="16"/>
        <v>106.98</v>
      </c>
      <c r="Y232" s="514"/>
    </row>
    <row r="233" spans="1:25" ht="15" customHeight="1">
      <c r="A233" s="24">
        <v>229</v>
      </c>
      <c r="B233" s="25">
        <v>227</v>
      </c>
      <c r="C233" s="57" t="s">
        <v>122</v>
      </c>
      <c r="D233" s="71" t="s">
        <v>65</v>
      </c>
      <c r="E233" s="30"/>
      <c r="F233" s="60"/>
      <c r="G233" s="30"/>
      <c r="H233" s="30"/>
      <c r="I233" s="30"/>
      <c r="J233" s="30">
        <v>106.98</v>
      </c>
      <c r="K233" s="30"/>
      <c r="L233" s="30"/>
      <c r="M233" s="30"/>
      <c r="N233" s="61"/>
      <c r="O233" s="61"/>
      <c r="P233" s="30"/>
      <c r="Q233" s="30"/>
      <c r="R233" s="30"/>
      <c r="S233" s="30"/>
      <c r="T233" s="30"/>
      <c r="U233" s="43">
        <f t="shared" si="13"/>
        <v>106.98</v>
      </c>
      <c r="V233" s="44">
        <f t="shared" si="14"/>
        <v>1</v>
      </c>
      <c r="W233" s="45">
        <f t="shared" si="15"/>
        <v>-1359.6199999999997</v>
      </c>
      <c r="X233" s="40">
        <f t="shared" si="16"/>
        <v>106.98</v>
      </c>
      <c r="Y233" s="514"/>
    </row>
    <row r="234" spans="1:25" ht="15" customHeight="1">
      <c r="A234" s="24">
        <v>230</v>
      </c>
      <c r="B234" s="25">
        <v>228</v>
      </c>
      <c r="C234" s="57" t="s">
        <v>227</v>
      </c>
      <c r="D234" s="71" t="s">
        <v>228</v>
      </c>
      <c r="E234" s="30"/>
      <c r="F234" s="60"/>
      <c r="G234" s="30"/>
      <c r="H234" s="30"/>
      <c r="I234" s="30"/>
      <c r="J234" s="30">
        <v>106.72</v>
      </c>
      <c r="K234" s="30"/>
      <c r="L234" s="30"/>
      <c r="M234" s="30"/>
      <c r="N234" s="61"/>
      <c r="O234" s="61"/>
      <c r="P234" s="30"/>
      <c r="Q234" s="30"/>
      <c r="R234" s="30"/>
      <c r="S234" s="30"/>
      <c r="T234" s="30"/>
      <c r="U234" s="43">
        <f t="shared" si="13"/>
        <v>106.72</v>
      </c>
      <c r="V234" s="44">
        <f t="shared" si="14"/>
        <v>1</v>
      </c>
      <c r="W234" s="45">
        <f t="shared" si="15"/>
        <v>-1359.8799999999997</v>
      </c>
      <c r="X234" s="40">
        <f t="shared" si="16"/>
        <v>106.72</v>
      </c>
      <c r="Y234" s="514"/>
    </row>
    <row r="235" spans="1:25" ht="15" customHeight="1">
      <c r="A235" s="24">
        <v>231</v>
      </c>
      <c r="B235" s="25">
        <v>229</v>
      </c>
      <c r="C235" s="57" t="s">
        <v>229</v>
      </c>
      <c r="D235" s="71" t="s">
        <v>36</v>
      </c>
      <c r="E235" s="30"/>
      <c r="F235" s="60"/>
      <c r="G235" s="30"/>
      <c r="H235" s="30"/>
      <c r="I235" s="30"/>
      <c r="J235" s="30">
        <v>106.47</v>
      </c>
      <c r="K235" s="30"/>
      <c r="L235" s="30"/>
      <c r="M235" s="30"/>
      <c r="N235" s="61"/>
      <c r="O235" s="61"/>
      <c r="P235" s="30"/>
      <c r="Q235" s="30"/>
      <c r="R235" s="30"/>
      <c r="S235" s="30"/>
      <c r="T235" s="30"/>
      <c r="U235" s="43">
        <f t="shared" si="13"/>
        <v>106.47</v>
      </c>
      <c r="V235" s="44">
        <f t="shared" si="14"/>
        <v>1</v>
      </c>
      <c r="W235" s="45">
        <f t="shared" si="15"/>
        <v>-1360.1299999999997</v>
      </c>
      <c r="X235" s="40">
        <f t="shared" si="16"/>
        <v>106.47</v>
      </c>
      <c r="Y235" s="514"/>
    </row>
    <row r="236" spans="1:25" ht="15" customHeight="1">
      <c r="A236" s="24">
        <v>232</v>
      </c>
      <c r="B236" s="25">
        <v>230</v>
      </c>
      <c r="C236" s="57" t="s">
        <v>92</v>
      </c>
      <c r="D236" s="71" t="s">
        <v>88</v>
      </c>
      <c r="E236" s="30">
        <v>71.75</v>
      </c>
      <c r="F236" s="60"/>
      <c r="G236" s="30"/>
      <c r="H236" s="30"/>
      <c r="I236" s="30"/>
      <c r="J236" s="30"/>
      <c r="K236" s="30"/>
      <c r="L236" s="30"/>
      <c r="M236" s="30"/>
      <c r="N236" s="61"/>
      <c r="O236" s="61"/>
      <c r="P236" s="30"/>
      <c r="Q236" s="30"/>
      <c r="R236" s="30"/>
      <c r="S236" s="30">
        <v>33.74</v>
      </c>
      <c r="T236" s="30"/>
      <c r="U236" s="43">
        <f t="shared" si="13"/>
        <v>105.49000000000001</v>
      </c>
      <c r="V236" s="44">
        <f t="shared" si="14"/>
        <v>2</v>
      </c>
      <c r="W236" s="45">
        <f t="shared" si="15"/>
        <v>-1361.1099999999997</v>
      </c>
      <c r="X236" s="40">
        <f t="shared" si="16"/>
        <v>52.745000000000005</v>
      </c>
      <c r="Y236" s="513">
        <v>1995</v>
      </c>
    </row>
    <row r="237" spans="1:25" ht="15" customHeight="1">
      <c r="A237" s="24">
        <v>233</v>
      </c>
      <c r="B237" s="25">
        <v>231</v>
      </c>
      <c r="C237" s="57" t="s">
        <v>70</v>
      </c>
      <c r="D237" s="71" t="s">
        <v>106</v>
      </c>
      <c r="E237" s="30"/>
      <c r="F237" s="60">
        <v>105.17</v>
      </c>
      <c r="G237" s="30"/>
      <c r="H237" s="30"/>
      <c r="I237" s="30"/>
      <c r="J237" s="30"/>
      <c r="K237" s="30"/>
      <c r="L237" s="30"/>
      <c r="M237" s="30"/>
      <c r="N237" s="61"/>
      <c r="O237" s="61"/>
      <c r="P237" s="30"/>
      <c r="Q237" s="30"/>
      <c r="R237" s="30"/>
      <c r="S237" s="30"/>
      <c r="T237" s="30"/>
      <c r="U237" s="43">
        <f t="shared" si="13"/>
        <v>105.17</v>
      </c>
      <c r="V237" s="44">
        <f t="shared" si="14"/>
        <v>1</v>
      </c>
      <c r="W237" s="45">
        <f t="shared" si="15"/>
        <v>-1361.4299999999996</v>
      </c>
      <c r="X237" s="40">
        <f t="shared" si="16"/>
        <v>105.17</v>
      </c>
      <c r="Y237" s="514"/>
    </row>
    <row r="238" spans="1:25" ht="15" customHeight="1">
      <c r="A238" s="24">
        <v>234</v>
      </c>
      <c r="B238" s="25">
        <v>232</v>
      </c>
      <c r="C238" s="57" t="s">
        <v>230</v>
      </c>
      <c r="D238" s="71" t="s">
        <v>134</v>
      </c>
      <c r="E238" s="30"/>
      <c r="F238" s="60"/>
      <c r="G238" s="30"/>
      <c r="H238" s="30"/>
      <c r="I238" s="30"/>
      <c r="J238" s="30">
        <v>104.99</v>
      </c>
      <c r="K238" s="30"/>
      <c r="L238" s="30"/>
      <c r="M238" s="30"/>
      <c r="N238" s="61"/>
      <c r="O238" s="61"/>
      <c r="P238" s="30"/>
      <c r="Q238" s="30"/>
      <c r="R238" s="30"/>
      <c r="S238" s="30"/>
      <c r="T238" s="30"/>
      <c r="U238" s="43">
        <f t="shared" si="13"/>
        <v>104.99</v>
      </c>
      <c r="V238" s="44">
        <f t="shared" si="14"/>
        <v>1</v>
      </c>
      <c r="W238" s="45">
        <f t="shared" si="15"/>
        <v>-1361.6099999999997</v>
      </c>
      <c r="X238" s="40">
        <f t="shared" si="16"/>
        <v>104.99</v>
      </c>
      <c r="Y238" s="514"/>
    </row>
    <row r="239" spans="1:25" ht="15" customHeight="1">
      <c r="A239" s="24">
        <v>235</v>
      </c>
      <c r="B239" s="25">
        <v>233</v>
      </c>
      <c r="C239" s="57" t="s">
        <v>231</v>
      </c>
      <c r="D239" s="71" t="s">
        <v>69</v>
      </c>
      <c r="E239" s="30"/>
      <c r="F239" s="60"/>
      <c r="G239" s="30"/>
      <c r="H239" s="30"/>
      <c r="I239" s="30"/>
      <c r="J239" s="30">
        <v>104.96</v>
      </c>
      <c r="K239" s="30"/>
      <c r="L239" s="30"/>
      <c r="M239" s="30"/>
      <c r="N239" s="61"/>
      <c r="O239" s="61"/>
      <c r="P239" s="30"/>
      <c r="Q239" s="30"/>
      <c r="R239" s="30"/>
      <c r="S239" s="30"/>
      <c r="T239" s="30"/>
      <c r="U239" s="43">
        <f t="shared" si="13"/>
        <v>104.96</v>
      </c>
      <c r="V239" s="44">
        <f t="shared" si="14"/>
        <v>1</v>
      </c>
      <c r="W239" s="45">
        <f t="shared" si="15"/>
        <v>-1361.6399999999996</v>
      </c>
      <c r="X239" s="40">
        <f t="shared" si="16"/>
        <v>104.96</v>
      </c>
      <c r="Y239" s="514"/>
    </row>
    <row r="240" spans="1:25" ht="15" customHeight="1">
      <c r="A240" s="24">
        <v>236</v>
      </c>
      <c r="B240" s="25">
        <v>234</v>
      </c>
      <c r="C240" s="57" t="s">
        <v>687</v>
      </c>
      <c r="D240" s="71" t="s">
        <v>36</v>
      </c>
      <c r="E240" s="30"/>
      <c r="F240" s="60"/>
      <c r="G240" s="30"/>
      <c r="H240" s="30"/>
      <c r="I240" s="30"/>
      <c r="J240" s="30"/>
      <c r="K240" s="30"/>
      <c r="L240" s="30"/>
      <c r="M240" s="30"/>
      <c r="N240" s="61"/>
      <c r="O240" s="61"/>
      <c r="P240" s="30"/>
      <c r="Q240" s="30">
        <v>104.93</v>
      </c>
      <c r="R240" s="30"/>
      <c r="S240" s="30"/>
      <c r="T240" s="30"/>
      <c r="U240" s="43">
        <f t="shared" si="13"/>
        <v>104.93</v>
      </c>
      <c r="V240" s="44">
        <f t="shared" si="14"/>
        <v>1</v>
      </c>
      <c r="W240" s="45">
        <f t="shared" si="15"/>
        <v>-1361.6699999999996</v>
      </c>
      <c r="X240" s="40">
        <f t="shared" si="16"/>
        <v>104.93</v>
      </c>
      <c r="Y240" s="514"/>
    </row>
    <row r="241" spans="1:25" ht="15" customHeight="1">
      <c r="A241" s="24">
        <v>237</v>
      </c>
      <c r="B241" s="25">
        <v>235</v>
      </c>
      <c r="C241" s="57" t="s">
        <v>195</v>
      </c>
      <c r="D241" s="71" t="s">
        <v>49</v>
      </c>
      <c r="E241" s="30"/>
      <c r="F241" s="60"/>
      <c r="G241" s="30"/>
      <c r="H241" s="30"/>
      <c r="I241" s="30"/>
      <c r="J241" s="30"/>
      <c r="K241" s="30"/>
      <c r="L241" s="30"/>
      <c r="M241" s="30"/>
      <c r="N241" s="61">
        <v>104.7</v>
      </c>
      <c r="O241" s="61"/>
      <c r="P241" s="30"/>
      <c r="Q241" s="30"/>
      <c r="R241" s="30"/>
      <c r="S241" s="30"/>
      <c r="T241" s="30"/>
      <c r="U241" s="43">
        <f t="shared" si="13"/>
        <v>104.7</v>
      </c>
      <c r="V241" s="44">
        <f t="shared" si="14"/>
        <v>1</v>
      </c>
      <c r="W241" s="45">
        <f t="shared" si="15"/>
        <v>-1361.8999999999996</v>
      </c>
      <c r="X241" s="40">
        <f t="shared" si="16"/>
        <v>104.7</v>
      </c>
      <c r="Y241" s="514"/>
    </row>
    <row r="242" spans="1:25" ht="15" customHeight="1">
      <c r="A242" s="24">
        <v>238</v>
      </c>
      <c r="B242" s="25">
        <v>236</v>
      </c>
      <c r="C242" s="57" t="s">
        <v>98</v>
      </c>
      <c r="D242" s="71" t="s">
        <v>153</v>
      </c>
      <c r="E242" s="30"/>
      <c r="F242" s="60"/>
      <c r="G242" s="30"/>
      <c r="H242" s="30">
        <v>52.66</v>
      </c>
      <c r="I242" s="30">
        <v>51.88</v>
      </c>
      <c r="J242" s="30"/>
      <c r="K242" s="30"/>
      <c r="L242" s="30"/>
      <c r="M242" s="30"/>
      <c r="N242" s="61"/>
      <c r="O242" s="61"/>
      <c r="P242" s="30"/>
      <c r="Q242" s="30"/>
      <c r="R242" s="30"/>
      <c r="S242" s="30"/>
      <c r="T242" s="30"/>
      <c r="U242" s="43">
        <f t="shared" si="13"/>
        <v>104.53999999999999</v>
      </c>
      <c r="V242" s="44">
        <f t="shared" si="14"/>
        <v>2</v>
      </c>
      <c r="W242" s="45">
        <f t="shared" si="15"/>
        <v>-1362.0599999999997</v>
      </c>
      <c r="X242" s="40">
        <f t="shared" si="16"/>
        <v>52.269999999999996</v>
      </c>
      <c r="Y242" s="514"/>
    </row>
    <row r="243" spans="1:25" ht="15" customHeight="1">
      <c r="A243" s="24">
        <v>239</v>
      </c>
      <c r="B243" s="25">
        <v>238</v>
      </c>
      <c r="C243" s="57" t="s">
        <v>174</v>
      </c>
      <c r="D243" s="71" t="s">
        <v>270</v>
      </c>
      <c r="E243" s="30"/>
      <c r="F243" s="60"/>
      <c r="G243" s="30"/>
      <c r="H243" s="30"/>
      <c r="I243" s="30"/>
      <c r="J243" s="30"/>
      <c r="K243" s="30"/>
      <c r="L243" s="30"/>
      <c r="M243" s="30"/>
      <c r="N243" s="61"/>
      <c r="O243" s="61"/>
      <c r="P243" s="30"/>
      <c r="Q243" s="30">
        <v>103.45</v>
      </c>
      <c r="R243" s="30"/>
      <c r="S243" s="30"/>
      <c r="T243" s="30"/>
      <c r="U243" s="43">
        <f t="shared" si="13"/>
        <v>103.45</v>
      </c>
      <c r="V243" s="44">
        <f t="shared" si="14"/>
        <v>1</v>
      </c>
      <c r="W243" s="45">
        <f t="shared" si="15"/>
        <v>-1363.1499999999996</v>
      </c>
      <c r="X243" s="40">
        <f t="shared" si="16"/>
        <v>103.45</v>
      </c>
      <c r="Y243" s="514"/>
    </row>
    <row r="244" spans="1:25" ht="15" customHeight="1">
      <c r="A244" s="24">
        <v>240</v>
      </c>
      <c r="B244" s="25">
        <v>239</v>
      </c>
      <c r="C244" s="57" t="s">
        <v>383</v>
      </c>
      <c r="D244" s="71" t="s">
        <v>74</v>
      </c>
      <c r="E244" s="30"/>
      <c r="F244" s="60"/>
      <c r="G244" s="30"/>
      <c r="H244" s="30"/>
      <c r="I244" s="30"/>
      <c r="J244" s="30"/>
      <c r="K244" s="30"/>
      <c r="L244" s="30"/>
      <c r="M244" s="30"/>
      <c r="N244" s="61"/>
      <c r="O244" s="61"/>
      <c r="P244" s="30">
        <v>103.16</v>
      </c>
      <c r="Q244" s="30"/>
      <c r="R244" s="30"/>
      <c r="S244" s="30"/>
      <c r="T244" s="30"/>
      <c r="U244" s="43">
        <f t="shared" si="13"/>
        <v>103.16</v>
      </c>
      <c r="V244" s="44">
        <f t="shared" si="14"/>
        <v>1</v>
      </c>
      <c r="W244" s="45">
        <f t="shared" si="15"/>
        <v>-1363.4399999999996</v>
      </c>
      <c r="X244" s="40">
        <f t="shared" si="16"/>
        <v>103.16</v>
      </c>
      <c r="Y244" s="514"/>
    </row>
    <row r="245" spans="1:25" ht="15" customHeight="1">
      <c r="A245" s="24">
        <v>241</v>
      </c>
      <c r="B245" s="25">
        <v>240</v>
      </c>
      <c r="C245" s="57" t="s">
        <v>358</v>
      </c>
      <c r="D245" s="71" t="s">
        <v>60</v>
      </c>
      <c r="E245" s="30"/>
      <c r="F245" s="60"/>
      <c r="G245" s="30"/>
      <c r="H245" s="30"/>
      <c r="I245" s="30"/>
      <c r="J245" s="30"/>
      <c r="K245" s="30"/>
      <c r="L245" s="30"/>
      <c r="M245" s="30"/>
      <c r="N245" s="61"/>
      <c r="O245" s="61"/>
      <c r="P245" s="30">
        <v>103.09</v>
      </c>
      <c r="Q245" s="30"/>
      <c r="R245" s="30"/>
      <c r="S245" s="30"/>
      <c r="T245" s="30"/>
      <c r="U245" s="43">
        <f t="shared" si="13"/>
        <v>103.09</v>
      </c>
      <c r="V245" s="44">
        <f t="shared" si="14"/>
        <v>1</v>
      </c>
      <c r="W245" s="45">
        <f t="shared" si="15"/>
        <v>-1363.5099999999998</v>
      </c>
      <c r="X245" s="40">
        <f t="shared" si="16"/>
        <v>103.09</v>
      </c>
      <c r="Y245" s="514"/>
    </row>
    <row r="246" spans="1:25" ht="15" customHeight="1">
      <c r="A246" s="24">
        <v>242</v>
      </c>
      <c r="B246" s="25">
        <v>241</v>
      </c>
      <c r="C246" s="57" t="s">
        <v>694</v>
      </c>
      <c r="D246" s="71" t="s">
        <v>36</v>
      </c>
      <c r="E246" s="30"/>
      <c r="F246" s="60"/>
      <c r="G246" s="30"/>
      <c r="H246" s="30"/>
      <c r="I246" s="30"/>
      <c r="J246" s="30"/>
      <c r="K246" s="30"/>
      <c r="L246" s="30"/>
      <c r="M246" s="30"/>
      <c r="N246" s="61"/>
      <c r="O246" s="61"/>
      <c r="P246" s="30"/>
      <c r="Q246" s="30"/>
      <c r="R246" s="30">
        <v>103</v>
      </c>
      <c r="S246" s="30"/>
      <c r="T246" s="30"/>
      <c r="U246" s="43">
        <f t="shared" si="13"/>
        <v>103</v>
      </c>
      <c r="V246" s="44">
        <f t="shared" si="14"/>
        <v>1</v>
      </c>
      <c r="W246" s="45">
        <f t="shared" si="15"/>
        <v>-1363.5999999999997</v>
      </c>
      <c r="X246" s="40">
        <f t="shared" si="16"/>
        <v>103</v>
      </c>
      <c r="Y246" s="514"/>
    </row>
    <row r="247" spans="1:25" ht="15" customHeight="1">
      <c r="A247" s="24">
        <v>243</v>
      </c>
      <c r="B247" s="25"/>
      <c r="C247" s="57" t="s">
        <v>728</v>
      </c>
      <c r="D247" s="71" t="s">
        <v>28</v>
      </c>
      <c r="E247" s="30"/>
      <c r="F247" s="60"/>
      <c r="G247" s="30"/>
      <c r="H247" s="30"/>
      <c r="I247" s="30"/>
      <c r="J247" s="30"/>
      <c r="K247" s="30"/>
      <c r="L247" s="30"/>
      <c r="M247" s="30"/>
      <c r="N247" s="61"/>
      <c r="O247" s="61"/>
      <c r="P247" s="30"/>
      <c r="Q247" s="30"/>
      <c r="R247" s="30"/>
      <c r="S247" s="30"/>
      <c r="T247" s="30">
        <v>103</v>
      </c>
      <c r="U247" s="43">
        <f t="shared" si="13"/>
        <v>103</v>
      </c>
      <c r="V247" s="44">
        <f t="shared" si="14"/>
        <v>1</v>
      </c>
      <c r="W247" s="45">
        <f t="shared" si="15"/>
        <v>-1363.5999999999997</v>
      </c>
      <c r="X247" s="40">
        <f t="shared" si="16"/>
        <v>103</v>
      </c>
      <c r="Y247" s="514"/>
    </row>
    <row r="248" spans="1:25" ht="15" customHeight="1">
      <c r="A248" s="24">
        <v>244</v>
      </c>
      <c r="B248" s="25">
        <v>242</v>
      </c>
      <c r="C248" s="57" t="s">
        <v>233</v>
      </c>
      <c r="D248" s="71" t="s">
        <v>234</v>
      </c>
      <c r="E248" s="30"/>
      <c r="F248" s="60"/>
      <c r="G248" s="30"/>
      <c r="H248" s="30"/>
      <c r="I248" s="30"/>
      <c r="J248" s="30">
        <v>102.99</v>
      </c>
      <c r="K248" s="30"/>
      <c r="L248" s="30"/>
      <c r="M248" s="30"/>
      <c r="N248" s="61"/>
      <c r="O248" s="61"/>
      <c r="P248" s="30"/>
      <c r="Q248" s="30"/>
      <c r="R248" s="30"/>
      <c r="S248" s="30"/>
      <c r="T248" s="30"/>
      <c r="U248" s="43">
        <f t="shared" si="13"/>
        <v>102.99</v>
      </c>
      <c r="V248" s="44">
        <f t="shared" si="14"/>
        <v>1</v>
      </c>
      <c r="W248" s="45">
        <f t="shared" si="15"/>
        <v>-1363.6099999999997</v>
      </c>
      <c r="X248" s="40">
        <f t="shared" si="16"/>
        <v>102.99</v>
      </c>
      <c r="Y248" s="514"/>
    </row>
    <row r="249" spans="1:25" ht="15" customHeight="1">
      <c r="A249" s="24">
        <v>245</v>
      </c>
      <c r="B249" s="25">
        <v>243</v>
      </c>
      <c r="C249" s="57" t="s">
        <v>689</v>
      </c>
      <c r="D249" s="71" t="s">
        <v>692</v>
      </c>
      <c r="E249" s="30"/>
      <c r="F249" s="60"/>
      <c r="G249" s="30"/>
      <c r="H249" s="30"/>
      <c r="I249" s="30"/>
      <c r="J249" s="30"/>
      <c r="K249" s="30"/>
      <c r="L249" s="30"/>
      <c r="M249" s="30"/>
      <c r="N249" s="61"/>
      <c r="O249" s="61"/>
      <c r="P249" s="30"/>
      <c r="Q249" s="30">
        <v>102.79</v>
      </c>
      <c r="R249" s="30"/>
      <c r="S249" s="30"/>
      <c r="T249" s="30"/>
      <c r="U249" s="43">
        <f t="shared" si="13"/>
        <v>102.79</v>
      </c>
      <c r="V249" s="44">
        <f t="shared" si="14"/>
        <v>1</v>
      </c>
      <c r="W249" s="45">
        <f t="shared" si="15"/>
        <v>-1363.8099999999997</v>
      </c>
      <c r="X249" s="40">
        <f t="shared" si="16"/>
        <v>102.79</v>
      </c>
      <c r="Y249" s="514"/>
    </row>
    <row r="250" spans="1:25" ht="15" customHeight="1">
      <c r="A250" s="24">
        <v>246</v>
      </c>
      <c r="B250" s="25">
        <v>244</v>
      </c>
      <c r="C250" s="57" t="s">
        <v>235</v>
      </c>
      <c r="D250" s="71" t="s">
        <v>36</v>
      </c>
      <c r="E250" s="30"/>
      <c r="F250" s="60"/>
      <c r="G250" s="30"/>
      <c r="H250" s="30"/>
      <c r="I250" s="30"/>
      <c r="J250" s="30"/>
      <c r="K250" s="30"/>
      <c r="L250" s="30"/>
      <c r="M250" s="30">
        <v>102.76</v>
      </c>
      <c r="N250" s="61"/>
      <c r="O250" s="61"/>
      <c r="P250" s="30">
        <v>124.97</v>
      </c>
      <c r="Q250" s="30"/>
      <c r="R250" s="30"/>
      <c r="S250" s="30"/>
      <c r="T250" s="30"/>
      <c r="U250" s="43">
        <v>102.76</v>
      </c>
      <c r="V250" s="44">
        <f t="shared" si="14"/>
        <v>2</v>
      </c>
      <c r="W250" s="45">
        <f t="shared" si="15"/>
        <v>-1363.8399999999997</v>
      </c>
      <c r="X250" s="40">
        <f t="shared" si="16"/>
        <v>113.86500000000001</v>
      </c>
      <c r="Y250" s="514"/>
    </row>
    <row r="251" spans="1:25" ht="15" customHeight="1">
      <c r="A251" s="24">
        <v>247</v>
      </c>
      <c r="B251" s="25">
        <v>245</v>
      </c>
      <c r="C251" s="57" t="s">
        <v>236</v>
      </c>
      <c r="D251" s="71" t="s">
        <v>62</v>
      </c>
      <c r="E251" s="30"/>
      <c r="F251" s="60"/>
      <c r="G251" s="30"/>
      <c r="H251" s="30"/>
      <c r="I251" s="30"/>
      <c r="J251" s="30">
        <v>102.05</v>
      </c>
      <c r="K251" s="30"/>
      <c r="L251" s="30"/>
      <c r="M251" s="30"/>
      <c r="N251" s="61"/>
      <c r="O251" s="61"/>
      <c r="P251" s="30"/>
      <c r="Q251" s="30"/>
      <c r="R251" s="30"/>
      <c r="S251" s="30"/>
      <c r="T251" s="30"/>
      <c r="U251" s="43">
        <f aca="true" t="shared" si="17" ref="U251:U278">SUM(E251:T251)</f>
        <v>102.05</v>
      </c>
      <c r="V251" s="44">
        <f t="shared" si="14"/>
        <v>1</v>
      </c>
      <c r="W251" s="45">
        <f t="shared" si="15"/>
        <v>-1364.5499999999997</v>
      </c>
      <c r="X251" s="40">
        <f t="shared" si="16"/>
        <v>102.05</v>
      </c>
      <c r="Y251" s="514"/>
    </row>
    <row r="252" spans="1:25" ht="15" customHeight="1">
      <c r="A252" s="24">
        <v>248</v>
      </c>
      <c r="B252" s="25">
        <v>246</v>
      </c>
      <c r="C252" s="57" t="s">
        <v>237</v>
      </c>
      <c r="D252" s="71" t="s">
        <v>51</v>
      </c>
      <c r="E252" s="30"/>
      <c r="F252" s="60"/>
      <c r="G252" s="30"/>
      <c r="H252" s="30"/>
      <c r="I252" s="30"/>
      <c r="J252" s="30">
        <v>101.76</v>
      </c>
      <c r="K252" s="30"/>
      <c r="L252" s="30"/>
      <c r="M252" s="30"/>
      <c r="N252" s="61"/>
      <c r="O252" s="61"/>
      <c r="P252" s="30"/>
      <c r="Q252" s="30"/>
      <c r="R252" s="30"/>
      <c r="S252" s="30"/>
      <c r="T252" s="30"/>
      <c r="U252" s="43">
        <f t="shared" si="17"/>
        <v>101.76</v>
      </c>
      <c r="V252" s="44">
        <f t="shared" si="14"/>
        <v>1</v>
      </c>
      <c r="W252" s="45">
        <f t="shared" si="15"/>
        <v>-1364.8399999999997</v>
      </c>
      <c r="X252" s="40">
        <f t="shared" si="16"/>
        <v>101.76</v>
      </c>
      <c r="Y252" s="514"/>
    </row>
    <row r="253" spans="1:25" ht="15" customHeight="1">
      <c r="A253" s="24">
        <v>249</v>
      </c>
      <c r="B253" s="25">
        <v>247</v>
      </c>
      <c r="C253" s="57" t="s">
        <v>379</v>
      </c>
      <c r="D253" s="71" t="s">
        <v>78</v>
      </c>
      <c r="E253" s="30"/>
      <c r="F253" s="60"/>
      <c r="G253" s="30"/>
      <c r="H253" s="30"/>
      <c r="I253" s="30"/>
      <c r="J253" s="30"/>
      <c r="K253" s="30"/>
      <c r="L253" s="30"/>
      <c r="M253" s="30"/>
      <c r="N253" s="61"/>
      <c r="O253" s="61"/>
      <c r="P253" s="30">
        <v>100.97</v>
      </c>
      <c r="Q253" s="30"/>
      <c r="R253" s="30"/>
      <c r="S253" s="30"/>
      <c r="T253" s="30"/>
      <c r="U253" s="43">
        <f t="shared" si="17"/>
        <v>100.97</v>
      </c>
      <c r="V253" s="44">
        <f t="shared" si="14"/>
        <v>1</v>
      </c>
      <c r="W253" s="45">
        <f t="shared" si="15"/>
        <v>-1365.6299999999997</v>
      </c>
      <c r="X253" s="40">
        <f t="shared" si="16"/>
        <v>100.97</v>
      </c>
      <c r="Y253" s="514"/>
    </row>
    <row r="254" spans="1:25" ht="15" customHeight="1">
      <c r="A254" s="24">
        <v>250</v>
      </c>
      <c r="B254" s="25">
        <v>248</v>
      </c>
      <c r="C254" s="57" t="s">
        <v>238</v>
      </c>
      <c r="D254" s="71" t="s">
        <v>58</v>
      </c>
      <c r="E254" s="30"/>
      <c r="F254" s="60"/>
      <c r="G254" s="30"/>
      <c r="H254" s="30"/>
      <c r="I254" s="30"/>
      <c r="J254" s="30">
        <v>100.78</v>
      </c>
      <c r="K254" s="30"/>
      <c r="L254" s="30"/>
      <c r="M254" s="30"/>
      <c r="N254" s="61"/>
      <c r="O254" s="61"/>
      <c r="P254" s="30"/>
      <c r="Q254" s="30"/>
      <c r="R254" s="30"/>
      <c r="S254" s="30"/>
      <c r="T254" s="30"/>
      <c r="U254" s="43">
        <f t="shared" si="17"/>
        <v>100.78</v>
      </c>
      <c r="V254" s="44">
        <f t="shared" si="14"/>
        <v>1</v>
      </c>
      <c r="W254" s="45">
        <f t="shared" si="15"/>
        <v>-1365.8199999999997</v>
      </c>
      <c r="X254" s="40">
        <f t="shared" si="16"/>
        <v>100.78</v>
      </c>
      <c r="Y254" s="514"/>
    </row>
    <row r="255" spans="1:25" ht="15" customHeight="1">
      <c r="A255" s="24">
        <v>251</v>
      </c>
      <c r="B255" s="25">
        <v>249</v>
      </c>
      <c r="C255" s="472" t="s">
        <v>673</v>
      </c>
      <c r="D255" s="473" t="s">
        <v>185</v>
      </c>
      <c r="E255" s="30"/>
      <c r="F255" s="60"/>
      <c r="G255" s="30"/>
      <c r="H255" s="30"/>
      <c r="I255" s="30"/>
      <c r="J255" s="30"/>
      <c r="K255" s="30"/>
      <c r="L255" s="30"/>
      <c r="M255" s="30"/>
      <c r="N255" s="61"/>
      <c r="O255" s="61"/>
      <c r="P255" s="30">
        <v>100.6</v>
      </c>
      <c r="Q255" s="30"/>
      <c r="R255" s="30"/>
      <c r="S255" s="30"/>
      <c r="T255" s="30"/>
      <c r="U255" s="43">
        <f t="shared" si="17"/>
        <v>100.6</v>
      </c>
      <c r="V255" s="44">
        <f t="shared" si="14"/>
        <v>1</v>
      </c>
      <c r="W255" s="45">
        <f t="shared" si="15"/>
        <v>-1365.9999999999998</v>
      </c>
      <c r="X255" s="40">
        <f t="shared" si="16"/>
        <v>100.6</v>
      </c>
      <c r="Y255" s="514"/>
    </row>
    <row r="256" spans="1:25" ht="15" customHeight="1">
      <c r="A256" s="24">
        <v>252</v>
      </c>
      <c r="B256" s="25">
        <v>250</v>
      </c>
      <c r="C256" s="57" t="s">
        <v>240</v>
      </c>
      <c r="D256" s="71" t="s">
        <v>84</v>
      </c>
      <c r="E256" s="30"/>
      <c r="F256" s="60"/>
      <c r="G256" s="30"/>
      <c r="H256" s="30">
        <v>46.32</v>
      </c>
      <c r="I256" s="30">
        <v>54.1</v>
      </c>
      <c r="J256" s="30"/>
      <c r="K256" s="30"/>
      <c r="L256" s="30"/>
      <c r="M256" s="30"/>
      <c r="N256" s="61"/>
      <c r="O256" s="61"/>
      <c r="P256" s="30"/>
      <c r="Q256" s="30"/>
      <c r="R256" s="30"/>
      <c r="S256" s="30"/>
      <c r="T256" s="30"/>
      <c r="U256" s="43">
        <f t="shared" si="17"/>
        <v>100.42</v>
      </c>
      <c r="V256" s="44">
        <f t="shared" si="14"/>
        <v>2</v>
      </c>
      <c r="W256" s="45">
        <f t="shared" si="15"/>
        <v>-1366.1799999999996</v>
      </c>
      <c r="X256" s="40">
        <f t="shared" si="16"/>
        <v>50.21</v>
      </c>
      <c r="Y256" s="514"/>
    </row>
    <row r="257" spans="1:25" ht="15" customHeight="1">
      <c r="A257" s="24">
        <v>253</v>
      </c>
      <c r="B257" s="25">
        <v>251</v>
      </c>
      <c r="C257" s="58" t="s">
        <v>241</v>
      </c>
      <c r="D257" s="72" t="s">
        <v>58</v>
      </c>
      <c r="E257" s="30">
        <v>100.36</v>
      </c>
      <c r="F257" s="60"/>
      <c r="G257" s="30"/>
      <c r="H257" s="30"/>
      <c r="I257" s="30"/>
      <c r="J257" s="30"/>
      <c r="K257" s="30"/>
      <c r="L257" s="30"/>
      <c r="M257" s="30"/>
      <c r="N257" s="61"/>
      <c r="O257" s="61"/>
      <c r="P257" s="30"/>
      <c r="Q257" s="30"/>
      <c r="R257" s="30"/>
      <c r="S257" s="30"/>
      <c r="T257" s="30"/>
      <c r="U257" s="43">
        <f t="shared" si="17"/>
        <v>100.36</v>
      </c>
      <c r="V257" s="44">
        <f t="shared" si="14"/>
        <v>1</v>
      </c>
      <c r="W257" s="45">
        <f t="shared" si="15"/>
        <v>-1366.2399999999998</v>
      </c>
      <c r="X257" s="40">
        <f t="shared" si="16"/>
        <v>100.36</v>
      </c>
      <c r="Y257" s="513">
        <v>1993</v>
      </c>
    </row>
    <row r="258" spans="1:25" ht="15" customHeight="1">
      <c r="A258" s="24">
        <v>254</v>
      </c>
      <c r="B258" s="25">
        <v>252</v>
      </c>
      <c r="C258" s="57" t="s">
        <v>242</v>
      </c>
      <c r="D258" s="71" t="s">
        <v>243</v>
      </c>
      <c r="E258" s="30"/>
      <c r="F258" s="60"/>
      <c r="G258" s="30"/>
      <c r="H258" s="30"/>
      <c r="I258" s="30"/>
      <c r="J258" s="30">
        <v>100.03</v>
      </c>
      <c r="K258" s="30"/>
      <c r="L258" s="30"/>
      <c r="M258" s="30"/>
      <c r="N258" s="61"/>
      <c r="O258" s="61"/>
      <c r="P258" s="30"/>
      <c r="Q258" s="30"/>
      <c r="R258" s="30"/>
      <c r="S258" s="30"/>
      <c r="T258" s="30"/>
      <c r="U258" s="43">
        <f t="shared" si="17"/>
        <v>100.03</v>
      </c>
      <c r="V258" s="44">
        <f t="shared" si="14"/>
        <v>1</v>
      </c>
      <c r="W258" s="45">
        <f t="shared" si="15"/>
        <v>-1366.5699999999997</v>
      </c>
      <c r="X258" s="40">
        <f t="shared" si="16"/>
        <v>100.03</v>
      </c>
      <c r="Y258" s="514"/>
    </row>
    <row r="259" spans="1:25" ht="15" customHeight="1">
      <c r="A259" s="24">
        <v>255</v>
      </c>
      <c r="B259" s="25">
        <v>253</v>
      </c>
      <c r="C259" s="57" t="s">
        <v>382</v>
      </c>
      <c r="D259" s="71" t="s">
        <v>155</v>
      </c>
      <c r="E259" s="30"/>
      <c r="F259" s="60"/>
      <c r="G259" s="30"/>
      <c r="H259" s="30"/>
      <c r="I259" s="30"/>
      <c r="J259" s="30"/>
      <c r="K259" s="30"/>
      <c r="L259" s="30"/>
      <c r="M259" s="30"/>
      <c r="N259" s="61"/>
      <c r="O259" s="61"/>
      <c r="P259" s="30">
        <v>99.67</v>
      </c>
      <c r="Q259" s="30"/>
      <c r="R259" s="30"/>
      <c r="S259" s="30"/>
      <c r="T259" s="30"/>
      <c r="U259" s="43">
        <f t="shared" si="17"/>
        <v>99.67</v>
      </c>
      <c r="V259" s="44">
        <f t="shared" si="14"/>
        <v>1</v>
      </c>
      <c r="W259" s="45">
        <f t="shared" si="15"/>
        <v>-1366.9299999999996</v>
      </c>
      <c r="X259" s="40">
        <f t="shared" si="16"/>
        <v>99.67</v>
      </c>
      <c r="Y259" s="514"/>
    </row>
    <row r="260" spans="1:25" ht="15" customHeight="1">
      <c r="A260" s="24">
        <v>256</v>
      </c>
      <c r="B260" s="25">
        <v>254</v>
      </c>
      <c r="C260" s="57" t="s">
        <v>242</v>
      </c>
      <c r="D260" s="71" t="s">
        <v>33</v>
      </c>
      <c r="E260" s="30"/>
      <c r="F260" s="60"/>
      <c r="G260" s="30"/>
      <c r="H260" s="30"/>
      <c r="I260" s="30"/>
      <c r="J260" s="30">
        <v>99.36</v>
      </c>
      <c r="K260" s="30"/>
      <c r="L260" s="30"/>
      <c r="M260" s="30"/>
      <c r="N260" s="61"/>
      <c r="O260" s="61"/>
      <c r="P260" s="30"/>
      <c r="Q260" s="30"/>
      <c r="R260" s="30"/>
      <c r="S260" s="30"/>
      <c r="T260" s="30"/>
      <c r="U260" s="43">
        <f t="shared" si="17"/>
        <v>99.36</v>
      </c>
      <c r="V260" s="44">
        <f t="shared" si="14"/>
        <v>1</v>
      </c>
      <c r="W260" s="45">
        <f t="shared" si="15"/>
        <v>-1367.2399999999998</v>
      </c>
      <c r="X260" s="40">
        <f t="shared" si="16"/>
        <v>99.36</v>
      </c>
      <c r="Y260" s="514"/>
    </row>
    <row r="261" spans="1:25" ht="15" customHeight="1">
      <c r="A261" s="24">
        <v>257</v>
      </c>
      <c r="B261" s="25">
        <v>255</v>
      </c>
      <c r="C261" s="57" t="s">
        <v>244</v>
      </c>
      <c r="D261" s="71" t="s">
        <v>36</v>
      </c>
      <c r="E261" s="30"/>
      <c r="F261" s="60"/>
      <c r="G261" s="30"/>
      <c r="H261" s="30"/>
      <c r="I261" s="30"/>
      <c r="J261" s="30">
        <v>99.09</v>
      </c>
      <c r="K261" s="30"/>
      <c r="L261" s="30"/>
      <c r="M261" s="30"/>
      <c r="N261" s="61"/>
      <c r="O261" s="61"/>
      <c r="P261" s="30"/>
      <c r="Q261" s="30"/>
      <c r="R261" s="30"/>
      <c r="S261" s="30"/>
      <c r="T261" s="30"/>
      <c r="U261" s="43">
        <f t="shared" si="17"/>
        <v>99.09</v>
      </c>
      <c r="V261" s="44">
        <f aca="true" t="shared" si="18" ref="V261:V324">COUNTA(E261:T261)</f>
        <v>1</v>
      </c>
      <c r="W261" s="45">
        <f aca="true" t="shared" si="19" ref="W261:W324">U261-$U$5</f>
        <v>-1367.5099999999998</v>
      </c>
      <c r="X261" s="40">
        <f aca="true" t="shared" si="20" ref="X261:X324">AVERAGE(E261:T261)</f>
        <v>99.09</v>
      </c>
      <c r="Y261" s="514"/>
    </row>
    <row r="262" spans="1:25" ht="15" customHeight="1">
      <c r="A262" s="24">
        <v>258</v>
      </c>
      <c r="B262" s="25">
        <v>256</v>
      </c>
      <c r="C262" s="57" t="s">
        <v>245</v>
      </c>
      <c r="D262" s="71" t="s">
        <v>131</v>
      </c>
      <c r="E262" s="30"/>
      <c r="F262" s="60"/>
      <c r="G262" s="30"/>
      <c r="H262" s="30"/>
      <c r="I262" s="30"/>
      <c r="J262" s="30"/>
      <c r="K262" s="30">
        <v>99.09</v>
      </c>
      <c r="L262" s="30"/>
      <c r="M262" s="30"/>
      <c r="N262" s="61"/>
      <c r="O262" s="61"/>
      <c r="P262" s="30"/>
      <c r="Q262" s="30"/>
      <c r="R262" s="30"/>
      <c r="S262" s="30"/>
      <c r="T262" s="30"/>
      <c r="U262" s="43">
        <f t="shared" si="17"/>
        <v>99.09</v>
      </c>
      <c r="V262" s="44">
        <f t="shared" si="18"/>
        <v>1</v>
      </c>
      <c r="W262" s="45">
        <f t="shared" si="19"/>
        <v>-1367.5099999999998</v>
      </c>
      <c r="X262" s="40">
        <f t="shared" si="20"/>
        <v>99.09</v>
      </c>
      <c r="Y262" s="514"/>
    </row>
    <row r="263" spans="1:25" ht="15" customHeight="1">
      <c r="A263" s="24">
        <v>259</v>
      </c>
      <c r="B263" s="25">
        <v>257</v>
      </c>
      <c r="C263" s="58" t="s">
        <v>246</v>
      </c>
      <c r="D263" s="72" t="s">
        <v>199</v>
      </c>
      <c r="E263" s="30">
        <v>98.36</v>
      </c>
      <c r="F263" s="60"/>
      <c r="G263" s="30"/>
      <c r="H263" s="30"/>
      <c r="I263" s="30"/>
      <c r="J263" s="30"/>
      <c r="K263" s="30"/>
      <c r="L263" s="30"/>
      <c r="M263" s="30"/>
      <c r="N263" s="61"/>
      <c r="O263" s="61"/>
      <c r="P263" s="30"/>
      <c r="Q263" s="30"/>
      <c r="R263" s="30"/>
      <c r="S263" s="30"/>
      <c r="T263" s="30"/>
      <c r="U263" s="43">
        <f t="shared" si="17"/>
        <v>98.36</v>
      </c>
      <c r="V263" s="44">
        <f t="shared" si="18"/>
        <v>1</v>
      </c>
      <c r="W263" s="45">
        <f t="shared" si="19"/>
        <v>-1368.2399999999998</v>
      </c>
      <c r="X263" s="40">
        <f t="shared" si="20"/>
        <v>98.36</v>
      </c>
      <c r="Y263" s="513">
        <v>1989</v>
      </c>
    </row>
    <row r="264" spans="1:25" ht="15" customHeight="1">
      <c r="A264" s="24">
        <v>260</v>
      </c>
      <c r="B264" s="25">
        <v>258</v>
      </c>
      <c r="C264" s="59" t="s">
        <v>249</v>
      </c>
      <c r="D264" s="73" t="s">
        <v>134</v>
      </c>
      <c r="E264" s="30"/>
      <c r="F264" s="60"/>
      <c r="G264" s="30"/>
      <c r="H264" s="30"/>
      <c r="I264" s="30"/>
      <c r="J264" s="30">
        <v>97.96</v>
      </c>
      <c r="K264" s="30"/>
      <c r="L264" s="30"/>
      <c r="M264" s="30"/>
      <c r="N264" s="61"/>
      <c r="O264" s="61"/>
      <c r="P264" s="30"/>
      <c r="Q264" s="30"/>
      <c r="R264" s="30"/>
      <c r="S264" s="30"/>
      <c r="T264" s="30"/>
      <c r="U264" s="43">
        <f t="shared" si="17"/>
        <v>97.96</v>
      </c>
      <c r="V264" s="44">
        <f t="shared" si="18"/>
        <v>1</v>
      </c>
      <c r="W264" s="45">
        <f t="shared" si="19"/>
        <v>-1368.6399999999996</v>
      </c>
      <c r="X264" s="40">
        <f t="shared" si="20"/>
        <v>97.96</v>
      </c>
      <c r="Y264" s="514"/>
    </row>
    <row r="265" spans="1:25" ht="15" customHeight="1">
      <c r="A265" s="24">
        <v>261</v>
      </c>
      <c r="B265" s="25">
        <v>259</v>
      </c>
      <c r="C265" s="57" t="s">
        <v>365</v>
      </c>
      <c r="D265" s="71" t="s">
        <v>54</v>
      </c>
      <c r="E265" s="30"/>
      <c r="F265" s="60"/>
      <c r="G265" s="30"/>
      <c r="H265" s="30"/>
      <c r="I265" s="30"/>
      <c r="J265" s="30"/>
      <c r="K265" s="30"/>
      <c r="L265" s="30"/>
      <c r="M265" s="30"/>
      <c r="N265" s="61"/>
      <c r="O265" s="61"/>
      <c r="P265" s="30">
        <v>97.92</v>
      </c>
      <c r="Q265" s="30"/>
      <c r="R265" s="30"/>
      <c r="S265" s="30"/>
      <c r="T265" s="30"/>
      <c r="U265" s="43">
        <f t="shared" si="17"/>
        <v>97.92</v>
      </c>
      <c r="V265" s="44">
        <f t="shared" si="18"/>
        <v>1</v>
      </c>
      <c r="W265" s="45">
        <f t="shared" si="19"/>
        <v>-1368.6799999999996</v>
      </c>
      <c r="X265" s="40">
        <f t="shared" si="20"/>
        <v>97.92</v>
      </c>
      <c r="Y265" s="514"/>
    </row>
    <row r="266" spans="1:25" ht="15" customHeight="1">
      <c r="A266" s="24">
        <v>262</v>
      </c>
      <c r="B266" s="25">
        <v>260</v>
      </c>
      <c r="C266" s="57" t="s">
        <v>250</v>
      </c>
      <c r="D266" s="71" t="s">
        <v>36</v>
      </c>
      <c r="E266" s="30"/>
      <c r="F266" s="60"/>
      <c r="G266" s="30"/>
      <c r="H266" s="30"/>
      <c r="I266" s="30"/>
      <c r="J266" s="30">
        <v>97.27</v>
      </c>
      <c r="K266" s="30"/>
      <c r="L266" s="30"/>
      <c r="M266" s="30"/>
      <c r="N266" s="61"/>
      <c r="O266" s="61"/>
      <c r="P266" s="30"/>
      <c r="Q266" s="30"/>
      <c r="R266" s="30"/>
      <c r="S266" s="30"/>
      <c r="T266" s="30"/>
      <c r="U266" s="43">
        <f t="shared" si="17"/>
        <v>97.27</v>
      </c>
      <c r="V266" s="44">
        <f t="shared" si="18"/>
        <v>1</v>
      </c>
      <c r="W266" s="45">
        <f t="shared" si="19"/>
        <v>-1369.3299999999997</v>
      </c>
      <c r="X266" s="40">
        <f t="shared" si="20"/>
        <v>97.27</v>
      </c>
      <c r="Y266" s="514"/>
    </row>
    <row r="267" spans="1:25" ht="15" customHeight="1">
      <c r="A267" s="24">
        <v>263</v>
      </c>
      <c r="B267" s="25">
        <v>261</v>
      </c>
      <c r="C267" s="57" t="s">
        <v>251</v>
      </c>
      <c r="D267" s="71" t="s">
        <v>118</v>
      </c>
      <c r="E267" s="30"/>
      <c r="F267" s="60"/>
      <c r="G267" s="30"/>
      <c r="H267" s="30">
        <v>46.62</v>
      </c>
      <c r="I267" s="30">
        <v>50.56</v>
      </c>
      <c r="J267" s="30"/>
      <c r="K267" s="30"/>
      <c r="L267" s="30"/>
      <c r="M267" s="30"/>
      <c r="N267" s="61"/>
      <c r="O267" s="61"/>
      <c r="P267" s="30"/>
      <c r="Q267" s="30"/>
      <c r="R267" s="30"/>
      <c r="S267" s="30"/>
      <c r="T267" s="30"/>
      <c r="U267" s="43">
        <f t="shared" si="17"/>
        <v>97.18</v>
      </c>
      <c r="V267" s="44">
        <f t="shared" si="18"/>
        <v>2</v>
      </c>
      <c r="W267" s="45">
        <f t="shared" si="19"/>
        <v>-1369.4199999999996</v>
      </c>
      <c r="X267" s="40">
        <f t="shared" si="20"/>
        <v>48.59</v>
      </c>
      <c r="Y267" s="514"/>
    </row>
    <row r="268" spans="1:25" ht="15" customHeight="1">
      <c r="A268" s="24">
        <v>264</v>
      </c>
      <c r="B268" s="25">
        <v>262</v>
      </c>
      <c r="C268" s="57" t="s">
        <v>389</v>
      </c>
      <c r="D268" s="71" t="s">
        <v>157</v>
      </c>
      <c r="E268" s="30"/>
      <c r="F268" s="60"/>
      <c r="G268" s="30"/>
      <c r="H268" s="30"/>
      <c r="I268" s="30"/>
      <c r="J268" s="30"/>
      <c r="K268" s="30"/>
      <c r="L268" s="30"/>
      <c r="M268" s="30"/>
      <c r="N268" s="61"/>
      <c r="O268" s="61"/>
      <c r="P268" s="30">
        <v>97.04</v>
      </c>
      <c r="Q268" s="30"/>
      <c r="R268" s="30"/>
      <c r="S268" s="30"/>
      <c r="T268" s="30"/>
      <c r="U268" s="43">
        <f t="shared" si="17"/>
        <v>97.04</v>
      </c>
      <c r="V268" s="44">
        <f t="shared" si="18"/>
        <v>1</v>
      </c>
      <c r="W268" s="45">
        <f t="shared" si="19"/>
        <v>-1369.5599999999997</v>
      </c>
      <c r="X268" s="40">
        <f t="shared" si="20"/>
        <v>97.04</v>
      </c>
      <c r="Y268" s="514"/>
    </row>
    <row r="269" spans="1:25" ht="15" customHeight="1">
      <c r="A269" s="24">
        <v>265</v>
      </c>
      <c r="B269" s="25">
        <v>263</v>
      </c>
      <c r="C269" s="57" t="s">
        <v>252</v>
      </c>
      <c r="D269" s="71" t="s">
        <v>76</v>
      </c>
      <c r="E269" s="30"/>
      <c r="F269" s="60"/>
      <c r="G269" s="30"/>
      <c r="H269" s="30"/>
      <c r="I269" s="30"/>
      <c r="J269" s="30">
        <v>96.36</v>
      </c>
      <c r="K269" s="30"/>
      <c r="L269" s="30"/>
      <c r="M269" s="30"/>
      <c r="N269" s="61"/>
      <c r="O269" s="61"/>
      <c r="P269" s="30"/>
      <c r="Q269" s="30"/>
      <c r="R269" s="30"/>
      <c r="S269" s="30"/>
      <c r="T269" s="30"/>
      <c r="U269" s="43">
        <f t="shared" si="17"/>
        <v>96.36</v>
      </c>
      <c r="V269" s="44">
        <f t="shared" si="18"/>
        <v>1</v>
      </c>
      <c r="W269" s="45">
        <f t="shared" si="19"/>
        <v>-1370.2399999999998</v>
      </c>
      <c r="X269" s="40">
        <f t="shared" si="20"/>
        <v>96.36</v>
      </c>
      <c r="Y269" s="514"/>
    </row>
    <row r="270" spans="1:25" ht="15" customHeight="1">
      <c r="A270" s="24">
        <v>266</v>
      </c>
      <c r="B270" s="25"/>
      <c r="C270" s="57" t="s">
        <v>729</v>
      </c>
      <c r="D270" s="71" t="s">
        <v>317</v>
      </c>
      <c r="E270" s="30"/>
      <c r="F270" s="60"/>
      <c r="G270" s="30"/>
      <c r="H270" s="30"/>
      <c r="I270" s="30"/>
      <c r="J270" s="30"/>
      <c r="K270" s="30"/>
      <c r="L270" s="30"/>
      <c r="M270" s="30"/>
      <c r="N270" s="61"/>
      <c r="O270" s="61"/>
      <c r="P270" s="30"/>
      <c r="Q270" s="30"/>
      <c r="R270" s="30"/>
      <c r="S270" s="30"/>
      <c r="T270" s="30">
        <v>96.26</v>
      </c>
      <c r="U270" s="43">
        <f t="shared" si="17"/>
        <v>96.26</v>
      </c>
      <c r="V270" s="44">
        <f t="shared" si="18"/>
        <v>1</v>
      </c>
      <c r="W270" s="45">
        <f t="shared" si="19"/>
        <v>-1370.3399999999997</v>
      </c>
      <c r="X270" s="40">
        <f t="shared" si="20"/>
        <v>96.26</v>
      </c>
      <c r="Y270" s="514"/>
    </row>
    <row r="271" spans="1:25" ht="15" customHeight="1">
      <c r="A271" s="24">
        <v>267</v>
      </c>
      <c r="B271" s="25">
        <v>264</v>
      </c>
      <c r="C271" s="57" t="s">
        <v>253</v>
      </c>
      <c r="D271" s="71" t="s">
        <v>131</v>
      </c>
      <c r="E271" s="30"/>
      <c r="F271" s="60"/>
      <c r="G271" s="30"/>
      <c r="H271" s="30"/>
      <c r="I271" s="30"/>
      <c r="J271" s="30"/>
      <c r="K271" s="30">
        <v>95.82</v>
      </c>
      <c r="L271" s="30"/>
      <c r="M271" s="30"/>
      <c r="N271" s="61"/>
      <c r="O271" s="61"/>
      <c r="P271" s="30"/>
      <c r="Q271" s="30"/>
      <c r="R271" s="30"/>
      <c r="S271" s="30"/>
      <c r="T271" s="30"/>
      <c r="U271" s="43">
        <f t="shared" si="17"/>
        <v>95.82</v>
      </c>
      <c r="V271" s="44">
        <f t="shared" si="18"/>
        <v>1</v>
      </c>
      <c r="W271" s="45">
        <f t="shared" si="19"/>
        <v>-1370.7799999999997</v>
      </c>
      <c r="X271" s="40">
        <f t="shared" si="20"/>
        <v>95.82</v>
      </c>
      <c r="Y271" s="514"/>
    </row>
    <row r="272" spans="1:25" ht="15" customHeight="1">
      <c r="A272" s="24">
        <v>268</v>
      </c>
      <c r="B272" s="25">
        <v>265</v>
      </c>
      <c r="C272" s="57" t="s">
        <v>37</v>
      </c>
      <c r="D272" s="71" t="s">
        <v>109</v>
      </c>
      <c r="E272" s="30"/>
      <c r="F272" s="60"/>
      <c r="G272" s="30"/>
      <c r="H272" s="30"/>
      <c r="I272" s="30"/>
      <c r="J272" s="30">
        <v>95.4</v>
      </c>
      <c r="K272" s="30"/>
      <c r="L272" s="30"/>
      <c r="M272" s="30"/>
      <c r="N272" s="61"/>
      <c r="O272" s="61"/>
      <c r="P272" s="30"/>
      <c r="Q272" s="30"/>
      <c r="R272" s="30"/>
      <c r="S272" s="30"/>
      <c r="T272" s="30"/>
      <c r="U272" s="43">
        <f t="shared" si="17"/>
        <v>95.4</v>
      </c>
      <c r="V272" s="44">
        <f t="shared" si="18"/>
        <v>1</v>
      </c>
      <c r="W272" s="45">
        <f t="shared" si="19"/>
        <v>-1371.1999999999996</v>
      </c>
      <c r="X272" s="40">
        <f t="shared" si="20"/>
        <v>95.4</v>
      </c>
      <c r="Y272" s="514"/>
    </row>
    <row r="273" spans="1:25" ht="15" customHeight="1">
      <c r="A273" s="24">
        <v>269</v>
      </c>
      <c r="B273" s="25">
        <v>266</v>
      </c>
      <c r="C273" s="57" t="s">
        <v>254</v>
      </c>
      <c r="D273" s="71" t="s">
        <v>255</v>
      </c>
      <c r="E273" s="30"/>
      <c r="F273" s="60"/>
      <c r="G273" s="30"/>
      <c r="H273" s="30"/>
      <c r="I273" s="30"/>
      <c r="J273" s="30">
        <v>94.91</v>
      </c>
      <c r="K273" s="30"/>
      <c r="L273" s="30"/>
      <c r="M273" s="30"/>
      <c r="N273" s="61"/>
      <c r="O273" s="61"/>
      <c r="P273" s="30"/>
      <c r="Q273" s="30"/>
      <c r="R273" s="30"/>
      <c r="S273" s="30"/>
      <c r="T273" s="30"/>
      <c r="U273" s="43">
        <f t="shared" si="17"/>
        <v>94.91</v>
      </c>
      <c r="V273" s="44">
        <f t="shared" si="18"/>
        <v>1</v>
      </c>
      <c r="W273" s="45">
        <f t="shared" si="19"/>
        <v>-1371.6899999999996</v>
      </c>
      <c r="X273" s="40">
        <f t="shared" si="20"/>
        <v>94.91</v>
      </c>
      <c r="Y273" s="514"/>
    </row>
    <row r="274" spans="1:25" ht="15" customHeight="1">
      <c r="A274" s="24">
        <v>270</v>
      </c>
      <c r="B274" s="25">
        <v>267</v>
      </c>
      <c r="C274" s="57" t="s">
        <v>257</v>
      </c>
      <c r="D274" s="71" t="s">
        <v>28</v>
      </c>
      <c r="E274" s="30"/>
      <c r="F274" s="60"/>
      <c r="G274" s="30"/>
      <c r="H274" s="30"/>
      <c r="I274" s="30"/>
      <c r="J274" s="30">
        <v>94.7</v>
      </c>
      <c r="K274" s="30"/>
      <c r="L274" s="30"/>
      <c r="M274" s="30"/>
      <c r="N274" s="61"/>
      <c r="O274" s="61"/>
      <c r="P274" s="30"/>
      <c r="Q274" s="30"/>
      <c r="R274" s="30"/>
      <c r="S274" s="30"/>
      <c r="T274" s="30"/>
      <c r="U274" s="43">
        <f t="shared" si="17"/>
        <v>94.7</v>
      </c>
      <c r="V274" s="44">
        <f t="shared" si="18"/>
        <v>1</v>
      </c>
      <c r="W274" s="45">
        <f t="shared" si="19"/>
        <v>-1371.8999999999996</v>
      </c>
      <c r="X274" s="40">
        <f t="shared" si="20"/>
        <v>94.7</v>
      </c>
      <c r="Y274" s="514"/>
    </row>
    <row r="275" spans="1:25" ht="15" customHeight="1">
      <c r="A275" s="24">
        <v>271</v>
      </c>
      <c r="B275" s="25">
        <v>268</v>
      </c>
      <c r="C275" s="57" t="s">
        <v>258</v>
      </c>
      <c r="D275" s="71" t="s">
        <v>20</v>
      </c>
      <c r="E275" s="30"/>
      <c r="F275" s="60"/>
      <c r="G275" s="30"/>
      <c r="H275" s="30"/>
      <c r="I275" s="30"/>
      <c r="J275" s="30">
        <v>94.7</v>
      </c>
      <c r="K275" s="30"/>
      <c r="L275" s="30"/>
      <c r="M275" s="30"/>
      <c r="N275" s="61"/>
      <c r="O275" s="61"/>
      <c r="P275" s="30"/>
      <c r="Q275" s="30"/>
      <c r="R275" s="30"/>
      <c r="S275" s="30"/>
      <c r="T275" s="30"/>
      <c r="U275" s="43">
        <f t="shared" si="17"/>
        <v>94.7</v>
      </c>
      <c r="V275" s="44">
        <f t="shared" si="18"/>
        <v>1</v>
      </c>
      <c r="W275" s="45">
        <f t="shared" si="19"/>
        <v>-1371.8999999999996</v>
      </c>
      <c r="X275" s="40">
        <f t="shared" si="20"/>
        <v>94.7</v>
      </c>
      <c r="Y275" s="514"/>
    </row>
    <row r="276" spans="1:25" ht="15" customHeight="1">
      <c r="A276" s="24">
        <v>272</v>
      </c>
      <c r="B276" s="25">
        <v>270</v>
      </c>
      <c r="C276" s="57" t="s">
        <v>263</v>
      </c>
      <c r="D276" s="71" t="s">
        <v>51</v>
      </c>
      <c r="E276" s="30">
        <v>94</v>
      </c>
      <c r="F276" s="60"/>
      <c r="G276" s="30"/>
      <c r="H276" s="30"/>
      <c r="I276" s="30"/>
      <c r="J276" s="30"/>
      <c r="K276" s="30"/>
      <c r="L276" s="30"/>
      <c r="M276" s="30"/>
      <c r="N276" s="61"/>
      <c r="O276" s="61"/>
      <c r="P276" s="30"/>
      <c r="Q276" s="30"/>
      <c r="R276" s="30"/>
      <c r="S276" s="30"/>
      <c r="T276" s="30"/>
      <c r="U276" s="43">
        <f t="shared" si="17"/>
        <v>94</v>
      </c>
      <c r="V276" s="44">
        <f t="shared" si="18"/>
        <v>1</v>
      </c>
      <c r="W276" s="45">
        <f t="shared" si="19"/>
        <v>-1372.5999999999997</v>
      </c>
      <c r="X276" s="40">
        <f t="shared" si="20"/>
        <v>94</v>
      </c>
      <c r="Y276" s="513">
        <v>1992</v>
      </c>
    </row>
    <row r="277" spans="1:25" ht="15" customHeight="1">
      <c r="A277" s="24">
        <v>273</v>
      </c>
      <c r="B277" s="25">
        <v>271</v>
      </c>
      <c r="C277" s="58" t="s">
        <v>264</v>
      </c>
      <c r="D277" s="72" t="s">
        <v>265</v>
      </c>
      <c r="E277" s="30">
        <v>94</v>
      </c>
      <c r="F277" s="60"/>
      <c r="G277" s="30"/>
      <c r="H277" s="30"/>
      <c r="I277" s="30"/>
      <c r="J277" s="30"/>
      <c r="K277" s="30"/>
      <c r="L277" s="30"/>
      <c r="M277" s="30"/>
      <c r="N277" s="61"/>
      <c r="O277" s="61"/>
      <c r="P277" s="30"/>
      <c r="Q277" s="30"/>
      <c r="R277" s="30"/>
      <c r="S277" s="30"/>
      <c r="T277" s="30"/>
      <c r="U277" s="43">
        <f t="shared" si="17"/>
        <v>94</v>
      </c>
      <c r="V277" s="44">
        <f t="shared" si="18"/>
        <v>1</v>
      </c>
      <c r="W277" s="45">
        <f t="shared" si="19"/>
        <v>-1372.5999999999997</v>
      </c>
      <c r="X277" s="40">
        <f t="shared" si="20"/>
        <v>94</v>
      </c>
      <c r="Y277" s="513">
        <v>1988</v>
      </c>
    </row>
    <row r="278" spans="1:25" ht="15" customHeight="1">
      <c r="A278" s="24">
        <v>274</v>
      </c>
      <c r="B278" s="25">
        <v>272</v>
      </c>
      <c r="C278" s="58" t="s">
        <v>369</v>
      </c>
      <c r="D278" s="72" t="s">
        <v>99</v>
      </c>
      <c r="E278" s="30"/>
      <c r="F278" s="60"/>
      <c r="G278" s="30"/>
      <c r="H278" s="30"/>
      <c r="I278" s="30"/>
      <c r="J278" s="30"/>
      <c r="K278" s="30"/>
      <c r="L278" s="30"/>
      <c r="M278" s="30"/>
      <c r="N278" s="61">
        <v>92.78</v>
      </c>
      <c r="O278" s="61"/>
      <c r="P278" s="30"/>
      <c r="Q278" s="30"/>
      <c r="R278" s="30"/>
      <c r="S278" s="30"/>
      <c r="T278" s="30"/>
      <c r="U278" s="43">
        <f t="shared" si="17"/>
        <v>92.78</v>
      </c>
      <c r="V278" s="44">
        <f t="shared" si="18"/>
        <v>1</v>
      </c>
      <c r="W278" s="45">
        <f t="shared" si="19"/>
        <v>-1373.8199999999997</v>
      </c>
      <c r="X278" s="40">
        <f t="shared" si="20"/>
        <v>92.78</v>
      </c>
      <c r="Y278" s="514"/>
    </row>
    <row r="279" spans="1:25" ht="15" customHeight="1">
      <c r="A279" s="24">
        <v>275</v>
      </c>
      <c r="B279" s="25">
        <v>273</v>
      </c>
      <c r="C279" s="57" t="s">
        <v>267</v>
      </c>
      <c r="D279" s="71" t="s">
        <v>268</v>
      </c>
      <c r="E279" s="30"/>
      <c r="F279" s="60"/>
      <c r="G279" s="30"/>
      <c r="H279" s="30"/>
      <c r="I279" s="30"/>
      <c r="J279" s="30"/>
      <c r="K279" s="30"/>
      <c r="L279" s="30"/>
      <c r="M279" s="30">
        <v>92.44</v>
      </c>
      <c r="N279" s="61"/>
      <c r="O279" s="61"/>
      <c r="P279" s="30"/>
      <c r="Q279" s="30"/>
      <c r="R279" s="30"/>
      <c r="S279" s="30"/>
      <c r="T279" s="30"/>
      <c r="U279" s="43">
        <v>92.44</v>
      </c>
      <c r="V279" s="44">
        <f t="shared" si="18"/>
        <v>1</v>
      </c>
      <c r="W279" s="45">
        <f t="shared" si="19"/>
        <v>-1374.1599999999996</v>
      </c>
      <c r="X279" s="40">
        <f t="shared" si="20"/>
        <v>92.44</v>
      </c>
      <c r="Y279" s="514"/>
    </row>
    <row r="280" spans="1:25" ht="15" customHeight="1">
      <c r="A280" s="24">
        <v>276</v>
      </c>
      <c r="B280" s="25">
        <v>274</v>
      </c>
      <c r="C280" s="57" t="s">
        <v>269</v>
      </c>
      <c r="D280" s="71" t="s">
        <v>84</v>
      </c>
      <c r="E280" s="30"/>
      <c r="F280" s="60"/>
      <c r="G280" s="30"/>
      <c r="H280" s="30"/>
      <c r="I280" s="30"/>
      <c r="J280" s="30"/>
      <c r="K280" s="30">
        <v>92.29</v>
      </c>
      <c r="L280" s="30"/>
      <c r="M280" s="30"/>
      <c r="N280" s="61"/>
      <c r="O280" s="61"/>
      <c r="P280" s="30"/>
      <c r="Q280" s="30"/>
      <c r="R280" s="30"/>
      <c r="S280" s="30"/>
      <c r="T280" s="30"/>
      <c r="U280" s="43">
        <f aca="true" t="shared" si="21" ref="U280:U311">SUM(E280:T280)</f>
        <v>92.29</v>
      </c>
      <c r="V280" s="44">
        <f t="shared" si="18"/>
        <v>1</v>
      </c>
      <c r="W280" s="45">
        <f t="shared" si="19"/>
        <v>-1374.3099999999997</v>
      </c>
      <c r="X280" s="40">
        <f t="shared" si="20"/>
        <v>92.29</v>
      </c>
      <c r="Y280" s="514"/>
    </row>
    <row r="281" spans="1:25" ht="15" customHeight="1">
      <c r="A281" s="24">
        <v>277</v>
      </c>
      <c r="B281" s="25">
        <v>275</v>
      </c>
      <c r="C281" s="59" t="s">
        <v>149</v>
      </c>
      <c r="D281" s="71" t="s">
        <v>270</v>
      </c>
      <c r="E281" s="30">
        <v>92.25</v>
      </c>
      <c r="F281" s="60"/>
      <c r="G281" s="30"/>
      <c r="H281" s="30"/>
      <c r="I281" s="30"/>
      <c r="J281" s="30"/>
      <c r="K281" s="30"/>
      <c r="L281" s="30"/>
      <c r="M281" s="30"/>
      <c r="N281" s="61"/>
      <c r="O281" s="61"/>
      <c r="P281" s="30"/>
      <c r="Q281" s="30"/>
      <c r="R281" s="30"/>
      <c r="S281" s="30"/>
      <c r="T281" s="30"/>
      <c r="U281" s="43">
        <f t="shared" si="21"/>
        <v>92.25</v>
      </c>
      <c r="V281" s="44">
        <f t="shared" si="18"/>
        <v>1</v>
      </c>
      <c r="W281" s="45">
        <f t="shared" si="19"/>
        <v>-1374.3499999999997</v>
      </c>
      <c r="X281" s="40">
        <f t="shared" si="20"/>
        <v>92.25</v>
      </c>
      <c r="Y281" s="513">
        <v>1989</v>
      </c>
    </row>
    <row r="282" spans="1:25" ht="15" customHeight="1">
      <c r="A282" s="24">
        <v>278</v>
      </c>
      <c r="B282" s="25">
        <v>276</v>
      </c>
      <c r="C282" s="58" t="s">
        <v>271</v>
      </c>
      <c r="D282" s="72" t="s">
        <v>74</v>
      </c>
      <c r="E282" s="30"/>
      <c r="F282" s="60"/>
      <c r="G282" s="30"/>
      <c r="H282" s="30"/>
      <c r="I282" s="30"/>
      <c r="J282" s="30">
        <v>92.09</v>
      </c>
      <c r="K282" s="30"/>
      <c r="L282" s="30"/>
      <c r="M282" s="30"/>
      <c r="N282" s="61"/>
      <c r="O282" s="61"/>
      <c r="P282" s="30"/>
      <c r="Q282" s="30"/>
      <c r="R282" s="30"/>
      <c r="S282" s="30"/>
      <c r="T282" s="30"/>
      <c r="U282" s="43">
        <f t="shared" si="21"/>
        <v>92.09</v>
      </c>
      <c r="V282" s="44">
        <f t="shared" si="18"/>
        <v>1</v>
      </c>
      <c r="W282" s="45">
        <f t="shared" si="19"/>
        <v>-1374.5099999999998</v>
      </c>
      <c r="X282" s="40">
        <f t="shared" si="20"/>
        <v>92.09</v>
      </c>
      <c r="Y282" s="514"/>
    </row>
    <row r="283" spans="1:25" ht="15" customHeight="1">
      <c r="A283" s="24">
        <v>279</v>
      </c>
      <c r="B283" s="25">
        <v>277</v>
      </c>
      <c r="C283" s="57" t="s">
        <v>215</v>
      </c>
      <c r="D283" s="71" t="s">
        <v>62</v>
      </c>
      <c r="E283" s="30"/>
      <c r="F283" s="60"/>
      <c r="G283" s="30"/>
      <c r="H283" s="30"/>
      <c r="I283" s="30"/>
      <c r="J283" s="30">
        <v>91.94</v>
      </c>
      <c r="K283" s="30"/>
      <c r="L283" s="30"/>
      <c r="M283" s="30"/>
      <c r="N283" s="61"/>
      <c r="O283" s="61"/>
      <c r="P283" s="30"/>
      <c r="Q283" s="30"/>
      <c r="R283" s="30"/>
      <c r="S283" s="30"/>
      <c r="T283" s="30"/>
      <c r="U283" s="43">
        <f t="shared" si="21"/>
        <v>91.94</v>
      </c>
      <c r="V283" s="44">
        <f t="shared" si="18"/>
        <v>1</v>
      </c>
      <c r="W283" s="45">
        <f t="shared" si="19"/>
        <v>-1374.6599999999996</v>
      </c>
      <c r="X283" s="40">
        <f t="shared" si="20"/>
        <v>91.94</v>
      </c>
      <c r="Y283" s="514"/>
    </row>
    <row r="284" spans="1:25" ht="15" customHeight="1">
      <c r="A284" s="24">
        <v>280</v>
      </c>
      <c r="B284" s="25">
        <v>278</v>
      </c>
      <c r="C284" s="57" t="s">
        <v>230</v>
      </c>
      <c r="D284" s="71" t="s">
        <v>106</v>
      </c>
      <c r="E284" s="30"/>
      <c r="F284" s="60"/>
      <c r="G284" s="30"/>
      <c r="H284" s="30"/>
      <c r="I284" s="30"/>
      <c r="J284" s="30">
        <v>91.52</v>
      </c>
      <c r="K284" s="30"/>
      <c r="L284" s="30"/>
      <c r="M284" s="30"/>
      <c r="N284" s="61"/>
      <c r="O284" s="61"/>
      <c r="P284" s="30"/>
      <c r="Q284" s="30"/>
      <c r="R284" s="30"/>
      <c r="S284" s="30"/>
      <c r="T284" s="30"/>
      <c r="U284" s="43">
        <f t="shared" si="21"/>
        <v>91.52</v>
      </c>
      <c r="V284" s="44">
        <f t="shared" si="18"/>
        <v>1</v>
      </c>
      <c r="W284" s="45">
        <f t="shared" si="19"/>
        <v>-1375.0799999999997</v>
      </c>
      <c r="X284" s="40">
        <f t="shared" si="20"/>
        <v>91.52</v>
      </c>
      <c r="Y284" s="514"/>
    </row>
    <row r="285" spans="1:25" ht="15" customHeight="1">
      <c r="A285" s="24">
        <v>281</v>
      </c>
      <c r="B285" s="25">
        <v>279</v>
      </c>
      <c r="C285" s="57" t="s">
        <v>696</v>
      </c>
      <c r="D285" s="71" t="s">
        <v>88</v>
      </c>
      <c r="E285" s="30"/>
      <c r="F285" s="60"/>
      <c r="G285" s="30"/>
      <c r="H285" s="30"/>
      <c r="I285" s="30"/>
      <c r="J285" s="30"/>
      <c r="K285" s="30"/>
      <c r="L285" s="30"/>
      <c r="M285" s="30"/>
      <c r="N285" s="61"/>
      <c r="O285" s="61"/>
      <c r="P285" s="30"/>
      <c r="Q285" s="30"/>
      <c r="R285" s="30">
        <v>91.09</v>
      </c>
      <c r="S285" s="30"/>
      <c r="T285" s="30"/>
      <c r="U285" s="43">
        <f t="shared" si="21"/>
        <v>91.09</v>
      </c>
      <c r="V285" s="44">
        <f t="shared" si="18"/>
        <v>1</v>
      </c>
      <c r="W285" s="45">
        <f t="shared" si="19"/>
        <v>-1375.5099999999998</v>
      </c>
      <c r="X285" s="40">
        <f t="shared" si="20"/>
        <v>91.09</v>
      </c>
      <c r="Y285" s="514"/>
    </row>
    <row r="286" spans="1:25" ht="15" customHeight="1">
      <c r="A286" s="24">
        <v>282</v>
      </c>
      <c r="B286" s="25">
        <v>280</v>
      </c>
      <c r="C286" s="57" t="s">
        <v>276</v>
      </c>
      <c r="D286" s="71" t="s">
        <v>228</v>
      </c>
      <c r="E286" s="30"/>
      <c r="F286" s="60"/>
      <c r="G286" s="30"/>
      <c r="H286" s="30"/>
      <c r="I286" s="30"/>
      <c r="J286" s="30">
        <v>90.98</v>
      </c>
      <c r="K286" s="30"/>
      <c r="L286" s="30"/>
      <c r="M286" s="30"/>
      <c r="N286" s="61"/>
      <c r="O286" s="61"/>
      <c r="P286" s="30"/>
      <c r="Q286" s="30"/>
      <c r="R286" s="30"/>
      <c r="S286" s="30"/>
      <c r="T286" s="30"/>
      <c r="U286" s="43">
        <f t="shared" si="21"/>
        <v>90.98</v>
      </c>
      <c r="V286" s="44">
        <f t="shared" si="18"/>
        <v>1</v>
      </c>
      <c r="W286" s="45">
        <f t="shared" si="19"/>
        <v>-1375.6199999999997</v>
      </c>
      <c r="X286" s="40">
        <f t="shared" si="20"/>
        <v>90.98</v>
      </c>
      <c r="Y286" s="514"/>
    </row>
    <row r="287" spans="1:25" ht="15" customHeight="1">
      <c r="A287" s="24">
        <v>283</v>
      </c>
      <c r="B287" s="25">
        <v>281</v>
      </c>
      <c r="C287" s="57" t="s">
        <v>277</v>
      </c>
      <c r="D287" s="71" t="s">
        <v>278</v>
      </c>
      <c r="E287" s="30"/>
      <c r="F287" s="60"/>
      <c r="G287" s="30"/>
      <c r="H287" s="30"/>
      <c r="I287" s="30"/>
      <c r="J287" s="30">
        <v>90.86</v>
      </c>
      <c r="K287" s="30"/>
      <c r="L287" s="30"/>
      <c r="M287" s="30"/>
      <c r="N287" s="61"/>
      <c r="O287" s="61"/>
      <c r="P287" s="30"/>
      <c r="Q287" s="30"/>
      <c r="R287" s="30"/>
      <c r="S287" s="30"/>
      <c r="T287" s="30"/>
      <c r="U287" s="43">
        <f t="shared" si="21"/>
        <v>90.86</v>
      </c>
      <c r="V287" s="44">
        <f t="shared" si="18"/>
        <v>1</v>
      </c>
      <c r="W287" s="45">
        <f t="shared" si="19"/>
        <v>-1375.7399999999998</v>
      </c>
      <c r="X287" s="40">
        <f t="shared" si="20"/>
        <v>90.86</v>
      </c>
      <c r="Y287" s="514"/>
    </row>
    <row r="288" spans="1:25" ht="15" customHeight="1">
      <c r="A288" s="24">
        <v>284</v>
      </c>
      <c r="B288" s="25">
        <v>282</v>
      </c>
      <c r="C288" s="57" t="s">
        <v>144</v>
      </c>
      <c r="D288" s="71" t="s">
        <v>36</v>
      </c>
      <c r="E288" s="30"/>
      <c r="F288" s="60"/>
      <c r="G288" s="30"/>
      <c r="H288" s="30"/>
      <c r="I288" s="30"/>
      <c r="J288" s="30">
        <v>90.14</v>
      </c>
      <c r="K288" s="30"/>
      <c r="L288" s="30"/>
      <c r="M288" s="30"/>
      <c r="N288" s="61"/>
      <c r="O288" s="61"/>
      <c r="P288" s="30"/>
      <c r="Q288" s="30"/>
      <c r="R288" s="30"/>
      <c r="S288" s="30"/>
      <c r="T288" s="30"/>
      <c r="U288" s="43">
        <f t="shared" si="21"/>
        <v>90.14</v>
      </c>
      <c r="V288" s="44">
        <f t="shared" si="18"/>
        <v>1</v>
      </c>
      <c r="W288" s="45">
        <f t="shared" si="19"/>
        <v>-1376.4599999999996</v>
      </c>
      <c r="X288" s="40">
        <f t="shared" si="20"/>
        <v>90.14</v>
      </c>
      <c r="Y288" s="514"/>
    </row>
    <row r="289" spans="1:25" ht="15" customHeight="1">
      <c r="A289" s="24">
        <v>285</v>
      </c>
      <c r="B289" s="25">
        <v>283</v>
      </c>
      <c r="C289" s="57" t="s">
        <v>219</v>
      </c>
      <c r="D289" s="71" t="s">
        <v>157</v>
      </c>
      <c r="E289" s="30"/>
      <c r="F289" s="60"/>
      <c r="G289" s="30"/>
      <c r="H289" s="30"/>
      <c r="I289" s="30"/>
      <c r="J289" s="30">
        <v>89.77</v>
      </c>
      <c r="K289" s="30"/>
      <c r="L289" s="30"/>
      <c r="M289" s="30"/>
      <c r="N289" s="61"/>
      <c r="O289" s="61"/>
      <c r="P289" s="30"/>
      <c r="Q289" s="30"/>
      <c r="R289" s="30"/>
      <c r="S289" s="30"/>
      <c r="T289" s="30"/>
      <c r="U289" s="43">
        <f t="shared" si="21"/>
        <v>89.77</v>
      </c>
      <c r="V289" s="44">
        <f t="shared" si="18"/>
        <v>1</v>
      </c>
      <c r="W289" s="45">
        <f t="shared" si="19"/>
        <v>-1376.8299999999997</v>
      </c>
      <c r="X289" s="40">
        <f t="shared" si="20"/>
        <v>89.77</v>
      </c>
      <c r="Y289" s="514"/>
    </row>
    <row r="290" spans="1:25" ht="15" customHeight="1">
      <c r="A290" s="24">
        <v>286</v>
      </c>
      <c r="B290" s="25">
        <v>284</v>
      </c>
      <c r="C290" s="57" t="s">
        <v>72</v>
      </c>
      <c r="D290" s="71" t="s">
        <v>674</v>
      </c>
      <c r="E290" s="30"/>
      <c r="F290" s="60"/>
      <c r="G290" s="30"/>
      <c r="H290" s="30"/>
      <c r="I290" s="30"/>
      <c r="J290" s="30"/>
      <c r="K290" s="30"/>
      <c r="L290" s="30"/>
      <c r="M290" s="30"/>
      <c r="N290" s="61"/>
      <c r="O290" s="61"/>
      <c r="P290" s="30">
        <v>89.33</v>
      </c>
      <c r="Q290" s="30"/>
      <c r="R290" s="30"/>
      <c r="S290" s="30"/>
      <c r="T290" s="30"/>
      <c r="U290" s="43">
        <f t="shared" si="21"/>
        <v>89.33</v>
      </c>
      <c r="V290" s="44">
        <f t="shared" si="18"/>
        <v>1</v>
      </c>
      <c r="W290" s="45">
        <f t="shared" si="19"/>
        <v>-1377.2699999999998</v>
      </c>
      <c r="X290" s="40">
        <f t="shared" si="20"/>
        <v>89.33</v>
      </c>
      <c r="Y290" s="514"/>
    </row>
    <row r="291" spans="1:25" ht="15" customHeight="1">
      <c r="A291" s="24">
        <v>287</v>
      </c>
      <c r="B291" s="25">
        <v>285</v>
      </c>
      <c r="C291" s="59" t="s">
        <v>279</v>
      </c>
      <c r="D291" s="73" t="s">
        <v>228</v>
      </c>
      <c r="E291" s="30"/>
      <c r="F291" s="60"/>
      <c r="G291" s="30"/>
      <c r="H291" s="30"/>
      <c r="I291" s="30">
        <v>89.05</v>
      </c>
      <c r="J291" s="30"/>
      <c r="K291" s="30"/>
      <c r="L291" s="30"/>
      <c r="M291" s="30"/>
      <c r="N291" s="61"/>
      <c r="O291" s="61"/>
      <c r="P291" s="30"/>
      <c r="Q291" s="30"/>
      <c r="R291" s="30"/>
      <c r="S291" s="30"/>
      <c r="T291" s="30"/>
      <c r="U291" s="43">
        <f t="shared" si="21"/>
        <v>89.05</v>
      </c>
      <c r="V291" s="44">
        <f t="shared" si="18"/>
        <v>1</v>
      </c>
      <c r="W291" s="45">
        <f t="shared" si="19"/>
        <v>-1377.5499999999997</v>
      </c>
      <c r="X291" s="40">
        <f t="shared" si="20"/>
        <v>89.05</v>
      </c>
      <c r="Y291" s="514"/>
    </row>
    <row r="292" spans="1:25" ht="15" customHeight="1">
      <c r="A292" s="24">
        <v>288</v>
      </c>
      <c r="B292" s="25">
        <v>286</v>
      </c>
      <c r="C292" s="57" t="s">
        <v>280</v>
      </c>
      <c r="D292" s="71" t="s">
        <v>144</v>
      </c>
      <c r="E292" s="30">
        <v>88.96</v>
      </c>
      <c r="F292" s="60"/>
      <c r="G292" s="30"/>
      <c r="H292" s="30"/>
      <c r="I292" s="30"/>
      <c r="J292" s="30"/>
      <c r="K292" s="30"/>
      <c r="L292" s="30"/>
      <c r="M292" s="30"/>
      <c r="N292" s="61"/>
      <c r="O292" s="61"/>
      <c r="P292" s="30"/>
      <c r="Q292" s="30"/>
      <c r="R292" s="30"/>
      <c r="S292" s="30"/>
      <c r="T292" s="30"/>
      <c r="U292" s="43">
        <f t="shared" si="21"/>
        <v>88.96</v>
      </c>
      <c r="V292" s="44">
        <f t="shared" si="18"/>
        <v>1</v>
      </c>
      <c r="W292" s="45">
        <f t="shared" si="19"/>
        <v>-1377.6399999999996</v>
      </c>
      <c r="X292" s="40">
        <f t="shared" si="20"/>
        <v>88.96</v>
      </c>
      <c r="Y292" s="513">
        <v>1965</v>
      </c>
    </row>
    <row r="293" spans="1:25" ht="15" customHeight="1">
      <c r="A293" s="24">
        <v>289</v>
      </c>
      <c r="B293" s="25">
        <v>287</v>
      </c>
      <c r="C293" s="58" t="s">
        <v>281</v>
      </c>
      <c r="D293" s="72" t="s">
        <v>51</v>
      </c>
      <c r="E293" s="30"/>
      <c r="F293" s="60"/>
      <c r="G293" s="30"/>
      <c r="H293" s="30"/>
      <c r="I293" s="30"/>
      <c r="J293" s="30">
        <v>88.85</v>
      </c>
      <c r="K293" s="30"/>
      <c r="L293" s="30"/>
      <c r="M293" s="30"/>
      <c r="N293" s="61"/>
      <c r="O293" s="61"/>
      <c r="P293" s="30"/>
      <c r="Q293" s="30"/>
      <c r="R293" s="30"/>
      <c r="S293" s="30"/>
      <c r="T293" s="30"/>
      <c r="U293" s="43">
        <f t="shared" si="21"/>
        <v>88.85</v>
      </c>
      <c r="V293" s="44">
        <f t="shared" si="18"/>
        <v>1</v>
      </c>
      <c r="W293" s="45">
        <f t="shared" si="19"/>
        <v>-1377.7499999999998</v>
      </c>
      <c r="X293" s="40">
        <f t="shared" si="20"/>
        <v>88.85</v>
      </c>
      <c r="Y293" s="514"/>
    </row>
    <row r="294" spans="1:25" ht="15" customHeight="1">
      <c r="A294" s="24">
        <v>290</v>
      </c>
      <c r="B294" s="25">
        <v>288</v>
      </c>
      <c r="C294" s="57" t="s">
        <v>296</v>
      </c>
      <c r="D294" s="71" t="s">
        <v>78</v>
      </c>
      <c r="E294" s="30"/>
      <c r="F294" s="60"/>
      <c r="G294" s="30"/>
      <c r="H294" s="30"/>
      <c r="I294" s="30"/>
      <c r="J294" s="30"/>
      <c r="K294" s="30"/>
      <c r="L294" s="30"/>
      <c r="M294" s="30"/>
      <c r="N294" s="61"/>
      <c r="O294" s="61"/>
      <c r="P294" s="30">
        <v>88.07</v>
      </c>
      <c r="Q294" s="30"/>
      <c r="R294" s="30"/>
      <c r="S294" s="30"/>
      <c r="T294" s="30"/>
      <c r="U294" s="43">
        <f t="shared" si="21"/>
        <v>88.07</v>
      </c>
      <c r="V294" s="44">
        <f t="shared" si="18"/>
        <v>1</v>
      </c>
      <c r="W294" s="45">
        <f t="shared" si="19"/>
        <v>-1378.5299999999997</v>
      </c>
      <c r="X294" s="40">
        <f t="shared" si="20"/>
        <v>88.07</v>
      </c>
      <c r="Y294" s="514"/>
    </row>
    <row r="295" spans="1:25" ht="15" customHeight="1">
      <c r="A295" s="24">
        <v>291</v>
      </c>
      <c r="B295" s="25">
        <v>289</v>
      </c>
      <c r="C295" s="57" t="s">
        <v>283</v>
      </c>
      <c r="D295" s="71" t="s">
        <v>151</v>
      </c>
      <c r="E295" s="30"/>
      <c r="F295" s="60"/>
      <c r="G295" s="30"/>
      <c r="H295" s="30"/>
      <c r="I295" s="30"/>
      <c r="J295" s="30">
        <v>87.33</v>
      </c>
      <c r="K295" s="30"/>
      <c r="L295" s="30"/>
      <c r="M295" s="30"/>
      <c r="N295" s="61"/>
      <c r="O295" s="61"/>
      <c r="P295" s="30"/>
      <c r="Q295" s="30"/>
      <c r="R295" s="30"/>
      <c r="S295" s="30"/>
      <c r="T295" s="30"/>
      <c r="U295" s="43">
        <f t="shared" si="21"/>
        <v>87.33</v>
      </c>
      <c r="V295" s="44">
        <f t="shared" si="18"/>
        <v>1</v>
      </c>
      <c r="W295" s="45">
        <f t="shared" si="19"/>
        <v>-1379.2699999999998</v>
      </c>
      <c r="X295" s="40">
        <f t="shared" si="20"/>
        <v>87.33</v>
      </c>
      <c r="Y295" s="514"/>
    </row>
    <row r="296" spans="1:25" ht="15" customHeight="1">
      <c r="A296" s="24">
        <v>292</v>
      </c>
      <c r="B296" s="25">
        <v>290</v>
      </c>
      <c r="C296" s="57" t="s">
        <v>285</v>
      </c>
      <c r="D296" s="71" t="s">
        <v>235</v>
      </c>
      <c r="E296" s="30"/>
      <c r="F296" s="60"/>
      <c r="G296" s="30"/>
      <c r="H296" s="30"/>
      <c r="I296" s="30"/>
      <c r="J296" s="30"/>
      <c r="K296" s="30"/>
      <c r="L296" s="30"/>
      <c r="M296" s="30">
        <v>86.9</v>
      </c>
      <c r="N296" s="61"/>
      <c r="O296" s="61"/>
      <c r="P296" s="30"/>
      <c r="Q296" s="30"/>
      <c r="R296" s="30"/>
      <c r="S296" s="30"/>
      <c r="T296" s="30"/>
      <c r="U296" s="43">
        <f t="shared" si="21"/>
        <v>86.9</v>
      </c>
      <c r="V296" s="44">
        <f t="shared" si="18"/>
        <v>1</v>
      </c>
      <c r="W296" s="45">
        <f t="shared" si="19"/>
        <v>-1379.6999999999996</v>
      </c>
      <c r="X296" s="40">
        <f t="shared" si="20"/>
        <v>86.9</v>
      </c>
      <c r="Y296" s="514"/>
    </row>
    <row r="297" spans="1:25" ht="15" customHeight="1">
      <c r="A297" s="24">
        <v>293</v>
      </c>
      <c r="B297" s="25">
        <v>291</v>
      </c>
      <c r="C297" s="59" t="s">
        <v>286</v>
      </c>
      <c r="D297" s="73" t="s">
        <v>33</v>
      </c>
      <c r="E297" s="30"/>
      <c r="F297" s="60"/>
      <c r="G297" s="30"/>
      <c r="H297" s="30"/>
      <c r="I297" s="30"/>
      <c r="J297" s="30"/>
      <c r="K297" s="30"/>
      <c r="L297" s="30"/>
      <c r="M297" s="30">
        <v>86.6</v>
      </c>
      <c r="N297" s="61"/>
      <c r="O297" s="61"/>
      <c r="P297" s="30"/>
      <c r="Q297" s="30"/>
      <c r="R297" s="30"/>
      <c r="S297" s="30"/>
      <c r="T297" s="30"/>
      <c r="U297" s="43">
        <f t="shared" si="21"/>
        <v>86.6</v>
      </c>
      <c r="V297" s="44">
        <f t="shared" si="18"/>
        <v>1</v>
      </c>
      <c r="W297" s="45">
        <f t="shared" si="19"/>
        <v>-1379.9999999999998</v>
      </c>
      <c r="X297" s="40">
        <f t="shared" si="20"/>
        <v>86.6</v>
      </c>
      <c r="Y297" s="514"/>
    </row>
    <row r="298" spans="1:25" ht="15" customHeight="1">
      <c r="A298" s="24">
        <v>294</v>
      </c>
      <c r="B298" s="25">
        <v>292</v>
      </c>
      <c r="C298" s="57" t="s">
        <v>287</v>
      </c>
      <c r="D298" s="71" t="s">
        <v>197</v>
      </c>
      <c r="E298" s="30"/>
      <c r="F298" s="60"/>
      <c r="G298" s="30"/>
      <c r="H298" s="30"/>
      <c r="I298" s="30"/>
      <c r="J298" s="30"/>
      <c r="K298" s="30">
        <v>86.51</v>
      </c>
      <c r="L298" s="30"/>
      <c r="M298" s="30"/>
      <c r="N298" s="61"/>
      <c r="O298" s="61"/>
      <c r="P298" s="30"/>
      <c r="Q298" s="30"/>
      <c r="R298" s="30"/>
      <c r="S298" s="30"/>
      <c r="T298" s="30"/>
      <c r="U298" s="43">
        <f t="shared" si="21"/>
        <v>86.51</v>
      </c>
      <c r="V298" s="44">
        <f t="shared" si="18"/>
        <v>1</v>
      </c>
      <c r="W298" s="45">
        <f t="shared" si="19"/>
        <v>-1380.0899999999997</v>
      </c>
      <c r="X298" s="40">
        <f t="shared" si="20"/>
        <v>86.51</v>
      </c>
      <c r="Y298" s="514"/>
    </row>
    <row r="299" spans="1:25" ht="15" customHeight="1">
      <c r="A299" s="24">
        <v>295</v>
      </c>
      <c r="B299" s="25">
        <v>293</v>
      </c>
      <c r="C299" s="57" t="s">
        <v>288</v>
      </c>
      <c r="D299" s="71" t="s">
        <v>18</v>
      </c>
      <c r="E299" s="30"/>
      <c r="F299" s="60">
        <v>86.41</v>
      </c>
      <c r="G299" s="30"/>
      <c r="H299" s="30"/>
      <c r="I299" s="30"/>
      <c r="J299" s="30"/>
      <c r="K299" s="30"/>
      <c r="L299" s="30"/>
      <c r="M299" s="30"/>
      <c r="N299" s="61"/>
      <c r="O299" s="61"/>
      <c r="P299" s="30"/>
      <c r="Q299" s="30"/>
      <c r="R299" s="30"/>
      <c r="S299" s="30"/>
      <c r="T299" s="30"/>
      <c r="U299" s="43">
        <f t="shared" si="21"/>
        <v>86.41</v>
      </c>
      <c r="V299" s="44">
        <f t="shared" si="18"/>
        <v>1</v>
      </c>
      <c r="W299" s="45">
        <f t="shared" si="19"/>
        <v>-1380.1899999999996</v>
      </c>
      <c r="X299" s="40">
        <f t="shared" si="20"/>
        <v>86.41</v>
      </c>
      <c r="Y299" s="514"/>
    </row>
    <row r="300" spans="1:25" ht="15" customHeight="1">
      <c r="A300" s="24">
        <v>296</v>
      </c>
      <c r="B300" s="25">
        <v>294</v>
      </c>
      <c r="C300" s="57" t="s">
        <v>289</v>
      </c>
      <c r="D300" s="71" t="s">
        <v>265</v>
      </c>
      <c r="E300" s="30"/>
      <c r="F300" s="60"/>
      <c r="G300" s="30"/>
      <c r="H300" s="30"/>
      <c r="I300" s="30"/>
      <c r="J300" s="30">
        <v>86.31</v>
      </c>
      <c r="K300" s="30"/>
      <c r="L300" s="30"/>
      <c r="M300" s="30"/>
      <c r="N300" s="61"/>
      <c r="O300" s="61"/>
      <c r="P300" s="30"/>
      <c r="Q300" s="30"/>
      <c r="R300" s="30"/>
      <c r="S300" s="30"/>
      <c r="T300" s="30"/>
      <c r="U300" s="43">
        <f t="shared" si="21"/>
        <v>86.31</v>
      </c>
      <c r="V300" s="44">
        <f t="shared" si="18"/>
        <v>1</v>
      </c>
      <c r="W300" s="45">
        <f t="shared" si="19"/>
        <v>-1380.2899999999997</v>
      </c>
      <c r="X300" s="40">
        <f t="shared" si="20"/>
        <v>86.31</v>
      </c>
      <c r="Y300" s="514"/>
    </row>
    <row r="301" spans="1:25" ht="15" customHeight="1">
      <c r="A301" s="24">
        <v>297</v>
      </c>
      <c r="B301" s="25"/>
      <c r="C301" s="57" t="s">
        <v>359</v>
      </c>
      <c r="D301" s="71" t="s">
        <v>36</v>
      </c>
      <c r="E301" s="30"/>
      <c r="F301" s="60"/>
      <c r="G301" s="30"/>
      <c r="H301" s="30"/>
      <c r="I301" s="30"/>
      <c r="J301" s="30"/>
      <c r="K301" s="30"/>
      <c r="L301" s="30"/>
      <c r="M301" s="30"/>
      <c r="N301" s="61"/>
      <c r="O301" s="61"/>
      <c r="P301" s="30"/>
      <c r="Q301" s="30"/>
      <c r="R301" s="30"/>
      <c r="S301" s="30"/>
      <c r="T301" s="30">
        <v>86.25</v>
      </c>
      <c r="U301" s="43">
        <f t="shared" si="21"/>
        <v>86.25</v>
      </c>
      <c r="V301" s="44">
        <f t="shared" si="18"/>
        <v>1</v>
      </c>
      <c r="W301" s="45">
        <f t="shared" si="19"/>
        <v>-1380.3499999999997</v>
      </c>
      <c r="X301" s="40">
        <f t="shared" si="20"/>
        <v>86.25</v>
      </c>
      <c r="Y301" s="514"/>
    </row>
    <row r="302" spans="1:25" ht="15" customHeight="1">
      <c r="A302" s="24">
        <v>298</v>
      </c>
      <c r="B302" s="25">
        <v>295</v>
      </c>
      <c r="C302" s="57" t="s">
        <v>290</v>
      </c>
      <c r="D302" s="71" t="s">
        <v>74</v>
      </c>
      <c r="E302" s="30"/>
      <c r="F302" s="60"/>
      <c r="G302" s="30"/>
      <c r="H302" s="30">
        <v>86.2</v>
      </c>
      <c r="I302" s="30"/>
      <c r="J302" s="30"/>
      <c r="K302" s="30"/>
      <c r="L302" s="30"/>
      <c r="M302" s="30"/>
      <c r="N302" s="61"/>
      <c r="O302" s="61"/>
      <c r="P302" s="30"/>
      <c r="Q302" s="30"/>
      <c r="R302" s="30"/>
      <c r="S302" s="30"/>
      <c r="T302" s="30"/>
      <c r="U302" s="43">
        <f t="shared" si="21"/>
        <v>86.2</v>
      </c>
      <c r="V302" s="44">
        <f t="shared" si="18"/>
        <v>1</v>
      </c>
      <c r="W302" s="45">
        <f t="shared" si="19"/>
        <v>-1380.3999999999996</v>
      </c>
      <c r="X302" s="40">
        <f t="shared" si="20"/>
        <v>86.2</v>
      </c>
      <c r="Y302" s="514"/>
    </row>
    <row r="303" spans="1:25" ht="15" customHeight="1">
      <c r="A303" s="24">
        <v>299</v>
      </c>
      <c r="B303" s="25">
        <v>296</v>
      </c>
      <c r="C303" s="57" t="s">
        <v>35</v>
      </c>
      <c r="D303" s="71" t="s">
        <v>291</v>
      </c>
      <c r="E303" s="30"/>
      <c r="F303" s="60"/>
      <c r="G303" s="30"/>
      <c r="H303" s="30"/>
      <c r="I303" s="30"/>
      <c r="J303" s="30">
        <v>86.12</v>
      </c>
      <c r="K303" s="30"/>
      <c r="L303" s="30"/>
      <c r="M303" s="30"/>
      <c r="N303" s="61"/>
      <c r="O303" s="61"/>
      <c r="P303" s="30"/>
      <c r="Q303" s="30"/>
      <c r="R303" s="30"/>
      <c r="S303" s="30"/>
      <c r="T303" s="30"/>
      <c r="U303" s="43">
        <f t="shared" si="21"/>
        <v>86.12</v>
      </c>
      <c r="V303" s="44">
        <f t="shared" si="18"/>
        <v>1</v>
      </c>
      <c r="W303" s="45">
        <f t="shared" si="19"/>
        <v>-1380.4799999999996</v>
      </c>
      <c r="X303" s="40">
        <f t="shared" si="20"/>
        <v>86.12</v>
      </c>
      <c r="Y303" s="514"/>
    </row>
    <row r="304" spans="1:25" ht="15" customHeight="1">
      <c r="A304" s="24">
        <v>300</v>
      </c>
      <c r="B304" s="25">
        <v>297</v>
      </c>
      <c r="C304" s="57" t="s">
        <v>292</v>
      </c>
      <c r="D304" s="71" t="s">
        <v>36</v>
      </c>
      <c r="E304" s="30">
        <v>85.42</v>
      </c>
      <c r="F304" s="60"/>
      <c r="G304" s="30"/>
      <c r="H304" s="30"/>
      <c r="I304" s="30"/>
      <c r="J304" s="30"/>
      <c r="K304" s="30"/>
      <c r="L304" s="30"/>
      <c r="M304" s="30"/>
      <c r="N304" s="61"/>
      <c r="O304" s="61"/>
      <c r="P304" s="30"/>
      <c r="Q304" s="30"/>
      <c r="R304" s="30"/>
      <c r="S304" s="30"/>
      <c r="T304" s="30"/>
      <c r="U304" s="43">
        <f t="shared" si="21"/>
        <v>85.42</v>
      </c>
      <c r="V304" s="44">
        <f t="shared" si="18"/>
        <v>1</v>
      </c>
      <c r="W304" s="45">
        <f t="shared" si="19"/>
        <v>-1381.1799999999996</v>
      </c>
      <c r="X304" s="40">
        <f t="shared" si="20"/>
        <v>85.42</v>
      </c>
      <c r="Y304" s="513">
        <v>1963</v>
      </c>
    </row>
    <row r="305" spans="1:25" ht="15" customHeight="1">
      <c r="A305" s="24">
        <v>301</v>
      </c>
      <c r="B305" s="25">
        <v>298</v>
      </c>
      <c r="C305" s="57" t="s">
        <v>294</v>
      </c>
      <c r="D305" s="71" t="s">
        <v>31</v>
      </c>
      <c r="E305" s="30"/>
      <c r="F305" s="60"/>
      <c r="G305" s="30"/>
      <c r="H305" s="30">
        <v>84.69</v>
      </c>
      <c r="I305" s="30"/>
      <c r="J305" s="30"/>
      <c r="K305" s="30"/>
      <c r="L305" s="30"/>
      <c r="M305" s="30"/>
      <c r="N305" s="61"/>
      <c r="O305" s="61"/>
      <c r="P305" s="30"/>
      <c r="Q305" s="30"/>
      <c r="R305" s="30"/>
      <c r="S305" s="30"/>
      <c r="T305" s="30"/>
      <c r="U305" s="43">
        <f t="shared" si="21"/>
        <v>84.69</v>
      </c>
      <c r="V305" s="44">
        <f t="shared" si="18"/>
        <v>1</v>
      </c>
      <c r="W305" s="45">
        <f t="shared" si="19"/>
        <v>-1381.9099999999996</v>
      </c>
      <c r="X305" s="40">
        <f t="shared" si="20"/>
        <v>84.69</v>
      </c>
      <c r="Y305" s="514"/>
    </row>
    <row r="306" spans="1:25" ht="15" customHeight="1">
      <c r="A306" s="24">
        <v>302</v>
      </c>
      <c r="B306" s="25">
        <v>299</v>
      </c>
      <c r="C306" s="57" t="s">
        <v>697</v>
      </c>
      <c r="D306" s="71" t="s">
        <v>74</v>
      </c>
      <c r="E306" s="30"/>
      <c r="F306" s="60"/>
      <c r="G306" s="30"/>
      <c r="H306" s="30"/>
      <c r="I306" s="30"/>
      <c r="J306" s="30"/>
      <c r="K306" s="30"/>
      <c r="L306" s="30"/>
      <c r="M306" s="30"/>
      <c r="N306" s="61"/>
      <c r="O306" s="61"/>
      <c r="P306" s="30"/>
      <c r="Q306" s="30"/>
      <c r="R306" s="30">
        <v>83.76</v>
      </c>
      <c r="S306" s="30"/>
      <c r="T306" s="30"/>
      <c r="U306" s="43">
        <f t="shared" si="21"/>
        <v>83.76</v>
      </c>
      <c r="V306" s="44">
        <f t="shared" si="18"/>
        <v>1</v>
      </c>
      <c r="W306" s="45">
        <f t="shared" si="19"/>
        <v>-1382.8399999999997</v>
      </c>
      <c r="X306" s="40">
        <f t="shared" si="20"/>
        <v>83.76</v>
      </c>
      <c r="Y306" s="514"/>
    </row>
    <row r="307" spans="1:25" ht="15" customHeight="1">
      <c r="A307" s="24">
        <v>303</v>
      </c>
      <c r="B307" s="25">
        <v>300</v>
      </c>
      <c r="C307" s="57" t="s">
        <v>295</v>
      </c>
      <c r="D307" s="71" t="s">
        <v>155</v>
      </c>
      <c r="E307" s="30"/>
      <c r="F307" s="60">
        <v>83.71</v>
      </c>
      <c r="G307" s="30"/>
      <c r="H307" s="30"/>
      <c r="I307" s="30"/>
      <c r="J307" s="30"/>
      <c r="K307" s="30"/>
      <c r="L307" s="30"/>
      <c r="M307" s="30"/>
      <c r="N307" s="61"/>
      <c r="O307" s="61"/>
      <c r="P307" s="30"/>
      <c r="Q307" s="30"/>
      <c r="R307" s="30"/>
      <c r="S307" s="30"/>
      <c r="T307" s="30"/>
      <c r="U307" s="43">
        <f t="shared" si="21"/>
        <v>83.71</v>
      </c>
      <c r="V307" s="44">
        <f t="shared" si="18"/>
        <v>1</v>
      </c>
      <c r="W307" s="45">
        <f t="shared" si="19"/>
        <v>-1382.8899999999996</v>
      </c>
      <c r="X307" s="40">
        <f t="shared" si="20"/>
        <v>83.71</v>
      </c>
      <c r="Y307" s="514"/>
    </row>
    <row r="308" spans="1:25" ht="15" customHeight="1">
      <c r="A308" s="24">
        <v>304</v>
      </c>
      <c r="B308" s="25">
        <v>301</v>
      </c>
      <c r="C308" s="58" t="s">
        <v>280</v>
      </c>
      <c r="D308" s="72" t="s">
        <v>76</v>
      </c>
      <c r="E308" s="30">
        <v>83.07</v>
      </c>
      <c r="F308" s="60"/>
      <c r="G308" s="30"/>
      <c r="H308" s="30"/>
      <c r="I308" s="30"/>
      <c r="J308" s="30"/>
      <c r="K308" s="30"/>
      <c r="L308" s="30"/>
      <c r="M308" s="30"/>
      <c r="N308" s="61"/>
      <c r="O308" s="61"/>
      <c r="P308" s="30"/>
      <c r="Q308" s="30"/>
      <c r="R308" s="30"/>
      <c r="S308" s="30"/>
      <c r="T308" s="30"/>
      <c r="U308" s="43">
        <f t="shared" si="21"/>
        <v>83.07</v>
      </c>
      <c r="V308" s="44">
        <f t="shared" si="18"/>
        <v>1</v>
      </c>
      <c r="W308" s="45">
        <f t="shared" si="19"/>
        <v>-1383.5299999999997</v>
      </c>
      <c r="X308" s="40">
        <f t="shared" si="20"/>
        <v>83.07</v>
      </c>
      <c r="Y308" s="513">
        <v>1969</v>
      </c>
    </row>
    <row r="309" spans="1:25" ht="15" customHeight="1">
      <c r="A309" s="24">
        <v>305</v>
      </c>
      <c r="B309" s="25">
        <v>302</v>
      </c>
      <c r="C309" s="58" t="s">
        <v>296</v>
      </c>
      <c r="D309" s="72" t="s">
        <v>36</v>
      </c>
      <c r="E309" s="30">
        <v>82.62</v>
      </c>
      <c r="F309" s="60"/>
      <c r="G309" s="30"/>
      <c r="H309" s="30"/>
      <c r="I309" s="30"/>
      <c r="J309" s="30"/>
      <c r="K309" s="30"/>
      <c r="L309" s="30"/>
      <c r="M309" s="30"/>
      <c r="N309" s="61"/>
      <c r="O309" s="61"/>
      <c r="P309" s="30"/>
      <c r="Q309" s="30"/>
      <c r="R309" s="30"/>
      <c r="S309" s="30"/>
      <c r="T309" s="30"/>
      <c r="U309" s="43">
        <f t="shared" si="21"/>
        <v>82.62</v>
      </c>
      <c r="V309" s="44">
        <f t="shared" si="18"/>
        <v>1</v>
      </c>
      <c r="W309" s="45">
        <f t="shared" si="19"/>
        <v>-1383.9799999999996</v>
      </c>
      <c r="X309" s="40">
        <f t="shared" si="20"/>
        <v>82.62</v>
      </c>
      <c r="Y309" s="513">
        <v>1980</v>
      </c>
    </row>
    <row r="310" spans="1:25" ht="15" customHeight="1">
      <c r="A310" s="24">
        <v>306</v>
      </c>
      <c r="B310" s="25">
        <v>303</v>
      </c>
      <c r="C310" s="57" t="s">
        <v>297</v>
      </c>
      <c r="D310" s="71" t="s">
        <v>99</v>
      </c>
      <c r="E310" s="30"/>
      <c r="F310" s="60"/>
      <c r="G310" s="30"/>
      <c r="H310" s="30"/>
      <c r="I310" s="30"/>
      <c r="J310" s="30"/>
      <c r="K310" s="30"/>
      <c r="L310" s="30"/>
      <c r="M310" s="30">
        <v>81.42</v>
      </c>
      <c r="N310" s="61"/>
      <c r="O310" s="61"/>
      <c r="P310" s="30"/>
      <c r="Q310" s="30"/>
      <c r="R310" s="30"/>
      <c r="S310" s="30"/>
      <c r="T310" s="30"/>
      <c r="U310" s="43">
        <f t="shared" si="21"/>
        <v>81.42</v>
      </c>
      <c r="V310" s="44">
        <f t="shared" si="18"/>
        <v>1</v>
      </c>
      <c r="W310" s="45">
        <f t="shared" si="19"/>
        <v>-1385.1799999999996</v>
      </c>
      <c r="X310" s="40">
        <f t="shared" si="20"/>
        <v>81.42</v>
      </c>
      <c r="Y310" s="514"/>
    </row>
    <row r="311" spans="1:25" ht="15" customHeight="1">
      <c r="A311" s="24">
        <v>307</v>
      </c>
      <c r="B311" s="25">
        <v>304</v>
      </c>
      <c r="C311" s="57" t="s">
        <v>298</v>
      </c>
      <c r="D311" s="71" t="s">
        <v>166</v>
      </c>
      <c r="E311" s="30"/>
      <c r="F311" s="60"/>
      <c r="G311" s="30"/>
      <c r="H311" s="30"/>
      <c r="I311" s="30"/>
      <c r="J311" s="30"/>
      <c r="K311" s="30">
        <v>80.96</v>
      </c>
      <c r="L311" s="30"/>
      <c r="M311" s="30"/>
      <c r="N311" s="61"/>
      <c r="O311" s="61"/>
      <c r="P311" s="30"/>
      <c r="Q311" s="30"/>
      <c r="R311" s="30"/>
      <c r="S311" s="30"/>
      <c r="T311" s="30"/>
      <c r="U311" s="43">
        <f t="shared" si="21"/>
        <v>80.96</v>
      </c>
      <c r="V311" s="44">
        <f t="shared" si="18"/>
        <v>1</v>
      </c>
      <c r="W311" s="45">
        <f t="shared" si="19"/>
        <v>-1385.6399999999996</v>
      </c>
      <c r="X311" s="40">
        <f t="shared" si="20"/>
        <v>80.96</v>
      </c>
      <c r="Y311" s="514"/>
    </row>
    <row r="312" spans="1:25" ht="15" customHeight="1">
      <c r="A312" s="24">
        <v>308</v>
      </c>
      <c r="B312" s="25">
        <v>305</v>
      </c>
      <c r="C312" s="57" t="s">
        <v>299</v>
      </c>
      <c r="D312" s="71" t="s">
        <v>65</v>
      </c>
      <c r="E312" s="30"/>
      <c r="F312" s="60"/>
      <c r="G312" s="30"/>
      <c r="H312" s="30"/>
      <c r="I312" s="30"/>
      <c r="J312" s="30"/>
      <c r="K312" s="30">
        <v>80.74</v>
      </c>
      <c r="L312" s="30"/>
      <c r="M312" s="30"/>
      <c r="N312" s="61"/>
      <c r="O312" s="61"/>
      <c r="P312" s="30"/>
      <c r="Q312" s="30"/>
      <c r="R312" s="30"/>
      <c r="S312" s="30"/>
      <c r="T312" s="30"/>
      <c r="U312" s="43">
        <f aca="true" t="shared" si="22" ref="U312:U343">SUM(E312:T312)</f>
        <v>80.74</v>
      </c>
      <c r="V312" s="44">
        <f t="shared" si="18"/>
        <v>1</v>
      </c>
      <c r="W312" s="45">
        <f t="shared" si="19"/>
        <v>-1385.8599999999997</v>
      </c>
      <c r="X312" s="40">
        <f t="shared" si="20"/>
        <v>80.74</v>
      </c>
      <c r="Y312" s="514"/>
    </row>
    <row r="313" spans="1:25" ht="15" customHeight="1">
      <c r="A313" s="24">
        <v>309</v>
      </c>
      <c r="B313" s="25">
        <v>306</v>
      </c>
      <c r="C313" s="57" t="s">
        <v>284</v>
      </c>
      <c r="D313" s="71" t="s">
        <v>74</v>
      </c>
      <c r="E313" s="30">
        <v>80.21</v>
      </c>
      <c r="F313" s="60"/>
      <c r="G313" s="30"/>
      <c r="H313" s="30"/>
      <c r="I313" s="30"/>
      <c r="J313" s="30"/>
      <c r="K313" s="30"/>
      <c r="L313" s="30"/>
      <c r="M313" s="30"/>
      <c r="N313" s="61"/>
      <c r="O313" s="61"/>
      <c r="P313" s="30"/>
      <c r="Q313" s="30"/>
      <c r="R313" s="30"/>
      <c r="S313" s="30"/>
      <c r="T313" s="30"/>
      <c r="U313" s="43">
        <f t="shared" si="22"/>
        <v>80.21</v>
      </c>
      <c r="V313" s="44">
        <f t="shared" si="18"/>
        <v>1</v>
      </c>
      <c r="W313" s="45">
        <f t="shared" si="19"/>
        <v>-1386.3899999999996</v>
      </c>
      <c r="X313" s="40">
        <f t="shared" si="20"/>
        <v>80.21</v>
      </c>
      <c r="Y313" s="513">
        <v>1970</v>
      </c>
    </row>
    <row r="314" spans="1:25" ht="15" customHeight="1">
      <c r="A314" s="24">
        <v>310</v>
      </c>
      <c r="B314" s="25">
        <v>307</v>
      </c>
      <c r="C314" s="57" t="s">
        <v>698</v>
      </c>
      <c r="D314" s="71" t="s">
        <v>708</v>
      </c>
      <c r="E314" s="30"/>
      <c r="F314" s="60"/>
      <c r="G314" s="30"/>
      <c r="H314" s="30"/>
      <c r="I314" s="30"/>
      <c r="J314" s="30"/>
      <c r="K314" s="30"/>
      <c r="L314" s="30"/>
      <c r="M314" s="30"/>
      <c r="N314" s="61"/>
      <c r="O314" s="61"/>
      <c r="P314" s="30"/>
      <c r="Q314" s="30"/>
      <c r="R314" s="30">
        <v>79.14</v>
      </c>
      <c r="S314" s="30"/>
      <c r="T314" s="30"/>
      <c r="U314" s="43">
        <f t="shared" si="22"/>
        <v>79.14</v>
      </c>
      <c r="V314" s="44">
        <f t="shared" si="18"/>
        <v>1</v>
      </c>
      <c r="W314" s="45">
        <f t="shared" si="19"/>
        <v>-1387.4599999999996</v>
      </c>
      <c r="X314" s="40">
        <f t="shared" si="20"/>
        <v>79.14</v>
      </c>
      <c r="Y314" s="514"/>
    </row>
    <row r="315" spans="1:25" ht="15" customHeight="1">
      <c r="A315" s="24">
        <v>311</v>
      </c>
      <c r="B315" s="25">
        <v>308</v>
      </c>
      <c r="C315" s="57" t="s">
        <v>301</v>
      </c>
      <c r="D315" s="71" t="s">
        <v>204</v>
      </c>
      <c r="E315" s="30"/>
      <c r="F315" s="60"/>
      <c r="G315" s="30"/>
      <c r="H315" s="30"/>
      <c r="I315" s="30"/>
      <c r="J315" s="30"/>
      <c r="K315" s="30">
        <v>79.13</v>
      </c>
      <c r="L315" s="30"/>
      <c r="M315" s="30"/>
      <c r="N315" s="61"/>
      <c r="O315" s="61"/>
      <c r="P315" s="30"/>
      <c r="Q315" s="30"/>
      <c r="R315" s="30"/>
      <c r="S315" s="30"/>
      <c r="T315" s="30"/>
      <c r="U315" s="43">
        <f t="shared" si="22"/>
        <v>79.13</v>
      </c>
      <c r="V315" s="44">
        <f t="shared" si="18"/>
        <v>1</v>
      </c>
      <c r="W315" s="45">
        <f t="shared" si="19"/>
        <v>-1387.4699999999998</v>
      </c>
      <c r="X315" s="40">
        <f t="shared" si="20"/>
        <v>79.13</v>
      </c>
      <c r="Y315" s="514"/>
    </row>
    <row r="316" spans="1:25" ht="15" customHeight="1">
      <c r="A316" s="24">
        <v>312</v>
      </c>
      <c r="B316" s="25">
        <v>309</v>
      </c>
      <c r="C316" s="57" t="s">
        <v>288</v>
      </c>
      <c r="D316" s="71" t="s">
        <v>49</v>
      </c>
      <c r="E316" s="30"/>
      <c r="F316" s="60"/>
      <c r="G316" s="30"/>
      <c r="H316" s="30">
        <v>77.74</v>
      </c>
      <c r="I316" s="30"/>
      <c r="J316" s="30"/>
      <c r="K316" s="30"/>
      <c r="L316" s="30"/>
      <c r="M316" s="30"/>
      <c r="N316" s="61"/>
      <c r="O316" s="61"/>
      <c r="P316" s="30"/>
      <c r="Q316" s="30"/>
      <c r="R316" s="30"/>
      <c r="S316" s="30"/>
      <c r="T316" s="30"/>
      <c r="U316" s="43">
        <f t="shared" si="22"/>
        <v>77.74</v>
      </c>
      <c r="V316" s="44">
        <f t="shared" si="18"/>
        <v>1</v>
      </c>
      <c r="W316" s="45">
        <f t="shared" si="19"/>
        <v>-1388.8599999999997</v>
      </c>
      <c r="X316" s="40">
        <f t="shared" si="20"/>
        <v>77.74</v>
      </c>
      <c r="Y316" s="514"/>
    </row>
    <row r="317" spans="1:25" ht="15" customHeight="1">
      <c r="A317" s="24">
        <v>313</v>
      </c>
      <c r="B317" s="25">
        <v>310</v>
      </c>
      <c r="C317" s="58" t="s">
        <v>304</v>
      </c>
      <c r="D317" s="72" t="s">
        <v>305</v>
      </c>
      <c r="E317" s="30"/>
      <c r="F317" s="60"/>
      <c r="G317" s="30"/>
      <c r="H317" s="30">
        <v>77.44</v>
      </c>
      <c r="I317" s="30"/>
      <c r="J317" s="30"/>
      <c r="K317" s="30"/>
      <c r="L317" s="30"/>
      <c r="M317" s="30"/>
      <c r="N317" s="61"/>
      <c r="O317" s="61"/>
      <c r="P317" s="30"/>
      <c r="Q317" s="30"/>
      <c r="R317" s="30"/>
      <c r="S317" s="30"/>
      <c r="T317" s="30"/>
      <c r="U317" s="43">
        <f t="shared" si="22"/>
        <v>77.44</v>
      </c>
      <c r="V317" s="44">
        <f t="shared" si="18"/>
        <v>1</v>
      </c>
      <c r="W317" s="45">
        <f t="shared" si="19"/>
        <v>-1389.1599999999996</v>
      </c>
      <c r="X317" s="40">
        <f t="shared" si="20"/>
        <v>77.44</v>
      </c>
      <c r="Y317" s="514"/>
    </row>
    <row r="318" spans="1:25" ht="15" customHeight="1">
      <c r="A318" s="24">
        <v>314</v>
      </c>
      <c r="B318" s="25">
        <v>311</v>
      </c>
      <c r="C318" s="57" t="s">
        <v>367</v>
      </c>
      <c r="D318" s="71" t="s">
        <v>701</v>
      </c>
      <c r="E318" s="30"/>
      <c r="F318" s="60"/>
      <c r="G318" s="30"/>
      <c r="H318" s="30"/>
      <c r="I318" s="30"/>
      <c r="J318" s="30"/>
      <c r="K318" s="30"/>
      <c r="L318" s="30"/>
      <c r="M318" s="30"/>
      <c r="N318" s="61"/>
      <c r="O318" s="61"/>
      <c r="P318" s="30"/>
      <c r="Q318" s="30"/>
      <c r="R318" s="30">
        <v>76.41</v>
      </c>
      <c r="S318" s="30"/>
      <c r="T318" s="30"/>
      <c r="U318" s="43">
        <f t="shared" si="22"/>
        <v>76.41</v>
      </c>
      <c r="V318" s="44">
        <f t="shared" si="18"/>
        <v>1</v>
      </c>
      <c r="W318" s="45">
        <f t="shared" si="19"/>
        <v>-1390.1899999999996</v>
      </c>
      <c r="X318" s="40">
        <f t="shared" si="20"/>
        <v>76.41</v>
      </c>
      <c r="Y318" s="514"/>
    </row>
    <row r="319" spans="1:25" ht="15" customHeight="1">
      <c r="A319" s="24">
        <v>315</v>
      </c>
      <c r="B319" s="25">
        <v>312</v>
      </c>
      <c r="C319" s="57" t="s">
        <v>306</v>
      </c>
      <c r="D319" s="71" t="s">
        <v>126</v>
      </c>
      <c r="E319" s="30"/>
      <c r="F319" s="60"/>
      <c r="G319" s="30"/>
      <c r="H319" s="30"/>
      <c r="I319" s="30"/>
      <c r="J319" s="30">
        <v>76.05</v>
      </c>
      <c r="K319" s="30"/>
      <c r="L319" s="30"/>
      <c r="M319" s="30"/>
      <c r="N319" s="61"/>
      <c r="O319" s="61"/>
      <c r="P319" s="30"/>
      <c r="Q319" s="30"/>
      <c r="R319" s="30"/>
      <c r="S319" s="30"/>
      <c r="T319" s="30"/>
      <c r="U319" s="43">
        <f t="shared" si="22"/>
        <v>76.05</v>
      </c>
      <c r="V319" s="44">
        <f t="shared" si="18"/>
        <v>1</v>
      </c>
      <c r="W319" s="45">
        <f t="shared" si="19"/>
        <v>-1390.5499999999997</v>
      </c>
      <c r="X319" s="40">
        <f t="shared" si="20"/>
        <v>76.05</v>
      </c>
      <c r="Y319" s="514"/>
    </row>
    <row r="320" spans="1:25" ht="15" customHeight="1">
      <c r="A320" s="24">
        <v>316</v>
      </c>
      <c r="B320" s="25">
        <v>313</v>
      </c>
      <c r="C320" s="57" t="s">
        <v>702</v>
      </c>
      <c r="D320" s="71" t="s">
        <v>671</v>
      </c>
      <c r="E320" s="30"/>
      <c r="F320" s="60"/>
      <c r="G320" s="30"/>
      <c r="H320" s="30"/>
      <c r="I320" s="30"/>
      <c r="J320" s="30"/>
      <c r="K320" s="30"/>
      <c r="L320" s="30"/>
      <c r="M320" s="30"/>
      <c r="N320" s="61"/>
      <c r="O320" s="61"/>
      <c r="P320" s="30"/>
      <c r="Q320" s="30"/>
      <c r="R320" s="30">
        <v>75.98</v>
      </c>
      <c r="S320" s="30"/>
      <c r="T320" s="30"/>
      <c r="U320" s="43">
        <f t="shared" si="22"/>
        <v>75.98</v>
      </c>
      <c r="V320" s="44">
        <f t="shared" si="18"/>
        <v>1</v>
      </c>
      <c r="W320" s="45">
        <f t="shared" si="19"/>
        <v>-1390.6199999999997</v>
      </c>
      <c r="X320" s="40">
        <f t="shared" si="20"/>
        <v>75.98</v>
      </c>
      <c r="Y320" s="514"/>
    </row>
    <row r="321" spans="1:25" ht="15" customHeight="1">
      <c r="A321" s="24">
        <v>317</v>
      </c>
      <c r="B321" s="25">
        <v>314</v>
      </c>
      <c r="C321" s="57" t="s">
        <v>307</v>
      </c>
      <c r="D321" s="71" t="s">
        <v>31</v>
      </c>
      <c r="E321" s="30"/>
      <c r="F321" s="60"/>
      <c r="G321" s="30"/>
      <c r="H321" s="30"/>
      <c r="I321" s="30">
        <v>75.78</v>
      </c>
      <c r="J321" s="30"/>
      <c r="K321" s="30"/>
      <c r="L321" s="30"/>
      <c r="M321" s="30"/>
      <c r="N321" s="61"/>
      <c r="O321" s="61"/>
      <c r="P321" s="30"/>
      <c r="Q321" s="30"/>
      <c r="R321" s="30"/>
      <c r="S321" s="30"/>
      <c r="T321" s="30"/>
      <c r="U321" s="43">
        <f t="shared" si="22"/>
        <v>75.78</v>
      </c>
      <c r="V321" s="44">
        <f t="shared" si="18"/>
        <v>1</v>
      </c>
      <c r="W321" s="45">
        <f t="shared" si="19"/>
        <v>-1390.8199999999997</v>
      </c>
      <c r="X321" s="40">
        <f t="shared" si="20"/>
        <v>75.78</v>
      </c>
      <c r="Y321" s="514"/>
    </row>
    <row r="322" spans="1:25" ht="15" customHeight="1">
      <c r="A322" s="24">
        <v>318</v>
      </c>
      <c r="B322" s="25">
        <v>315</v>
      </c>
      <c r="C322" s="57" t="s">
        <v>386</v>
      </c>
      <c r="D322" s="71" t="s">
        <v>36</v>
      </c>
      <c r="E322" s="30"/>
      <c r="F322" s="60"/>
      <c r="G322" s="30"/>
      <c r="H322" s="30"/>
      <c r="I322" s="30"/>
      <c r="J322" s="30"/>
      <c r="K322" s="30"/>
      <c r="L322" s="30"/>
      <c r="M322" s="30"/>
      <c r="N322" s="61"/>
      <c r="O322" s="61"/>
      <c r="P322" s="30"/>
      <c r="Q322" s="30"/>
      <c r="R322" s="30">
        <v>75.46</v>
      </c>
      <c r="S322" s="30"/>
      <c r="T322" s="30"/>
      <c r="U322" s="43">
        <f t="shared" si="22"/>
        <v>75.46</v>
      </c>
      <c r="V322" s="44">
        <f t="shared" si="18"/>
        <v>1</v>
      </c>
      <c r="W322" s="45">
        <f t="shared" si="19"/>
        <v>-1391.1399999999996</v>
      </c>
      <c r="X322" s="40">
        <f t="shared" si="20"/>
        <v>75.46</v>
      </c>
      <c r="Y322" s="514"/>
    </row>
    <row r="323" spans="1:25" ht="15" customHeight="1">
      <c r="A323" s="24">
        <v>319</v>
      </c>
      <c r="B323" s="25">
        <v>316</v>
      </c>
      <c r="C323" s="59" t="s">
        <v>316</v>
      </c>
      <c r="D323" s="73" t="s">
        <v>54</v>
      </c>
      <c r="E323" s="30"/>
      <c r="F323" s="60"/>
      <c r="G323" s="30"/>
      <c r="H323" s="30"/>
      <c r="I323" s="30"/>
      <c r="J323" s="30"/>
      <c r="K323" s="30"/>
      <c r="L323" s="30"/>
      <c r="M323" s="30"/>
      <c r="N323" s="61"/>
      <c r="O323" s="61"/>
      <c r="P323" s="30"/>
      <c r="Q323" s="30"/>
      <c r="R323" s="30">
        <v>75.37</v>
      </c>
      <c r="S323" s="30"/>
      <c r="T323" s="30"/>
      <c r="U323" s="43">
        <f t="shared" si="22"/>
        <v>75.37</v>
      </c>
      <c r="V323" s="44">
        <f t="shared" si="18"/>
        <v>1</v>
      </c>
      <c r="W323" s="45">
        <f t="shared" si="19"/>
        <v>-1391.2299999999996</v>
      </c>
      <c r="X323" s="40">
        <f t="shared" si="20"/>
        <v>75.37</v>
      </c>
      <c r="Y323" s="514"/>
    </row>
    <row r="324" spans="1:25" ht="15" customHeight="1">
      <c r="A324" s="24">
        <v>320</v>
      </c>
      <c r="B324" s="25">
        <v>317</v>
      </c>
      <c r="C324" s="57" t="s">
        <v>178</v>
      </c>
      <c r="D324" s="71" t="s">
        <v>62</v>
      </c>
      <c r="E324" s="30"/>
      <c r="F324" s="60"/>
      <c r="G324" s="30"/>
      <c r="H324" s="30"/>
      <c r="I324" s="30"/>
      <c r="J324" s="30"/>
      <c r="K324" s="30"/>
      <c r="L324" s="30"/>
      <c r="M324" s="30">
        <v>75.31</v>
      </c>
      <c r="N324" s="61"/>
      <c r="O324" s="61"/>
      <c r="P324" s="30"/>
      <c r="Q324" s="30"/>
      <c r="R324" s="30"/>
      <c r="S324" s="30"/>
      <c r="T324" s="30"/>
      <c r="U324" s="43">
        <f t="shared" si="22"/>
        <v>75.31</v>
      </c>
      <c r="V324" s="44">
        <f t="shared" si="18"/>
        <v>1</v>
      </c>
      <c r="W324" s="45">
        <f t="shared" si="19"/>
        <v>-1391.2899999999997</v>
      </c>
      <c r="X324" s="40">
        <f t="shared" si="20"/>
        <v>75.31</v>
      </c>
      <c r="Y324" s="514"/>
    </row>
    <row r="325" spans="1:25" ht="15" customHeight="1">
      <c r="A325" s="24">
        <v>321</v>
      </c>
      <c r="B325" s="25">
        <v>318</v>
      </c>
      <c r="C325" s="57" t="s">
        <v>703</v>
      </c>
      <c r="D325" s="71" t="s">
        <v>166</v>
      </c>
      <c r="E325" s="30"/>
      <c r="F325" s="60"/>
      <c r="G325" s="30"/>
      <c r="H325" s="30"/>
      <c r="I325" s="30"/>
      <c r="J325" s="30"/>
      <c r="K325" s="30"/>
      <c r="L325" s="30"/>
      <c r="M325" s="30"/>
      <c r="N325" s="61"/>
      <c r="O325" s="61"/>
      <c r="P325" s="30"/>
      <c r="Q325" s="30"/>
      <c r="R325" s="30">
        <v>74.87</v>
      </c>
      <c r="S325" s="30"/>
      <c r="T325" s="30"/>
      <c r="U325" s="43">
        <f t="shared" si="22"/>
        <v>74.87</v>
      </c>
      <c r="V325" s="44">
        <f aca="true" t="shared" si="23" ref="V325:V388">COUNTA(E325:T325)</f>
        <v>1</v>
      </c>
      <c r="W325" s="45">
        <f aca="true" t="shared" si="24" ref="W325:W388">U325-$U$5</f>
        <v>-1391.7299999999996</v>
      </c>
      <c r="X325" s="40">
        <f aca="true" t="shared" si="25" ref="X325:X388">AVERAGE(E325:T325)</f>
        <v>74.87</v>
      </c>
      <c r="Y325" s="514"/>
    </row>
    <row r="326" spans="1:25" ht="15" customHeight="1">
      <c r="A326" s="24">
        <v>322</v>
      </c>
      <c r="B326" s="25">
        <v>319</v>
      </c>
      <c r="C326" s="58" t="s">
        <v>308</v>
      </c>
      <c r="D326" s="72" t="s">
        <v>309</v>
      </c>
      <c r="E326" s="30"/>
      <c r="F326" s="60"/>
      <c r="G326" s="30"/>
      <c r="H326" s="30">
        <v>74.41</v>
      </c>
      <c r="I326" s="30"/>
      <c r="J326" s="30"/>
      <c r="K326" s="30"/>
      <c r="L326" s="30"/>
      <c r="M326" s="30"/>
      <c r="N326" s="61"/>
      <c r="O326" s="61"/>
      <c r="P326" s="30"/>
      <c r="Q326" s="30"/>
      <c r="R326" s="30"/>
      <c r="S326" s="30"/>
      <c r="T326" s="30"/>
      <c r="U326" s="43">
        <f t="shared" si="22"/>
        <v>74.41</v>
      </c>
      <c r="V326" s="44">
        <f t="shared" si="23"/>
        <v>1</v>
      </c>
      <c r="W326" s="45">
        <f t="shared" si="24"/>
        <v>-1392.1899999999996</v>
      </c>
      <c r="X326" s="40">
        <f t="shared" si="25"/>
        <v>74.41</v>
      </c>
      <c r="Y326" s="514"/>
    </row>
    <row r="327" spans="1:25" ht="15" customHeight="1">
      <c r="A327" s="24">
        <v>323</v>
      </c>
      <c r="B327" s="25">
        <v>320</v>
      </c>
      <c r="C327" s="57" t="s">
        <v>310</v>
      </c>
      <c r="D327" s="71" t="s">
        <v>311</v>
      </c>
      <c r="E327" s="30"/>
      <c r="F327" s="60"/>
      <c r="G327" s="30"/>
      <c r="H327" s="30"/>
      <c r="I327" s="30"/>
      <c r="J327" s="30">
        <v>74.1</v>
      </c>
      <c r="K327" s="30"/>
      <c r="L327" s="30"/>
      <c r="M327" s="30"/>
      <c r="N327" s="61"/>
      <c r="O327" s="61"/>
      <c r="P327" s="30"/>
      <c r="Q327" s="30"/>
      <c r="R327" s="30"/>
      <c r="S327" s="30"/>
      <c r="T327" s="30"/>
      <c r="U327" s="43">
        <f t="shared" si="22"/>
        <v>74.1</v>
      </c>
      <c r="V327" s="44">
        <f t="shared" si="23"/>
        <v>1</v>
      </c>
      <c r="W327" s="45">
        <f t="shared" si="24"/>
        <v>-1392.4999999999998</v>
      </c>
      <c r="X327" s="40">
        <f t="shared" si="25"/>
        <v>74.1</v>
      </c>
      <c r="Y327" s="514"/>
    </row>
    <row r="328" spans="1:25" ht="15" customHeight="1">
      <c r="A328" s="24">
        <v>324</v>
      </c>
      <c r="B328" s="25">
        <v>321</v>
      </c>
      <c r="C328" s="57" t="s">
        <v>208</v>
      </c>
      <c r="D328" s="71" t="s">
        <v>108</v>
      </c>
      <c r="E328" s="30"/>
      <c r="F328" s="60">
        <v>73.74</v>
      </c>
      <c r="G328" s="30"/>
      <c r="H328" s="30"/>
      <c r="I328" s="30"/>
      <c r="J328" s="30"/>
      <c r="K328" s="30"/>
      <c r="L328" s="30"/>
      <c r="M328" s="30"/>
      <c r="N328" s="61"/>
      <c r="O328" s="61"/>
      <c r="P328" s="30"/>
      <c r="Q328" s="30"/>
      <c r="R328" s="30"/>
      <c r="S328" s="30"/>
      <c r="T328" s="30"/>
      <c r="U328" s="43">
        <f t="shared" si="22"/>
        <v>73.74</v>
      </c>
      <c r="V328" s="44">
        <f t="shared" si="23"/>
        <v>1</v>
      </c>
      <c r="W328" s="45">
        <f t="shared" si="24"/>
        <v>-1392.8599999999997</v>
      </c>
      <c r="X328" s="40">
        <f t="shared" si="25"/>
        <v>73.74</v>
      </c>
      <c r="Y328" s="514"/>
    </row>
    <row r="329" spans="1:25" ht="15" customHeight="1">
      <c r="A329" s="24">
        <v>325</v>
      </c>
      <c r="B329" s="25">
        <v>322</v>
      </c>
      <c r="C329" s="57" t="s">
        <v>138</v>
      </c>
      <c r="D329" s="71" t="s">
        <v>65</v>
      </c>
      <c r="E329" s="30"/>
      <c r="F329" s="60"/>
      <c r="G329" s="30"/>
      <c r="H329" s="30">
        <v>73.21</v>
      </c>
      <c r="I329" s="30"/>
      <c r="J329" s="30"/>
      <c r="K329" s="30"/>
      <c r="L329" s="30"/>
      <c r="M329" s="30"/>
      <c r="N329" s="61"/>
      <c r="O329" s="61"/>
      <c r="P329" s="30"/>
      <c r="Q329" s="30"/>
      <c r="R329" s="30"/>
      <c r="S329" s="30"/>
      <c r="T329" s="30"/>
      <c r="U329" s="43">
        <f t="shared" si="22"/>
        <v>73.21</v>
      </c>
      <c r="V329" s="44">
        <f t="shared" si="23"/>
        <v>1</v>
      </c>
      <c r="W329" s="45">
        <f t="shared" si="24"/>
        <v>-1393.3899999999996</v>
      </c>
      <c r="X329" s="40">
        <f t="shared" si="25"/>
        <v>73.21</v>
      </c>
      <c r="Y329" s="514"/>
    </row>
    <row r="330" spans="1:25" ht="15" customHeight="1">
      <c r="A330" s="24">
        <v>326</v>
      </c>
      <c r="B330" s="25">
        <v>323</v>
      </c>
      <c r="C330" s="57" t="s">
        <v>313</v>
      </c>
      <c r="D330" s="71" t="s">
        <v>108</v>
      </c>
      <c r="E330" s="30"/>
      <c r="F330" s="60"/>
      <c r="G330" s="30"/>
      <c r="H330" s="30">
        <v>72.9</v>
      </c>
      <c r="I330" s="30"/>
      <c r="J330" s="30"/>
      <c r="K330" s="30"/>
      <c r="L330" s="30"/>
      <c r="M330" s="30"/>
      <c r="N330" s="61"/>
      <c r="O330" s="61"/>
      <c r="P330" s="30"/>
      <c r="Q330" s="30"/>
      <c r="R330" s="30"/>
      <c r="S330" s="30"/>
      <c r="T330" s="30"/>
      <c r="U330" s="43">
        <f t="shared" si="22"/>
        <v>72.9</v>
      </c>
      <c r="V330" s="44">
        <f t="shared" si="23"/>
        <v>1</v>
      </c>
      <c r="W330" s="45">
        <f t="shared" si="24"/>
        <v>-1393.6999999999996</v>
      </c>
      <c r="X330" s="40">
        <f t="shared" si="25"/>
        <v>72.9</v>
      </c>
      <c r="Y330" s="514"/>
    </row>
    <row r="331" spans="1:25" ht="15" customHeight="1">
      <c r="A331" s="24">
        <v>327</v>
      </c>
      <c r="B331" s="25">
        <v>324</v>
      </c>
      <c r="C331" s="57" t="s">
        <v>314</v>
      </c>
      <c r="D331" s="71" t="s">
        <v>315</v>
      </c>
      <c r="E331" s="30"/>
      <c r="F331" s="60"/>
      <c r="G331" s="30"/>
      <c r="H331" s="30"/>
      <c r="I331" s="30"/>
      <c r="J331" s="30">
        <v>72.27</v>
      </c>
      <c r="K331" s="30"/>
      <c r="L331" s="30"/>
      <c r="M331" s="30"/>
      <c r="N331" s="61"/>
      <c r="O331" s="61"/>
      <c r="P331" s="30"/>
      <c r="Q331" s="30"/>
      <c r="R331" s="30"/>
      <c r="S331" s="30"/>
      <c r="T331" s="30"/>
      <c r="U331" s="43">
        <f t="shared" si="22"/>
        <v>72.27</v>
      </c>
      <c r="V331" s="44">
        <f t="shared" si="23"/>
        <v>1</v>
      </c>
      <c r="W331" s="45">
        <f t="shared" si="24"/>
        <v>-1394.3299999999997</v>
      </c>
      <c r="X331" s="40">
        <f t="shared" si="25"/>
        <v>72.27</v>
      </c>
      <c r="Y331" s="514"/>
    </row>
    <row r="332" spans="1:25" ht="15" customHeight="1">
      <c r="A332" s="24">
        <v>328</v>
      </c>
      <c r="B332" s="25">
        <v>325</v>
      </c>
      <c r="C332" s="57" t="s">
        <v>316</v>
      </c>
      <c r="D332" s="71" t="s">
        <v>317</v>
      </c>
      <c r="E332" s="30"/>
      <c r="F332" s="60"/>
      <c r="G332" s="30"/>
      <c r="H332" s="30"/>
      <c r="I332" s="30">
        <v>72.24</v>
      </c>
      <c r="J332" s="30"/>
      <c r="K332" s="30"/>
      <c r="L332" s="30"/>
      <c r="M332" s="30"/>
      <c r="N332" s="61"/>
      <c r="O332" s="61"/>
      <c r="P332" s="30"/>
      <c r="Q332" s="30"/>
      <c r="R332" s="30"/>
      <c r="S332" s="30"/>
      <c r="T332" s="30"/>
      <c r="U332" s="43">
        <f t="shared" si="22"/>
        <v>72.24</v>
      </c>
      <c r="V332" s="44">
        <f t="shared" si="23"/>
        <v>1</v>
      </c>
      <c r="W332" s="45">
        <f t="shared" si="24"/>
        <v>-1394.3599999999997</v>
      </c>
      <c r="X332" s="40">
        <f t="shared" si="25"/>
        <v>72.24</v>
      </c>
      <c r="Y332" s="514"/>
    </row>
    <row r="333" spans="1:25" ht="15" customHeight="1">
      <c r="A333" s="24">
        <v>329</v>
      </c>
      <c r="B333" s="25">
        <v>326</v>
      </c>
      <c r="C333" s="57" t="s">
        <v>318</v>
      </c>
      <c r="D333" s="71" t="s">
        <v>319</v>
      </c>
      <c r="E333" s="30"/>
      <c r="F333" s="60"/>
      <c r="G333" s="30"/>
      <c r="H333" s="30"/>
      <c r="I333" s="30"/>
      <c r="J333" s="30">
        <v>71.97</v>
      </c>
      <c r="K333" s="30"/>
      <c r="L333" s="30"/>
      <c r="M333" s="30"/>
      <c r="N333" s="61"/>
      <c r="O333" s="61"/>
      <c r="P333" s="30"/>
      <c r="Q333" s="30"/>
      <c r="R333" s="30"/>
      <c r="S333" s="30"/>
      <c r="T333" s="30"/>
      <c r="U333" s="43">
        <f t="shared" si="22"/>
        <v>71.97</v>
      </c>
      <c r="V333" s="44">
        <f t="shared" si="23"/>
        <v>1</v>
      </c>
      <c r="W333" s="45">
        <f t="shared" si="24"/>
        <v>-1394.6299999999997</v>
      </c>
      <c r="X333" s="40">
        <f t="shared" si="25"/>
        <v>71.97</v>
      </c>
      <c r="Y333" s="514"/>
    </row>
    <row r="334" spans="1:25" ht="15" customHeight="1">
      <c r="A334" s="24">
        <v>330</v>
      </c>
      <c r="B334" s="25">
        <v>327</v>
      </c>
      <c r="C334" s="57" t="s">
        <v>320</v>
      </c>
      <c r="D334" s="71" t="s">
        <v>160</v>
      </c>
      <c r="E334" s="30"/>
      <c r="F334" s="60"/>
      <c r="G334" s="30"/>
      <c r="H334" s="30"/>
      <c r="I334" s="30"/>
      <c r="J334" s="30">
        <v>71.85</v>
      </c>
      <c r="K334" s="30"/>
      <c r="L334" s="30"/>
      <c r="M334" s="30"/>
      <c r="N334" s="61"/>
      <c r="O334" s="61"/>
      <c r="P334" s="30"/>
      <c r="Q334" s="30"/>
      <c r="R334" s="30"/>
      <c r="S334" s="30"/>
      <c r="T334" s="30"/>
      <c r="U334" s="43">
        <f t="shared" si="22"/>
        <v>71.85</v>
      </c>
      <c r="V334" s="44">
        <f t="shared" si="23"/>
        <v>1</v>
      </c>
      <c r="W334" s="45">
        <f t="shared" si="24"/>
        <v>-1394.7499999999998</v>
      </c>
      <c r="X334" s="40">
        <f t="shared" si="25"/>
        <v>71.85</v>
      </c>
      <c r="Y334" s="514"/>
    </row>
    <row r="335" spans="1:25" ht="15" customHeight="1">
      <c r="A335" s="24">
        <v>331</v>
      </c>
      <c r="B335" s="25">
        <v>328</v>
      </c>
      <c r="C335" s="59" t="s">
        <v>240</v>
      </c>
      <c r="D335" s="73" t="s">
        <v>204</v>
      </c>
      <c r="E335" s="30"/>
      <c r="F335" s="60"/>
      <c r="G335" s="30"/>
      <c r="H335" s="30"/>
      <c r="I335" s="30"/>
      <c r="J335" s="30"/>
      <c r="K335" s="30"/>
      <c r="L335" s="30"/>
      <c r="M335" s="30"/>
      <c r="N335" s="61"/>
      <c r="O335" s="61"/>
      <c r="P335" s="30"/>
      <c r="Q335" s="30"/>
      <c r="R335" s="30">
        <v>71.55</v>
      </c>
      <c r="S335" s="30"/>
      <c r="T335" s="30"/>
      <c r="U335" s="43">
        <f t="shared" si="22"/>
        <v>71.55</v>
      </c>
      <c r="V335" s="44">
        <f t="shared" si="23"/>
        <v>1</v>
      </c>
      <c r="W335" s="45">
        <f t="shared" si="24"/>
        <v>-1395.0499999999997</v>
      </c>
      <c r="X335" s="40">
        <f t="shared" si="25"/>
        <v>71.55</v>
      </c>
      <c r="Y335" s="514"/>
    </row>
    <row r="336" spans="1:25" ht="15" customHeight="1">
      <c r="A336" s="24">
        <v>332</v>
      </c>
      <c r="B336" s="25">
        <v>329</v>
      </c>
      <c r="C336" s="58" t="s">
        <v>353</v>
      </c>
      <c r="D336" s="72" t="s">
        <v>214</v>
      </c>
      <c r="E336" s="30"/>
      <c r="F336" s="60"/>
      <c r="G336" s="30"/>
      <c r="H336" s="30"/>
      <c r="I336" s="30">
        <v>47.02</v>
      </c>
      <c r="J336" s="30"/>
      <c r="K336" s="30"/>
      <c r="L336" s="30"/>
      <c r="M336" s="30"/>
      <c r="N336" s="61"/>
      <c r="O336" s="61"/>
      <c r="P336" s="30"/>
      <c r="Q336" s="30"/>
      <c r="R336" s="30"/>
      <c r="S336" s="30">
        <v>24.21</v>
      </c>
      <c r="T336" s="30"/>
      <c r="U336" s="43">
        <f t="shared" si="22"/>
        <v>71.23</v>
      </c>
      <c r="V336" s="44">
        <f t="shared" si="23"/>
        <v>2</v>
      </c>
      <c r="W336" s="45">
        <f t="shared" si="24"/>
        <v>-1395.3699999999997</v>
      </c>
      <c r="X336" s="40">
        <f t="shared" si="25"/>
        <v>35.615</v>
      </c>
      <c r="Y336" s="514"/>
    </row>
    <row r="337" spans="1:25" ht="15" customHeight="1">
      <c r="A337" s="24">
        <v>333</v>
      </c>
      <c r="B337" s="25">
        <v>330</v>
      </c>
      <c r="C337" s="57" t="s">
        <v>367</v>
      </c>
      <c r="D337" s="71" t="s">
        <v>709</v>
      </c>
      <c r="E337" s="30"/>
      <c r="F337" s="60"/>
      <c r="G337" s="30"/>
      <c r="H337" s="30"/>
      <c r="I337" s="30"/>
      <c r="J337" s="30"/>
      <c r="K337" s="30"/>
      <c r="L337" s="30"/>
      <c r="M337" s="30"/>
      <c r="N337" s="61"/>
      <c r="O337" s="61"/>
      <c r="P337" s="30"/>
      <c r="Q337" s="30"/>
      <c r="R337" s="30">
        <v>70.94</v>
      </c>
      <c r="S337" s="30"/>
      <c r="T337" s="30"/>
      <c r="U337" s="43">
        <f t="shared" si="22"/>
        <v>70.94</v>
      </c>
      <c r="V337" s="44">
        <f t="shared" si="23"/>
        <v>1</v>
      </c>
      <c r="W337" s="45">
        <f t="shared" si="24"/>
        <v>-1395.6599999999996</v>
      </c>
      <c r="X337" s="40">
        <f t="shared" si="25"/>
        <v>70.94</v>
      </c>
      <c r="Y337" s="514"/>
    </row>
    <row r="338" spans="1:25" ht="15" customHeight="1">
      <c r="A338" s="24">
        <v>334</v>
      </c>
      <c r="B338" s="25">
        <v>331</v>
      </c>
      <c r="C338" s="470" t="s">
        <v>272</v>
      </c>
      <c r="D338" s="471" t="s">
        <v>104</v>
      </c>
      <c r="E338" s="30"/>
      <c r="F338" s="60"/>
      <c r="G338" s="30"/>
      <c r="H338" s="30"/>
      <c r="I338" s="30"/>
      <c r="J338" s="30"/>
      <c r="K338" s="30"/>
      <c r="L338" s="30"/>
      <c r="M338" s="30"/>
      <c r="N338" s="61"/>
      <c r="O338" s="61"/>
      <c r="P338" s="30"/>
      <c r="Q338" s="30"/>
      <c r="R338" s="27"/>
      <c r="S338" s="30">
        <v>70.64</v>
      </c>
      <c r="T338" s="30"/>
      <c r="U338" s="43">
        <f t="shared" si="22"/>
        <v>70.64</v>
      </c>
      <c r="V338" s="44">
        <f t="shared" si="23"/>
        <v>1</v>
      </c>
      <c r="W338" s="45">
        <f t="shared" si="24"/>
        <v>-1395.9599999999996</v>
      </c>
      <c r="X338" s="40">
        <f t="shared" si="25"/>
        <v>70.64</v>
      </c>
      <c r="Y338" s="514"/>
    </row>
    <row r="339" spans="1:25" ht="15" customHeight="1">
      <c r="A339" s="24">
        <v>335</v>
      </c>
      <c r="B339" s="25">
        <v>332</v>
      </c>
      <c r="C339" s="57" t="s">
        <v>322</v>
      </c>
      <c r="D339" s="71" t="s">
        <v>275</v>
      </c>
      <c r="E339" s="30"/>
      <c r="F339" s="60"/>
      <c r="G339" s="30"/>
      <c r="H339" s="30">
        <v>70.18</v>
      </c>
      <c r="I339" s="30"/>
      <c r="J339" s="30"/>
      <c r="K339" s="30"/>
      <c r="L339" s="30"/>
      <c r="M339" s="30"/>
      <c r="N339" s="61"/>
      <c r="O339" s="61"/>
      <c r="P339" s="30"/>
      <c r="Q339" s="30"/>
      <c r="R339" s="30"/>
      <c r="S339" s="30"/>
      <c r="T339" s="30"/>
      <c r="U339" s="43">
        <f t="shared" si="22"/>
        <v>70.18</v>
      </c>
      <c r="V339" s="44">
        <f t="shared" si="23"/>
        <v>1</v>
      </c>
      <c r="W339" s="45">
        <f t="shared" si="24"/>
        <v>-1396.4199999999996</v>
      </c>
      <c r="X339" s="40">
        <f t="shared" si="25"/>
        <v>70.18</v>
      </c>
      <c r="Y339" s="514"/>
    </row>
    <row r="340" spans="1:25" ht="15" customHeight="1">
      <c r="A340" s="24">
        <v>336</v>
      </c>
      <c r="B340" s="25">
        <v>333</v>
      </c>
      <c r="C340" s="57" t="s">
        <v>323</v>
      </c>
      <c r="D340" s="71" t="s">
        <v>275</v>
      </c>
      <c r="E340" s="30"/>
      <c r="F340" s="60"/>
      <c r="G340" s="30"/>
      <c r="H340" s="30"/>
      <c r="I340" s="30"/>
      <c r="J340" s="30"/>
      <c r="K340" s="30"/>
      <c r="L340" s="30"/>
      <c r="M340" s="30">
        <v>69.51</v>
      </c>
      <c r="N340" s="61"/>
      <c r="O340" s="61"/>
      <c r="P340" s="30"/>
      <c r="Q340" s="30"/>
      <c r="R340" s="30"/>
      <c r="S340" s="30"/>
      <c r="T340" s="30"/>
      <c r="U340" s="43">
        <f t="shared" si="22"/>
        <v>69.51</v>
      </c>
      <c r="V340" s="44">
        <f t="shared" si="23"/>
        <v>1</v>
      </c>
      <c r="W340" s="45">
        <f t="shared" si="24"/>
        <v>-1397.0899999999997</v>
      </c>
      <c r="X340" s="40">
        <f t="shared" si="25"/>
        <v>69.51</v>
      </c>
      <c r="Y340" s="514"/>
    </row>
    <row r="341" spans="1:25" ht="15" customHeight="1">
      <c r="A341" s="24">
        <v>337</v>
      </c>
      <c r="B341" s="25">
        <v>334</v>
      </c>
      <c r="C341" s="59" t="s">
        <v>324</v>
      </c>
      <c r="D341" s="73" t="s">
        <v>303</v>
      </c>
      <c r="E341" s="30"/>
      <c r="F341" s="60"/>
      <c r="G341" s="30"/>
      <c r="H341" s="30"/>
      <c r="I341" s="30"/>
      <c r="J341" s="30"/>
      <c r="K341" s="30">
        <v>69.25</v>
      </c>
      <c r="L341" s="30"/>
      <c r="M341" s="30"/>
      <c r="N341" s="61"/>
      <c r="O341" s="61"/>
      <c r="P341" s="30"/>
      <c r="Q341" s="30"/>
      <c r="R341" s="30"/>
      <c r="S341" s="30"/>
      <c r="T341" s="30"/>
      <c r="U341" s="43">
        <f t="shared" si="22"/>
        <v>69.25</v>
      </c>
      <c r="V341" s="44">
        <f t="shared" si="23"/>
        <v>1</v>
      </c>
      <c r="W341" s="45">
        <f t="shared" si="24"/>
        <v>-1397.3499999999997</v>
      </c>
      <c r="X341" s="40">
        <f t="shared" si="25"/>
        <v>69.25</v>
      </c>
      <c r="Y341" s="514"/>
    </row>
    <row r="342" spans="1:25" ht="409.5">
      <c r="A342" s="24">
        <v>338</v>
      </c>
      <c r="B342" s="25">
        <v>335</v>
      </c>
      <c r="C342" s="58" t="s">
        <v>115</v>
      </c>
      <c r="D342" s="72" t="s">
        <v>106</v>
      </c>
      <c r="E342" s="30"/>
      <c r="F342" s="60"/>
      <c r="G342" s="30"/>
      <c r="H342" s="30"/>
      <c r="I342" s="30">
        <v>69.14</v>
      </c>
      <c r="J342" s="30"/>
      <c r="K342" s="30"/>
      <c r="L342" s="30"/>
      <c r="M342" s="30"/>
      <c r="N342" s="61"/>
      <c r="O342" s="61"/>
      <c r="P342" s="30"/>
      <c r="Q342" s="30"/>
      <c r="R342" s="30"/>
      <c r="S342" s="30"/>
      <c r="T342" s="30"/>
      <c r="U342" s="43">
        <f t="shared" si="22"/>
        <v>69.14</v>
      </c>
      <c r="V342" s="44">
        <f t="shared" si="23"/>
        <v>1</v>
      </c>
      <c r="W342" s="45">
        <f t="shared" si="24"/>
        <v>-1397.4599999999996</v>
      </c>
      <c r="X342" s="40">
        <f t="shared" si="25"/>
        <v>69.14</v>
      </c>
      <c r="Y342" s="514"/>
    </row>
    <row r="343" spans="1:25" ht="409.5">
      <c r="A343" s="24">
        <v>339</v>
      </c>
      <c r="B343" s="25">
        <v>336</v>
      </c>
      <c r="C343" s="57" t="s">
        <v>325</v>
      </c>
      <c r="D343" s="71" t="s">
        <v>78</v>
      </c>
      <c r="E343" s="30"/>
      <c r="F343" s="60"/>
      <c r="G343" s="30"/>
      <c r="H343" s="30"/>
      <c r="I343" s="30">
        <v>68.7</v>
      </c>
      <c r="J343" s="30"/>
      <c r="K343" s="30"/>
      <c r="L343" s="30"/>
      <c r="M343" s="30"/>
      <c r="N343" s="61"/>
      <c r="O343" s="61"/>
      <c r="P343" s="30"/>
      <c r="Q343" s="30"/>
      <c r="R343" s="30"/>
      <c r="S343" s="30"/>
      <c r="T343" s="30"/>
      <c r="U343" s="43">
        <f t="shared" si="22"/>
        <v>68.7</v>
      </c>
      <c r="V343" s="44">
        <f t="shared" si="23"/>
        <v>1</v>
      </c>
      <c r="W343" s="45">
        <f t="shared" si="24"/>
        <v>-1397.8999999999996</v>
      </c>
      <c r="X343" s="40">
        <f t="shared" si="25"/>
        <v>68.7</v>
      </c>
      <c r="Y343" s="514"/>
    </row>
    <row r="344" spans="1:25" ht="409.5">
      <c r="A344" s="24">
        <v>340</v>
      </c>
      <c r="B344" s="25">
        <v>337</v>
      </c>
      <c r="C344" s="57" t="s">
        <v>327</v>
      </c>
      <c r="D344" s="71" t="s">
        <v>108</v>
      </c>
      <c r="E344" s="30"/>
      <c r="F344" s="60"/>
      <c r="G344" s="30"/>
      <c r="H344" s="30"/>
      <c r="I344" s="30">
        <v>68.26</v>
      </c>
      <c r="J344" s="30"/>
      <c r="K344" s="30"/>
      <c r="L344" s="30"/>
      <c r="M344" s="30"/>
      <c r="N344" s="61"/>
      <c r="O344" s="61"/>
      <c r="P344" s="30"/>
      <c r="Q344" s="30"/>
      <c r="R344" s="30"/>
      <c r="S344" s="30"/>
      <c r="T344" s="30"/>
      <c r="U344" s="43">
        <f aca="true" t="shared" si="26" ref="U344:U375">SUM(E344:T344)</f>
        <v>68.26</v>
      </c>
      <c r="V344" s="44">
        <f t="shared" si="23"/>
        <v>1</v>
      </c>
      <c r="W344" s="45">
        <f t="shared" si="24"/>
        <v>-1398.3399999999997</v>
      </c>
      <c r="X344" s="40">
        <f t="shared" si="25"/>
        <v>68.26</v>
      </c>
      <c r="Y344" s="514"/>
    </row>
    <row r="345" spans="1:25" ht="409.5">
      <c r="A345" s="24">
        <v>341</v>
      </c>
      <c r="B345" s="25">
        <v>338</v>
      </c>
      <c r="C345" s="57" t="s">
        <v>710</v>
      </c>
      <c r="D345" s="71" t="s">
        <v>131</v>
      </c>
      <c r="E345" s="30"/>
      <c r="F345" s="60"/>
      <c r="G345" s="30"/>
      <c r="H345" s="30"/>
      <c r="I345" s="30"/>
      <c r="J345" s="30"/>
      <c r="K345" s="30"/>
      <c r="L345" s="30"/>
      <c r="M345" s="30"/>
      <c r="N345" s="61"/>
      <c r="O345" s="61"/>
      <c r="P345" s="30"/>
      <c r="Q345" s="30"/>
      <c r="R345" s="30">
        <v>68.01</v>
      </c>
      <c r="S345" s="30"/>
      <c r="T345" s="30"/>
      <c r="U345" s="43">
        <f t="shared" si="26"/>
        <v>68.01</v>
      </c>
      <c r="V345" s="44">
        <f t="shared" si="23"/>
        <v>1</v>
      </c>
      <c r="W345" s="45">
        <f t="shared" si="24"/>
        <v>-1398.5899999999997</v>
      </c>
      <c r="X345" s="40">
        <f t="shared" si="25"/>
        <v>68.01</v>
      </c>
      <c r="Y345" s="514"/>
    </row>
    <row r="346" spans="1:25" ht="409.5">
      <c r="A346" s="24">
        <v>342</v>
      </c>
      <c r="B346" s="25">
        <v>339</v>
      </c>
      <c r="C346" s="57" t="s">
        <v>702</v>
      </c>
      <c r="D346" s="71" t="s">
        <v>232</v>
      </c>
      <c r="E346" s="30"/>
      <c r="F346" s="60"/>
      <c r="G346" s="30"/>
      <c r="H346" s="30"/>
      <c r="I346" s="30"/>
      <c r="J346" s="30"/>
      <c r="K346" s="30"/>
      <c r="L346" s="30"/>
      <c r="M346" s="30"/>
      <c r="N346" s="61"/>
      <c r="O346" s="61"/>
      <c r="P346" s="30"/>
      <c r="Q346" s="30"/>
      <c r="R346" s="30"/>
      <c r="S346" s="30">
        <v>67.67</v>
      </c>
      <c r="T346" s="30"/>
      <c r="U346" s="43">
        <f t="shared" si="26"/>
        <v>67.67</v>
      </c>
      <c r="V346" s="44">
        <f t="shared" si="23"/>
        <v>1</v>
      </c>
      <c r="W346" s="45">
        <f t="shared" si="24"/>
        <v>-1398.9299999999996</v>
      </c>
      <c r="X346" s="40">
        <f t="shared" si="25"/>
        <v>67.67</v>
      </c>
      <c r="Y346" s="514"/>
    </row>
    <row r="347" spans="1:25" ht="409.5">
      <c r="A347" s="24">
        <v>343</v>
      </c>
      <c r="B347" s="25">
        <v>340</v>
      </c>
      <c r="C347" s="57" t="s">
        <v>328</v>
      </c>
      <c r="D347" s="71" t="s">
        <v>197</v>
      </c>
      <c r="E347" s="30"/>
      <c r="F347" s="60"/>
      <c r="G347" s="30"/>
      <c r="H347" s="30"/>
      <c r="I347" s="30"/>
      <c r="J347" s="30"/>
      <c r="K347" s="30"/>
      <c r="L347" s="30">
        <v>67.2</v>
      </c>
      <c r="M347" s="30"/>
      <c r="N347" s="61"/>
      <c r="O347" s="61"/>
      <c r="P347" s="30"/>
      <c r="Q347" s="30"/>
      <c r="R347" s="30"/>
      <c r="S347" s="30"/>
      <c r="T347" s="30"/>
      <c r="U347" s="43">
        <f t="shared" si="26"/>
        <v>67.2</v>
      </c>
      <c r="V347" s="44">
        <f t="shared" si="23"/>
        <v>1</v>
      </c>
      <c r="W347" s="45">
        <f t="shared" si="24"/>
        <v>-1399.3999999999996</v>
      </c>
      <c r="X347" s="40">
        <f t="shared" si="25"/>
        <v>67.2</v>
      </c>
      <c r="Y347" s="514"/>
    </row>
    <row r="348" spans="1:25" ht="409.5">
      <c r="A348" s="24">
        <v>344</v>
      </c>
      <c r="B348" s="25">
        <v>341</v>
      </c>
      <c r="C348" s="57" t="s">
        <v>329</v>
      </c>
      <c r="D348" s="71" t="s">
        <v>330</v>
      </c>
      <c r="E348" s="30"/>
      <c r="F348" s="60"/>
      <c r="G348" s="30"/>
      <c r="H348" s="30"/>
      <c r="I348" s="30"/>
      <c r="J348" s="30"/>
      <c r="K348" s="30">
        <v>67.1</v>
      </c>
      <c r="L348" s="30"/>
      <c r="M348" s="30"/>
      <c r="N348" s="61"/>
      <c r="O348" s="61"/>
      <c r="P348" s="30"/>
      <c r="Q348" s="30"/>
      <c r="R348" s="27"/>
      <c r="S348" s="30"/>
      <c r="T348" s="30"/>
      <c r="U348" s="43">
        <f t="shared" si="26"/>
        <v>67.1</v>
      </c>
      <c r="V348" s="44">
        <f t="shared" si="23"/>
        <v>1</v>
      </c>
      <c r="W348" s="45">
        <f t="shared" si="24"/>
        <v>-1399.4999999999998</v>
      </c>
      <c r="X348" s="40">
        <f t="shared" si="25"/>
        <v>67.1</v>
      </c>
      <c r="Y348" s="514"/>
    </row>
    <row r="349" spans="1:25" ht="409.5">
      <c r="A349" s="24">
        <v>345</v>
      </c>
      <c r="B349" s="25">
        <v>342</v>
      </c>
      <c r="C349" s="57" t="s">
        <v>331</v>
      </c>
      <c r="D349" s="71" t="s">
        <v>168</v>
      </c>
      <c r="E349" s="30"/>
      <c r="F349" s="60"/>
      <c r="G349" s="30"/>
      <c r="H349" s="30">
        <v>66.26</v>
      </c>
      <c r="I349" s="30"/>
      <c r="J349" s="30"/>
      <c r="K349" s="30"/>
      <c r="L349" s="30"/>
      <c r="M349" s="30"/>
      <c r="N349" s="61"/>
      <c r="O349" s="61"/>
      <c r="P349" s="30"/>
      <c r="Q349" s="30"/>
      <c r="R349" s="30"/>
      <c r="S349" s="30"/>
      <c r="T349" s="30"/>
      <c r="U349" s="43">
        <f t="shared" si="26"/>
        <v>66.26</v>
      </c>
      <c r="V349" s="44">
        <f t="shared" si="23"/>
        <v>1</v>
      </c>
      <c r="W349" s="45">
        <f t="shared" si="24"/>
        <v>-1400.3399999999997</v>
      </c>
      <c r="X349" s="40">
        <f t="shared" si="25"/>
        <v>66.26</v>
      </c>
      <c r="Y349" s="514"/>
    </row>
    <row r="350" spans="1:25" ht="409.5">
      <c r="A350" s="24">
        <v>346</v>
      </c>
      <c r="B350" s="25">
        <v>343</v>
      </c>
      <c r="C350" s="57" t="s">
        <v>334</v>
      </c>
      <c r="D350" s="71" t="s">
        <v>31</v>
      </c>
      <c r="E350" s="30"/>
      <c r="F350" s="60"/>
      <c r="G350" s="30"/>
      <c r="H350" s="30">
        <v>64.44</v>
      </c>
      <c r="I350" s="30"/>
      <c r="J350" s="30"/>
      <c r="K350" s="30"/>
      <c r="L350" s="30"/>
      <c r="M350" s="30"/>
      <c r="N350" s="61"/>
      <c r="O350" s="61"/>
      <c r="P350" s="30"/>
      <c r="Q350" s="30"/>
      <c r="R350" s="30"/>
      <c r="S350" s="30"/>
      <c r="T350" s="30"/>
      <c r="U350" s="43">
        <f t="shared" si="26"/>
        <v>64.44</v>
      </c>
      <c r="V350" s="44">
        <f t="shared" si="23"/>
        <v>1</v>
      </c>
      <c r="W350" s="45">
        <f t="shared" si="24"/>
        <v>-1402.1599999999996</v>
      </c>
      <c r="X350" s="40">
        <f t="shared" si="25"/>
        <v>64.44</v>
      </c>
      <c r="Y350" s="514"/>
    </row>
    <row r="351" spans="1:25" ht="409.5">
      <c r="A351" s="24">
        <v>347</v>
      </c>
      <c r="B351" s="25">
        <v>344</v>
      </c>
      <c r="C351" s="57" t="s">
        <v>32</v>
      </c>
      <c r="D351" s="71" t="s">
        <v>346</v>
      </c>
      <c r="E351" s="30"/>
      <c r="F351" s="60"/>
      <c r="G351" s="30"/>
      <c r="H351" s="30"/>
      <c r="I351" s="30"/>
      <c r="J351" s="30"/>
      <c r="K351" s="30">
        <v>57.87</v>
      </c>
      <c r="L351" s="30"/>
      <c r="M351" s="30"/>
      <c r="N351" s="61"/>
      <c r="O351" s="61"/>
      <c r="P351" s="30"/>
      <c r="Q351" s="30"/>
      <c r="R351" s="30"/>
      <c r="S351" s="30">
        <v>6.36</v>
      </c>
      <c r="T351" s="30"/>
      <c r="U351" s="43">
        <f t="shared" si="26"/>
        <v>64.23</v>
      </c>
      <c r="V351" s="44">
        <f t="shared" si="23"/>
        <v>2</v>
      </c>
      <c r="W351" s="45">
        <f t="shared" si="24"/>
        <v>-1402.3699999999997</v>
      </c>
      <c r="X351" s="40">
        <f t="shared" si="25"/>
        <v>32.115</v>
      </c>
      <c r="Y351" s="514"/>
    </row>
    <row r="352" spans="1:25" ht="409.5">
      <c r="A352" s="24">
        <v>348</v>
      </c>
      <c r="B352" s="25">
        <v>345</v>
      </c>
      <c r="C352" s="57" t="s">
        <v>335</v>
      </c>
      <c r="D352" s="71" t="s">
        <v>160</v>
      </c>
      <c r="E352" s="30"/>
      <c r="F352" s="60"/>
      <c r="G352" s="30"/>
      <c r="H352" s="30"/>
      <c r="I352" s="30"/>
      <c r="J352" s="30"/>
      <c r="K352" s="30">
        <v>63.67</v>
      </c>
      <c r="L352" s="30"/>
      <c r="M352" s="30"/>
      <c r="N352" s="61"/>
      <c r="O352" s="61"/>
      <c r="P352" s="30"/>
      <c r="Q352" s="30"/>
      <c r="R352" s="30"/>
      <c r="S352" s="30"/>
      <c r="T352" s="30"/>
      <c r="U352" s="43">
        <f t="shared" si="26"/>
        <v>63.67</v>
      </c>
      <c r="V352" s="44">
        <f t="shared" si="23"/>
        <v>1</v>
      </c>
      <c r="W352" s="45">
        <f t="shared" si="24"/>
        <v>-1402.9299999999996</v>
      </c>
      <c r="X352" s="40">
        <f t="shared" si="25"/>
        <v>63.67</v>
      </c>
      <c r="Y352" s="514"/>
    </row>
    <row r="353" spans="1:25" ht="409.5">
      <c r="A353" s="24">
        <v>349</v>
      </c>
      <c r="B353" s="25">
        <v>346</v>
      </c>
      <c r="C353" s="470" t="s">
        <v>272</v>
      </c>
      <c r="D353" s="508" t="s">
        <v>28</v>
      </c>
      <c r="E353" s="30"/>
      <c r="F353" s="60"/>
      <c r="G353" s="30"/>
      <c r="H353" s="30"/>
      <c r="I353" s="30"/>
      <c r="J353" s="30"/>
      <c r="K353" s="30"/>
      <c r="L353" s="30"/>
      <c r="M353" s="30"/>
      <c r="N353" s="61"/>
      <c r="O353" s="61"/>
      <c r="P353" s="30"/>
      <c r="Q353" s="30"/>
      <c r="R353" s="30"/>
      <c r="S353" s="30">
        <v>63.5</v>
      </c>
      <c r="T353" s="30"/>
      <c r="U353" s="43">
        <f t="shared" si="26"/>
        <v>63.5</v>
      </c>
      <c r="V353" s="44">
        <f t="shared" si="23"/>
        <v>1</v>
      </c>
      <c r="W353" s="45">
        <f t="shared" si="24"/>
        <v>-1403.0999999999997</v>
      </c>
      <c r="X353" s="40">
        <f t="shared" si="25"/>
        <v>63.5</v>
      </c>
      <c r="Y353" s="514"/>
    </row>
    <row r="354" spans="1:25" ht="409.5">
      <c r="A354" s="24">
        <v>350</v>
      </c>
      <c r="B354" s="25">
        <v>347</v>
      </c>
      <c r="C354" s="57" t="s">
        <v>447</v>
      </c>
      <c r="D354" s="71" t="s">
        <v>84</v>
      </c>
      <c r="E354" s="30"/>
      <c r="F354" s="60"/>
      <c r="G354" s="30"/>
      <c r="H354" s="30"/>
      <c r="I354" s="30"/>
      <c r="J354" s="30"/>
      <c r="K354" s="30"/>
      <c r="L354" s="30"/>
      <c r="M354" s="30"/>
      <c r="N354" s="61"/>
      <c r="O354" s="61"/>
      <c r="P354" s="30"/>
      <c r="Q354" s="30"/>
      <c r="R354" s="30">
        <v>61.99</v>
      </c>
      <c r="S354" s="30"/>
      <c r="T354" s="30"/>
      <c r="U354" s="43">
        <f t="shared" si="26"/>
        <v>61.99</v>
      </c>
      <c r="V354" s="44">
        <f t="shared" si="23"/>
        <v>1</v>
      </c>
      <c r="W354" s="45">
        <f t="shared" si="24"/>
        <v>-1404.6099999999997</v>
      </c>
      <c r="X354" s="40">
        <f t="shared" si="25"/>
        <v>61.99</v>
      </c>
      <c r="Y354" s="514"/>
    </row>
    <row r="355" spans="1:25" ht="409.5">
      <c r="A355" s="24">
        <v>351</v>
      </c>
      <c r="B355" s="25">
        <v>348</v>
      </c>
      <c r="C355" s="57" t="s">
        <v>280</v>
      </c>
      <c r="D355" s="71" t="s">
        <v>336</v>
      </c>
      <c r="E355" s="30">
        <v>61.81</v>
      </c>
      <c r="F355" s="60"/>
      <c r="G355" s="30"/>
      <c r="H355" s="30"/>
      <c r="I355" s="30"/>
      <c r="J355" s="30"/>
      <c r="K355" s="30"/>
      <c r="L355" s="30"/>
      <c r="M355" s="30"/>
      <c r="N355" s="61"/>
      <c r="O355" s="61"/>
      <c r="P355" s="30"/>
      <c r="Q355" s="30"/>
      <c r="R355" s="30"/>
      <c r="S355" s="30"/>
      <c r="T355" s="30"/>
      <c r="U355" s="43">
        <f t="shared" si="26"/>
        <v>61.81</v>
      </c>
      <c r="V355" s="44">
        <f t="shared" si="23"/>
        <v>1</v>
      </c>
      <c r="W355" s="45">
        <f t="shared" si="24"/>
        <v>-1404.7899999999997</v>
      </c>
      <c r="X355" s="40">
        <f t="shared" si="25"/>
        <v>61.81</v>
      </c>
      <c r="Y355" s="513">
        <v>2003</v>
      </c>
    </row>
    <row r="356" spans="1:25" ht="409.5">
      <c r="A356" s="24">
        <v>352</v>
      </c>
      <c r="B356" s="25">
        <v>349</v>
      </c>
      <c r="C356" s="57" t="s">
        <v>111</v>
      </c>
      <c r="D356" s="71" t="s">
        <v>65</v>
      </c>
      <c r="E356" s="30"/>
      <c r="F356" s="60"/>
      <c r="G356" s="30"/>
      <c r="H356" s="30"/>
      <c r="I356" s="30"/>
      <c r="J356" s="30"/>
      <c r="K356" s="30">
        <v>61.78</v>
      </c>
      <c r="L356" s="30"/>
      <c r="M356" s="30"/>
      <c r="N356" s="61"/>
      <c r="O356" s="61"/>
      <c r="P356" s="30"/>
      <c r="Q356" s="30"/>
      <c r="R356" s="30"/>
      <c r="S356" s="30"/>
      <c r="T356" s="30"/>
      <c r="U356" s="43">
        <f t="shared" si="26"/>
        <v>61.78</v>
      </c>
      <c r="V356" s="44">
        <f t="shared" si="23"/>
        <v>1</v>
      </c>
      <c r="W356" s="45">
        <f t="shared" si="24"/>
        <v>-1404.8199999999997</v>
      </c>
      <c r="X356" s="40">
        <f t="shared" si="25"/>
        <v>61.78</v>
      </c>
      <c r="Y356" s="514"/>
    </row>
    <row r="357" spans="1:25" ht="409.5">
      <c r="A357" s="24">
        <v>353</v>
      </c>
      <c r="B357" s="25">
        <v>350</v>
      </c>
      <c r="C357" s="58" t="s">
        <v>337</v>
      </c>
      <c r="D357" s="72" t="s">
        <v>118</v>
      </c>
      <c r="E357" s="30"/>
      <c r="F357" s="60"/>
      <c r="G357" s="30"/>
      <c r="H357" s="30">
        <v>60.82</v>
      </c>
      <c r="I357" s="30"/>
      <c r="J357" s="30"/>
      <c r="K357" s="30"/>
      <c r="L357" s="30"/>
      <c r="M357" s="30"/>
      <c r="N357" s="61"/>
      <c r="O357" s="61"/>
      <c r="P357" s="30"/>
      <c r="Q357" s="30"/>
      <c r="R357" s="30"/>
      <c r="S357" s="30"/>
      <c r="T357" s="30"/>
      <c r="U357" s="43">
        <f t="shared" si="26"/>
        <v>60.82</v>
      </c>
      <c r="V357" s="44">
        <f t="shared" si="23"/>
        <v>1</v>
      </c>
      <c r="W357" s="45">
        <f t="shared" si="24"/>
        <v>-1405.7799999999997</v>
      </c>
      <c r="X357" s="40">
        <f t="shared" si="25"/>
        <v>60.82</v>
      </c>
      <c r="Y357" s="514"/>
    </row>
    <row r="358" spans="1:25" ht="409.5">
      <c r="A358" s="24">
        <v>354</v>
      </c>
      <c r="B358" s="25">
        <v>351</v>
      </c>
      <c r="C358" s="57" t="s">
        <v>339</v>
      </c>
      <c r="D358" s="71" t="s">
        <v>214</v>
      </c>
      <c r="E358" s="30"/>
      <c r="F358" s="60"/>
      <c r="G358" s="30"/>
      <c r="H358" s="30"/>
      <c r="I358" s="30">
        <v>60.73</v>
      </c>
      <c r="J358" s="30"/>
      <c r="K358" s="30"/>
      <c r="L358" s="30"/>
      <c r="M358" s="30"/>
      <c r="N358" s="61"/>
      <c r="O358" s="61"/>
      <c r="P358" s="30"/>
      <c r="Q358" s="30"/>
      <c r="R358" s="30"/>
      <c r="S358" s="30"/>
      <c r="T358" s="30"/>
      <c r="U358" s="43">
        <f t="shared" si="26"/>
        <v>60.73</v>
      </c>
      <c r="V358" s="44">
        <f t="shared" si="23"/>
        <v>1</v>
      </c>
      <c r="W358" s="45">
        <f t="shared" si="24"/>
        <v>-1405.8699999999997</v>
      </c>
      <c r="X358" s="40">
        <f t="shared" si="25"/>
        <v>60.73</v>
      </c>
      <c r="Y358" s="514"/>
    </row>
    <row r="359" spans="1:25" ht="409.5">
      <c r="A359" s="24">
        <v>355</v>
      </c>
      <c r="B359" s="25">
        <v>352</v>
      </c>
      <c r="C359" s="57" t="s">
        <v>340</v>
      </c>
      <c r="D359" s="71" t="s">
        <v>341</v>
      </c>
      <c r="E359" s="30"/>
      <c r="F359" s="60"/>
      <c r="G359" s="30"/>
      <c r="H359" s="30"/>
      <c r="I359" s="30">
        <v>60.73</v>
      </c>
      <c r="J359" s="30"/>
      <c r="K359" s="30"/>
      <c r="L359" s="30"/>
      <c r="M359" s="30"/>
      <c r="N359" s="61"/>
      <c r="O359" s="61"/>
      <c r="P359" s="30"/>
      <c r="Q359" s="30"/>
      <c r="R359" s="30"/>
      <c r="S359" s="30"/>
      <c r="T359" s="30"/>
      <c r="U359" s="43">
        <f t="shared" si="26"/>
        <v>60.73</v>
      </c>
      <c r="V359" s="44">
        <f t="shared" si="23"/>
        <v>1</v>
      </c>
      <c r="W359" s="45">
        <f t="shared" si="24"/>
        <v>-1405.8699999999997</v>
      </c>
      <c r="X359" s="40">
        <f t="shared" si="25"/>
        <v>60.73</v>
      </c>
      <c r="Y359" s="514"/>
    </row>
    <row r="360" spans="1:25" ht="409.5">
      <c r="A360" s="24">
        <v>356</v>
      </c>
      <c r="B360" s="25">
        <v>353</v>
      </c>
      <c r="C360" s="58" t="s">
        <v>443</v>
      </c>
      <c r="D360" s="72" t="s">
        <v>136</v>
      </c>
      <c r="E360" s="30"/>
      <c r="F360" s="60"/>
      <c r="G360" s="30"/>
      <c r="H360" s="30"/>
      <c r="I360" s="30"/>
      <c r="J360" s="30"/>
      <c r="K360" s="30"/>
      <c r="L360" s="30"/>
      <c r="M360" s="30"/>
      <c r="N360" s="61"/>
      <c r="O360" s="61"/>
      <c r="P360" s="30"/>
      <c r="Q360" s="30"/>
      <c r="R360" s="30"/>
      <c r="S360" s="30">
        <v>60.52</v>
      </c>
      <c r="T360" s="30"/>
      <c r="U360" s="43">
        <f t="shared" si="26"/>
        <v>60.52</v>
      </c>
      <c r="V360" s="44">
        <f t="shared" si="23"/>
        <v>1</v>
      </c>
      <c r="W360" s="45">
        <f t="shared" si="24"/>
        <v>-1406.0799999999997</v>
      </c>
      <c r="X360" s="40">
        <f t="shared" si="25"/>
        <v>60.52</v>
      </c>
      <c r="Y360" s="514"/>
    </row>
    <row r="361" spans="1:25" ht="409.5">
      <c r="A361" s="24">
        <v>357</v>
      </c>
      <c r="B361" s="25">
        <v>354</v>
      </c>
      <c r="C361" s="57" t="s">
        <v>198</v>
      </c>
      <c r="D361" s="71" t="s">
        <v>342</v>
      </c>
      <c r="E361" s="30"/>
      <c r="F361" s="60"/>
      <c r="G361" s="30"/>
      <c r="H361" s="30">
        <v>59.61</v>
      </c>
      <c r="I361" s="30"/>
      <c r="J361" s="30"/>
      <c r="K361" s="30"/>
      <c r="L361" s="30"/>
      <c r="M361" s="30"/>
      <c r="N361" s="61"/>
      <c r="O361" s="61"/>
      <c r="P361" s="30"/>
      <c r="Q361" s="30"/>
      <c r="R361" s="30"/>
      <c r="S361" s="30"/>
      <c r="T361" s="30"/>
      <c r="U361" s="43">
        <f t="shared" si="26"/>
        <v>59.61</v>
      </c>
      <c r="V361" s="44">
        <f t="shared" si="23"/>
        <v>1</v>
      </c>
      <c r="W361" s="45">
        <f t="shared" si="24"/>
        <v>-1406.9899999999998</v>
      </c>
      <c r="X361" s="40">
        <f t="shared" si="25"/>
        <v>59.61</v>
      </c>
      <c r="Y361" s="514"/>
    </row>
    <row r="362" spans="1:25" ht="409.5">
      <c r="A362" s="24">
        <v>358</v>
      </c>
      <c r="B362" s="25">
        <v>355</v>
      </c>
      <c r="C362" s="57" t="s">
        <v>343</v>
      </c>
      <c r="D362" s="71" t="s">
        <v>270</v>
      </c>
      <c r="E362" s="30"/>
      <c r="F362" s="60"/>
      <c r="G362" s="30"/>
      <c r="H362" s="30">
        <v>59.31</v>
      </c>
      <c r="I362" s="30"/>
      <c r="J362" s="30"/>
      <c r="K362" s="30"/>
      <c r="L362" s="30"/>
      <c r="M362" s="30"/>
      <c r="N362" s="61"/>
      <c r="O362" s="61"/>
      <c r="P362" s="30"/>
      <c r="Q362" s="30"/>
      <c r="R362" s="30"/>
      <c r="S362" s="30"/>
      <c r="T362" s="30"/>
      <c r="U362" s="43">
        <f t="shared" si="26"/>
        <v>59.31</v>
      </c>
      <c r="V362" s="44">
        <f t="shared" si="23"/>
        <v>1</v>
      </c>
      <c r="W362" s="45">
        <f t="shared" si="24"/>
        <v>-1407.2899999999997</v>
      </c>
      <c r="X362" s="40">
        <f t="shared" si="25"/>
        <v>59.31</v>
      </c>
      <c r="Y362" s="514"/>
    </row>
    <row r="363" spans="1:25" ht="409.5">
      <c r="A363" s="24">
        <v>359</v>
      </c>
      <c r="B363" s="25">
        <v>356</v>
      </c>
      <c r="C363" s="57" t="s">
        <v>202</v>
      </c>
      <c r="D363" s="71" t="s">
        <v>275</v>
      </c>
      <c r="E363" s="30">
        <v>58.94</v>
      </c>
      <c r="F363" s="60"/>
      <c r="G363" s="30"/>
      <c r="H363" s="30"/>
      <c r="I363" s="30"/>
      <c r="J363" s="30"/>
      <c r="K363" s="30"/>
      <c r="L363" s="30"/>
      <c r="M363" s="30"/>
      <c r="N363" s="61"/>
      <c r="O363" s="61"/>
      <c r="P363" s="30"/>
      <c r="Q363" s="30"/>
      <c r="R363" s="30"/>
      <c r="S363" s="30"/>
      <c r="T363" s="30"/>
      <c r="U363" s="43">
        <f t="shared" si="26"/>
        <v>58.94</v>
      </c>
      <c r="V363" s="44">
        <f t="shared" si="23"/>
        <v>1</v>
      </c>
      <c r="W363" s="45">
        <f t="shared" si="24"/>
        <v>-1407.6599999999996</v>
      </c>
      <c r="X363" s="40">
        <f t="shared" si="25"/>
        <v>58.94</v>
      </c>
      <c r="Y363" s="513">
        <v>1963</v>
      </c>
    </row>
    <row r="364" spans="1:25" ht="409.5">
      <c r="A364" s="24">
        <v>360</v>
      </c>
      <c r="B364" s="25">
        <v>357</v>
      </c>
      <c r="C364" s="59" t="s">
        <v>715</v>
      </c>
      <c r="D364" s="73" t="s">
        <v>33</v>
      </c>
      <c r="E364" s="30"/>
      <c r="F364" s="60"/>
      <c r="G364" s="30"/>
      <c r="H364" s="30"/>
      <c r="I364" s="30"/>
      <c r="J364" s="30"/>
      <c r="K364" s="30"/>
      <c r="L364" s="30"/>
      <c r="M364" s="30"/>
      <c r="N364" s="61"/>
      <c r="O364" s="61"/>
      <c r="P364" s="30"/>
      <c r="Q364" s="30"/>
      <c r="R364" s="30"/>
      <c r="S364" s="30">
        <v>58.14</v>
      </c>
      <c r="T364" s="30"/>
      <c r="U364" s="43">
        <f t="shared" si="26"/>
        <v>58.14</v>
      </c>
      <c r="V364" s="44">
        <f t="shared" si="23"/>
        <v>1</v>
      </c>
      <c r="W364" s="45">
        <f t="shared" si="24"/>
        <v>-1408.4599999999996</v>
      </c>
      <c r="X364" s="40">
        <f t="shared" si="25"/>
        <v>58.14</v>
      </c>
      <c r="Y364" s="514"/>
    </row>
    <row r="365" spans="1:25" ht="409.5">
      <c r="A365" s="24">
        <v>361</v>
      </c>
      <c r="B365" s="25">
        <v>358</v>
      </c>
      <c r="C365" s="57" t="s">
        <v>344</v>
      </c>
      <c r="D365" s="71" t="s">
        <v>345</v>
      </c>
      <c r="E365" s="30"/>
      <c r="F365" s="60"/>
      <c r="G365" s="30"/>
      <c r="H365" s="30"/>
      <c r="I365" s="30">
        <v>58.08</v>
      </c>
      <c r="J365" s="30"/>
      <c r="K365" s="30"/>
      <c r="L365" s="30"/>
      <c r="M365" s="30"/>
      <c r="N365" s="61"/>
      <c r="O365" s="61"/>
      <c r="P365" s="30"/>
      <c r="Q365" s="30"/>
      <c r="R365" s="30"/>
      <c r="S365" s="30"/>
      <c r="T365" s="30"/>
      <c r="U365" s="43">
        <f t="shared" si="26"/>
        <v>58.08</v>
      </c>
      <c r="V365" s="44">
        <f t="shared" si="23"/>
        <v>1</v>
      </c>
      <c r="W365" s="45">
        <f t="shared" si="24"/>
        <v>-1408.5199999999998</v>
      </c>
      <c r="X365" s="40">
        <f t="shared" si="25"/>
        <v>58.08</v>
      </c>
      <c r="Y365" s="514"/>
    </row>
    <row r="366" spans="1:25" ht="409.5">
      <c r="A366" s="24">
        <v>362</v>
      </c>
      <c r="B366" s="25">
        <v>359</v>
      </c>
      <c r="C366" s="58" t="s">
        <v>409</v>
      </c>
      <c r="D366" s="72" t="s">
        <v>717</v>
      </c>
      <c r="E366" s="30"/>
      <c r="F366" s="60"/>
      <c r="G366" s="30"/>
      <c r="H366" s="30"/>
      <c r="I366" s="30"/>
      <c r="J366" s="30"/>
      <c r="K366" s="30"/>
      <c r="L366" s="30"/>
      <c r="M366" s="30"/>
      <c r="N366" s="61"/>
      <c r="O366" s="61"/>
      <c r="P366" s="30"/>
      <c r="Q366" s="30"/>
      <c r="R366" s="30"/>
      <c r="S366" s="30">
        <v>57.55</v>
      </c>
      <c r="T366" s="30"/>
      <c r="U366" s="43">
        <f t="shared" si="26"/>
        <v>57.55</v>
      </c>
      <c r="V366" s="44">
        <f t="shared" si="23"/>
        <v>1</v>
      </c>
      <c r="W366" s="45">
        <f t="shared" si="24"/>
        <v>-1409.0499999999997</v>
      </c>
      <c r="X366" s="40">
        <f t="shared" si="25"/>
        <v>57.55</v>
      </c>
      <c r="Y366" s="514"/>
    </row>
    <row r="367" spans="1:25" ht="409.5">
      <c r="A367" s="24">
        <v>363</v>
      </c>
      <c r="B367" s="25">
        <v>360</v>
      </c>
      <c r="C367" s="57" t="s">
        <v>316</v>
      </c>
      <c r="D367" s="71" t="s">
        <v>18</v>
      </c>
      <c r="E367" s="30"/>
      <c r="F367" s="60"/>
      <c r="G367" s="30"/>
      <c r="H367" s="30"/>
      <c r="I367" s="30">
        <v>57.19</v>
      </c>
      <c r="J367" s="30"/>
      <c r="K367" s="30"/>
      <c r="L367" s="30"/>
      <c r="M367" s="30"/>
      <c r="N367" s="61"/>
      <c r="O367" s="61"/>
      <c r="P367" s="30"/>
      <c r="Q367" s="30"/>
      <c r="R367" s="30"/>
      <c r="S367" s="30"/>
      <c r="T367" s="30"/>
      <c r="U367" s="43">
        <f t="shared" si="26"/>
        <v>57.19</v>
      </c>
      <c r="V367" s="44">
        <f t="shared" si="23"/>
        <v>1</v>
      </c>
      <c r="W367" s="45">
        <f t="shared" si="24"/>
        <v>-1409.4099999999996</v>
      </c>
      <c r="X367" s="40">
        <f t="shared" si="25"/>
        <v>57.19</v>
      </c>
      <c r="Y367" s="514"/>
    </row>
    <row r="368" spans="1:25" ht="409.5">
      <c r="A368" s="24">
        <v>364</v>
      </c>
      <c r="B368" s="25"/>
      <c r="C368" s="57" t="s">
        <v>98</v>
      </c>
      <c r="D368" s="71" t="s">
        <v>151</v>
      </c>
      <c r="E368" s="30"/>
      <c r="F368" s="60"/>
      <c r="G368" s="30"/>
      <c r="H368" s="30"/>
      <c r="I368" s="30"/>
      <c r="J368" s="30"/>
      <c r="K368" s="30"/>
      <c r="L368" s="30"/>
      <c r="M368" s="30"/>
      <c r="N368" s="61"/>
      <c r="O368" s="61"/>
      <c r="P368" s="30"/>
      <c r="Q368" s="30"/>
      <c r="R368" s="30"/>
      <c r="S368" s="30"/>
      <c r="T368" s="30">
        <v>56.12</v>
      </c>
      <c r="U368" s="43">
        <f t="shared" si="26"/>
        <v>56.12</v>
      </c>
      <c r="V368" s="44">
        <f t="shared" si="23"/>
        <v>1</v>
      </c>
      <c r="W368" s="45">
        <f t="shared" si="24"/>
        <v>-1410.4799999999998</v>
      </c>
      <c r="X368" s="40">
        <f t="shared" si="25"/>
        <v>56.12</v>
      </c>
      <c r="Y368" s="514"/>
    </row>
    <row r="369" spans="1:25" ht="409.5">
      <c r="A369" s="24">
        <v>365</v>
      </c>
      <c r="B369" s="25">
        <v>361</v>
      </c>
      <c r="C369" s="57" t="s">
        <v>79</v>
      </c>
      <c r="D369" s="71" t="s">
        <v>65</v>
      </c>
      <c r="E369" s="30"/>
      <c r="F369" s="60"/>
      <c r="G369" s="30"/>
      <c r="H369" s="30"/>
      <c r="I369" s="30"/>
      <c r="J369" s="30"/>
      <c r="K369" s="30"/>
      <c r="L369" s="30"/>
      <c r="M369" s="30"/>
      <c r="N369" s="61"/>
      <c r="O369" s="61"/>
      <c r="P369" s="30"/>
      <c r="Q369" s="30"/>
      <c r="R369" s="30"/>
      <c r="S369" s="30">
        <v>55.17</v>
      </c>
      <c r="T369" s="30"/>
      <c r="U369" s="43">
        <f t="shared" si="26"/>
        <v>55.17</v>
      </c>
      <c r="V369" s="44">
        <f t="shared" si="23"/>
        <v>1</v>
      </c>
      <c r="W369" s="45">
        <f t="shared" si="24"/>
        <v>-1411.4299999999996</v>
      </c>
      <c r="X369" s="40">
        <f t="shared" si="25"/>
        <v>55.17</v>
      </c>
      <c r="Y369" s="514"/>
    </row>
    <row r="370" spans="1:25" ht="409.5">
      <c r="A370" s="24">
        <v>366</v>
      </c>
      <c r="B370" s="25">
        <v>362</v>
      </c>
      <c r="C370" s="57" t="s">
        <v>349</v>
      </c>
      <c r="D370" s="71" t="s">
        <v>65</v>
      </c>
      <c r="E370" s="30"/>
      <c r="F370" s="60"/>
      <c r="G370" s="30"/>
      <c r="H370" s="30"/>
      <c r="I370" s="30"/>
      <c r="J370" s="30"/>
      <c r="K370" s="30"/>
      <c r="L370" s="30"/>
      <c r="M370" s="30"/>
      <c r="N370" s="61"/>
      <c r="O370" s="61"/>
      <c r="P370" s="30"/>
      <c r="Q370" s="30"/>
      <c r="R370" s="30"/>
      <c r="S370" s="30">
        <v>52.19</v>
      </c>
      <c r="T370" s="30"/>
      <c r="U370" s="43">
        <f t="shared" si="26"/>
        <v>52.19</v>
      </c>
      <c r="V370" s="44">
        <f t="shared" si="23"/>
        <v>1</v>
      </c>
      <c r="W370" s="45">
        <f t="shared" si="24"/>
        <v>-1414.4099999999996</v>
      </c>
      <c r="X370" s="40">
        <f t="shared" si="25"/>
        <v>52.19</v>
      </c>
      <c r="Y370" s="514"/>
    </row>
    <row r="371" spans="1:25" ht="409.5">
      <c r="A371" s="24">
        <v>367</v>
      </c>
      <c r="B371" s="25">
        <v>363</v>
      </c>
      <c r="C371" s="57" t="s">
        <v>348</v>
      </c>
      <c r="D371" s="71" t="s">
        <v>201</v>
      </c>
      <c r="E371" s="30"/>
      <c r="F371" s="60"/>
      <c r="G371" s="30"/>
      <c r="H371" s="30"/>
      <c r="I371" s="30">
        <v>51.88</v>
      </c>
      <c r="J371" s="30"/>
      <c r="K371" s="30"/>
      <c r="L371" s="30"/>
      <c r="M371" s="30"/>
      <c r="N371" s="61"/>
      <c r="O371" s="61"/>
      <c r="P371" s="30"/>
      <c r="Q371" s="30"/>
      <c r="R371" s="30"/>
      <c r="S371" s="30"/>
      <c r="T371" s="30"/>
      <c r="U371" s="43">
        <f t="shared" si="26"/>
        <v>51.88</v>
      </c>
      <c r="V371" s="44">
        <f t="shared" si="23"/>
        <v>1</v>
      </c>
      <c r="W371" s="45">
        <f t="shared" si="24"/>
        <v>-1414.7199999999996</v>
      </c>
      <c r="X371" s="40">
        <f t="shared" si="25"/>
        <v>51.88</v>
      </c>
      <c r="Y371" s="514"/>
    </row>
    <row r="372" spans="1:25" ht="409.5">
      <c r="A372" s="24">
        <v>368</v>
      </c>
      <c r="B372" s="25">
        <v>364</v>
      </c>
      <c r="C372" s="57" t="s">
        <v>349</v>
      </c>
      <c r="D372" s="71" t="s">
        <v>350</v>
      </c>
      <c r="E372" s="30"/>
      <c r="F372" s="60"/>
      <c r="G372" s="30"/>
      <c r="H372" s="30">
        <v>51.15</v>
      </c>
      <c r="I372" s="30"/>
      <c r="J372" s="30"/>
      <c r="K372" s="30"/>
      <c r="L372" s="30"/>
      <c r="M372" s="30"/>
      <c r="N372" s="61"/>
      <c r="O372" s="61"/>
      <c r="P372" s="30"/>
      <c r="Q372" s="30"/>
      <c r="R372" s="30"/>
      <c r="S372" s="30"/>
      <c r="T372" s="30"/>
      <c r="U372" s="43">
        <f t="shared" si="26"/>
        <v>51.15</v>
      </c>
      <c r="V372" s="44">
        <f t="shared" si="23"/>
        <v>1</v>
      </c>
      <c r="W372" s="45">
        <f t="shared" si="24"/>
        <v>-1415.4499999999996</v>
      </c>
      <c r="X372" s="40">
        <f t="shared" si="25"/>
        <v>51.15</v>
      </c>
      <c r="Y372" s="514"/>
    </row>
    <row r="373" spans="1:25" ht="409.5">
      <c r="A373" s="24">
        <v>369</v>
      </c>
      <c r="B373" s="25">
        <v>365</v>
      </c>
      <c r="C373" s="57" t="s">
        <v>100</v>
      </c>
      <c r="D373" s="71" t="s">
        <v>54</v>
      </c>
      <c r="E373" s="30"/>
      <c r="F373" s="60"/>
      <c r="G373" s="30"/>
      <c r="H373" s="30"/>
      <c r="I373" s="30"/>
      <c r="J373" s="30"/>
      <c r="K373" s="30"/>
      <c r="L373" s="30"/>
      <c r="M373" s="30"/>
      <c r="N373" s="61"/>
      <c r="O373" s="61"/>
      <c r="P373" s="30"/>
      <c r="Q373" s="30"/>
      <c r="R373" s="30"/>
      <c r="S373" s="30">
        <v>50.4</v>
      </c>
      <c r="T373" s="30"/>
      <c r="U373" s="43">
        <f t="shared" si="26"/>
        <v>50.4</v>
      </c>
      <c r="V373" s="44">
        <f t="shared" si="23"/>
        <v>1</v>
      </c>
      <c r="W373" s="45">
        <f t="shared" si="24"/>
        <v>-1416.1999999999996</v>
      </c>
      <c r="X373" s="40">
        <f t="shared" si="25"/>
        <v>50.4</v>
      </c>
      <c r="Y373" s="514"/>
    </row>
    <row r="374" spans="1:25" ht="409.5">
      <c r="A374" s="24">
        <v>370</v>
      </c>
      <c r="B374" s="25">
        <v>366</v>
      </c>
      <c r="C374" s="57" t="s">
        <v>117</v>
      </c>
      <c r="D374" s="71" t="s">
        <v>319</v>
      </c>
      <c r="E374" s="30"/>
      <c r="F374" s="60"/>
      <c r="G374" s="30"/>
      <c r="H374" s="30"/>
      <c r="I374" s="30">
        <v>49.23</v>
      </c>
      <c r="J374" s="30"/>
      <c r="K374" s="30"/>
      <c r="L374" s="30"/>
      <c r="M374" s="30"/>
      <c r="N374" s="61"/>
      <c r="O374" s="61"/>
      <c r="P374" s="30"/>
      <c r="Q374" s="30"/>
      <c r="R374" s="30"/>
      <c r="S374" s="30"/>
      <c r="T374" s="30"/>
      <c r="U374" s="43">
        <f t="shared" si="26"/>
        <v>49.23</v>
      </c>
      <c r="V374" s="44">
        <f t="shared" si="23"/>
        <v>1</v>
      </c>
      <c r="W374" s="45">
        <f t="shared" si="24"/>
        <v>-1417.3699999999997</v>
      </c>
      <c r="X374" s="40">
        <f t="shared" si="25"/>
        <v>49.23</v>
      </c>
      <c r="Y374" s="514"/>
    </row>
    <row r="375" spans="1:25" ht="409.5">
      <c r="A375" s="24">
        <v>371</v>
      </c>
      <c r="B375" s="25">
        <v>367</v>
      </c>
      <c r="C375" s="58" t="s">
        <v>274</v>
      </c>
      <c r="D375" s="72" t="s">
        <v>108</v>
      </c>
      <c r="E375" s="30"/>
      <c r="F375" s="60"/>
      <c r="G375" s="30"/>
      <c r="H375" s="30"/>
      <c r="I375" s="30">
        <v>48.35</v>
      </c>
      <c r="J375" s="30"/>
      <c r="K375" s="30"/>
      <c r="L375" s="30"/>
      <c r="M375" s="30"/>
      <c r="N375" s="61"/>
      <c r="O375" s="61"/>
      <c r="P375" s="30"/>
      <c r="Q375" s="30"/>
      <c r="R375" s="30"/>
      <c r="S375" s="30"/>
      <c r="T375" s="30"/>
      <c r="U375" s="43">
        <f t="shared" si="26"/>
        <v>48.35</v>
      </c>
      <c r="V375" s="44">
        <f t="shared" si="23"/>
        <v>1</v>
      </c>
      <c r="W375" s="45">
        <f t="shared" si="24"/>
        <v>-1418.2499999999998</v>
      </c>
      <c r="X375" s="40">
        <f t="shared" si="25"/>
        <v>48.35</v>
      </c>
      <c r="Y375" s="514"/>
    </row>
    <row r="376" spans="1:25" ht="409.5">
      <c r="A376" s="24">
        <v>372</v>
      </c>
      <c r="B376" s="25">
        <v>368</v>
      </c>
      <c r="C376" s="57" t="s">
        <v>308</v>
      </c>
      <c r="D376" s="71" t="s">
        <v>121</v>
      </c>
      <c r="E376" s="30"/>
      <c r="F376" s="60"/>
      <c r="G376" s="30"/>
      <c r="H376" s="30"/>
      <c r="I376" s="30">
        <v>47.9</v>
      </c>
      <c r="J376" s="30"/>
      <c r="K376" s="30"/>
      <c r="L376" s="30"/>
      <c r="M376" s="30"/>
      <c r="N376" s="61"/>
      <c r="O376" s="61"/>
      <c r="P376" s="30"/>
      <c r="Q376" s="30"/>
      <c r="R376" s="30"/>
      <c r="S376" s="30"/>
      <c r="T376" s="30"/>
      <c r="U376" s="43">
        <f aca="true" t="shared" si="27" ref="U376:U407">SUM(E376:T376)</f>
        <v>47.9</v>
      </c>
      <c r="V376" s="44">
        <f t="shared" si="23"/>
        <v>1</v>
      </c>
      <c r="W376" s="45">
        <f t="shared" si="24"/>
        <v>-1418.6999999999996</v>
      </c>
      <c r="X376" s="40">
        <f t="shared" si="25"/>
        <v>47.9</v>
      </c>
      <c r="Y376" s="514"/>
    </row>
    <row r="377" spans="1:25" ht="409.5">
      <c r="A377" s="24">
        <v>373</v>
      </c>
      <c r="B377" s="25">
        <v>369</v>
      </c>
      <c r="C377" s="57" t="s">
        <v>351</v>
      </c>
      <c r="D377" s="71" t="s">
        <v>352</v>
      </c>
      <c r="E377" s="30"/>
      <c r="F377" s="60"/>
      <c r="G377" s="30"/>
      <c r="H377" s="30">
        <v>47.83</v>
      </c>
      <c r="I377" s="30"/>
      <c r="J377" s="30"/>
      <c r="K377" s="30"/>
      <c r="L377" s="30"/>
      <c r="M377" s="30"/>
      <c r="N377" s="61"/>
      <c r="O377" s="61"/>
      <c r="P377" s="30"/>
      <c r="Q377" s="30"/>
      <c r="R377" s="30"/>
      <c r="S377" s="30"/>
      <c r="T377" s="30"/>
      <c r="U377" s="43">
        <f t="shared" si="27"/>
        <v>47.83</v>
      </c>
      <c r="V377" s="44">
        <f t="shared" si="23"/>
        <v>1</v>
      </c>
      <c r="W377" s="45">
        <f t="shared" si="24"/>
        <v>-1418.7699999999998</v>
      </c>
      <c r="X377" s="40">
        <f t="shared" si="25"/>
        <v>47.83</v>
      </c>
      <c r="Y377" s="514"/>
    </row>
    <row r="378" spans="1:25" ht="409.5">
      <c r="A378" s="24">
        <v>374</v>
      </c>
      <c r="B378" s="25">
        <v>370</v>
      </c>
      <c r="C378" s="57" t="s">
        <v>722</v>
      </c>
      <c r="D378" s="71" t="s">
        <v>84</v>
      </c>
      <c r="E378" s="30"/>
      <c r="F378" s="60"/>
      <c r="G378" s="30"/>
      <c r="H378" s="30"/>
      <c r="I378" s="30"/>
      <c r="J378" s="30"/>
      <c r="K378" s="30"/>
      <c r="L378" s="30"/>
      <c r="M378" s="30"/>
      <c r="N378" s="61"/>
      <c r="O378" s="61"/>
      <c r="P378" s="30"/>
      <c r="Q378" s="30"/>
      <c r="R378" s="30"/>
      <c r="S378" s="30">
        <v>46.83</v>
      </c>
      <c r="T378" s="30"/>
      <c r="U378" s="43">
        <f t="shared" si="27"/>
        <v>46.83</v>
      </c>
      <c r="V378" s="44">
        <f t="shared" si="23"/>
        <v>1</v>
      </c>
      <c r="W378" s="45">
        <f t="shared" si="24"/>
        <v>-1419.7699999999998</v>
      </c>
      <c r="X378" s="40">
        <f t="shared" si="25"/>
        <v>46.83</v>
      </c>
      <c r="Y378" s="514"/>
    </row>
    <row r="379" spans="1:25" ht="409.5">
      <c r="A379" s="24">
        <v>375</v>
      </c>
      <c r="B379" s="25">
        <v>371</v>
      </c>
      <c r="C379" s="57" t="s">
        <v>354</v>
      </c>
      <c r="D379" s="71" t="s">
        <v>303</v>
      </c>
      <c r="E379" s="30"/>
      <c r="F379" s="60"/>
      <c r="G379" s="30"/>
      <c r="H379" s="30"/>
      <c r="I379" s="30"/>
      <c r="J379" s="30"/>
      <c r="K379" s="30">
        <v>45.7</v>
      </c>
      <c r="L379" s="30"/>
      <c r="M379" s="30"/>
      <c r="N379" s="61"/>
      <c r="O379" s="61"/>
      <c r="P379" s="30"/>
      <c r="Q379" s="30"/>
      <c r="R379" s="30"/>
      <c r="S379" s="30"/>
      <c r="T379" s="30"/>
      <c r="U379" s="43">
        <f t="shared" si="27"/>
        <v>45.7</v>
      </c>
      <c r="V379" s="44">
        <f t="shared" si="23"/>
        <v>1</v>
      </c>
      <c r="W379" s="45">
        <f t="shared" si="24"/>
        <v>-1420.8999999999996</v>
      </c>
      <c r="X379" s="40">
        <f t="shared" si="25"/>
        <v>45.7</v>
      </c>
      <c r="Y379" s="514"/>
    </row>
    <row r="380" spans="1:25" ht="409.5">
      <c r="A380" s="24">
        <v>376</v>
      </c>
      <c r="B380" s="25">
        <v>372</v>
      </c>
      <c r="C380" s="57" t="s">
        <v>355</v>
      </c>
      <c r="D380" s="71" t="s">
        <v>204</v>
      </c>
      <c r="E380" s="30"/>
      <c r="F380" s="60"/>
      <c r="G380" s="30"/>
      <c r="H380" s="30"/>
      <c r="I380" s="30"/>
      <c r="J380" s="30"/>
      <c r="K380" s="30">
        <v>45.49</v>
      </c>
      <c r="L380" s="30"/>
      <c r="M380" s="30"/>
      <c r="N380" s="61"/>
      <c r="O380" s="61"/>
      <c r="P380" s="30"/>
      <c r="Q380" s="30"/>
      <c r="R380" s="30"/>
      <c r="S380" s="30"/>
      <c r="T380" s="30"/>
      <c r="U380" s="43">
        <f t="shared" si="27"/>
        <v>45.49</v>
      </c>
      <c r="V380" s="44">
        <f t="shared" si="23"/>
        <v>1</v>
      </c>
      <c r="W380" s="45">
        <f t="shared" si="24"/>
        <v>-1421.1099999999997</v>
      </c>
      <c r="X380" s="40">
        <f t="shared" si="25"/>
        <v>45.49</v>
      </c>
      <c r="Y380" s="514"/>
    </row>
    <row r="381" spans="1:25" ht="409.5">
      <c r="A381" s="24">
        <v>377</v>
      </c>
      <c r="B381" s="25">
        <v>373</v>
      </c>
      <c r="C381" s="58" t="s">
        <v>714</v>
      </c>
      <c r="D381" s="72" t="s">
        <v>99</v>
      </c>
      <c r="E381" s="30"/>
      <c r="F381" s="60"/>
      <c r="G381" s="30"/>
      <c r="H381" s="30"/>
      <c r="I381" s="30"/>
      <c r="J381" s="30"/>
      <c r="K381" s="30"/>
      <c r="L381" s="30"/>
      <c r="M381" s="30"/>
      <c r="N381" s="61"/>
      <c r="O381" s="61"/>
      <c r="P381" s="30"/>
      <c r="Q381" s="30"/>
      <c r="R381" s="30"/>
      <c r="S381" s="30">
        <v>45.05</v>
      </c>
      <c r="T381" s="30"/>
      <c r="U381" s="43">
        <f t="shared" si="27"/>
        <v>45.05</v>
      </c>
      <c r="V381" s="44">
        <f t="shared" si="23"/>
        <v>1</v>
      </c>
      <c r="W381" s="45">
        <f t="shared" si="24"/>
        <v>-1421.5499999999997</v>
      </c>
      <c r="X381" s="40">
        <f t="shared" si="25"/>
        <v>45.05</v>
      </c>
      <c r="Y381" s="514"/>
    </row>
    <row r="382" spans="1:25" ht="409.5">
      <c r="A382" s="24">
        <v>378</v>
      </c>
      <c r="B382" s="25">
        <v>374</v>
      </c>
      <c r="C382" s="59" t="s">
        <v>107</v>
      </c>
      <c r="D382" s="73" t="s">
        <v>356</v>
      </c>
      <c r="E382" s="30"/>
      <c r="F382" s="60"/>
      <c r="G382" s="30"/>
      <c r="H382" s="30"/>
      <c r="I382" s="30"/>
      <c r="J382" s="30"/>
      <c r="K382" s="30">
        <v>43.49</v>
      </c>
      <c r="L382" s="30"/>
      <c r="M382" s="30"/>
      <c r="N382" s="61"/>
      <c r="O382" s="61"/>
      <c r="P382" s="30"/>
      <c r="Q382" s="30"/>
      <c r="R382" s="30"/>
      <c r="S382" s="30"/>
      <c r="T382" s="30"/>
      <c r="U382" s="43">
        <f t="shared" si="27"/>
        <v>43.49</v>
      </c>
      <c r="V382" s="44">
        <f t="shared" si="23"/>
        <v>1</v>
      </c>
      <c r="W382" s="45">
        <f t="shared" si="24"/>
        <v>-1423.1099999999997</v>
      </c>
      <c r="X382" s="40">
        <f t="shared" si="25"/>
        <v>43.49</v>
      </c>
      <c r="Y382" s="514"/>
    </row>
    <row r="383" spans="1:25" ht="409.5">
      <c r="A383" s="24">
        <v>379</v>
      </c>
      <c r="B383" s="25">
        <v>375</v>
      </c>
      <c r="C383" s="57" t="s">
        <v>357</v>
      </c>
      <c r="D383" s="71" t="s">
        <v>99</v>
      </c>
      <c r="E383" s="30"/>
      <c r="F383" s="60"/>
      <c r="G383" s="30"/>
      <c r="H383" s="30"/>
      <c r="I383" s="30">
        <v>43.48</v>
      </c>
      <c r="J383" s="30"/>
      <c r="K383" s="30"/>
      <c r="L383" s="30"/>
      <c r="M383" s="30"/>
      <c r="N383" s="61"/>
      <c r="O383" s="61"/>
      <c r="P383" s="30"/>
      <c r="Q383" s="30"/>
      <c r="R383" s="30"/>
      <c r="S383" s="30"/>
      <c r="T383" s="30"/>
      <c r="U383" s="43">
        <f t="shared" si="27"/>
        <v>43.48</v>
      </c>
      <c r="V383" s="44">
        <f t="shared" si="23"/>
        <v>1</v>
      </c>
      <c r="W383" s="45">
        <f t="shared" si="24"/>
        <v>-1423.1199999999997</v>
      </c>
      <c r="X383" s="40">
        <f t="shared" si="25"/>
        <v>43.48</v>
      </c>
      <c r="Y383" s="514"/>
    </row>
    <row r="384" spans="1:25" ht="409.5">
      <c r="A384" s="24">
        <v>380</v>
      </c>
      <c r="B384" s="25">
        <v>376</v>
      </c>
      <c r="C384" s="57" t="s">
        <v>358</v>
      </c>
      <c r="D384" s="71" t="s">
        <v>30</v>
      </c>
      <c r="E384" s="30"/>
      <c r="F384" s="60"/>
      <c r="G384" s="30"/>
      <c r="H384" s="30"/>
      <c r="I384" s="30"/>
      <c r="J384" s="30"/>
      <c r="K384" s="30">
        <v>43.15</v>
      </c>
      <c r="L384" s="30"/>
      <c r="M384" s="30"/>
      <c r="N384" s="61"/>
      <c r="O384" s="61"/>
      <c r="P384" s="30"/>
      <c r="Q384" s="30"/>
      <c r="R384" s="30"/>
      <c r="S384" s="30"/>
      <c r="T384" s="30"/>
      <c r="U384" s="43">
        <f t="shared" si="27"/>
        <v>43.15</v>
      </c>
      <c r="V384" s="44">
        <f t="shared" si="23"/>
        <v>1</v>
      </c>
      <c r="W384" s="45">
        <f t="shared" si="24"/>
        <v>-1423.4499999999996</v>
      </c>
      <c r="X384" s="40">
        <f t="shared" si="25"/>
        <v>43.15</v>
      </c>
      <c r="Y384" s="514"/>
    </row>
    <row r="385" spans="1:25" ht="409.5">
      <c r="A385" s="24">
        <v>381</v>
      </c>
      <c r="B385" s="25"/>
      <c r="C385" s="57" t="s">
        <v>734</v>
      </c>
      <c r="D385" s="71" t="s">
        <v>48</v>
      </c>
      <c r="E385" s="30"/>
      <c r="F385" s="60"/>
      <c r="G385" s="30"/>
      <c r="H385" s="30"/>
      <c r="I385" s="30"/>
      <c r="J385" s="30"/>
      <c r="K385" s="30"/>
      <c r="L385" s="30"/>
      <c r="M385" s="30"/>
      <c r="N385" s="61"/>
      <c r="O385" s="61"/>
      <c r="P385" s="30"/>
      <c r="Q385" s="30"/>
      <c r="R385" s="30"/>
      <c r="S385" s="30"/>
      <c r="T385" s="30">
        <v>42.91</v>
      </c>
      <c r="U385" s="43">
        <f t="shared" si="27"/>
        <v>42.91</v>
      </c>
      <c r="V385" s="44">
        <f t="shared" si="23"/>
        <v>1</v>
      </c>
      <c r="W385" s="45">
        <f t="shared" si="24"/>
        <v>-1423.6899999999996</v>
      </c>
      <c r="X385" s="40">
        <f t="shared" si="25"/>
        <v>42.91</v>
      </c>
      <c r="Y385" s="514"/>
    </row>
    <row r="386" spans="1:25" ht="409.5">
      <c r="A386" s="24">
        <v>382</v>
      </c>
      <c r="B386" s="25">
        <v>377</v>
      </c>
      <c r="C386" s="57" t="s">
        <v>321</v>
      </c>
      <c r="D386" s="71" t="s">
        <v>69</v>
      </c>
      <c r="E386" s="30"/>
      <c r="F386" s="60"/>
      <c r="G386" s="30"/>
      <c r="H386" s="30"/>
      <c r="I386" s="30"/>
      <c r="J386" s="30"/>
      <c r="K386" s="30">
        <v>39.47</v>
      </c>
      <c r="L386" s="30"/>
      <c r="M386" s="30"/>
      <c r="N386" s="61"/>
      <c r="O386" s="61"/>
      <c r="P386" s="30"/>
      <c r="Q386" s="30"/>
      <c r="R386" s="30"/>
      <c r="S386" s="30"/>
      <c r="T386" s="30"/>
      <c r="U386" s="43">
        <f t="shared" si="27"/>
        <v>39.47</v>
      </c>
      <c r="V386" s="44">
        <f t="shared" si="23"/>
        <v>1</v>
      </c>
      <c r="W386" s="45">
        <f t="shared" si="24"/>
        <v>-1427.1299999999997</v>
      </c>
      <c r="X386" s="40">
        <f t="shared" si="25"/>
        <v>39.47</v>
      </c>
      <c r="Y386" s="514"/>
    </row>
    <row r="387" spans="1:25" ht="409.5">
      <c r="A387" s="24">
        <v>383</v>
      </c>
      <c r="B387" s="25">
        <v>378</v>
      </c>
      <c r="C387" s="57" t="s">
        <v>359</v>
      </c>
      <c r="D387" s="71" t="s">
        <v>108</v>
      </c>
      <c r="E387" s="30"/>
      <c r="F387" s="60"/>
      <c r="G387" s="30"/>
      <c r="H387" s="30"/>
      <c r="I387" s="30">
        <v>38.17</v>
      </c>
      <c r="J387" s="30"/>
      <c r="K387" s="30"/>
      <c r="L387" s="30"/>
      <c r="M387" s="30"/>
      <c r="N387" s="61"/>
      <c r="O387" s="61"/>
      <c r="P387" s="30"/>
      <c r="Q387" s="30"/>
      <c r="R387" s="30"/>
      <c r="S387" s="30"/>
      <c r="T387" s="30"/>
      <c r="U387" s="43">
        <f t="shared" si="27"/>
        <v>38.17</v>
      </c>
      <c r="V387" s="44">
        <f t="shared" si="23"/>
        <v>1</v>
      </c>
      <c r="W387" s="45">
        <f t="shared" si="24"/>
        <v>-1428.4299999999996</v>
      </c>
      <c r="X387" s="40">
        <f t="shared" si="25"/>
        <v>38.17</v>
      </c>
      <c r="Y387" s="514"/>
    </row>
    <row r="388" spans="1:25" ht="409.5">
      <c r="A388" s="24">
        <v>384</v>
      </c>
      <c r="B388" s="25">
        <v>379</v>
      </c>
      <c r="C388" s="57" t="s">
        <v>150</v>
      </c>
      <c r="D388" s="71" t="s">
        <v>360</v>
      </c>
      <c r="E388" s="30"/>
      <c r="F388" s="60"/>
      <c r="G388" s="30"/>
      <c r="H388" s="30"/>
      <c r="I388" s="30">
        <v>38.17</v>
      </c>
      <c r="J388" s="30"/>
      <c r="K388" s="30"/>
      <c r="L388" s="30"/>
      <c r="M388" s="30"/>
      <c r="N388" s="61"/>
      <c r="O388" s="61"/>
      <c r="P388" s="30"/>
      <c r="Q388" s="30"/>
      <c r="R388" s="30"/>
      <c r="S388" s="30"/>
      <c r="T388" s="30"/>
      <c r="U388" s="43">
        <f t="shared" si="27"/>
        <v>38.17</v>
      </c>
      <c r="V388" s="44">
        <f t="shared" si="23"/>
        <v>1</v>
      </c>
      <c r="W388" s="45">
        <f t="shared" si="24"/>
        <v>-1428.4299999999996</v>
      </c>
      <c r="X388" s="40">
        <f t="shared" si="25"/>
        <v>38.17</v>
      </c>
      <c r="Y388" s="514"/>
    </row>
    <row r="389" spans="1:25" ht="409.5">
      <c r="A389" s="24">
        <v>385</v>
      </c>
      <c r="B389" s="25">
        <v>380</v>
      </c>
      <c r="C389" s="57" t="s">
        <v>700</v>
      </c>
      <c r="D389" s="71" t="s">
        <v>106</v>
      </c>
      <c r="E389" s="30"/>
      <c r="F389" s="60"/>
      <c r="G389" s="30"/>
      <c r="H389" s="30"/>
      <c r="I389" s="30"/>
      <c r="J389" s="30"/>
      <c r="K389" s="30"/>
      <c r="L389" s="30"/>
      <c r="M389" s="30"/>
      <c r="N389" s="61"/>
      <c r="O389" s="61"/>
      <c r="P389" s="30"/>
      <c r="Q389" s="30"/>
      <c r="R389" s="30"/>
      <c r="S389" s="30">
        <v>36.69</v>
      </c>
      <c r="T389" s="30"/>
      <c r="U389" s="43">
        <f t="shared" si="27"/>
        <v>36.69</v>
      </c>
      <c r="V389" s="44">
        <f aca="true" t="shared" si="28" ref="V389:V452">COUNTA(E389:T389)</f>
        <v>1</v>
      </c>
      <c r="W389" s="45">
        <f aca="true" t="shared" si="29" ref="W389:W452">U389-$U$5</f>
        <v>-1429.9099999999996</v>
      </c>
      <c r="X389" s="40">
        <f aca="true" t="shared" si="30" ref="X389:X452">AVERAGE(E389:T389)</f>
        <v>36.69</v>
      </c>
      <c r="Y389" s="514"/>
    </row>
    <row r="390" spans="1:25" ht="409.5">
      <c r="A390" s="24">
        <v>386</v>
      </c>
      <c r="B390" s="25">
        <v>381</v>
      </c>
      <c r="C390" s="57" t="s">
        <v>723</v>
      </c>
      <c r="D390" s="71" t="s">
        <v>121</v>
      </c>
      <c r="E390" s="30"/>
      <c r="F390" s="60"/>
      <c r="G390" s="30"/>
      <c r="H390" s="30"/>
      <c r="I390" s="30"/>
      <c r="J390" s="30"/>
      <c r="K390" s="30"/>
      <c r="L390" s="30"/>
      <c r="M390" s="30"/>
      <c r="N390" s="61"/>
      <c r="O390" s="61"/>
      <c r="P390" s="30"/>
      <c r="Q390" s="30"/>
      <c r="R390" s="30"/>
      <c r="S390" s="30">
        <v>36.12</v>
      </c>
      <c r="T390" s="30"/>
      <c r="U390" s="43">
        <f t="shared" si="27"/>
        <v>36.12</v>
      </c>
      <c r="V390" s="44">
        <f t="shared" si="28"/>
        <v>1</v>
      </c>
      <c r="W390" s="45">
        <f t="shared" si="29"/>
        <v>-1430.4799999999998</v>
      </c>
      <c r="X390" s="40">
        <f t="shared" si="30"/>
        <v>36.12</v>
      </c>
      <c r="Y390" s="514"/>
    </row>
    <row r="391" spans="1:25" ht="409.5">
      <c r="A391" s="24">
        <v>387</v>
      </c>
      <c r="B391" s="25">
        <v>382</v>
      </c>
      <c r="C391" s="58" t="s">
        <v>45</v>
      </c>
      <c r="D391" s="72" t="s">
        <v>214</v>
      </c>
      <c r="E391" s="30"/>
      <c r="F391" s="60"/>
      <c r="G391" s="30"/>
      <c r="H391" s="30"/>
      <c r="I391" s="30"/>
      <c r="J391" s="30"/>
      <c r="K391" s="30"/>
      <c r="L391" s="30"/>
      <c r="M391" s="30"/>
      <c r="N391" s="61"/>
      <c r="O391" s="61"/>
      <c r="P391" s="30"/>
      <c r="Q391" s="30"/>
      <c r="R391" s="30"/>
      <c r="S391" s="30">
        <v>36.12</v>
      </c>
      <c r="T391" s="30"/>
      <c r="U391" s="43">
        <f t="shared" si="27"/>
        <v>36.12</v>
      </c>
      <c r="V391" s="44">
        <f t="shared" si="28"/>
        <v>1</v>
      </c>
      <c r="W391" s="45">
        <f t="shared" si="29"/>
        <v>-1430.4799999999998</v>
      </c>
      <c r="X391" s="40">
        <f t="shared" si="30"/>
        <v>36.12</v>
      </c>
      <c r="Y391" s="514"/>
    </row>
    <row r="392" spans="1:25" ht="409.5">
      <c r="A392" s="24">
        <v>388</v>
      </c>
      <c r="B392" s="25">
        <v>383</v>
      </c>
      <c r="C392" s="57" t="s">
        <v>196</v>
      </c>
      <c r="D392" s="71" t="s">
        <v>166</v>
      </c>
      <c r="E392" s="30"/>
      <c r="F392" s="60"/>
      <c r="G392" s="30"/>
      <c r="H392" s="30"/>
      <c r="I392" s="30">
        <v>31.53</v>
      </c>
      <c r="J392" s="30"/>
      <c r="K392" s="30"/>
      <c r="L392" s="30"/>
      <c r="M392" s="30"/>
      <c r="N392" s="61"/>
      <c r="O392" s="61"/>
      <c r="P392" s="30"/>
      <c r="Q392" s="30"/>
      <c r="R392" s="30"/>
      <c r="S392" s="30"/>
      <c r="T392" s="30"/>
      <c r="U392" s="43">
        <f t="shared" si="27"/>
        <v>31.53</v>
      </c>
      <c r="V392" s="44">
        <f t="shared" si="28"/>
        <v>1</v>
      </c>
      <c r="W392" s="45">
        <f t="shared" si="29"/>
        <v>-1435.0699999999997</v>
      </c>
      <c r="X392" s="40">
        <f t="shared" si="30"/>
        <v>31.53</v>
      </c>
      <c r="Y392" s="514"/>
    </row>
    <row r="393" spans="1:25" ht="409.5">
      <c r="A393" s="24">
        <v>389</v>
      </c>
      <c r="B393" s="25">
        <v>384</v>
      </c>
      <c r="C393" s="57" t="s">
        <v>152</v>
      </c>
      <c r="D393" s="71" t="s">
        <v>206</v>
      </c>
      <c r="E393" s="30"/>
      <c r="F393" s="60"/>
      <c r="G393" s="30"/>
      <c r="H393" s="30">
        <v>26.08</v>
      </c>
      <c r="I393" s="30"/>
      <c r="J393" s="30"/>
      <c r="K393" s="30"/>
      <c r="L393" s="30"/>
      <c r="M393" s="30"/>
      <c r="N393" s="61"/>
      <c r="O393" s="61"/>
      <c r="P393" s="30"/>
      <c r="Q393" s="30"/>
      <c r="R393" s="30"/>
      <c r="S393" s="30"/>
      <c r="T393" s="30"/>
      <c r="U393" s="43">
        <f t="shared" si="27"/>
        <v>26.08</v>
      </c>
      <c r="V393" s="44">
        <f t="shared" si="28"/>
        <v>1</v>
      </c>
      <c r="W393" s="45">
        <f t="shared" si="29"/>
        <v>-1440.5199999999998</v>
      </c>
      <c r="X393" s="40">
        <f t="shared" si="30"/>
        <v>26.08</v>
      </c>
      <c r="Y393" s="514"/>
    </row>
    <row r="394" spans="1:25" ht="409.5">
      <c r="A394" s="24">
        <v>390</v>
      </c>
      <c r="B394" s="25">
        <v>385</v>
      </c>
      <c r="C394" s="57" t="s">
        <v>694</v>
      </c>
      <c r="D394" s="71" t="s">
        <v>20</v>
      </c>
      <c r="E394" s="30"/>
      <c r="F394" s="60"/>
      <c r="G394" s="30"/>
      <c r="H394" s="30"/>
      <c r="I394" s="30"/>
      <c r="J394" s="30"/>
      <c r="K394" s="30"/>
      <c r="L394" s="30"/>
      <c r="M394" s="30"/>
      <c r="N394" s="61"/>
      <c r="O394" s="61"/>
      <c r="P394" s="30"/>
      <c r="Q394" s="30"/>
      <c r="R394" s="30">
        <v>25.22</v>
      </c>
      <c r="S394" s="30"/>
      <c r="T394" s="30"/>
      <c r="U394" s="43">
        <f t="shared" si="27"/>
        <v>25.22</v>
      </c>
      <c r="V394" s="44">
        <f t="shared" si="28"/>
        <v>1</v>
      </c>
      <c r="W394" s="45">
        <f t="shared" si="29"/>
        <v>-1441.3799999999997</v>
      </c>
      <c r="X394" s="40">
        <f t="shared" si="30"/>
        <v>25.22</v>
      </c>
      <c r="Y394" s="514"/>
    </row>
    <row r="395" spans="1:25" ht="409.5">
      <c r="A395" s="24">
        <v>391</v>
      </c>
      <c r="B395" s="25">
        <v>386</v>
      </c>
      <c r="C395" s="57" t="s">
        <v>361</v>
      </c>
      <c r="D395" s="71" t="s">
        <v>362</v>
      </c>
      <c r="E395" s="30"/>
      <c r="F395" s="60"/>
      <c r="G395" s="30"/>
      <c r="H395" s="30"/>
      <c r="I395" s="30"/>
      <c r="J395" s="30"/>
      <c r="K395" s="30">
        <v>23.21</v>
      </c>
      <c r="L395" s="30"/>
      <c r="M395" s="30"/>
      <c r="N395" s="61"/>
      <c r="O395" s="61"/>
      <c r="P395" s="30"/>
      <c r="Q395" s="30"/>
      <c r="R395" s="27"/>
      <c r="S395" s="30"/>
      <c r="T395" s="30"/>
      <c r="U395" s="43">
        <f t="shared" si="27"/>
        <v>23.21</v>
      </c>
      <c r="V395" s="44">
        <f t="shared" si="28"/>
        <v>1</v>
      </c>
      <c r="W395" s="45">
        <f t="shared" si="29"/>
        <v>-1443.3899999999996</v>
      </c>
      <c r="X395" s="40">
        <f t="shared" si="30"/>
        <v>23.21</v>
      </c>
      <c r="Y395" s="514"/>
    </row>
    <row r="396" spans="1:25" ht="409.5">
      <c r="A396" s="24">
        <v>392</v>
      </c>
      <c r="B396" s="25">
        <v>387</v>
      </c>
      <c r="C396" s="57" t="s">
        <v>409</v>
      </c>
      <c r="D396" s="71" t="s">
        <v>99</v>
      </c>
      <c r="E396" s="30"/>
      <c r="F396" s="60"/>
      <c r="G396" s="30"/>
      <c r="H396" s="30"/>
      <c r="I396" s="30"/>
      <c r="J396" s="30"/>
      <c r="K396" s="30"/>
      <c r="L396" s="30"/>
      <c r="M396" s="30"/>
      <c r="N396" s="61"/>
      <c r="O396" s="61"/>
      <c r="P396" s="30"/>
      <c r="Q396" s="30"/>
      <c r="R396" s="30"/>
      <c r="S396" s="30">
        <v>4.57</v>
      </c>
      <c r="T396" s="30"/>
      <c r="U396" s="43">
        <f t="shared" si="27"/>
        <v>4.57</v>
      </c>
      <c r="V396" s="44">
        <f t="shared" si="28"/>
        <v>1</v>
      </c>
      <c r="W396" s="45">
        <f t="shared" si="29"/>
        <v>-1462.0299999999997</v>
      </c>
      <c r="X396" s="40">
        <f t="shared" si="30"/>
        <v>4.57</v>
      </c>
      <c r="Y396" s="514"/>
    </row>
    <row r="397" spans="1:25" ht="409.5">
      <c r="A397" s="24"/>
      <c r="B397" s="25"/>
      <c r="C397" s="57" t="s">
        <v>388</v>
      </c>
      <c r="D397" s="71" t="s">
        <v>144</v>
      </c>
      <c r="E397" s="30"/>
      <c r="F397" s="60"/>
      <c r="G397" s="30"/>
      <c r="H397" s="30"/>
      <c r="I397" s="30"/>
      <c r="J397" s="30"/>
      <c r="K397" s="30"/>
      <c r="L397" s="30"/>
      <c r="M397" s="30"/>
      <c r="N397" s="61"/>
      <c r="O397" s="61"/>
      <c r="P397" s="30"/>
      <c r="Q397" s="30"/>
      <c r="R397" s="30"/>
      <c r="S397" s="30"/>
      <c r="T397" s="30"/>
      <c r="U397" s="43">
        <f t="shared" si="27"/>
        <v>0</v>
      </c>
      <c r="V397" s="44">
        <f t="shared" si="28"/>
        <v>0</v>
      </c>
      <c r="W397" s="45">
        <f t="shared" si="29"/>
        <v>-1466.5999999999997</v>
      </c>
      <c r="X397" s="40" t="e">
        <f t="shared" si="30"/>
        <v>#DIV/0!</v>
      </c>
      <c r="Y397" s="514"/>
    </row>
    <row r="398" spans="1:25" ht="409.5">
      <c r="A398" s="24"/>
      <c r="B398" s="25"/>
      <c r="C398" s="57" t="s">
        <v>231</v>
      </c>
      <c r="D398" s="71" t="s">
        <v>390</v>
      </c>
      <c r="E398" s="30"/>
      <c r="F398" s="60"/>
      <c r="G398" s="30"/>
      <c r="H398" s="30"/>
      <c r="I398" s="30"/>
      <c r="J398" s="30"/>
      <c r="K398" s="30"/>
      <c r="L398" s="30"/>
      <c r="M398" s="30"/>
      <c r="N398" s="61"/>
      <c r="O398" s="61"/>
      <c r="P398" s="30"/>
      <c r="Q398" s="30"/>
      <c r="R398" s="30"/>
      <c r="S398" s="30"/>
      <c r="T398" s="30"/>
      <c r="U398" s="43">
        <f t="shared" si="27"/>
        <v>0</v>
      </c>
      <c r="V398" s="44">
        <f t="shared" si="28"/>
        <v>0</v>
      </c>
      <c r="W398" s="45">
        <f t="shared" si="29"/>
        <v>-1466.5999999999997</v>
      </c>
      <c r="X398" s="40" t="e">
        <f t="shared" si="30"/>
        <v>#DIV/0!</v>
      </c>
      <c r="Y398" s="514"/>
    </row>
    <row r="399" spans="1:25" ht="409.5">
      <c r="A399" s="24"/>
      <c r="B399" s="25"/>
      <c r="C399" s="57" t="s">
        <v>391</v>
      </c>
      <c r="D399" s="71" t="s">
        <v>58</v>
      </c>
      <c r="E399" s="30"/>
      <c r="F399" s="60"/>
      <c r="G399" s="30"/>
      <c r="H399" s="30"/>
      <c r="I399" s="30"/>
      <c r="J399" s="30"/>
      <c r="K399" s="30"/>
      <c r="L399" s="30"/>
      <c r="M399" s="30"/>
      <c r="N399" s="61"/>
      <c r="O399" s="61"/>
      <c r="P399" s="30"/>
      <c r="Q399" s="30"/>
      <c r="R399" s="30"/>
      <c r="S399" s="30"/>
      <c r="T399" s="30"/>
      <c r="U399" s="43">
        <f t="shared" si="27"/>
        <v>0</v>
      </c>
      <c r="V399" s="44">
        <f t="shared" si="28"/>
        <v>0</v>
      </c>
      <c r="W399" s="45">
        <f t="shared" si="29"/>
        <v>-1466.5999999999997</v>
      </c>
      <c r="X399" s="40" t="e">
        <f t="shared" si="30"/>
        <v>#DIV/0!</v>
      </c>
      <c r="Y399" s="514"/>
    </row>
    <row r="400" spans="1:25" ht="409.5">
      <c r="A400" s="24"/>
      <c r="B400" s="25"/>
      <c r="C400" s="57" t="s">
        <v>193</v>
      </c>
      <c r="D400" s="71" t="s">
        <v>392</v>
      </c>
      <c r="E400" s="30"/>
      <c r="F400" s="60"/>
      <c r="G400" s="30"/>
      <c r="H400" s="30"/>
      <c r="I400" s="30"/>
      <c r="J400" s="30"/>
      <c r="K400" s="30"/>
      <c r="L400" s="30"/>
      <c r="M400" s="30"/>
      <c r="N400" s="61"/>
      <c r="O400" s="61"/>
      <c r="P400" s="30"/>
      <c r="Q400" s="30"/>
      <c r="R400" s="30"/>
      <c r="S400" s="30"/>
      <c r="T400" s="30"/>
      <c r="U400" s="43">
        <f t="shared" si="27"/>
        <v>0</v>
      </c>
      <c r="V400" s="44">
        <f t="shared" si="28"/>
        <v>0</v>
      </c>
      <c r="W400" s="45">
        <f t="shared" si="29"/>
        <v>-1466.5999999999997</v>
      </c>
      <c r="X400" s="40" t="e">
        <f t="shared" si="30"/>
        <v>#DIV/0!</v>
      </c>
      <c r="Y400" s="514"/>
    </row>
    <row r="401" spans="1:25" ht="409.5">
      <c r="A401" s="24"/>
      <c r="B401" s="25"/>
      <c r="C401" s="59" t="s">
        <v>393</v>
      </c>
      <c r="D401" s="73" t="s">
        <v>128</v>
      </c>
      <c r="E401" s="30"/>
      <c r="F401" s="60"/>
      <c r="G401" s="30"/>
      <c r="H401" s="30"/>
      <c r="I401" s="30"/>
      <c r="J401" s="30"/>
      <c r="K401" s="30"/>
      <c r="L401" s="30"/>
      <c r="M401" s="30"/>
      <c r="N401" s="61"/>
      <c r="O401" s="61"/>
      <c r="P401" s="30"/>
      <c r="Q401" s="30"/>
      <c r="R401" s="30"/>
      <c r="S401" s="30"/>
      <c r="T401" s="30"/>
      <c r="U401" s="43">
        <f t="shared" si="27"/>
        <v>0</v>
      </c>
      <c r="V401" s="44">
        <f t="shared" si="28"/>
        <v>0</v>
      </c>
      <c r="W401" s="45">
        <f t="shared" si="29"/>
        <v>-1466.5999999999997</v>
      </c>
      <c r="X401" s="40" t="e">
        <f t="shared" si="30"/>
        <v>#DIV/0!</v>
      </c>
      <c r="Y401" s="514"/>
    </row>
    <row r="402" spans="1:25" ht="409.5">
      <c r="A402" s="24"/>
      <c r="B402" s="25"/>
      <c r="C402" s="57" t="s">
        <v>394</v>
      </c>
      <c r="D402" s="71" t="s">
        <v>395</v>
      </c>
      <c r="E402" s="30"/>
      <c r="F402" s="60"/>
      <c r="G402" s="30"/>
      <c r="H402" s="30"/>
      <c r="I402" s="30"/>
      <c r="J402" s="30"/>
      <c r="K402" s="30"/>
      <c r="L402" s="30"/>
      <c r="M402" s="30"/>
      <c r="N402" s="61"/>
      <c r="O402" s="61"/>
      <c r="P402" s="30"/>
      <c r="Q402" s="30"/>
      <c r="R402" s="30"/>
      <c r="S402" s="30"/>
      <c r="T402" s="30"/>
      <c r="U402" s="43">
        <f t="shared" si="27"/>
        <v>0</v>
      </c>
      <c r="V402" s="44">
        <f t="shared" si="28"/>
        <v>0</v>
      </c>
      <c r="W402" s="45">
        <f t="shared" si="29"/>
        <v>-1466.5999999999997</v>
      </c>
      <c r="X402" s="40" t="e">
        <f t="shared" si="30"/>
        <v>#DIV/0!</v>
      </c>
      <c r="Y402" s="514"/>
    </row>
    <row r="403" spans="1:25" ht="409.5">
      <c r="A403" s="24"/>
      <c r="B403" s="25"/>
      <c r="C403" s="57" t="s">
        <v>396</v>
      </c>
      <c r="D403" s="71" t="s">
        <v>36</v>
      </c>
      <c r="E403" s="30"/>
      <c r="F403" s="60"/>
      <c r="G403" s="30"/>
      <c r="H403" s="30"/>
      <c r="I403" s="30"/>
      <c r="J403" s="30"/>
      <c r="K403" s="30"/>
      <c r="L403" s="30"/>
      <c r="M403" s="30"/>
      <c r="N403" s="61"/>
      <c r="O403" s="61"/>
      <c r="P403" s="30"/>
      <c r="Q403" s="30"/>
      <c r="R403" s="30"/>
      <c r="S403" s="30"/>
      <c r="T403" s="30"/>
      <c r="U403" s="43">
        <f t="shared" si="27"/>
        <v>0</v>
      </c>
      <c r="V403" s="44">
        <f t="shared" si="28"/>
        <v>0</v>
      </c>
      <c r="W403" s="45">
        <f t="shared" si="29"/>
        <v>-1466.5999999999997</v>
      </c>
      <c r="X403" s="40" t="e">
        <f t="shared" si="30"/>
        <v>#DIV/0!</v>
      </c>
      <c r="Y403" s="514"/>
    </row>
    <row r="404" spans="1:25" ht="409.5">
      <c r="A404" s="24"/>
      <c r="B404" s="25"/>
      <c r="C404" s="57" t="s">
        <v>397</v>
      </c>
      <c r="D404" s="71" t="s">
        <v>76</v>
      </c>
      <c r="E404" s="30"/>
      <c r="F404" s="60"/>
      <c r="G404" s="30"/>
      <c r="H404" s="30"/>
      <c r="I404" s="30"/>
      <c r="J404" s="30"/>
      <c r="K404" s="30"/>
      <c r="L404" s="30"/>
      <c r="M404" s="30"/>
      <c r="N404" s="61"/>
      <c r="O404" s="61"/>
      <c r="P404" s="30"/>
      <c r="Q404" s="30"/>
      <c r="R404" s="30"/>
      <c r="S404" s="30"/>
      <c r="T404" s="30"/>
      <c r="U404" s="43">
        <f t="shared" si="27"/>
        <v>0</v>
      </c>
      <c r="V404" s="44">
        <f t="shared" si="28"/>
        <v>0</v>
      </c>
      <c r="W404" s="45">
        <f t="shared" si="29"/>
        <v>-1466.5999999999997</v>
      </c>
      <c r="X404" s="40" t="e">
        <f t="shared" si="30"/>
        <v>#DIV/0!</v>
      </c>
      <c r="Y404" s="514"/>
    </row>
    <row r="405" spans="1:25" ht="409.5">
      <c r="A405" s="24"/>
      <c r="B405" s="25"/>
      <c r="C405" s="59" t="s">
        <v>398</v>
      </c>
      <c r="D405" s="73" t="s">
        <v>399</v>
      </c>
      <c r="E405" s="30"/>
      <c r="F405" s="60"/>
      <c r="G405" s="30"/>
      <c r="H405" s="30"/>
      <c r="I405" s="30"/>
      <c r="J405" s="30"/>
      <c r="K405" s="30"/>
      <c r="L405" s="30"/>
      <c r="M405" s="30"/>
      <c r="N405" s="61"/>
      <c r="O405" s="61"/>
      <c r="P405" s="30"/>
      <c r="Q405" s="30"/>
      <c r="R405" s="30"/>
      <c r="S405" s="30"/>
      <c r="T405" s="30"/>
      <c r="U405" s="43">
        <f t="shared" si="27"/>
        <v>0</v>
      </c>
      <c r="V405" s="44">
        <f t="shared" si="28"/>
        <v>0</v>
      </c>
      <c r="W405" s="45">
        <f t="shared" si="29"/>
        <v>-1466.5999999999997</v>
      </c>
      <c r="X405" s="40" t="e">
        <f t="shared" si="30"/>
        <v>#DIV/0!</v>
      </c>
      <c r="Y405" s="514"/>
    </row>
    <row r="406" spans="1:25" ht="409.5">
      <c r="A406" s="24"/>
      <c r="B406" s="25"/>
      <c r="C406" s="57" t="s">
        <v>300</v>
      </c>
      <c r="D406" s="71" t="s">
        <v>54</v>
      </c>
      <c r="E406" s="30"/>
      <c r="F406" s="60"/>
      <c r="G406" s="30"/>
      <c r="H406" s="30"/>
      <c r="I406" s="30"/>
      <c r="J406" s="30"/>
      <c r="K406" s="30"/>
      <c r="L406" s="30"/>
      <c r="M406" s="30"/>
      <c r="N406" s="61"/>
      <c r="O406" s="61"/>
      <c r="P406" s="30"/>
      <c r="Q406" s="30"/>
      <c r="R406" s="30"/>
      <c r="S406" s="30"/>
      <c r="T406" s="30"/>
      <c r="U406" s="43">
        <f t="shared" si="27"/>
        <v>0</v>
      </c>
      <c r="V406" s="44">
        <f t="shared" si="28"/>
        <v>0</v>
      </c>
      <c r="W406" s="45">
        <f t="shared" si="29"/>
        <v>-1466.5999999999997</v>
      </c>
      <c r="X406" s="40" t="e">
        <f t="shared" si="30"/>
        <v>#DIV/0!</v>
      </c>
      <c r="Y406" s="514"/>
    </row>
    <row r="407" spans="1:25" ht="409.5">
      <c r="A407" s="24"/>
      <c r="B407" s="25"/>
      <c r="C407" s="57" t="s">
        <v>400</v>
      </c>
      <c r="D407" s="71" t="s">
        <v>243</v>
      </c>
      <c r="E407" s="30"/>
      <c r="F407" s="60"/>
      <c r="G407" s="30"/>
      <c r="H407" s="30"/>
      <c r="I407" s="30"/>
      <c r="J407" s="30"/>
      <c r="K407" s="30"/>
      <c r="L407" s="30"/>
      <c r="M407" s="30"/>
      <c r="N407" s="61"/>
      <c r="O407" s="61"/>
      <c r="P407" s="30"/>
      <c r="Q407" s="30"/>
      <c r="R407" s="30"/>
      <c r="S407" s="30"/>
      <c r="T407" s="30"/>
      <c r="U407" s="43">
        <f t="shared" si="27"/>
        <v>0</v>
      </c>
      <c r="V407" s="44">
        <f t="shared" si="28"/>
        <v>0</v>
      </c>
      <c r="W407" s="45">
        <f t="shared" si="29"/>
        <v>-1466.5999999999997</v>
      </c>
      <c r="X407" s="40" t="e">
        <f t="shared" si="30"/>
        <v>#DIV/0!</v>
      </c>
      <c r="Y407" s="514"/>
    </row>
    <row r="408" spans="1:25" ht="409.5">
      <c r="A408" s="24"/>
      <c r="B408" s="25"/>
      <c r="C408" s="59" t="s">
        <v>401</v>
      </c>
      <c r="D408" s="73" t="s">
        <v>402</v>
      </c>
      <c r="E408" s="30"/>
      <c r="F408" s="60"/>
      <c r="G408" s="30"/>
      <c r="H408" s="30"/>
      <c r="I408" s="30"/>
      <c r="J408" s="30"/>
      <c r="K408" s="30"/>
      <c r="L408" s="30"/>
      <c r="M408" s="30"/>
      <c r="N408" s="61"/>
      <c r="O408" s="61"/>
      <c r="P408" s="30"/>
      <c r="Q408" s="30"/>
      <c r="R408" s="30"/>
      <c r="S408" s="30"/>
      <c r="T408" s="30"/>
      <c r="U408" s="43">
        <f aca="true" t="shared" si="31" ref="U408:U439">SUM(E408:T408)</f>
        <v>0</v>
      </c>
      <c r="V408" s="44">
        <f t="shared" si="28"/>
        <v>0</v>
      </c>
      <c r="W408" s="45">
        <f t="shared" si="29"/>
        <v>-1466.5999999999997</v>
      </c>
      <c r="X408" s="40" t="e">
        <f t="shared" si="30"/>
        <v>#DIV/0!</v>
      </c>
      <c r="Y408" s="514"/>
    </row>
    <row r="409" spans="1:25" ht="409.5">
      <c r="A409" s="24"/>
      <c r="B409" s="25"/>
      <c r="C409" s="57" t="s">
        <v>403</v>
      </c>
      <c r="D409" s="71" t="s">
        <v>228</v>
      </c>
      <c r="E409" s="30"/>
      <c r="F409" s="60"/>
      <c r="G409" s="30"/>
      <c r="H409" s="30"/>
      <c r="I409" s="30"/>
      <c r="J409" s="30"/>
      <c r="K409" s="30"/>
      <c r="L409" s="30"/>
      <c r="M409" s="30"/>
      <c r="N409" s="61"/>
      <c r="O409" s="61"/>
      <c r="P409" s="30"/>
      <c r="Q409" s="30"/>
      <c r="R409" s="30"/>
      <c r="S409" s="30"/>
      <c r="T409" s="30"/>
      <c r="U409" s="43">
        <f t="shared" si="31"/>
        <v>0</v>
      </c>
      <c r="V409" s="44">
        <f t="shared" si="28"/>
        <v>0</v>
      </c>
      <c r="W409" s="45">
        <f t="shared" si="29"/>
        <v>-1466.5999999999997</v>
      </c>
      <c r="X409" s="40" t="e">
        <f t="shared" si="30"/>
        <v>#DIV/0!</v>
      </c>
      <c r="Y409" s="514"/>
    </row>
    <row r="410" spans="1:25" ht="409.5">
      <c r="A410" s="24"/>
      <c r="B410" s="25"/>
      <c r="C410" s="57" t="s">
        <v>404</v>
      </c>
      <c r="D410" s="71" t="s">
        <v>108</v>
      </c>
      <c r="E410" s="30"/>
      <c r="F410" s="60"/>
      <c r="G410" s="30"/>
      <c r="H410" s="30"/>
      <c r="I410" s="30"/>
      <c r="J410" s="30"/>
      <c r="K410" s="30"/>
      <c r="L410" s="30"/>
      <c r="M410" s="30"/>
      <c r="N410" s="61"/>
      <c r="O410" s="61"/>
      <c r="P410" s="30"/>
      <c r="Q410" s="30"/>
      <c r="R410" s="30"/>
      <c r="S410" s="30"/>
      <c r="T410" s="30"/>
      <c r="U410" s="43">
        <f t="shared" si="31"/>
        <v>0</v>
      </c>
      <c r="V410" s="44">
        <f t="shared" si="28"/>
        <v>0</v>
      </c>
      <c r="W410" s="45">
        <f t="shared" si="29"/>
        <v>-1466.5999999999997</v>
      </c>
      <c r="X410" s="40" t="e">
        <f t="shared" si="30"/>
        <v>#DIV/0!</v>
      </c>
      <c r="Y410" s="514"/>
    </row>
    <row r="411" spans="1:25" ht="409.5">
      <c r="A411" s="24"/>
      <c r="B411" s="25"/>
      <c r="C411" s="57" t="s">
        <v>405</v>
      </c>
      <c r="D411" s="71" t="s">
        <v>36</v>
      </c>
      <c r="E411" s="30"/>
      <c r="F411" s="60"/>
      <c r="G411" s="30"/>
      <c r="H411" s="30"/>
      <c r="I411" s="30"/>
      <c r="J411" s="30"/>
      <c r="K411" s="30"/>
      <c r="L411" s="30"/>
      <c r="M411" s="30"/>
      <c r="N411" s="61"/>
      <c r="O411" s="61"/>
      <c r="P411" s="30"/>
      <c r="Q411" s="30"/>
      <c r="R411" s="30"/>
      <c r="S411" s="30"/>
      <c r="T411" s="30"/>
      <c r="U411" s="43">
        <f t="shared" si="31"/>
        <v>0</v>
      </c>
      <c r="V411" s="44">
        <f t="shared" si="28"/>
        <v>0</v>
      </c>
      <c r="W411" s="45">
        <f t="shared" si="29"/>
        <v>-1466.5999999999997</v>
      </c>
      <c r="X411" s="40" t="e">
        <f t="shared" si="30"/>
        <v>#DIV/0!</v>
      </c>
      <c r="Y411" s="514"/>
    </row>
    <row r="412" spans="1:25" ht="409.5">
      <c r="A412" s="24"/>
      <c r="B412" s="25"/>
      <c r="C412" s="57" t="s">
        <v>368</v>
      </c>
      <c r="D412" s="71" t="s">
        <v>406</v>
      </c>
      <c r="E412" s="30"/>
      <c r="F412" s="60"/>
      <c r="G412" s="30"/>
      <c r="H412" s="30"/>
      <c r="I412" s="30"/>
      <c r="J412" s="30"/>
      <c r="K412" s="30"/>
      <c r="L412" s="30"/>
      <c r="M412" s="30"/>
      <c r="N412" s="61"/>
      <c r="O412" s="61"/>
      <c r="P412" s="30"/>
      <c r="Q412" s="30"/>
      <c r="R412" s="30"/>
      <c r="S412" s="30"/>
      <c r="T412" s="30"/>
      <c r="U412" s="43">
        <f t="shared" si="31"/>
        <v>0</v>
      </c>
      <c r="V412" s="44">
        <f t="shared" si="28"/>
        <v>0</v>
      </c>
      <c r="W412" s="45">
        <f t="shared" si="29"/>
        <v>-1466.5999999999997</v>
      </c>
      <c r="X412" s="40" t="e">
        <f t="shared" si="30"/>
        <v>#DIV/0!</v>
      </c>
      <c r="Y412" s="514"/>
    </row>
    <row r="413" spans="1:25" ht="409.5">
      <c r="A413" s="24"/>
      <c r="B413" s="25"/>
      <c r="C413" s="57" t="s">
        <v>407</v>
      </c>
      <c r="D413" s="71" t="s">
        <v>54</v>
      </c>
      <c r="E413" s="30"/>
      <c r="F413" s="60"/>
      <c r="G413" s="55"/>
      <c r="H413" s="30"/>
      <c r="I413" s="30"/>
      <c r="J413" s="30"/>
      <c r="K413" s="30"/>
      <c r="L413" s="30"/>
      <c r="M413" s="30"/>
      <c r="N413" s="61"/>
      <c r="O413" s="61"/>
      <c r="P413" s="30"/>
      <c r="Q413" s="30"/>
      <c r="R413" s="30"/>
      <c r="S413" s="30"/>
      <c r="T413" s="30"/>
      <c r="U413" s="43">
        <f t="shared" si="31"/>
        <v>0</v>
      </c>
      <c r="V413" s="44">
        <f t="shared" si="28"/>
        <v>0</v>
      </c>
      <c r="W413" s="45">
        <f t="shared" si="29"/>
        <v>-1466.5999999999997</v>
      </c>
      <c r="X413" s="40" t="e">
        <f t="shared" si="30"/>
        <v>#DIV/0!</v>
      </c>
      <c r="Y413" s="514"/>
    </row>
    <row r="414" spans="1:25" ht="409.5">
      <c r="A414" s="24"/>
      <c r="B414" s="25"/>
      <c r="C414" s="57" t="s">
        <v>209</v>
      </c>
      <c r="D414" s="71" t="s">
        <v>364</v>
      </c>
      <c r="E414" s="30"/>
      <c r="F414" s="60"/>
      <c r="G414" s="30"/>
      <c r="H414" s="30"/>
      <c r="I414" s="30"/>
      <c r="J414" s="30"/>
      <c r="K414" s="30"/>
      <c r="L414" s="30"/>
      <c r="M414" s="30"/>
      <c r="N414" s="61"/>
      <c r="O414" s="61"/>
      <c r="P414" s="30"/>
      <c r="Q414" s="30"/>
      <c r="R414" s="30"/>
      <c r="S414" s="30"/>
      <c r="T414" s="30"/>
      <c r="U414" s="43">
        <f t="shared" si="31"/>
        <v>0</v>
      </c>
      <c r="V414" s="44">
        <f t="shared" si="28"/>
        <v>0</v>
      </c>
      <c r="W414" s="45">
        <f t="shared" si="29"/>
        <v>-1466.5999999999997</v>
      </c>
      <c r="X414" s="40" t="e">
        <f t="shared" si="30"/>
        <v>#DIV/0!</v>
      </c>
      <c r="Y414" s="514"/>
    </row>
    <row r="415" spans="1:25" ht="409.5">
      <c r="A415" s="24"/>
      <c r="B415" s="25"/>
      <c r="C415" s="57" t="s">
        <v>295</v>
      </c>
      <c r="D415" s="71" t="s">
        <v>350</v>
      </c>
      <c r="E415" s="30"/>
      <c r="F415" s="60"/>
      <c r="G415" s="30"/>
      <c r="H415" s="30"/>
      <c r="I415" s="30"/>
      <c r="J415" s="30"/>
      <c r="K415" s="30"/>
      <c r="L415" s="30"/>
      <c r="M415" s="30"/>
      <c r="N415" s="61"/>
      <c r="O415" s="61"/>
      <c r="P415" s="30"/>
      <c r="Q415" s="30"/>
      <c r="R415" s="30"/>
      <c r="S415" s="30"/>
      <c r="T415" s="30"/>
      <c r="U415" s="43">
        <f t="shared" si="31"/>
        <v>0</v>
      </c>
      <c r="V415" s="44">
        <f t="shared" si="28"/>
        <v>0</v>
      </c>
      <c r="W415" s="45">
        <f t="shared" si="29"/>
        <v>-1466.5999999999997</v>
      </c>
      <c r="X415" s="40" t="e">
        <f t="shared" si="30"/>
        <v>#DIV/0!</v>
      </c>
      <c r="Y415" s="514"/>
    </row>
    <row r="416" spans="1:25" ht="409.5">
      <c r="A416" s="24"/>
      <c r="B416" s="25"/>
      <c r="C416" s="57" t="s">
        <v>215</v>
      </c>
      <c r="D416" s="71" t="s">
        <v>74</v>
      </c>
      <c r="E416" s="30"/>
      <c r="F416" s="60"/>
      <c r="G416" s="30"/>
      <c r="H416" s="30"/>
      <c r="I416" s="30"/>
      <c r="J416" s="30"/>
      <c r="K416" s="30"/>
      <c r="L416" s="30"/>
      <c r="M416" s="30"/>
      <c r="N416" s="61"/>
      <c r="O416" s="61"/>
      <c r="P416" s="30"/>
      <c r="Q416" s="30"/>
      <c r="R416" s="30"/>
      <c r="S416" s="30"/>
      <c r="T416" s="30"/>
      <c r="U416" s="43">
        <f t="shared" si="31"/>
        <v>0</v>
      </c>
      <c r="V416" s="44">
        <f t="shared" si="28"/>
        <v>0</v>
      </c>
      <c r="W416" s="45">
        <f t="shared" si="29"/>
        <v>-1466.5999999999997</v>
      </c>
      <c r="X416" s="40" t="e">
        <f t="shared" si="30"/>
        <v>#DIV/0!</v>
      </c>
      <c r="Y416" s="514"/>
    </row>
    <row r="417" spans="1:25" ht="409.5">
      <c r="A417" s="24"/>
      <c r="B417" s="25"/>
      <c r="C417" s="58" t="s">
        <v>411</v>
      </c>
      <c r="D417" s="72" t="s">
        <v>94</v>
      </c>
      <c r="E417" s="30"/>
      <c r="F417" s="60"/>
      <c r="G417" s="30"/>
      <c r="H417" s="30"/>
      <c r="I417" s="30"/>
      <c r="J417" s="30"/>
      <c r="K417" s="30"/>
      <c r="L417" s="30"/>
      <c r="M417" s="30"/>
      <c r="N417" s="61"/>
      <c r="O417" s="61"/>
      <c r="P417" s="30"/>
      <c r="Q417" s="30"/>
      <c r="R417" s="30"/>
      <c r="S417" s="30"/>
      <c r="T417" s="30"/>
      <c r="U417" s="43">
        <f t="shared" si="31"/>
        <v>0</v>
      </c>
      <c r="V417" s="44">
        <f t="shared" si="28"/>
        <v>0</v>
      </c>
      <c r="W417" s="45">
        <f t="shared" si="29"/>
        <v>-1466.5999999999997</v>
      </c>
      <c r="X417" s="40" t="e">
        <f t="shared" si="30"/>
        <v>#DIV/0!</v>
      </c>
      <c r="Y417" s="514"/>
    </row>
    <row r="418" spans="1:25" ht="409.5">
      <c r="A418" s="24"/>
      <c r="B418" s="25"/>
      <c r="C418" s="57" t="s">
        <v>412</v>
      </c>
      <c r="D418" s="71" t="s">
        <v>413</v>
      </c>
      <c r="E418" s="30"/>
      <c r="F418" s="60"/>
      <c r="G418" s="30"/>
      <c r="H418" s="30"/>
      <c r="I418" s="30"/>
      <c r="J418" s="30"/>
      <c r="K418" s="30"/>
      <c r="L418" s="30"/>
      <c r="M418" s="30"/>
      <c r="N418" s="61"/>
      <c r="O418" s="61"/>
      <c r="P418" s="30"/>
      <c r="Q418" s="30"/>
      <c r="R418" s="30"/>
      <c r="S418" s="30"/>
      <c r="T418" s="30"/>
      <c r="U418" s="43">
        <f t="shared" si="31"/>
        <v>0</v>
      </c>
      <c r="V418" s="44">
        <f t="shared" si="28"/>
        <v>0</v>
      </c>
      <c r="W418" s="45">
        <f t="shared" si="29"/>
        <v>-1466.5999999999997</v>
      </c>
      <c r="X418" s="40" t="e">
        <f t="shared" si="30"/>
        <v>#DIV/0!</v>
      </c>
      <c r="Y418" s="514"/>
    </row>
    <row r="419" spans="1:25" ht="409.5">
      <c r="A419" s="24"/>
      <c r="B419" s="25"/>
      <c r="C419" s="57" t="s">
        <v>314</v>
      </c>
      <c r="D419" s="71" t="s">
        <v>81</v>
      </c>
      <c r="E419" s="30"/>
      <c r="F419" s="60"/>
      <c r="G419" s="30"/>
      <c r="H419" s="30"/>
      <c r="I419" s="30"/>
      <c r="J419" s="30"/>
      <c r="K419" s="30"/>
      <c r="L419" s="30"/>
      <c r="M419" s="30"/>
      <c r="N419" s="61"/>
      <c r="O419" s="61"/>
      <c r="P419" s="30"/>
      <c r="Q419" s="30"/>
      <c r="R419" s="30"/>
      <c r="S419" s="30"/>
      <c r="T419" s="30"/>
      <c r="U419" s="43">
        <f t="shared" si="31"/>
        <v>0</v>
      </c>
      <c r="V419" s="44">
        <f t="shared" si="28"/>
        <v>0</v>
      </c>
      <c r="W419" s="45">
        <f t="shared" si="29"/>
        <v>-1466.5999999999997</v>
      </c>
      <c r="X419" s="40" t="e">
        <f t="shared" si="30"/>
        <v>#DIV/0!</v>
      </c>
      <c r="Y419" s="514"/>
    </row>
    <row r="420" spans="1:25" ht="409.5">
      <c r="A420" s="24"/>
      <c r="B420" s="25"/>
      <c r="C420" s="57" t="s">
        <v>405</v>
      </c>
      <c r="D420" s="71" t="s">
        <v>31</v>
      </c>
      <c r="E420" s="30"/>
      <c r="F420" s="60"/>
      <c r="G420" s="30"/>
      <c r="H420" s="30"/>
      <c r="I420" s="30"/>
      <c r="J420" s="30"/>
      <c r="K420" s="30"/>
      <c r="L420" s="30"/>
      <c r="M420" s="30"/>
      <c r="N420" s="61"/>
      <c r="O420" s="61"/>
      <c r="P420" s="30"/>
      <c r="Q420" s="30"/>
      <c r="R420" s="30"/>
      <c r="S420" s="30"/>
      <c r="T420" s="30"/>
      <c r="U420" s="43">
        <f t="shared" si="31"/>
        <v>0</v>
      </c>
      <c r="V420" s="44">
        <f t="shared" si="28"/>
        <v>0</v>
      </c>
      <c r="W420" s="45">
        <f t="shared" si="29"/>
        <v>-1466.5999999999997</v>
      </c>
      <c r="X420" s="40" t="e">
        <f t="shared" si="30"/>
        <v>#DIV/0!</v>
      </c>
      <c r="Y420" s="514"/>
    </row>
    <row r="421" spans="1:25" ht="409.5">
      <c r="A421" s="24"/>
      <c r="B421" s="25"/>
      <c r="C421" s="57" t="s">
        <v>414</v>
      </c>
      <c r="D421" s="71" t="s">
        <v>20</v>
      </c>
      <c r="E421" s="30"/>
      <c r="F421" s="60"/>
      <c r="G421" s="30"/>
      <c r="H421" s="30"/>
      <c r="I421" s="30"/>
      <c r="J421" s="30"/>
      <c r="K421" s="30"/>
      <c r="L421" s="30"/>
      <c r="M421" s="30"/>
      <c r="N421" s="61"/>
      <c r="O421" s="61"/>
      <c r="P421" s="30"/>
      <c r="Q421" s="30"/>
      <c r="R421" s="30"/>
      <c r="S421" s="30"/>
      <c r="T421" s="30"/>
      <c r="U421" s="43">
        <f t="shared" si="31"/>
        <v>0</v>
      </c>
      <c r="V421" s="44">
        <f t="shared" si="28"/>
        <v>0</v>
      </c>
      <c r="W421" s="45">
        <f t="shared" si="29"/>
        <v>-1466.5999999999997</v>
      </c>
      <c r="X421" s="40" t="e">
        <f t="shared" si="30"/>
        <v>#DIV/0!</v>
      </c>
      <c r="Y421" s="514"/>
    </row>
    <row r="422" spans="1:25" ht="409.5">
      <c r="A422" s="24"/>
      <c r="B422" s="25"/>
      <c r="C422" s="57" t="s">
        <v>415</v>
      </c>
      <c r="D422" s="71" t="s">
        <v>155</v>
      </c>
      <c r="E422" s="30"/>
      <c r="F422" s="60"/>
      <c r="G422" s="30"/>
      <c r="H422" s="30"/>
      <c r="I422" s="30"/>
      <c r="J422" s="30"/>
      <c r="K422" s="30"/>
      <c r="L422" s="30"/>
      <c r="M422" s="30"/>
      <c r="N422" s="61"/>
      <c r="O422" s="61"/>
      <c r="P422" s="30"/>
      <c r="Q422" s="30"/>
      <c r="R422" s="30"/>
      <c r="S422" s="30"/>
      <c r="T422" s="30"/>
      <c r="U422" s="43">
        <f t="shared" si="31"/>
        <v>0</v>
      </c>
      <c r="V422" s="44">
        <f t="shared" si="28"/>
        <v>0</v>
      </c>
      <c r="W422" s="45">
        <f t="shared" si="29"/>
        <v>-1466.5999999999997</v>
      </c>
      <c r="X422" s="40" t="e">
        <f t="shared" si="30"/>
        <v>#DIV/0!</v>
      </c>
      <c r="Y422" s="514"/>
    </row>
    <row r="423" spans="1:25" ht="409.5">
      <c r="A423" s="24"/>
      <c r="B423" s="25"/>
      <c r="C423" s="59" t="s">
        <v>416</v>
      </c>
      <c r="D423" s="73" t="s">
        <v>91</v>
      </c>
      <c r="E423" s="30"/>
      <c r="F423" s="60"/>
      <c r="G423" s="30"/>
      <c r="H423" s="30"/>
      <c r="I423" s="30"/>
      <c r="J423" s="30"/>
      <c r="K423" s="30"/>
      <c r="L423" s="30"/>
      <c r="M423" s="30"/>
      <c r="N423" s="61"/>
      <c r="O423" s="61"/>
      <c r="P423" s="30"/>
      <c r="Q423" s="30"/>
      <c r="R423" s="30"/>
      <c r="S423" s="30"/>
      <c r="T423" s="30"/>
      <c r="U423" s="43">
        <f t="shared" si="31"/>
        <v>0</v>
      </c>
      <c r="V423" s="44">
        <f t="shared" si="28"/>
        <v>0</v>
      </c>
      <c r="W423" s="45">
        <f t="shared" si="29"/>
        <v>-1466.5999999999997</v>
      </c>
      <c r="X423" s="40" t="e">
        <f t="shared" si="30"/>
        <v>#DIV/0!</v>
      </c>
      <c r="Y423" s="514"/>
    </row>
    <row r="424" spans="1:25" ht="409.5">
      <c r="A424" s="24"/>
      <c r="B424" s="25"/>
      <c r="C424" s="57" t="s">
        <v>417</v>
      </c>
      <c r="D424" s="71" t="s">
        <v>108</v>
      </c>
      <c r="E424" s="30"/>
      <c r="F424" s="60"/>
      <c r="G424" s="30"/>
      <c r="H424" s="30"/>
      <c r="I424" s="30"/>
      <c r="J424" s="30"/>
      <c r="K424" s="30"/>
      <c r="L424" s="30"/>
      <c r="M424" s="30"/>
      <c r="N424" s="61"/>
      <c r="O424" s="61"/>
      <c r="P424" s="30"/>
      <c r="Q424" s="30"/>
      <c r="R424" s="30"/>
      <c r="S424" s="30"/>
      <c r="T424" s="30"/>
      <c r="U424" s="43">
        <f t="shared" si="31"/>
        <v>0</v>
      </c>
      <c r="V424" s="44">
        <f t="shared" si="28"/>
        <v>0</v>
      </c>
      <c r="W424" s="45">
        <f t="shared" si="29"/>
        <v>-1466.5999999999997</v>
      </c>
      <c r="X424" s="40" t="e">
        <f t="shared" si="30"/>
        <v>#DIV/0!</v>
      </c>
      <c r="Y424" s="514"/>
    </row>
    <row r="425" spans="1:25" ht="409.5">
      <c r="A425" s="24"/>
      <c r="B425" s="25"/>
      <c r="C425" s="58" t="s">
        <v>385</v>
      </c>
      <c r="D425" s="72" t="s">
        <v>197</v>
      </c>
      <c r="E425" s="30"/>
      <c r="F425" s="60"/>
      <c r="G425" s="30"/>
      <c r="H425" s="30"/>
      <c r="I425" s="30"/>
      <c r="J425" s="30"/>
      <c r="K425" s="30"/>
      <c r="L425" s="30"/>
      <c r="M425" s="30"/>
      <c r="N425" s="61"/>
      <c r="O425" s="61"/>
      <c r="P425" s="30"/>
      <c r="Q425" s="30"/>
      <c r="R425" s="30"/>
      <c r="S425" s="30"/>
      <c r="T425" s="30"/>
      <c r="U425" s="43">
        <f t="shared" si="31"/>
        <v>0</v>
      </c>
      <c r="V425" s="44">
        <f t="shared" si="28"/>
        <v>0</v>
      </c>
      <c r="W425" s="45">
        <f t="shared" si="29"/>
        <v>-1466.5999999999997</v>
      </c>
      <c r="X425" s="40" t="e">
        <f t="shared" si="30"/>
        <v>#DIV/0!</v>
      </c>
      <c r="Y425" s="514"/>
    </row>
    <row r="426" spans="1:25" ht="409.5">
      <c r="A426" s="24"/>
      <c r="B426" s="25"/>
      <c r="C426" s="57" t="s">
        <v>418</v>
      </c>
      <c r="D426" s="71" t="s">
        <v>18</v>
      </c>
      <c r="E426" s="30"/>
      <c r="F426" s="60"/>
      <c r="G426" s="30"/>
      <c r="H426" s="30"/>
      <c r="I426" s="30"/>
      <c r="J426" s="30"/>
      <c r="K426" s="30"/>
      <c r="L426" s="30"/>
      <c r="M426" s="30"/>
      <c r="N426" s="61"/>
      <c r="O426" s="61"/>
      <c r="P426" s="30"/>
      <c r="Q426" s="30"/>
      <c r="R426" s="30"/>
      <c r="S426" s="30"/>
      <c r="T426" s="30"/>
      <c r="U426" s="43">
        <f t="shared" si="31"/>
        <v>0</v>
      </c>
      <c r="V426" s="44">
        <f t="shared" si="28"/>
        <v>0</v>
      </c>
      <c r="W426" s="45">
        <f t="shared" si="29"/>
        <v>-1466.5999999999997</v>
      </c>
      <c r="X426" s="40" t="e">
        <f t="shared" si="30"/>
        <v>#DIV/0!</v>
      </c>
      <c r="Y426" s="514"/>
    </row>
    <row r="427" spans="1:25" ht="409.5">
      <c r="A427" s="24"/>
      <c r="B427" s="25"/>
      <c r="C427" s="57" t="s">
        <v>419</v>
      </c>
      <c r="D427" s="71" t="s">
        <v>74</v>
      </c>
      <c r="E427" s="30"/>
      <c r="F427" s="60"/>
      <c r="G427" s="30"/>
      <c r="H427" s="30"/>
      <c r="I427" s="30"/>
      <c r="J427" s="30"/>
      <c r="K427" s="30"/>
      <c r="L427" s="30"/>
      <c r="M427" s="30"/>
      <c r="N427" s="61"/>
      <c r="O427" s="61"/>
      <c r="P427" s="30"/>
      <c r="Q427" s="30"/>
      <c r="R427" s="30"/>
      <c r="S427" s="30"/>
      <c r="T427" s="30"/>
      <c r="U427" s="43">
        <f t="shared" si="31"/>
        <v>0</v>
      </c>
      <c r="V427" s="44">
        <f t="shared" si="28"/>
        <v>0</v>
      </c>
      <c r="W427" s="45">
        <f t="shared" si="29"/>
        <v>-1466.5999999999997</v>
      </c>
      <c r="X427" s="40" t="e">
        <f t="shared" si="30"/>
        <v>#DIV/0!</v>
      </c>
      <c r="Y427" s="514"/>
    </row>
    <row r="428" spans="1:25" ht="409.5">
      <c r="A428" s="24"/>
      <c r="B428" s="25"/>
      <c r="C428" s="59" t="s">
        <v>420</v>
      </c>
      <c r="D428" s="73" t="s">
        <v>54</v>
      </c>
      <c r="E428" s="30"/>
      <c r="F428" s="60"/>
      <c r="G428" s="74"/>
      <c r="H428" s="30"/>
      <c r="I428" s="30"/>
      <c r="J428" s="30"/>
      <c r="K428" s="30"/>
      <c r="L428" s="30"/>
      <c r="M428" s="30"/>
      <c r="N428" s="61"/>
      <c r="O428" s="61"/>
      <c r="P428" s="30"/>
      <c r="Q428" s="30"/>
      <c r="R428" s="30"/>
      <c r="S428" s="30"/>
      <c r="T428" s="30"/>
      <c r="U428" s="43">
        <f t="shared" si="31"/>
        <v>0</v>
      </c>
      <c r="V428" s="44">
        <f t="shared" si="28"/>
        <v>0</v>
      </c>
      <c r="W428" s="45">
        <f t="shared" si="29"/>
        <v>-1466.5999999999997</v>
      </c>
      <c r="X428" s="40" t="e">
        <f t="shared" si="30"/>
        <v>#DIV/0!</v>
      </c>
      <c r="Y428" s="514"/>
    </row>
    <row r="429" spans="1:25" ht="409.5">
      <c r="A429" s="24"/>
      <c r="B429" s="25"/>
      <c r="C429" s="58" t="s">
        <v>339</v>
      </c>
      <c r="D429" s="72" t="s">
        <v>421</v>
      </c>
      <c r="E429" s="30"/>
      <c r="F429" s="60"/>
      <c r="G429" s="30"/>
      <c r="H429" s="30"/>
      <c r="I429" s="30"/>
      <c r="J429" s="30"/>
      <c r="K429" s="30"/>
      <c r="L429" s="30"/>
      <c r="M429" s="30"/>
      <c r="N429" s="61"/>
      <c r="O429" s="61"/>
      <c r="P429" s="30"/>
      <c r="Q429" s="30"/>
      <c r="R429" s="30"/>
      <c r="S429" s="30"/>
      <c r="T429" s="30"/>
      <c r="U429" s="43">
        <f t="shared" si="31"/>
        <v>0</v>
      </c>
      <c r="V429" s="44">
        <f t="shared" si="28"/>
        <v>0</v>
      </c>
      <c r="W429" s="45">
        <f t="shared" si="29"/>
        <v>-1466.5999999999997</v>
      </c>
      <c r="X429" s="40" t="e">
        <f t="shared" si="30"/>
        <v>#DIV/0!</v>
      </c>
      <c r="Y429" s="514"/>
    </row>
    <row r="430" spans="1:25" ht="409.5">
      <c r="A430" s="24"/>
      <c r="B430" s="25"/>
      <c r="C430" s="57" t="s">
        <v>422</v>
      </c>
      <c r="D430" s="71" t="s">
        <v>381</v>
      </c>
      <c r="E430" s="30"/>
      <c r="F430" s="60"/>
      <c r="G430" s="30"/>
      <c r="H430" s="30"/>
      <c r="I430" s="30"/>
      <c r="J430" s="30"/>
      <c r="K430" s="30"/>
      <c r="L430" s="30"/>
      <c r="M430" s="30"/>
      <c r="N430" s="61"/>
      <c r="O430" s="61"/>
      <c r="P430" s="30"/>
      <c r="Q430" s="30"/>
      <c r="R430" s="30"/>
      <c r="S430" s="30"/>
      <c r="T430" s="30"/>
      <c r="U430" s="43">
        <f t="shared" si="31"/>
        <v>0</v>
      </c>
      <c r="V430" s="44">
        <f t="shared" si="28"/>
        <v>0</v>
      </c>
      <c r="W430" s="45">
        <f t="shared" si="29"/>
        <v>-1466.5999999999997</v>
      </c>
      <c r="X430" s="40" t="e">
        <f t="shared" si="30"/>
        <v>#DIV/0!</v>
      </c>
      <c r="Y430" s="514"/>
    </row>
    <row r="431" spans="1:25" ht="409.5">
      <c r="A431" s="24"/>
      <c r="B431" s="25"/>
      <c r="C431" s="57" t="s">
        <v>423</v>
      </c>
      <c r="D431" s="71" t="s">
        <v>413</v>
      </c>
      <c r="E431" s="30"/>
      <c r="F431" s="60"/>
      <c r="G431" s="30"/>
      <c r="H431" s="30"/>
      <c r="I431" s="30"/>
      <c r="J431" s="30"/>
      <c r="K431" s="30"/>
      <c r="L431" s="30"/>
      <c r="M431" s="30"/>
      <c r="N431" s="61"/>
      <c r="O431" s="61"/>
      <c r="P431" s="30"/>
      <c r="Q431" s="30"/>
      <c r="R431" s="30"/>
      <c r="S431" s="30"/>
      <c r="T431" s="30"/>
      <c r="U431" s="43">
        <f t="shared" si="31"/>
        <v>0</v>
      </c>
      <c r="V431" s="44">
        <f t="shared" si="28"/>
        <v>0</v>
      </c>
      <c r="W431" s="45">
        <f t="shared" si="29"/>
        <v>-1466.5999999999997</v>
      </c>
      <c r="X431" s="40" t="e">
        <f t="shared" si="30"/>
        <v>#DIV/0!</v>
      </c>
      <c r="Y431" s="514"/>
    </row>
    <row r="432" spans="1:25" ht="409.5">
      <c r="A432" s="24"/>
      <c r="B432" s="25"/>
      <c r="C432" s="57" t="s">
        <v>424</v>
      </c>
      <c r="D432" s="71" t="s">
        <v>309</v>
      </c>
      <c r="E432" s="30"/>
      <c r="F432" s="60"/>
      <c r="G432" s="30"/>
      <c r="H432" s="30"/>
      <c r="I432" s="30"/>
      <c r="J432" s="30"/>
      <c r="K432" s="30"/>
      <c r="L432" s="30"/>
      <c r="M432" s="30"/>
      <c r="N432" s="61"/>
      <c r="O432" s="61"/>
      <c r="P432" s="30"/>
      <c r="Q432" s="30"/>
      <c r="R432" s="30"/>
      <c r="S432" s="30"/>
      <c r="T432" s="30"/>
      <c r="U432" s="43">
        <f t="shared" si="31"/>
        <v>0</v>
      </c>
      <c r="V432" s="44">
        <f t="shared" si="28"/>
        <v>0</v>
      </c>
      <c r="W432" s="45">
        <f t="shared" si="29"/>
        <v>-1466.5999999999997</v>
      </c>
      <c r="X432" s="40" t="e">
        <f t="shared" si="30"/>
        <v>#DIV/0!</v>
      </c>
      <c r="Y432" s="514"/>
    </row>
    <row r="433" spans="1:25" ht="409.5">
      <c r="A433" s="24"/>
      <c r="B433" s="25"/>
      <c r="C433" s="57" t="s">
        <v>198</v>
      </c>
      <c r="D433" s="71" t="s">
        <v>118</v>
      </c>
      <c r="E433" s="30"/>
      <c r="F433" s="60"/>
      <c r="G433" s="30"/>
      <c r="H433" s="30"/>
      <c r="I433" s="30"/>
      <c r="J433" s="30"/>
      <c r="K433" s="30"/>
      <c r="L433" s="30"/>
      <c r="M433" s="30"/>
      <c r="N433" s="61"/>
      <c r="O433" s="61"/>
      <c r="P433" s="30"/>
      <c r="Q433" s="30"/>
      <c r="R433" s="30"/>
      <c r="S433" s="30"/>
      <c r="T433" s="30"/>
      <c r="U433" s="43">
        <f t="shared" si="31"/>
        <v>0</v>
      </c>
      <c r="V433" s="44">
        <f t="shared" si="28"/>
        <v>0</v>
      </c>
      <c r="W433" s="45">
        <f t="shared" si="29"/>
        <v>-1466.5999999999997</v>
      </c>
      <c r="X433" s="40" t="e">
        <f t="shared" si="30"/>
        <v>#DIV/0!</v>
      </c>
      <c r="Y433" s="514"/>
    </row>
    <row r="434" spans="1:25" ht="409.5">
      <c r="A434" s="24"/>
      <c r="B434" s="25"/>
      <c r="C434" s="58" t="s">
        <v>425</v>
      </c>
      <c r="D434" s="72" t="s">
        <v>36</v>
      </c>
      <c r="E434" s="30"/>
      <c r="F434" s="60"/>
      <c r="G434" s="30"/>
      <c r="H434" s="30"/>
      <c r="I434" s="30"/>
      <c r="J434" s="30"/>
      <c r="K434" s="30"/>
      <c r="L434" s="30"/>
      <c r="M434" s="30"/>
      <c r="N434" s="61"/>
      <c r="O434" s="61"/>
      <c r="P434" s="30"/>
      <c r="Q434" s="30"/>
      <c r="R434" s="30"/>
      <c r="S434" s="30"/>
      <c r="T434" s="30"/>
      <c r="U434" s="43">
        <f t="shared" si="31"/>
        <v>0</v>
      </c>
      <c r="V434" s="44">
        <f t="shared" si="28"/>
        <v>0</v>
      </c>
      <c r="W434" s="45">
        <f t="shared" si="29"/>
        <v>-1466.5999999999997</v>
      </c>
      <c r="X434" s="40" t="e">
        <f t="shared" si="30"/>
        <v>#DIV/0!</v>
      </c>
      <c r="Y434" s="514"/>
    </row>
    <row r="435" spans="1:25" ht="409.5">
      <c r="A435" s="24"/>
      <c r="B435" s="25"/>
      <c r="C435" s="57" t="s">
        <v>426</v>
      </c>
      <c r="D435" s="71" t="s">
        <v>303</v>
      </c>
      <c r="E435" s="30"/>
      <c r="F435" s="60"/>
      <c r="G435" s="30"/>
      <c r="H435" s="30"/>
      <c r="I435" s="30"/>
      <c r="J435" s="30"/>
      <c r="K435" s="30"/>
      <c r="L435" s="30"/>
      <c r="M435" s="30"/>
      <c r="N435" s="61"/>
      <c r="O435" s="61"/>
      <c r="P435" s="30"/>
      <c r="Q435" s="30"/>
      <c r="R435" s="30"/>
      <c r="S435" s="30"/>
      <c r="T435" s="30"/>
      <c r="U435" s="43">
        <f t="shared" si="31"/>
        <v>0</v>
      </c>
      <c r="V435" s="44">
        <f t="shared" si="28"/>
        <v>0</v>
      </c>
      <c r="W435" s="45">
        <f t="shared" si="29"/>
        <v>-1466.5999999999997</v>
      </c>
      <c r="X435" s="40" t="e">
        <f t="shared" si="30"/>
        <v>#DIV/0!</v>
      </c>
      <c r="Y435" s="514"/>
    </row>
    <row r="436" spans="1:25" ht="409.5">
      <c r="A436" s="24"/>
      <c r="B436" s="25"/>
      <c r="C436" s="57" t="s">
        <v>363</v>
      </c>
      <c r="D436" s="71" t="s">
        <v>74</v>
      </c>
      <c r="E436" s="30"/>
      <c r="F436" s="60"/>
      <c r="G436" s="30"/>
      <c r="H436" s="30"/>
      <c r="I436" s="30"/>
      <c r="J436" s="30"/>
      <c r="K436" s="30"/>
      <c r="L436" s="30"/>
      <c r="M436" s="30"/>
      <c r="N436" s="61"/>
      <c r="O436" s="61"/>
      <c r="P436" s="30"/>
      <c r="Q436" s="30"/>
      <c r="R436" s="30"/>
      <c r="S436" s="30"/>
      <c r="T436" s="30"/>
      <c r="U436" s="43">
        <f t="shared" si="31"/>
        <v>0</v>
      </c>
      <c r="V436" s="44">
        <f t="shared" si="28"/>
        <v>0</v>
      </c>
      <c r="W436" s="45">
        <f t="shared" si="29"/>
        <v>-1466.5999999999997</v>
      </c>
      <c r="X436" s="40" t="e">
        <f t="shared" si="30"/>
        <v>#DIV/0!</v>
      </c>
      <c r="Y436" s="514"/>
    </row>
    <row r="437" spans="1:25" ht="409.5">
      <c r="A437" s="24"/>
      <c r="B437" s="25"/>
      <c r="C437" s="57" t="s">
        <v>149</v>
      </c>
      <c r="D437" s="71" t="s">
        <v>356</v>
      </c>
      <c r="E437" s="30"/>
      <c r="F437" s="60"/>
      <c r="G437" s="30"/>
      <c r="H437" s="30"/>
      <c r="I437" s="30"/>
      <c r="J437" s="30"/>
      <c r="K437" s="30"/>
      <c r="L437" s="30"/>
      <c r="M437" s="30"/>
      <c r="N437" s="61"/>
      <c r="O437" s="61"/>
      <c r="P437" s="30"/>
      <c r="Q437" s="30"/>
      <c r="R437" s="30"/>
      <c r="S437" s="30"/>
      <c r="T437" s="30"/>
      <c r="U437" s="43">
        <f t="shared" si="31"/>
        <v>0</v>
      </c>
      <c r="V437" s="44">
        <f t="shared" si="28"/>
        <v>0</v>
      </c>
      <c r="W437" s="45">
        <f t="shared" si="29"/>
        <v>-1466.5999999999997</v>
      </c>
      <c r="X437" s="40" t="e">
        <f t="shared" si="30"/>
        <v>#DIV/0!</v>
      </c>
      <c r="Y437" s="514"/>
    </row>
    <row r="438" spans="1:25" ht="409.5">
      <c r="A438" s="24"/>
      <c r="B438" s="25"/>
      <c r="C438" s="57" t="s">
        <v>427</v>
      </c>
      <c r="D438" s="71" t="s">
        <v>319</v>
      </c>
      <c r="E438" s="30"/>
      <c r="F438" s="60"/>
      <c r="G438" s="30"/>
      <c r="H438" s="30"/>
      <c r="I438" s="30"/>
      <c r="J438" s="30"/>
      <c r="K438" s="30"/>
      <c r="L438" s="30"/>
      <c r="M438" s="30"/>
      <c r="N438" s="61"/>
      <c r="O438" s="61"/>
      <c r="P438" s="30"/>
      <c r="Q438" s="30"/>
      <c r="R438" s="30"/>
      <c r="S438" s="30"/>
      <c r="T438" s="30"/>
      <c r="U438" s="43">
        <f t="shared" si="31"/>
        <v>0</v>
      </c>
      <c r="V438" s="44">
        <f t="shared" si="28"/>
        <v>0</v>
      </c>
      <c r="W438" s="45">
        <f t="shared" si="29"/>
        <v>-1466.5999999999997</v>
      </c>
      <c r="X438" s="40" t="e">
        <f t="shared" si="30"/>
        <v>#DIV/0!</v>
      </c>
      <c r="Y438" s="514"/>
    </row>
    <row r="439" spans="1:25" ht="409.5">
      <c r="A439" s="24"/>
      <c r="B439" s="25"/>
      <c r="C439" s="57" t="s">
        <v>428</v>
      </c>
      <c r="D439" s="71" t="s">
        <v>74</v>
      </c>
      <c r="E439" s="30"/>
      <c r="F439" s="60"/>
      <c r="G439" s="30"/>
      <c r="H439" s="30"/>
      <c r="I439" s="30"/>
      <c r="J439" s="30"/>
      <c r="K439" s="30"/>
      <c r="L439" s="30"/>
      <c r="M439" s="30"/>
      <c r="N439" s="61"/>
      <c r="O439" s="61"/>
      <c r="P439" s="30"/>
      <c r="Q439" s="30"/>
      <c r="R439" s="30"/>
      <c r="S439" s="30"/>
      <c r="T439" s="30"/>
      <c r="U439" s="43">
        <f t="shared" si="31"/>
        <v>0</v>
      </c>
      <c r="V439" s="44">
        <f t="shared" si="28"/>
        <v>0</v>
      </c>
      <c r="W439" s="45">
        <f t="shared" si="29"/>
        <v>-1466.5999999999997</v>
      </c>
      <c r="X439" s="40" t="e">
        <f t="shared" si="30"/>
        <v>#DIV/0!</v>
      </c>
      <c r="Y439" s="514"/>
    </row>
    <row r="440" spans="1:25" ht="409.5">
      <c r="A440" s="24"/>
      <c r="B440" s="25"/>
      <c r="C440" s="57" t="s">
        <v>429</v>
      </c>
      <c r="D440" s="71" t="s">
        <v>421</v>
      </c>
      <c r="E440" s="30"/>
      <c r="F440" s="60"/>
      <c r="G440" s="30"/>
      <c r="H440" s="30"/>
      <c r="I440" s="30"/>
      <c r="J440" s="30"/>
      <c r="K440" s="30"/>
      <c r="L440" s="30"/>
      <c r="M440" s="30"/>
      <c r="N440" s="61"/>
      <c r="O440" s="61"/>
      <c r="P440" s="30"/>
      <c r="Q440" s="30"/>
      <c r="R440" s="30"/>
      <c r="S440" s="30"/>
      <c r="T440" s="30"/>
      <c r="U440" s="43">
        <f aca="true" t="shared" si="32" ref="U440:U471">SUM(E440:T440)</f>
        <v>0</v>
      </c>
      <c r="V440" s="44">
        <f t="shared" si="28"/>
        <v>0</v>
      </c>
      <c r="W440" s="45">
        <f t="shared" si="29"/>
        <v>-1466.5999999999997</v>
      </c>
      <c r="X440" s="40" t="e">
        <f t="shared" si="30"/>
        <v>#DIV/0!</v>
      </c>
      <c r="Y440" s="514"/>
    </row>
    <row r="441" spans="1:25" ht="409.5">
      <c r="A441" s="24"/>
      <c r="B441" s="25"/>
      <c r="C441" s="57" t="s">
        <v>430</v>
      </c>
      <c r="D441" s="71" t="s">
        <v>36</v>
      </c>
      <c r="E441" s="30"/>
      <c r="F441" s="60"/>
      <c r="G441" s="30"/>
      <c r="H441" s="30"/>
      <c r="I441" s="30"/>
      <c r="J441" s="30"/>
      <c r="K441" s="30"/>
      <c r="L441" s="30"/>
      <c r="M441" s="30"/>
      <c r="N441" s="61"/>
      <c r="O441" s="61"/>
      <c r="P441" s="30"/>
      <c r="Q441" s="30"/>
      <c r="R441" s="30"/>
      <c r="S441" s="30"/>
      <c r="T441" s="30"/>
      <c r="U441" s="43">
        <f t="shared" si="32"/>
        <v>0</v>
      </c>
      <c r="V441" s="44">
        <f t="shared" si="28"/>
        <v>0</v>
      </c>
      <c r="W441" s="45">
        <f t="shared" si="29"/>
        <v>-1466.5999999999997</v>
      </c>
      <c r="X441" s="40" t="e">
        <f t="shared" si="30"/>
        <v>#DIV/0!</v>
      </c>
      <c r="Y441" s="514"/>
    </row>
    <row r="442" spans="1:25" ht="409.5">
      <c r="A442" s="24"/>
      <c r="B442" s="25"/>
      <c r="C442" s="57" t="s">
        <v>431</v>
      </c>
      <c r="D442" s="71" t="s">
        <v>201</v>
      </c>
      <c r="E442" s="30"/>
      <c r="F442" s="60"/>
      <c r="G442" s="30"/>
      <c r="H442" s="30"/>
      <c r="I442" s="30"/>
      <c r="J442" s="30"/>
      <c r="K442" s="30"/>
      <c r="L442" s="30"/>
      <c r="M442" s="30"/>
      <c r="N442" s="61"/>
      <c r="O442" s="61"/>
      <c r="P442" s="30"/>
      <c r="Q442" s="30"/>
      <c r="R442" s="30"/>
      <c r="S442" s="30"/>
      <c r="T442" s="30"/>
      <c r="U442" s="43">
        <f t="shared" si="32"/>
        <v>0</v>
      </c>
      <c r="V442" s="44">
        <f t="shared" si="28"/>
        <v>0</v>
      </c>
      <c r="W442" s="45">
        <f t="shared" si="29"/>
        <v>-1466.5999999999997</v>
      </c>
      <c r="X442" s="40" t="e">
        <f t="shared" si="30"/>
        <v>#DIV/0!</v>
      </c>
      <c r="Y442" s="514"/>
    </row>
    <row r="443" spans="1:25" ht="409.5">
      <c r="A443" s="24"/>
      <c r="B443" s="25"/>
      <c r="C443" s="59" t="s">
        <v>432</v>
      </c>
      <c r="D443" s="73" t="s">
        <v>421</v>
      </c>
      <c r="E443" s="30"/>
      <c r="F443" s="60"/>
      <c r="G443" s="30"/>
      <c r="H443" s="30"/>
      <c r="I443" s="30"/>
      <c r="J443" s="30"/>
      <c r="K443" s="30"/>
      <c r="L443" s="30"/>
      <c r="M443" s="30"/>
      <c r="N443" s="61"/>
      <c r="O443" s="61"/>
      <c r="P443" s="30"/>
      <c r="Q443" s="30"/>
      <c r="R443" s="30"/>
      <c r="S443" s="30"/>
      <c r="T443" s="30"/>
      <c r="U443" s="43">
        <f t="shared" si="32"/>
        <v>0</v>
      </c>
      <c r="V443" s="44">
        <f t="shared" si="28"/>
        <v>0</v>
      </c>
      <c r="W443" s="45">
        <f t="shared" si="29"/>
        <v>-1466.5999999999997</v>
      </c>
      <c r="X443" s="40" t="e">
        <f t="shared" si="30"/>
        <v>#DIV/0!</v>
      </c>
      <c r="Y443" s="514"/>
    </row>
    <row r="444" spans="1:25" ht="409.5">
      <c r="A444" s="24"/>
      <c r="B444" s="25"/>
      <c r="C444" s="57" t="s">
        <v>433</v>
      </c>
      <c r="D444" s="71" t="s">
        <v>434</v>
      </c>
      <c r="E444" s="30"/>
      <c r="F444" s="60"/>
      <c r="G444" s="30"/>
      <c r="H444" s="30"/>
      <c r="I444" s="30"/>
      <c r="J444" s="30"/>
      <c r="K444" s="30"/>
      <c r="L444" s="30"/>
      <c r="M444" s="30"/>
      <c r="N444" s="61"/>
      <c r="O444" s="61"/>
      <c r="P444" s="30"/>
      <c r="Q444" s="30"/>
      <c r="R444" s="30"/>
      <c r="S444" s="30"/>
      <c r="T444" s="30"/>
      <c r="U444" s="43">
        <f t="shared" si="32"/>
        <v>0</v>
      </c>
      <c r="V444" s="44">
        <f t="shared" si="28"/>
        <v>0</v>
      </c>
      <c r="W444" s="45">
        <f t="shared" si="29"/>
        <v>-1466.5999999999997</v>
      </c>
      <c r="X444" s="40" t="e">
        <f t="shared" si="30"/>
        <v>#DIV/0!</v>
      </c>
      <c r="Y444" s="514"/>
    </row>
    <row r="445" spans="1:25" ht="409.5">
      <c r="A445" s="24"/>
      <c r="B445" s="25"/>
      <c r="C445" s="57" t="s">
        <v>435</v>
      </c>
      <c r="D445" s="57" t="s">
        <v>262</v>
      </c>
      <c r="E445" s="30"/>
      <c r="F445" s="60"/>
      <c r="G445" s="30"/>
      <c r="H445" s="30"/>
      <c r="I445" s="30"/>
      <c r="J445" s="30"/>
      <c r="K445" s="30"/>
      <c r="L445" s="30"/>
      <c r="M445" s="30"/>
      <c r="N445" s="61"/>
      <c r="O445" s="61"/>
      <c r="P445" s="30"/>
      <c r="Q445" s="30"/>
      <c r="R445" s="30"/>
      <c r="S445" s="30"/>
      <c r="T445" s="30"/>
      <c r="U445" s="43">
        <f t="shared" si="32"/>
        <v>0</v>
      </c>
      <c r="V445" s="44">
        <f t="shared" si="28"/>
        <v>0</v>
      </c>
      <c r="W445" s="45">
        <f t="shared" si="29"/>
        <v>-1466.5999999999997</v>
      </c>
      <c r="X445" s="40" t="e">
        <f t="shared" si="30"/>
        <v>#DIV/0!</v>
      </c>
      <c r="Y445" s="514"/>
    </row>
    <row r="446" spans="1:25" ht="409.5">
      <c r="A446" s="24"/>
      <c r="B446" s="25"/>
      <c r="C446" s="57" t="s">
        <v>436</v>
      </c>
      <c r="D446" s="57" t="s">
        <v>201</v>
      </c>
      <c r="E446" s="30"/>
      <c r="F446" s="60"/>
      <c r="G446" s="30"/>
      <c r="H446" s="30"/>
      <c r="I446" s="30"/>
      <c r="J446" s="30"/>
      <c r="K446" s="30"/>
      <c r="L446" s="30"/>
      <c r="M446" s="30"/>
      <c r="N446" s="61"/>
      <c r="O446" s="61"/>
      <c r="P446" s="30"/>
      <c r="Q446" s="30"/>
      <c r="R446" s="30"/>
      <c r="S446" s="30"/>
      <c r="T446" s="30"/>
      <c r="U446" s="43">
        <f t="shared" si="32"/>
        <v>0</v>
      </c>
      <c r="V446" s="44">
        <f t="shared" si="28"/>
        <v>0</v>
      </c>
      <c r="W446" s="45">
        <f t="shared" si="29"/>
        <v>-1466.5999999999997</v>
      </c>
      <c r="X446" s="40" t="e">
        <f t="shared" si="30"/>
        <v>#DIV/0!</v>
      </c>
      <c r="Y446" s="514"/>
    </row>
    <row r="447" spans="1:25" ht="409.5">
      <c r="A447" s="24"/>
      <c r="B447" s="25"/>
      <c r="C447" s="58" t="s">
        <v>437</v>
      </c>
      <c r="D447" s="58" t="s">
        <v>303</v>
      </c>
      <c r="E447" s="30"/>
      <c r="F447" s="60"/>
      <c r="G447" s="30"/>
      <c r="H447" s="30"/>
      <c r="I447" s="30"/>
      <c r="J447" s="30"/>
      <c r="K447" s="30"/>
      <c r="L447" s="30"/>
      <c r="M447" s="30"/>
      <c r="N447" s="61"/>
      <c r="O447" s="61"/>
      <c r="P447" s="30"/>
      <c r="Q447" s="30"/>
      <c r="R447" s="30"/>
      <c r="S447" s="30"/>
      <c r="T447" s="30"/>
      <c r="U447" s="43">
        <f t="shared" si="32"/>
        <v>0</v>
      </c>
      <c r="V447" s="44">
        <f t="shared" si="28"/>
        <v>0</v>
      </c>
      <c r="W447" s="45">
        <f t="shared" si="29"/>
        <v>-1466.5999999999997</v>
      </c>
      <c r="X447" s="40" t="e">
        <f t="shared" si="30"/>
        <v>#DIV/0!</v>
      </c>
      <c r="Y447" s="514"/>
    </row>
    <row r="448" spans="1:25" ht="409.5">
      <c r="A448" s="24"/>
      <c r="B448" s="25"/>
      <c r="C448" s="57" t="s">
        <v>438</v>
      </c>
      <c r="D448" s="57" t="s">
        <v>136</v>
      </c>
      <c r="E448" s="30"/>
      <c r="F448" s="60"/>
      <c r="G448" s="30"/>
      <c r="H448" s="30"/>
      <c r="I448" s="30"/>
      <c r="J448" s="30"/>
      <c r="K448" s="30"/>
      <c r="L448" s="30"/>
      <c r="M448" s="30"/>
      <c r="N448" s="61"/>
      <c r="O448" s="61"/>
      <c r="P448" s="30"/>
      <c r="Q448" s="30"/>
      <c r="R448" s="30"/>
      <c r="S448" s="30"/>
      <c r="T448" s="30"/>
      <c r="U448" s="43">
        <f t="shared" si="32"/>
        <v>0</v>
      </c>
      <c r="V448" s="44">
        <f t="shared" si="28"/>
        <v>0</v>
      </c>
      <c r="W448" s="45">
        <f t="shared" si="29"/>
        <v>-1466.5999999999997</v>
      </c>
      <c r="X448" s="40" t="e">
        <f t="shared" si="30"/>
        <v>#DIV/0!</v>
      </c>
      <c r="Y448" s="514"/>
    </row>
    <row r="449" spans="1:25" ht="409.5">
      <c r="A449" s="24"/>
      <c r="B449" s="25"/>
      <c r="C449" s="57" t="s">
        <v>75</v>
      </c>
      <c r="D449" s="71" t="s">
        <v>62</v>
      </c>
      <c r="E449" s="30"/>
      <c r="F449" s="60"/>
      <c r="G449" s="30"/>
      <c r="H449" s="30"/>
      <c r="I449" s="30"/>
      <c r="J449" s="30"/>
      <c r="K449" s="30"/>
      <c r="L449" s="30"/>
      <c r="M449" s="30"/>
      <c r="N449" s="61"/>
      <c r="O449" s="61"/>
      <c r="P449" s="30"/>
      <c r="Q449" s="30"/>
      <c r="R449" s="30"/>
      <c r="S449" s="30"/>
      <c r="T449" s="30"/>
      <c r="U449" s="43">
        <f t="shared" si="32"/>
        <v>0</v>
      </c>
      <c r="V449" s="44">
        <f t="shared" si="28"/>
        <v>0</v>
      </c>
      <c r="W449" s="45">
        <f t="shared" si="29"/>
        <v>-1466.5999999999997</v>
      </c>
      <c r="X449" s="40" t="e">
        <f t="shared" si="30"/>
        <v>#DIV/0!</v>
      </c>
      <c r="Y449" s="514"/>
    </row>
    <row r="450" spans="1:25" ht="409.5">
      <c r="A450" s="24"/>
      <c r="B450" s="25"/>
      <c r="C450" s="57" t="s">
        <v>439</v>
      </c>
      <c r="D450" s="71" t="s">
        <v>33</v>
      </c>
      <c r="E450" s="30"/>
      <c r="F450" s="60"/>
      <c r="G450" s="30"/>
      <c r="H450" s="30"/>
      <c r="I450" s="30"/>
      <c r="J450" s="30"/>
      <c r="K450" s="30"/>
      <c r="L450" s="30"/>
      <c r="M450" s="30"/>
      <c r="N450" s="61"/>
      <c r="O450" s="61"/>
      <c r="P450" s="30"/>
      <c r="Q450" s="30"/>
      <c r="R450" s="30"/>
      <c r="S450" s="30"/>
      <c r="T450" s="30"/>
      <c r="U450" s="43">
        <f t="shared" si="32"/>
        <v>0</v>
      </c>
      <c r="V450" s="44">
        <f t="shared" si="28"/>
        <v>0</v>
      </c>
      <c r="W450" s="45">
        <f t="shared" si="29"/>
        <v>-1466.5999999999997</v>
      </c>
      <c r="X450" s="40" t="e">
        <f t="shared" si="30"/>
        <v>#DIV/0!</v>
      </c>
      <c r="Y450" s="514"/>
    </row>
    <row r="451" spans="1:25" ht="409.5">
      <c r="A451" s="24"/>
      <c r="B451" s="25"/>
      <c r="C451" s="57" t="s">
        <v>387</v>
      </c>
      <c r="D451" s="71" t="s">
        <v>144</v>
      </c>
      <c r="E451" s="30"/>
      <c r="F451" s="60"/>
      <c r="G451" s="30"/>
      <c r="H451" s="30"/>
      <c r="I451" s="30"/>
      <c r="J451" s="30"/>
      <c r="K451" s="30"/>
      <c r="L451" s="30"/>
      <c r="M451" s="30"/>
      <c r="N451" s="61"/>
      <c r="O451" s="61"/>
      <c r="P451" s="30"/>
      <c r="Q451" s="30"/>
      <c r="R451" s="30"/>
      <c r="S451" s="30"/>
      <c r="T451" s="30"/>
      <c r="U451" s="43">
        <f t="shared" si="32"/>
        <v>0</v>
      </c>
      <c r="V451" s="44">
        <f t="shared" si="28"/>
        <v>0</v>
      </c>
      <c r="W451" s="45">
        <f t="shared" si="29"/>
        <v>-1466.5999999999997</v>
      </c>
      <c r="X451" s="40" t="e">
        <f t="shared" si="30"/>
        <v>#DIV/0!</v>
      </c>
      <c r="Y451" s="514"/>
    </row>
    <row r="452" spans="1:25" ht="409.5">
      <c r="A452" s="24"/>
      <c r="B452" s="25"/>
      <c r="C452" s="57" t="s">
        <v>442</v>
      </c>
      <c r="D452" s="71" t="s">
        <v>116</v>
      </c>
      <c r="E452" s="30"/>
      <c r="F452" s="60"/>
      <c r="G452" s="30"/>
      <c r="H452" s="30"/>
      <c r="I452" s="30"/>
      <c r="J452" s="30"/>
      <c r="K452" s="30"/>
      <c r="L452" s="30"/>
      <c r="M452" s="30"/>
      <c r="N452" s="61"/>
      <c r="O452" s="61"/>
      <c r="P452" s="30"/>
      <c r="Q452" s="30"/>
      <c r="R452" s="30"/>
      <c r="S452" s="30"/>
      <c r="T452" s="30"/>
      <c r="U452" s="43">
        <f t="shared" si="32"/>
        <v>0</v>
      </c>
      <c r="V452" s="44">
        <f t="shared" si="28"/>
        <v>0</v>
      </c>
      <c r="W452" s="45">
        <f t="shared" si="29"/>
        <v>-1466.5999999999997</v>
      </c>
      <c r="X452" s="40" t="e">
        <f t="shared" si="30"/>
        <v>#DIV/0!</v>
      </c>
      <c r="Y452" s="514"/>
    </row>
    <row r="453" spans="1:25" ht="409.5">
      <c r="A453" s="24"/>
      <c r="B453" s="25"/>
      <c r="C453" s="57" t="s">
        <v>70</v>
      </c>
      <c r="D453" s="71" t="s">
        <v>36</v>
      </c>
      <c r="E453" s="30"/>
      <c r="F453" s="60"/>
      <c r="G453" s="30"/>
      <c r="H453" s="30"/>
      <c r="I453" s="30"/>
      <c r="J453" s="30"/>
      <c r="K453" s="30"/>
      <c r="L453" s="30"/>
      <c r="M453" s="30"/>
      <c r="N453" s="61"/>
      <c r="O453" s="61"/>
      <c r="P453" s="30"/>
      <c r="Q453" s="30"/>
      <c r="R453" s="30"/>
      <c r="S453" s="30"/>
      <c r="T453" s="30"/>
      <c r="U453" s="43">
        <f t="shared" si="32"/>
        <v>0</v>
      </c>
      <c r="V453" s="44">
        <f aca="true" t="shared" si="33" ref="V453:V467">COUNTA(E453:T453)</f>
        <v>0</v>
      </c>
      <c r="W453" s="45">
        <f aca="true" t="shared" si="34" ref="W453:W467">U453-$U$5</f>
        <v>-1466.5999999999997</v>
      </c>
      <c r="X453" s="40" t="e">
        <f aca="true" t="shared" si="35" ref="X453:X467">AVERAGE(E453:T453)</f>
        <v>#DIV/0!</v>
      </c>
      <c r="Y453" s="514"/>
    </row>
    <row r="454" spans="1:25" ht="409.5">
      <c r="A454" s="24"/>
      <c r="B454" s="25"/>
      <c r="C454" s="57" t="s">
        <v>444</v>
      </c>
      <c r="D454" s="71" t="s">
        <v>65</v>
      </c>
      <c r="E454" s="30"/>
      <c r="F454" s="60"/>
      <c r="G454" s="30"/>
      <c r="H454" s="30"/>
      <c r="I454" s="30"/>
      <c r="J454" s="30"/>
      <c r="K454" s="30"/>
      <c r="L454" s="30"/>
      <c r="M454" s="30"/>
      <c r="N454" s="61"/>
      <c r="O454" s="61"/>
      <c r="P454" s="30"/>
      <c r="Q454" s="30"/>
      <c r="R454" s="30"/>
      <c r="S454" s="30"/>
      <c r="T454" s="30"/>
      <c r="U454" s="43">
        <f t="shared" si="32"/>
        <v>0</v>
      </c>
      <c r="V454" s="44">
        <f t="shared" si="33"/>
        <v>0</v>
      </c>
      <c r="W454" s="45">
        <f t="shared" si="34"/>
        <v>-1466.5999999999997</v>
      </c>
      <c r="X454" s="40" t="e">
        <f t="shared" si="35"/>
        <v>#DIV/0!</v>
      </c>
      <c r="Y454" s="514"/>
    </row>
    <row r="455" spans="1:25" ht="409.5">
      <c r="A455" s="24"/>
      <c r="B455" s="25"/>
      <c r="C455" s="57" t="s">
        <v>112</v>
      </c>
      <c r="D455" s="71" t="s">
        <v>445</v>
      </c>
      <c r="E455" s="30"/>
      <c r="F455" s="60"/>
      <c r="G455" s="30"/>
      <c r="H455" s="30"/>
      <c r="I455" s="30"/>
      <c r="J455" s="30"/>
      <c r="K455" s="30"/>
      <c r="L455" s="30"/>
      <c r="M455" s="30"/>
      <c r="N455" s="61"/>
      <c r="O455" s="61"/>
      <c r="P455" s="30"/>
      <c r="Q455" s="30"/>
      <c r="R455" s="30"/>
      <c r="S455" s="30"/>
      <c r="T455" s="30"/>
      <c r="U455" s="43">
        <f t="shared" si="32"/>
        <v>0</v>
      </c>
      <c r="V455" s="44">
        <f t="shared" si="33"/>
        <v>0</v>
      </c>
      <c r="W455" s="45">
        <f t="shared" si="34"/>
        <v>-1466.5999999999997</v>
      </c>
      <c r="X455" s="40" t="e">
        <f t="shared" si="35"/>
        <v>#DIV/0!</v>
      </c>
      <c r="Y455" s="514"/>
    </row>
    <row r="456" spans="1:25" ht="409.5">
      <c r="A456" s="24"/>
      <c r="B456" s="25"/>
      <c r="C456" s="57" t="s">
        <v>446</v>
      </c>
      <c r="D456" s="71" t="s">
        <v>376</v>
      </c>
      <c r="E456" s="30"/>
      <c r="F456" s="60"/>
      <c r="G456" s="30"/>
      <c r="H456" s="30"/>
      <c r="I456" s="30"/>
      <c r="J456" s="30"/>
      <c r="K456" s="30"/>
      <c r="L456" s="30"/>
      <c r="M456" s="30"/>
      <c r="N456" s="61"/>
      <c r="O456" s="61"/>
      <c r="P456" s="30"/>
      <c r="Q456" s="30"/>
      <c r="R456" s="30"/>
      <c r="S456" s="30"/>
      <c r="T456" s="30"/>
      <c r="U456" s="43">
        <f t="shared" si="32"/>
        <v>0</v>
      </c>
      <c r="V456" s="44">
        <f t="shared" si="33"/>
        <v>0</v>
      </c>
      <c r="W456" s="45">
        <f t="shared" si="34"/>
        <v>-1466.5999999999997</v>
      </c>
      <c r="X456" s="40" t="e">
        <f t="shared" si="35"/>
        <v>#DIV/0!</v>
      </c>
      <c r="Y456" s="514"/>
    </row>
    <row r="457" spans="1:25" ht="409.5">
      <c r="A457" s="24"/>
      <c r="B457" s="25"/>
      <c r="C457" s="57" t="s">
        <v>448</v>
      </c>
      <c r="D457" s="71" t="s">
        <v>88</v>
      </c>
      <c r="E457" s="30"/>
      <c r="F457" s="60"/>
      <c r="G457" s="30"/>
      <c r="H457" s="30"/>
      <c r="I457" s="30"/>
      <c r="J457" s="30"/>
      <c r="K457" s="30"/>
      <c r="L457" s="30"/>
      <c r="M457" s="30"/>
      <c r="N457" s="61"/>
      <c r="O457" s="61"/>
      <c r="P457" s="30"/>
      <c r="Q457" s="30"/>
      <c r="R457" s="30"/>
      <c r="S457" s="30"/>
      <c r="T457" s="30"/>
      <c r="U457" s="43">
        <f t="shared" si="32"/>
        <v>0</v>
      </c>
      <c r="V457" s="44">
        <f t="shared" si="33"/>
        <v>0</v>
      </c>
      <c r="W457" s="45">
        <f t="shared" si="34"/>
        <v>-1466.5999999999997</v>
      </c>
      <c r="X457" s="40" t="e">
        <f t="shared" si="35"/>
        <v>#DIV/0!</v>
      </c>
      <c r="Y457" s="514"/>
    </row>
    <row r="458" spans="1:25" ht="409.5">
      <c r="A458" s="24"/>
      <c r="B458" s="25"/>
      <c r="C458" s="57" t="s">
        <v>200</v>
      </c>
      <c r="D458" s="71" t="s">
        <v>265</v>
      </c>
      <c r="E458" s="30"/>
      <c r="F458" s="60"/>
      <c r="G458" s="30"/>
      <c r="H458" s="30"/>
      <c r="I458" s="30"/>
      <c r="J458" s="30"/>
      <c r="K458" s="30"/>
      <c r="L458" s="30"/>
      <c r="M458" s="30"/>
      <c r="N458" s="61"/>
      <c r="O458" s="61"/>
      <c r="P458" s="30"/>
      <c r="Q458" s="30"/>
      <c r="R458" s="30"/>
      <c r="S458" s="30"/>
      <c r="T458" s="30"/>
      <c r="U458" s="43">
        <f t="shared" si="32"/>
        <v>0</v>
      </c>
      <c r="V458" s="44">
        <f t="shared" si="33"/>
        <v>0</v>
      </c>
      <c r="W458" s="45">
        <f t="shared" si="34"/>
        <v>-1466.5999999999997</v>
      </c>
      <c r="X458" s="40" t="e">
        <f t="shared" si="35"/>
        <v>#DIV/0!</v>
      </c>
      <c r="Y458" s="514"/>
    </row>
    <row r="459" spans="1:25" ht="409.5">
      <c r="A459" s="24"/>
      <c r="B459" s="25"/>
      <c r="C459" s="57" t="s">
        <v>184</v>
      </c>
      <c r="D459" s="71" t="s">
        <v>402</v>
      </c>
      <c r="E459" s="30"/>
      <c r="F459" s="60"/>
      <c r="G459" s="30"/>
      <c r="H459" s="30"/>
      <c r="I459" s="30"/>
      <c r="J459" s="30"/>
      <c r="K459" s="30"/>
      <c r="L459" s="30"/>
      <c r="M459" s="30"/>
      <c r="N459" s="61"/>
      <c r="O459" s="61"/>
      <c r="P459" s="30"/>
      <c r="Q459" s="30"/>
      <c r="R459" s="30"/>
      <c r="S459" s="30"/>
      <c r="T459" s="30"/>
      <c r="U459" s="43">
        <f t="shared" si="32"/>
        <v>0</v>
      </c>
      <c r="V459" s="44">
        <f t="shared" si="33"/>
        <v>0</v>
      </c>
      <c r="W459" s="45">
        <f t="shared" si="34"/>
        <v>-1466.5999999999997</v>
      </c>
      <c r="X459" s="40" t="e">
        <f t="shared" si="35"/>
        <v>#DIV/0!</v>
      </c>
      <c r="Y459" s="514"/>
    </row>
    <row r="460" spans="1:25" ht="409.5">
      <c r="A460" s="24"/>
      <c r="B460" s="25"/>
      <c r="C460" s="57" t="s">
        <v>449</v>
      </c>
      <c r="D460" s="71" t="s">
        <v>74</v>
      </c>
      <c r="E460" s="30"/>
      <c r="F460" s="60"/>
      <c r="G460" s="30"/>
      <c r="H460" s="30"/>
      <c r="I460" s="30"/>
      <c r="J460" s="30"/>
      <c r="K460" s="30"/>
      <c r="L460" s="30"/>
      <c r="M460" s="30"/>
      <c r="N460" s="61"/>
      <c r="O460" s="61"/>
      <c r="P460" s="30"/>
      <c r="Q460" s="30"/>
      <c r="R460" s="30"/>
      <c r="S460" s="30"/>
      <c r="T460" s="30"/>
      <c r="U460" s="43">
        <f t="shared" si="32"/>
        <v>0</v>
      </c>
      <c r="V460" s="44">
        <f t="shared" si="33"/>
        <v>0</v>
      </c>
      <c r="W460" s="45">
        <f t="shared" si="34"/>
        <v>-1466.5999999999997</v>
      </c>
      <c r="X460" s="40" t="e">
        <f t="shared" si="35"/>
        <v>#DIV/0!</v>
      </c>
      <c r="Y460" s="514"/>
    </row>
    <row r="461" spans="1:25" ht="409.5">
      <c r="A461" s="24"/>
      <c r="B461" s="25"/>
      <c r="C461" s="57" t="s">
        <v>450</v>
      </c>
      <c r="D461" s="71" t="s">
        <v>126</v>
      </c>
      <c r="E461" s="30"/>
      <c r="F461" s="60"/>
      <c r="G461" s="30"/>
      <c r="H461" s="30"/>
      <c r="I461" s="30"/>
      <c r="J461" s="30"/>
      <c r="K461" s="30"/>
      <c r="L461" s="30"/>
      <c r="M461" s="30"/>
      <c r="N461" s="61"/>
      <c r="O461" s="61"/>
      <c r="P461" s="30"/>
      <c r="Q461" s="30"/>
      <c r="R461" s="30"/>
      <c r="S461" s="30"/>
      <c r="T461" s="30"/>
      <c r="U461" s="43">
        <f t="shared" si="32"/>
        <v>0</v>
      </c>
      <c r="V461" s="44">
        <f t="shared" si="33"/>
        <v>0</v>
      </c>
      <c r="W461" s="45">
        <f t="shared" si="34"/>
        <v>-1466.5999999999997</v>
      </c>
      <c r="X461" s="40" t="e">
        <f t="shared" si="35"/>
        <v>#DIV/0!</v>
      </c>
      <c r="Y461" s="514"/>
    </row>
    <row r="462" spans="1:25" ht="409.5">
      <c r="A462" s="24"/>
      <c r="B462" s="25"/>
      <c r="C462" s="57" t="s">
        <v>75</v>
      </c>
      <c r="D462" s="71" t="s">
        <v>51</v>
      </c>
      <c r="E462" s="30"/>
      <c r="F462" s="60"/>
      <c r="G462" s="30"/>
      <c r="H462" s="30"/>
      <c r="I462" s="30"/>
      <c r="J462" s="30"/>
      <c r="K462" s="30"/>
      <c r="L462" s="30"/>
      <c r="M462" s="30"/>
      <c r="N462" s="61"/>
      <c r="O462" s="61"/>
      <c r="P462" s="30"/>
      <c r="Q462" s="30"/>
      <c r="R462" s="30"/>
      <c r="S462" s="30"/>
      <c r="T462" s="30"/>
      <c r="U462" s="43">
        <f t="shared" si="32"/>
        <v>0</v>
      </c>
      <c r="V462" s="44">
        <f t="shared" si="33"/>
        <v>0</v>
      </c>
      <c r="W462" s="45">
        <f t="shared" si="34"/>
        <v>-1466.5999999999997</v>
      </c>
      <c r="X462" s="40" t="e">
        <f t="shared" si="35"/>
        <v>#DIV/0!</v>
      </c>
      <c r="Y462" s="514"/>
    </row>
    <row r="463" spans="1:25" ht="409.5">
      <c r="A463" s="24"/>
      <c r="B463" s="25"/>
      <c r="C463" s="57" t="s">
        <v>451</v>
      </c>
      <c r="D463" s="71" t="s">
        <v>303</v>
      </c>
      <c r="E463" s="30"/>
      <c r="F463" s="60"/>
      <c r="G463" s="30"/>
      <c r="H463" s="30"/>
      <c r="I463" s="30"/>
      <c r="J463" s="30"/>
      <c r="K463" s="30"/>
      <c r="L463" s="30"/>
      <c r="M463" s="30"/>
      <c r="N463" s="61"/>
      <c r="O463" s="61"/>
      <c r="P463" s="30"/>
      <c r="Q463" s="30"/>
      <c r="R463" s="30"/>
      <c r="S463" s="30"/>
      <c r="T463" s="30"/>
      <c r="U463" s="43">
        <f t="shared" si="32"/>
        <v>0</v>
      </c>
      <c r="V463" s="44">
        <f t="shared" si="33"/>
        <v>0</v>
      </c>
      <c r="W463" s="45">
        <f t="shared" si="34"/>
        <v>-1466.5999999999997</v>
      </c>
      <c r="X463" s="40" t="e">
        <f t="shared" si="35"/>
        <v>#DIV/0!</v>
      </c>
      <c r="Y463" s="514"/>
    </row>
    <row r="464" spans="1:25" ht="409.5">
      <c r="A464" s="24"/>
      <c r="B464" s="25"/>
      <c r="C464" s="58" t="s">
        <v>117</v>
      </c>
      <c r="D464" s="72" t="s">
        <v>452</v>
      </c>
      <c r="E464" s="30"/>
      <c r="F464" s="60"/>
      <c r="G464" s="30"/>
      <c r="H464" s="30"/>
      <c r="I464" s="30"/>
      <c r="J464" s="30"/>
      <c r="K464" s="30"/>
      <c r="L464" s="30"/>
      <c r="M464" s="30"/>
      <c r="N464" s="61"/>
      <c r="O464" s="61"/>
      <c r="P464" s="30"/>
      <c r="Q464" s="30"/>
      <c r="R464" s="30"/>
      <c r="S464" s="30"/>
      <c r="T464" s="30"/>
      <c r="U464" s="43">
        <f t="shared" si="32"/>
        <v>0</v>
      </c>
      <c r="V464" s="44">
        <f t="shared" si="33"/>
        <v>0</v>
      </c>
      <c r="W464" s="45">
        <f t="shared" si="34"/>
        <v>-1466.5999999999997</v>
      </c>
      <c r="X464" s="40" t="e">
        <f t="shared" si="35"/>
        <v>#DIV/0!</v>
      </c>
      <c r="Y464" s="514"/>
    </row>
    <row r="465" spans="1:25" ht="409.5">
      <c r="A465" s="24"/>
      <c r="B465" s="25"/>
      <c r="C465" s="58" t="s">
        <v>453</v>
      </c>
      <c r="D465" s="72" t="s">
        <v>116</v>
      </c>
      <c r="E465" s="30"/>
      <c r="F465" s="60"/>
      <c r="G465" s="30"/>
      <c r="H465" s="30"/>
      <c r="I465" s="30"/>
      <c r="J465" s="30"/>
      <c r="K465" s="30"/>
      <c r="L465" s="30"/>
      <c r="M465" s="30"/>
      <c r="N465" s="61"/>
      <c r="O465" s="61"/>
      <c r="P465" s="30"/>
      <c r="Q465" s="30"/>
      <c r="R465" s="30"/>
      <c r="S465" s="30"/>
      <c r="T465" s="30"/>
      <c r="U465" s="43">
        <f t="shared" si="32"/>
        <v>0</v>
      </c>
      <c r="V465" s="44">
        <f t="shared" si="33"/>
        <v>0</v>
      </c>
      <c r="W465" s="45">
        <f t="shared" si="34"/>
        <v>-1466.5999999999997</v>
      </c>
      <c r="X465" s="40" t="e">
        <f t="shared" si="35"/>
        <v>#DIV/0!</v>
      </c>
      <c r="Y465" s="514"/>
    </row>
    <row r="466" spans="1:25" ht="409.5">
      <c r="A466" s="24"/>
      <c r="B466" s="25"/>
      <c r="C466" s="57" t="s">
        <v>450</v>
      </c>
      <c r="D466" s="71" t="s">
        <v>454</v>
      </c>
      <c r="E466" s="30"/>
      <c r="F466" s="60"/>
      <c r="G466" s="30"/>
      <c r="H466" s="30"/>
      <c r="I466" s="30"/>
      <c r="J466" s="30"/>
      <c r="K466" s="30"/>
      <c r="L466" s="30"/>
      <c r="M466" s="30"/>
      <c r="N466" s="61"/>
      <c r="O466" s="61"/>
      <c r="P466" s="30"/>
      <c r="Q466" s="30"/>
      <c r="R466" s="30"/>
      <c r="S466" s="30"/>
      <c r="T466" s="30"/>
      <c r="U466" s="43">
        <f t="shared" si="32"/>
        <v>0</v>
      </c>
      <c r="V466" s="44">
        <f t="shared" si="33"/>
        <v>0</v>
      </c>
      <c r="W466" s="45">
        <f t="shared" si="34"/>
        <v>-1466.5999999999997</v>
      </c>
      <c r="X466" s="40" t="e">
        <f t="shared" si="35"/>
        <v>#DIV/0!</v>
      </c>
      <c r="Y466" s="514"/>
    </row>
    <row r="467" spans="1:25" ht="409.5">
      <c r="A467" s="24"/>
      <c r="B467" s="25"/>
      <c r="C467" s="58" t="s">
        <v>425</v>
      </c>
      <c r="D467" s="72" t="s">
        <v>106</v>
      </c>
      <c r="E467" s="30"/>
      <c r="F467" s="60"/>
      <c r="G467" s="30"/>
      <c r="H467" s="30"/>
      <c r="I467" s="30"/>
      <c r="J467" s="30"/>
      <c r="K467" s="30"/>
      <c r="L467" s="30"/>
      <c r="M467" s="30"/>
      <c r="N467" s="61"/>
      <c r="O467" s="61"/>
      <c r="P467" s="30"/>
      <c r="Q467" s="30"/>
      <c r="R467" s="30"/>
      <c r="S467" s="30"/>
      <c r="T467" s="30"/>
      <c r="U467" s="43">
        <f t="shared" si="32"/>
        <v>0</v>
      </c>
      <c r="V467" s="44">
        <f t="shared" si="33"/>
        <v>0</v>
      </c>
      <c r="W467" s="45">
        <f t="shared" si="34"/>
        <v>-1466.5999999999997</v>
      </c>
      <c r="X467" s="40" t="e">
        <f t="shared" si="35"/>
        <v>#DIV/0!</v>
      </c>
      <c r="Y467" s="514"/>
    </row>
  </sheetData>
  <sheetProtection selectLockedCells="1" selectUnlockedCells="1"/>
  <mergeCells count="8">
    <mergeCell ref="Y2:Y4"/>
    <mergeCell ref="A3:D4"/>
    <mergeCell ref="A1:W1"/>
    <mergeCell ref="A2:B2"/>
    <mergeCell ref="U2:U4"/>
    <mergeCell ref="V2:V4"/>
    <mergeCell ref="W2:W4"/>
    <mergeCell ref="X2:X4"/>
  </mergeCells>
  <conditionalFormatting sqref="E5:T5">
    <cfRule type="top10" priority="39" dxfId="103" stopIfTrue="1" rank="12"/>
  </conditionalFormatting>
  <conditionalFormatting sqref="E6:T6">
    <cfRule type="top10" priority="38" dxfId="103" stopIfTrue="1" rank="12"/>
  </conditionalFormatting>
  <conditionalFormatting sqref="E7:T7">
    <cfRule type="top10" priority="37" dxfId="103" stopIfTrue="1" rank="12"/>
  </conditionalFormatting>
  <conditionalFormatting sqref="E8:T8">
    <cfRule type="top10" priority="36" dxfId="103" stopIfTrue="1" rank="12"/>
  </conditionalFormatting>
  <conditionalFormatting sqref="E9:T9">
    <cfRule type="top10" priority="35" dxfId="103" stopIfTrue="1" rank="12"/>
  </conditionalFormatting>
  <conditionalFormatting sqref="E10:T10">
    <cfRule type="top10" priority="34" dxfId="103" stopIfTrue="1" rank="12"/>
  </conditionalFormatting>
  <conditionalFormatting sqref="E11:T11">
    <cfRule type="top10" priority="33" dxfId="103" stopIfTrue="1" rank="12"/>
  </conditionalFormatting>
  <conditionalFormatting sqref="E12:T12">
    <cfRule type="top10" priority="32" dxfId="103" stopIfTrue="1" rank="12"/>
  </conditionalFormatting>
  <conditionalFormatting sqref="E13:T13">
    <cfRule type="top10" priority="31" dxfId="103" stopIfTrue="1" rank="12"/>
  </conditionalFormatting>
  <conditionalFormatting sqref="E14:T14">
    <cfRule type="top10" priority="30" dxfId="103" stopIfTrue="1" rank="12"/>
  </conditionalFormatting>
  <conditionalFormatting sqref="E15:T15">
    <cfRule type="top10" priority="29" dxfId="103" stopIfTrue="1" rank="12"/>
  </conditionalFormatting>
  <conditionalFormatting sqref="E16:T16">
    <cfRule type="top10" priority="28" dxfId="103" stopIfTrue="1" rank="12"/>
  </conditionalFormatting>
  <conditionalFormatting sqref="E17:T17">
    <cfRule type="top10" priority="27" dxfId="103" stopIfTrue="1" rank="12"/>
  </conditionalFormatting>
  <conditionalFormatting sqref="E18:T18">
    <cfRule type="top10" priority="26" dxfId="103" stopIfTrue="1" rank="12"/>
  </conditionalFormatting>
  <conditionalFormatting sqref="E19:T19">
    <cfRule type="top10" priority="25" dxfId="103" stopIfTrue="1" rank="12"/>
  </conditionalFormatting>
  <conditionalFormatting sqref="E20:T20">
    <cfRule type="top10" priority="24" dxfId="103" stopIfTrue="1" rank="12"/>
  </conditionalFormatting>
  <conditionalFormatting sqref="E21:T21">
    <cfRule type="top10" priority="23" dxfId="103" stopIfTrue="1" rank="12"/>
  </conditionalFormatting>
  <conditionalFormatting sqref="E22:T22">
    <cfRule type="top10" priority="22" dxfId="103" stopIfTrue="1" rank="12"/>
  </conditionalFormatting>
  <conditionalFormatting sqref="E23:T23">
    <cfRule type="top10" priority="21" dxfId="103" stopIfTrue="1" rank="12"/>
  </conditionalFormatting>
  <conditionalFormatting sqref="E24:T24">
    <cfRule type="top10" priority="20" dxfId="103" stopIfTrue="1" rank="12"/>
  </conditionalFormatting>
  <conditionalFormatting sqref="E25:T25">
    <cfRule type="top10" priority="19" dxfId="103" stopIfTrue="1" rank="12"/>
  </conditionalFormatting>
  <conditionalFormatting sqref="E26:T26">
    <cfRule type="top10" priority="18" dxfId="103" stopIfTrue="1" rank="12"/>
  </conditionalFormatting>
  <conditionalFormatting sqref="E27:T27">
    <cfRule type="top10" priority="17" dxfId="103" stopIfTrue="1" rank="12"/>
  </conditionalFormatting>
  <conditionalFormatting sqref="E28:T28">
    <cfRule type="top10" priority="16" dxfId="103" stopIfTrue="1" rank="12"/>
  </conditionalFormatting>
  <conditionalFormatting sqref="E29:T29">
    <cfRule type="top10" priority="15" dxfId="103" stopIfTrue="1" rank="12"/>
  </conditionalFormatting>
  <conditionalFormatting sqref="E30:T30">
    <cfRule type="top10" priority="14" dxfId="103" stopIfTrue="1" rank="12"/>
  </conditionalFormatting>
  <conditionalFormatting sqref="E31:T31">
    <cfRule type="top10" priority="13" dxfId="103" stopIfTrue="1" rank="12"/>
  </conditionalFormatting>
  <conditionalFormatting sqref="E32:T32">
    <cfRule type="top10" priority="12" dxfId="103" stopIfTrue="1" rank="12"/>
  </conditionalFormatting>
  <conditionalFormatting sqref="E33:T33">
    <cfRule type="top10" priority="11" dxfId="103" stopIfTrue="1" rank="12"/>
  </conditionalFormatting>
  <conditionalFormatting sqref="E34:T34">
    <cfRule type="top10" priority="10" dxfId="103" stopIfTrue="1" rank="12"/>
  </conditionalFormatting>
  <conditionalFormatting sqref="E35:T35">
    <cfRule type="top10" priority="9" dxfId="103" stopIfTrue="1" rank="12"/>
  </conditionalFormatting>
  <conditionalFormatting sqref="E36:T36">
    <cfRule type="top10" priority="8" dxfId="103" stopIfTrue="1" rank="12"/>
  </conditionalFormatting>
  <conditionalFormatting sqref="E37:T37">
    <cfRule type="top10" priority="7" dxfId="103" stopIfTrue="1" rank="12"/>
  </conditionalFormatting>
  <conditionalFormatting sqref="E38:T38">
    <cfRule type="top10" priority="6" dxfId="103" stopIfTrue="1" rank="12"/>
  </conditionalFormatting>
  <conditionalFormatting sqref="E39:T39">
    <cfRule type="top10" priority="5" dxfId="103" stopIfTrue="1" rank="12"/>
  </conditionalFormatting>
  <conditionalFormatting sqref="E43:T43">
    <cfRule type="top10" priority="4" dxfId="103" stopIfTrue="1" rank="12"/>
  </conditionalFormatting>
  <conditionalFormatting sqref="E62:T62">
    <cfRule type="top10" priority="3" dxfId="103" stopIfTrue="1" rank="12"/>
  </conditionalFormatting>
  <conditionalFormatting sqref="E44:T44">
    <cfRule type="top10" priority="2" dxfId="103" stopIfTrue="1" rank="12"/>
  </conditionalFormatting>
  <conditionalFormatting sqref="E54:T54">
    <cfRule type="top10" priority="1" dxfId="103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6"/>
  <sheetViews>
    <sheetView zoomScale="160" zoomScaleNormal="16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9" sqref="A59"/>
      <selection pane="bottomRight" activeCell="C10" sqref="C10"/>
    </sheetView>
  </sheetViews>
  <sheetFormatPr defaultColWidth="9.00390625" defaultRowHeight="12.75" outlineLevelCol="1"/>
  <cols>
    <col min="1" max="1" width="3.125" style="0" customWidth="1"/>
    <col min="2" max="2" width="2.625" style="75" customWidth="1"/>
    <col min="3" max="3" width="12.625" style="0" customWidth="1"/>
    <col min="4" max="4" width="7.00390625" style="0" customWidth="1"/>
    <col min="5" max="5" width="3.625" style="0" customWidth="1" outlineLevel="1"/>
    <col min="6" max="6" width="3.625" style="76" customWidth="1" outlineLevel="1"/>
    <col min="7" max="7" width="3.75390625" style="0" customWidth="1" outlineLevel="1"/>
    <col min="8" max="8" width="3.875" style="0" customWidth="1" outlineLevel="1"/>
    <col min="9" max="9" width="3.875" style="77" customWidth="1" outlineLevel="1"/>
    <col min="10" max="11" width="3.875" style="0" customWidth="1" outlineLevel="1"/>
    <col min="12" max="12" width="3.375" style="0" customWidth="1" outlineLevel="1"/>
    <col min="13" max="13" width="3.125" style="0" customWidth="1" outlineLevel="1"/>
    <col min="14" max="14" width="3.125" style="78" customWidth="1" outlineLevel="1"/>
    <col min="15" max="18" width="3.125" style="0" customWidth="1" outlineLevel="1"/>
    <col min="19" max="19" width="3.125" style="77" customWidth="1" outlineLevel="1"/>
    <col min="20" max="20" width="3.125" style="77" customWidth="1"/>
    <col min="21" max="21" width="5.75390625" style="77" customWidth="1"/>
    <col min="22" max="22" width="1.875" style="75" customWidth="1"/>
    <col min="23" max="23" width="4.875" style="75" customWidth="1"/>
    <col min="24" max="24" width="4.125" style="75" customWidth="1"/>
    <col min="25" max="25" width="3.75390625" style="79" customWidth="1"/>
  </cols>
  <sheetData>
    <row r="1" spans="1:25" ht="27" customHeight="1" thickBo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Y1" s="80"/>
    </row>
    <row r="2" spans="1:25" ht="13.5" customHeight="1" thickBot="1">
      <c r="A2" s="81"/>
      <c r="B2" s="82"/>
      <c r="C2" s="83">
        <f>AVERAGE(E2:T2)</f>
        <v>18.125</v>
      </c>
      <c r="D2" s="84"/>
      <c r="E2" s="85">
        <f>COUNTA(F5:F53)</f>
        <v>13</v>
      </c>
      <c r="F2" s="85">
        <f aca="true" t="shared" si="0" ref="F2:T2">COUNTA(F5:F66)</f>
        <v>14</v>
      </c>
      <c r="G2" s="85">
        <f t="shared" si="0"/>
        <v>19</v>
      </c>
      <c r="H2" s="86">
        <f t="shared" si="0"/>
        <v>38</v>
      </c>
      <c r="I2" s="86">
        <f t="shared" si="0"/>
        <v>37</v>
      </c>
      <c r="J2" s="86">
        <f t="shared" si="0"/>
        <v>22</v>
      </c>
      <c r="K2" s="86">
        <f t="shared" si="0"/>
        <v>22</v>
      </c>
      <c r="L2" s="86">
        <f t="shared" si="0"/>
        <v>15</v>
      </c>
      <c r="M2" s="86">
        <f t="shared" si="0"/>
        <v>12</v>
      </c>
      <c r="N2" s="86">
        <f t="shared" si="0"/>
        <v>14</v>
      </c>
      <c r="O2" s="86">
        <f t="shared" si="0"/>
        <v>10</v>
      </c>
      <c r="P2" s="86">
        <f t="shared" si="0"/>
        <v>10</v>
      </c>
      <c r="Q2" s="86">
        <f t="shared" si="0"/>
        <v>10</v>
      </c>
      <c r="R2" s="86">
        <f t="shared" si="0"/>
        <v>18</v>
      </c>
      <c r="S2" s="86">
        <f t="shared" si="0"/>
        <v>25</v>
      </c>
      <c r="T2" s="86">
        <f t="shared" si="0"/>
        <v>11</v>
      </c>
      <c r="U2" s="528" t="s">
        <v>2</v>
      </c>
      <c r="V2" s="529" t="s">
        <v>3</v>
      </c>
      <c r="W2" s="529" t="s">
        <v>4</v>
      </c>
      <c r="X2" s="530" t="s">
        <v>5</v>
      </c>
      <c r="Y2" s="531" t="s">
        <v>6</v>
      </c>
    </row>
    <row r="3" spans="1:25" ht="79.5" customHeight="1" thickBot="1">
      <c r="A3" s="532" t="s">
        <v>7</v>
      </c>
      <c r="B3" s="532"/>
      <c r="C3" s="532"/>
      <c r="D3" s="532"/>
      <c r="E3" s="87" t="s">
        <v>8</v>
      </c>
      <c r="F3" s="88" t="s">
        <v>9</v>
      </c>
      <c r="G3" s="89" t="s">
        <v>10</v>
      </c>
      <c r="H3" s="89" t="s">
        <v>11</v>
      </c>
      <c r="I3" s="89" t="s">
        <v>12</v>
      </c>
      <c r="J3" s="89" t="s">
        <v>13</v>
      </c>
      <c r="K3" s="89" t="s">
        <v>14</v>
      </c>
      <c r="L3" s="90" t="s">
        <v>15</v>
      </c>
      <c r="M3" s="89" t="s">
        <v>16</v>
      </c>
      <c r="N3" s="89" t="s">
        <v>644</v>
      </c>
      <c r="O3" s="89" t="s">
        <v>652</v>
      </c>
      <c r="P3" s="89" t="s">
        <v>675</v>
      </c>
      <c r="Q3" s="89" t="s">
        <v>693</v>
      </c>
      <c r="R3" s="89" t="s">
        <v>707</v>
      </c>
      <c r="S3" s="91" t="s">
        <v>727</v>
      </c>
      <c r="T3" s="92" t="s">
        <v>733</v>
      </c>
      <c r="U3" s="528"/>
      <c r="V3" s="529"/>
      <c r="W3" s="529"/>
      <c r="X3" s="530"/>
      <c r="Y3" s="531"/>
    </row>
    <row r="4" spans="1:25" ht="15" customHeight="1" thickBot="1">
      <c r="A4" s="532"/>
      <c r="B4" s="532"/>
      <c r="C4" s="532"/>
      <c r="D4" s="532"/>
      <c r="E4" s="93">
        <v>1</v>
      </c>
      <c r="F4" s="93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94">
        <v>8</v>
      </c>
      <c r="M4" s="94">
        <v>9</v>
      </c>
      <c r="N4" s="94">
        <v>10</v>
      </c>
      <c r="O4" s="94">
        <v>11</v>
      </c>
      <c r="P4" s="94">
        <v>12</v>
      </c>
      <c r="Q4" s="94">
        <v>13</v>
      </c>
      <c r="R4" s="94">
        <v>14</v>
      </c>
      <c r="S4" s="95">
        <v>15</v>
      </c>
      <c r="T4" s="94">
        <v>16</v>
      </c>
      <c r="U4" s="528"/>
      <c r="V4" s="529"/>
      <c r="W4" s="529"/>
      <c r="X4" s="530"/>
      <c r="Y4" s="531"/>
    </row>
    <row r="5" spans="1:25" ht="12.75">
      <c r="A5" s="96">
        <v>1</v>
      </c>
      <c r="B5" s="97">
        <v>1</v>
      </c>
      <c r="C5" s="98" t="s">
        <v>41</v>
      </c>
      <c r="D5" s="98" t="s">
        <v>42</v>
      </c>
      <c r="E5" s="30">
        <v>79.17</v>
      </c>
      <c r="F5" s="60">
        <v>97.52</v>
      </c>
      <c r="G5" s="30">
        <v>63.43</v>
      </c>
      <c r="H5" s="30">
        <v>39.67</v>
      </c>
      <c r="I5" s="30">
        <v>57.64</v>
      </c>
      <c r="J5" s="30">
        <v>96.51</v>
      </c>
      <c r="K5" s="30">
        <v>89.75</v>
      </c>
      <c r="L5" s="30">
        <v>83.92</v>
      </c>
      <c r="M5" s="30">
        <v>86.78</v>
      </c>
      <c r="N5" s="61">
        <v>83.67</v>
      </c>
      <c r="O5" s="61">
        <v>114.59</v>
      </c>
      <c r="P5" s="30">
        <v>108.75</v>
      </c>
      <c r="Q5" s="30">
        <v>113.58</v>
      </c>
      <c r="R5" s="30">
        <v>81.48</v>
      </c>
      <c r="S5" s="30">
        <v>80.17</v>
      </c>
      <c r="T5" s="30">
        <v>55.79</v>
      </c>
      <c r="U5" s="43">
        <f aca="true" t="shared" si="1" ref="U5:U52">SUM(E5:T5)</f>
        <v>1332.42</v>
      </c>
      <c r="V5" s="44">
        <f aca="true" t="shared" si="2" ref="V5:V52">COUNTA(E5:T5)</f>
        <v>16</v>
      </c>
      <c r="W5" s="45">
        <f aca="true" t="shared" si="3" ref="W5:W35">U5-$U$5</f>
        <v>0</v>
      </c>
      <c r="X5" s="30">
        <f aca="true" t="shared" si="4" ref="X5:X52">AVERAGE(E5:T5)</f>
        <v>83.27625</v>
      </c>
      <c r="Y5" s="35">
        <v>1974</v>
      </c>
    </row>
    <row r="6" spans="1:25" ht="12.75">
      <c r="A6" s="484">
        <v>2</v>
      </c>
      <c r="B6" s="97">
        <v>2</v>
      </c>
      <c r="C6" s="98" t="s">
        <v>39</v>
      </c>
      <c r="D6" s="491" t="s">
        <v>40</v>
      </c>
      <c r="E6" s="42">
        <v>76.97</v>
      </c>
      <c r="F6" s="63">
        <v>70.33</v>
      </c>
      <c r="G6" s="42">
        <v>86.08</v>
      </c>
      <c r="H6" s="42">
        <v>52.66</v>
      </c>
      <c r="I6" s="42">
        <v>71.8</v>
      </c>
      <c r="J6" s="42">
        <v>87.79</v>
      </c>
      <c r="K6" s="42">
        <v>87.9</v>
      </c>
      <c r="L6" s="42">
        <v>91.77</v>
      </c>
      <c r="M6" s="42">
        <v>81.73</v>
      </c>
      <c r="N6" s="64">
        <v>77.02</v>
      </c>
      <c r="O6" s="64">
        <v>111.05</v>
      </c>
      <c r="P6" s="42">
        <v>109.95</v>
      </c>
      <c r="Q6" s="42">
        <v>106.66</v>
      </c>
      <c r="R6" s="42">
        <v>88.93</v>
      </c>
      <c r="S6" s="42">
        <v>56.36</v>
      </c>
      <c r="T6" s="42"/>
      <c r="U6" s="43">
        <f t="shared" si="1"/>
        <v>1257</v>
      </c>
      <c r="V6" s="44">
        <f t="shared" si="2"/>
        <v>15</v>
      </c>
      <c r="W6" s="45">
        <f t="shared" si="3"/>
        <v>-75.42000000000007</v>
      </c>
      <c r="X6" s="30">
        <f t="shared" si="4"/>
        <v>83.8</v>
      </c>
      <c r="Y6" s="36">
        <v>1989</v>
      </c>
    </row>
    <row r="7" spans="1:25" ht="13.5" thickBot="1">
      <c r="A7" s="483">
        <v>3</v>
      </c>
      <c r="B7" s="46">
        <v>3</v>
      </c>
      <c r="C7" s="489" t="s">
        <v>47</v>
      </c>
      <c r="D7" s="492" t="s">
        <v>48</v>
      </c>
      <c r="E7" s="493">
        <v>66.81</v>
      </c>
      <c r="F7" s="494">
        <v>68.75</v>
      </c>
      <c r="G7" s="493">
        <v>52.17</v>
      </c>
      <c r="H7" s="493">
        <v>62.93</v>
      </c>
      <c r="I7" s="493">
        <v>87.73</v>
      </c>
      <c r="J7" s="493">
        <v>74.89</v>
      </c>
      <c r="K7" s="493">
        <v>76.37</v>
      </c>
      <c r="L7" s="493">
        <v>70.21</v>
      </c>
      <c r="M7" s="493">
        <v>70.75</v>
      </c>
      <c r="N7" s="495">
        <v>72.61</v>
      </c>
      <c r="O7" s="495">
        <v>91.4</v>
      </c>
      <c r="P7" s="493">
        <v>92.17</v>
      </c>
      <c r="Q7" s="493">
        <v>98.81</v>
      </c>
      <c r="R7" s="493">
        <v>73.33</v>
      </c>
      <c r="S7" s="493">
        <v>75.4</v>
      </c>
      <c r="T7" s="493"/>
      <c r="U7" s="48">
        <f t="shared" si="1"/>
        <v>1134.33</v>
      </c>
      <c r="V7" s="49">
        <f t="shared" si="2"/>
        <v>15</v>
      </c>
      <c r="W7" s="50">
        <f t="shared" si="3"/>
        <v>-198.09000000000015</v>
      </c>
      <c r="X7" s="47">
        <f t="shared" si="4"/>
        <v>75.622</v>
      </c>
      <c r="Y7" s="51">
        <v>1966</v>
      </c>
    </row>
    <row r="8" spans="1:25" ht="12.75">
      <c r="A8" s="482">
        <v>4</v>
      </c>
      <c r="B8" s="25">
        <v>4</v>
      </c>
      <c r="C8" s="490" t="s">
        <v>45</v>
      </c>
      <c r="D8" s="490" t="s">
        <v>46</v>
      </c>
      <c r="E8" s="27">
        <v>72.77</v>
      </c>
      <c r="F8" s="28">
        <v>75.38</v>
      </c>
      <c r="G8" s="27">
        <v>59.36</v>
      </c>
      <c r="H8" s="27">
        <v>67.16</v>
      </c>
      <c r="I8" s="27">
        <v>65.16</v>
      </c>
      <c r="J8" s="27">
        <v>79.42</v>
      </c>
      <c r="K8" s="27">
        <v>86.45</v>
      </c>
      <c r="L8" s="27">
        <v>63.69</v>
      </c>
      <c r="M8" s="27">
        <v>67.55</v>
      </c>
      <c r="N8" s="29">
        <v>85.37</v>
      </c>
      <c r="O8" s="29">
        <v>105.31</v>
      </c>
      <c r="P8" s="27">
        <v>93.82</v>
      </c>
      <c r="Q8" s="27">
        <v>96.75</v>
      </c>
      <c r="R8" s="27"/>
      <c r="S8" s="27">
        <v>42.07</v>
      </c>
      <c r="T8" s="27">
        <v>75.38</v>
      </c>
      <c r="U8" s="31">
        <f t="shared" si="1"/>
        <v>1135.6399999999999</v>
      </c>
      <c r="V8" s="32">
        <f t="shared" si="2"/>
        <v>15</v>
      </c>
      <c r="W8" s="33">
        <f t="shared" si="3"/>
        <v>-196.7800000000002</v>
      </c>
      <c r="X8" s="27">
        <f t="shared" si="4"/>
        <v>75.70933333333332</v>
      </c>
      <c r="Y8" s="35">
        <v>1992</v>
      </c>
    </row>
    <row r="9" spans="1:25" ht="12.75">
      <c r="A9" s="96">
        <v>5</v>
      </c>
      <c r="B9" s="97">
        <v>5</v>
      </c>
      <c r="C9" s="59" t="s">
        <v>57</v>
      </c>
      <c r="D9" s="59" t="s">
        <v>58</v>
      </c>
      <c r="E9" s="30"/>
      <c r="F9" s="60">
        <v>76.84</v>
      </c>
      <c r="G9" s="30">
        <v>49.82</v>
      </c>
      <c r="H9" s="30">
        <v>65.95</v>
      </c>
      <c r="I9" s="30">
        <v>74.01</v>
      </c>
      <c r="J9" s="30">
        <v>81.91</v>
      </c>
      <c r="K9" s="30">
        <v>70.48</v>
      </c>
      <c r="L9" s="30">
        <v>65.43</v>
      </c>
      <c r="M9" s="30">
        <v>78.41</v>
      </c>
      <c r="N9" s="61">
        <v>72.49</v>
      </c>
      <c r="O9" s="61">
        <v>100.24</v>
      </c>
      <c r="P9" s="30">
        <v>99.68</v>
      </c>
      <c r="Q9" s="30">
        <v>98.63</v>
      </c>
      <c r="R9" s="30">
        <v>65.81</v>
      </c>
      <c r="S9" s="30">
        <v>56.36</v>
      </c>
      <c r="T9" s="30"/>
      <c r="U9" s="43">
        <f t="shared" si="1"/>
        <v>1056.06</v>
      </c>
      <c r="V9" s="44">
        <f t="shared" si="2"/>
        <v>14</v>
      </c>
      <c r="W9" s="45">
        <f t="shared" si="3"/>
        <v>-276.3600000000001</v>
      </c>
      <c r="X9" s="30">
        <f t="shared" si="4"/>
        <v>75.43285714285715</v>
      </c>
      <c r="Y9" s="99"/>
    </row>
    <row r="10" spans="1:25" ht="409.5">
      <c r="A10" s="484">
        <v>6</v>
      </c>
      <c r="B10" s="97">
        <v>6</v>
      </c>
      <c r="C10" s="59" t="s">
        <v>80</v>
      </c>
      <c r="D10" s="59" t="s">
        <v>81</v>
      </c>
      <c r="E10" s="30">
        <v>65.68</v>
      </c>
      <c r="F10" s="60"/>
      <c r="G10" s="30">
        <v>58.63</v>
      </c>
      <c r="H10" s="30">
        <v>49.04</v>
      </c>
      <c r="I10" s="30">
        <v>60.73</v>
      </c>
      <c r="J10" s="30">
        <v>88.85</v>
      </c>
      <c r="K10" s="30">
        <v>74.81</v>
      </c>
      <c r="L10" s="30">
        <v>73.27</v>
      </c>
      <c r="M10" s="30"/>
      <c r="N10" s="61">
        <v>77.04</v>
      </c>
      <c r="O10" s="61">
        <v>106.21</v>
      </c>
      <c r="P10" s="30">
        <v>100.48</v>
      </c>
      <c r="Q10" s="30">
        <v>101.93</v>
      </c>
      <c r="R10" s="30">
        <v>63.87</v>
      </c>
      <c r="S10" s="30">
        <v>69.45</v>
      </c>
      <c r="T10" s="30">
        <v>50.84</v>
      </c>
      <c r="U10" s="43">
        <f t="shared" si="1"/>
        <v>1040.8300000000002</v>
      </c>
      <c r="V10" s="44">
        <f t="shared" si="2"/>
        <v>14</v>
      </c>
      <c r="W10" s="45">
        <f t="shared" si="3"/>
        <v>-291.5899999999999</v>
      </c>
      <c r="X10" s="30">
        <f t="shared" si="4"/>
        <v>74.34500000000001</v>
      </c>
      <c r="Y10" s="36">
        <v>1967</v>
      </c>
    </row>
    <row r="11" spans="1:25" ht="409.5">
      <c r="A11" s="96">
        <v>7</v>
      </c>
      <c r="B11" s="97">
        <v>7</v>
      </c>
      <c r="C11" s="59" t="s">
        <v>98</v>
      </c>
      <c r="D11" s="59" t="s">
        <v>99</v>
      </c>
      <c r="E11" s="30"/>
      <c r="F11" s="60"/>
      <c r="G11" s="30"/>
      <c r="H11" s="30">
        <v>47.83</v>
      </c>
      <c r="I11" s="30">
        <v>66.04</v>
      </c>
      <c r="J11" s="30">
        <v>87.01</v>
      </c>
      <c r="K11" s="30">
        <v>85.33</v>
      </c>
      <c r="L11" s="30"/>
      <c r="M11" s="30">
        <v>71.26</v>
      </c>
      <c r="N11" s="61">
        <v>75.5</v>
      </c>
      <c r="O11" s="61">
        <v>102.96</v>
      </c>
      <c r="P11" s="30">
        <v>93.81</v>
      </c>
      <c r="Q11" s="30">
        <v>99.49</v>
      </c>
      <c r="R11" s="30">
        <v>82.41</v>
      </c>
      <c r="S11" s="30">
        <v>8.74</v>
      </c>
      <c r="T11" s="30">
        <v>59.52</v>
      </c>
      <c r="U11" s="43">
        <f t="shared" si="1"/>
        <v>879.9</v>
      </c>
      <c r="V11" s="44">
        <f t="shared" si="2"/>
        <v>12</v>
      </c>
      <c r="W11" s="45">
        <f t="shared" si="3"/>
        <v>-452.5200000000001</v>
      </c>
      <c r="X11" s="30">
        <f t="shared" si="4"/>
        <v>73.325</v>
      </c>
      <c r="Y11" s="99"/>
    </row>
    <row r="12" spans="1:25" ht="409.5">
      <c r="A12" s="484">
        <v>8</v>
      </c>
      <c r="B12" s="97">
        <v>8</v>
      </c>
      <c r="C12" s="59" t="s">
        <v>85</v>
      </c>
      <c r="D12" s="59" t="s">
        <v>86</v>
      </c>
      <c r="E12" s="30"/>
      <c r="F12" s="60">
        <v>72.55</v>
      </c>
      <c r="G12" s="30">
        <v>47.72</v>
      </c>
      <c r="H12" s="30">
        <v>45.11</v>
      </c>
      <c r="I12" s="30">
        <v>67.81</v>
      </c>
      <c r="J12" s="30"/>
      <c r="K12" s="30">
        <v>68.51</v>
      </c>
      <c r="L12" s="30">
        <v>63.29</v>
      </c>
      <c r="M12" s="30">
        <v>72.28</v>
      </c>
      <c r="N12" s="61">
        <v>78</v>
      </c>
      <c r="O12" s="61"/>
      <c r="P12" s="30">
        <v>98.07</v>
      </c>
      <c r="Q12" s="30"/>
      <c r="R12" s="30">
        <v>57.58</v>
      </c>
      <c r="S12" s="30">
        <v>64.1</v>
      </c>
      <c r="T12" s="30">
        <v>56.77</v>
      </c>
      <c r="U12" s="43">
        <f t="shared" si="1"/>
        <v>791.79</v>
      </c>
      <c r="V12" s="44">
        <f t="shared" si="2"/>
        <v>12</v>
      </c>
      <c r="W12" s="45">
        <f t="shared" si="3"/>
        <v>-540.6300000000001</v>
      </c>
      <c r="X12" s="30">
        <f t="shared" si="4"/>
        <v>65.9825</v>
      </c>
      <c r="Y12" s="99"/>
    </row>
    <row r="13" spans="1:25" ht="409.5">
      <c r="A13" s="96">
        <v>9</v>
      </c>
      <c r="B13" s="97">
        <v>9</v>
      </c>
      <c r="C13" s="59" t="s">
        <v>83</v>
      </c>
      <c r="D13" s="59" t="s">
        <v>84</v>
      </c>
      <c r="E13" s="30">
        <v>64.2</v>
      </c>
      <c r="F13" s="60">
        <v>57.57</v>
      </c>
      <c r="G13" s="30"/>
      <c r="H13" s="30">
        <v>62.03</v>
      </c>
      <c r="I13" s="30">
        <v>67.81</v>
      </c>
      <c r="J13" s="30">
        <v>67.74</v>
      </c>
      <c r="K13" s="30">
        <v>65.54</v>
      </c>
      <c r="L13" s="30"/>
      <c r="M13" s="30">
        <v>63.32</v>
      </c>
      <c r="N13" s="61">
        <v>69.72</v>
      </c>
      <c r="O13" s="61"/>
      <c r="P13" s="30"/>
      <c r="Q13" s="30">
        <v>79.62</v>
      </c>
      <c r="R13" s="30">
        <v>56.58</v>
      </c>
      <c r="S13" s="30">
        <v>59.33</v>
      </c>
      <c r="T13" s="30">
        <v>54.68</v>
      </c>
      <c r="U13" s="43">
        <f t="shared" si="1"/>
        <v>768.1400000000001</v>
      </c>
      <c r="V13" s="44">
        <f t="shared" si="2"/>
        <v>12</v>
      </c>
      <c r="W13" s="45">
        <f t="shared" si="3"/>
        <v>-564.28</v>
      </c>
      <c r="X13" s="30">
        <f t="shared" si="4"/>
        <v>64.01166666666667</v>
      </c>
      <c r="Y13" s="36">
        <v>1977</v>
      </c>
    </row>
    <row r="14" spans="1:25" ht="409.5">
      <c r="A14" s="484">
        <v>10</v>
      </c>
      <c r="B14" s="97">
        <v>10</v>
      </c>
      <c r="C14" s="59" t="s">
        <v>55</v>
      </c>
      <c r="D14" s="59" t="s">
        <v>56</v>
      </c>
      <c r="E14" s="30">
        <v>68.57</v>
      </c>
      <c r="F14" s="60">
        <v>80.65</v>
      </c>
      <c r="G14" s="30"/>
      <c r="H14" s="30">
        <v>49.34</v>
      </c>
      <c r="I14" s="30">
        <v>66.49</v>
      </c>
      <c r="J14" s="30">
        <v>80.92</v>
      </c>
      <c r="K14" s="30">
        <v>78.16</v>
      </c>
      <c r="L14" s="30">
        <v>70.96</v>
      </c>
      <c r="M14" s="30">
        <v>71.93</v>
      </c>
      <c r="N14" s="61">
        <v>59.47</v>
      </c>
      <c r="O14" s="61"/>
      <c r="P14" s="30">
        <v>82.35</v>
      </c>
      <c r="Q14" s="30"/>
      <c r="R14" s="30"/>
      <c r="S14" s="30"/>
      <c r="T14" s="30"/>
      <c r="U14" s="43">
        <f t="shared" si="1"/>
        <v>708.84</v>
      </c>
      <c r="V14" s="44">
        <f t="shared" si="2"/>
        <v>10</v>
      </c>
      <c r="W14" s="45">
        <f t="shared" si="3"/>
        <v>-623.58</v>
      </c>
      <c r="X14" s="30">
        <f t="shared" si="4"/>
        <v>70.884</v>
      </c>
      <c r="Y14" s="36">
        <v>1976</v>
      </c>
    </row>
    <row r="15" spans="1:25" ht="409.5">
      <c r="A15" s="96">
        <v>11</v>
      </c>
      <c r="B15" s="97">
        <v>11</v>
      </c>
      <c r="C15" s="59" t="s">
        <v>83</v>
      </c>
      <c r="D15" s="59" t="s">
        <v>91</v>
      </c>
      <c r="E15" s="30">
        <v>59.05</v>
      </c>
      <c r="F15" s="60"/>
      <c r="G15" s="30">
        <v>49.37</v>
      </c>
      <c r="H15" s="30">
        <v>31.82</v>
      </c>
      <c r="I15" s="30">
        <v>33.3</v>
      </c>
      <c r="J15" s="30">
        <v>67.74</v>
      </c>
      <c r="K15" s="30">
        <v>53.14</v>
      </c>
      <c r="L15" s="30">
        <v>51.18</v>
      </c>
      <c r="M15" s="30">
        <v>53.01</v>
      </c>
      <c r="N15" s="61"/>
      <c r="O15" s="61"/>
      <c r="P15" s="30"/>
      <c r="Q15" s="30">
        <v>79.62</v>
      </c>
      <c r="R15" s="30">
        <v>28.04</v>
      </c>
      <c r="S15" s="30">
        <v>24.81</v>
      </c>
      <c r="T15" s="30">
        <v>47.51</v>
      </c>
      <c r="U15" s="43">
        <f t="shared" si="1"/>
        <v>578.5899999999999</v>
      </c>
      <c r="V15" s="44">
        <f t="shared" si="2"/>
        <v>12</v>
      </c>
      <c r="W15" s="45">
        <f t="shared" si="3"/>
        <v>-753.8300000000002</v>
      </c>
      <c r="X15" s="30">
        <f t="shared" si="4"/>
        <v>48.21583333333333</v>
      </c>
      <c r="Y15" s="36">
        <v>2003</v>
      </c>
    </row>
    <row r="16" spans="1:25" ht="409.5">
      <c r="A16" s="484">
        <v>12</v>
      </c>
      <c r="B16" s="97">
        <v>12</v>
      </c>
      <c r="C16" s="59" t="s">
        <v>55</v>
      </c>
      <c r="D16" s="59" t="s">
        <v>87</v>
      </c>
      <c r="E16" s="30">
        <v>64.47</v>
      </c>
      <c r="F16" s="60"/>
      <c r="G16" s="30">
        <v>59.1</v>
      </c>
      <c r="H16" s="30">
        <v>42.69</v>
      </c>
      <c r="I16" s="30">
        <v>54.1</v>
      </c>
      <c r="J16" s="30">
        <v>80.09</v>
      </c>
      <c r="K16" s="30">
        <v>77.82</v>
      </c>
      <c r="L16" s="30">
        <v>56.85</v>
      </c>
      <c r="M16" s="30"/>
      <c r="N16" s="61"/>
      <c r="O16" s="61"/>
      <c r="P16" s="30"/>
      <c r="Q16" s="30"/>
      <c r="R16" s="30">
        <v>61.94</v>
      </c>
      <c r="S16" s="30"/>
      <c r="T16" s="30"/>
      <c r="U16" s="43">
        <f t="shared" si="1"/>
        <v>497.06</v>
      </c>
      <c r="V16" s="44">
        <f t="shared" si="2"/>
        <v>8</v>
      </c>
      <c r="W16" s="45">
        <f t="shared" si="3"/>
        <v>-835.3600000000001</v>
      </c>
      <c r="X16" s="30">
        <f t="shared" si="4"/>
        <v>62.1325</v>
      </c>
      <c r="Y16" s="36">
        <v>2000</v>
      </c>
    </row>
    <row r="17" spans="1:25" ht="409.5">
      <c r="A17" s="96">
        <v>13</v>
      </c>
      <c r="B17" s="97">
        <v>13</v>
      </c>
      <c r="C17" s="59" t="s">
        <v>112</v>
      </c>
      <c r="D17" s="59" t="s">
        <v>113</v>
      </c>
      <c r="E17" s="30"/>
      <c r="F17" s="60">
        <v>57.15</v>
      </c>
      <c r="G17" s="30"/>
      <c r="H17" s="30">
        <v>37.25</v>
      </c>
      <c r="I17" s="30">
        <v>64.27</v>
      </c>
      <c r="J17" s="30">
        <v>72.79</v>
      </c>
      <c r="K17" s="30"/>
      <c r="L17" s="30">
        <v>58.5</v>
      </c>
      <c r="M17" s="30"/>
      <c r="N17" s="61">
        <v>69.6</v>
      </c>
      <c r="O17" s="61"/>
      <c r="P17" s="30"/>
      <c r="Q17" s="30"/>
      <c r="R17" s="30"/>
      <c r="S17" s="30">
        <v>43.26</v>
      </c>
      <c r="T17" s="30">
        <v>48.73</v>
      </c>
      <c r="U17" s="43">
        <f t="shared" si="1"/>
        <v>451.55000000000007</v>
      </c>
      <c r="V17" s="44">
        <f t="shared" si="2"/>
        <v>8</v>
      </c>
      <c r="W17" s="45">
        <f t="shared" si="3"/>
        <v>-880.87</v>
      </c>
      <c r="X17" s="30">
        <f t="shared" si="4"/>
        <v>56.44375000000001</v>
      </c>
      <c r="Y17" s="103"/>
    </row>
    <row r="18" spans="1:25" ht="409.5">
      <c r="A18" s="484">
        <v>14</v>
      </c>
      <c r="B18" s="97">
        <v>14</v>
      </c>
      <c r="C18" s="57" t="s">
        <v>93</v>
      </c>
      <c r="D18" s="57" t="s">
        <v>94</v>
      </c>
      <c r="E18" s="30"/>
      <c r="F18" s="60"/>
      <c r="G18" s="30">
        <v>65.06</v>
      </c>
      <c r="H18" s="30">
        <v>84.38</v>
      </c>
      <c r="I18" s="30">
        <v>68.26</v>
      </c>
      <c r="J18" s="30">
        <v>79.61</v>
      </c>
      <c r="K18" s="30">
        <v>74.76</v>
      </c>
      <c r="L18" s="30"/>
      <c r="M18" s="30"/>
      <c r="N18" s="61"/>
      <c r="O18" s="61"/>
      <c r="P18" s="30"/>
      <c r="Q18" s="30"/>
      <c r="R18" s="30"/>
      <c r="S18" s="30"/>
      <c r="T18" s="30"/>
      <c r="U18" s="43">
        <f t="shared" si="1"/>
        <v>372.07</v>
      </c>
      <c r="V18" s="44">
        <f t="shared" si="2"/>
        <v>5</v>
      </c>
      <c r="W18" s="45">
        <f t="shared" si="3"/>
        <v>-960.3500000000001</v>
      </c>
      <c r="X18" s="30">
        <f t="shared" si="4"/>
        <v>74.414</v>
      </c>
      <c r="Y18" s="99"/>
    </row>
    <row r="19" spans="1:25" ht="409.5">
      <c r="A19" s="96">
        <v>15</v>
      </c>
      <c r="B19" s="97">
        <v>15</v>
      </c>
      <c r="C19" s="59" t="s">
        <v>120</v>
      </c>
      <c r="D19" s="59" t="s">
        <v>121</v>
      </c>
      <c r="E19" s="30"/>
      <c r="F19" s="60"/>
      <c r="G19" s="30"/>
      <c r="H19" s="30">
        <v>56.29</v>
      </c>
      <c r="I19" s="30">
        <v>43.92</v>
      </c>
      <c r="J19" s="30">
        <v>78.47</v>
      </c>
      <c r="K19" s="30">
        <v>83.3</v>
      </c>
      <c r="L19" s="30"/>
      <c r="M19" s="30"/>
      <c r="N19" s="61"/>
      <c r="O19" s="61"/>
      <c r="P19" s="30"/>
      <c r="Q19" s="30"/>
      <c r="R19" s="30">
        <v>86.1</v>
      </c>
      <c r="S19" s="30"/>
      <c r="T19" s="30"/>
      <c r="U19" s="43">
        <f t="shared" si="1"/>
        <v>348.08000000000004</v>
      </c>
      <c r="V19" s="44">
        <f t="shared" si="2"/>
        <v>5</v>
      </c>
      <c r="W19" s="45">
        <f t="shared" si="3"/>
        <v>-984.34</v>
      </c>
      <c r="X19" s="30">
        <f t="shared" si="4"/>
        <v>69.61600000000001</v>
      </c>
      <c r="Y19" s="99"/>
    </row>
    <row r="20" spans="1:25" ht="409.5">
      <c r="A20" s="484">
        <v>16</v>
      </c>
      <c r="B20" s="97">
        <v>16</v>
      </c>
      <c r="C20" s="57" t="s">
        <v>114</v>
      </c>
      <c r="D20" s="57" t="s">
        <v>58</v>
      </c>
      <c r="E20" s="30">
        <v>95.51</v>
      </c>
      <c r="F20" s="60">
        <v>64.57</v>
      </c>
      <c r="G20" s="30">
        <v>58.71</v>
      </c>
      <c r="H20" s="30"/>
      <c r="I20" s="30"/>
      <c r="J20" s="30"/>
      <c r="K20" s="30"/>
      <c r="L20" s="30">
        <v>69.43</v>
      </c>
      <c r="M20" s="30"/>
      <c r="N20" s="61"/>
      <c r="O20" s="61"/>
      <c r="P20" s="30"/>
      <c r="Q20" s="30"/>
      <c r="R20" s="30"/>
      <c r="S20" s="30">
        <v>32.55</v>
      </c>
      <c r="T20" s="30"/>
      <c r="U20" s="43">
        <f t="shared" si="1"/>
        <v>320.77000000000004</v>
      </c>
      <c r="V20" s="44">
        <f t="shared" si="2"/>
        <v>5</v>
      </c>
      <c r="W20" s="45">
        <f t="shared" si="3"/>
        <v>-1011.6500000000001</v>
      </c>
      <c r="X20" s="30">
        <f t="shared" si="4"/>
        <v>64.15400000000001</v>
      </c>
      <c r="Y20" s="36">
        <v>1988</v>
      </c>
    </row>
    <row r="21" spans="1:25" ht="409.5">
      <c r="A21" s="96">
        <v>17</v>
      </c>
      <c r="B21" s="97">
        <v>17</v>
      </c>
      <c r="C21" s="59" t="s">
        <v>45</v>
      </c>
      <c r="D21" s="59" t="s">
        <v>131</v>
      </c>
      <c r="E21" s="30"/>
      <c r="F21" s="60"/>
      <c r="G21" s="30">
        <v>60.73</v>
      </c>
      <c r="H21" s="30">
        <v>79.25</v>
      </c>
      <c r="I21" s="30">
        <v>90.82</v>
      </c>
      <c r="J21" s="30"/>
      <c r="K21" s="30"/>
      <c r="L21" s="30"/>
      <c r="M21" s="30"/>
      <c r="N21" s="61"/>
      <c r="O21" s="61"/>
      <c r="P21" s="30"/>
      <c r="Q21" s="30"/>
      <c r="R21" s="30"/>
      <c r="S21" s="30">
        <v>61.12</v>
      </c>
      <c r="T21" s="30"/>
      <c r="U21" s="43">
        <f t="shared" si="1"/>
        <v>291.91999999999996</v>
      </c>
      <c r="V21" s="44">
        <f t="shared" si="2"/>
        <v>4</v>
      </c>
      <c r="W21" s="45">
        <f t="shared" si="3"/>
        <v>-1040.5</v>
      </c>
      <c r="X21" s="30">
        <f t="shared" si="4"/>
        <v>72.97999999999999</v>
      </c>
      <c r="Y21" s="99"/>
    </row>
    <row r="22" spans="1:25" ht="409.5">
      <c r="A22" s="484">
        <v>18</v>
      </c>
      <c r="B22" s="97">
        <v>18</v>
      </c>
      <c r="C22" s="57" t="s">
        <v>117</v>
      </c>
      <c r="D22" s="57" t="s">
        <v>118</v>
      </c>
      <c r="E22" s="30">
        <v>68.27</v>
      </c>
      <c r="F22" s="60"/>
      <c r="G22" s="30"/>
      <c r="H22" s="30">
        <v>73.51</v>
      </c>
      <c r="I22" s="30">
        <v>55.42</v>
      </c>
      <c r="J22" s="30">
        <v>72.79</v>
      </c>
      <c r="K22" s="30"/>
      <c r="L22" s="30"/>
      <c r="M22" s="30"/>
      <c r="N22" s="61"/>
      <c r="O22" s="61"/>
      <c r="P22" s="30"/>
      <c r="Q22" s="30"/>
      <c r="R22" s="30"/>
      <c r="S22" s="30"/>
      <c r="T22" s="30"/>
      <c r="U22" s="43">
        <f t="shared" si="1"/>
        <v>269.99</v>
      </c>
      <c r="V22" s="44">
        <f t="shared" si="2"/>
        <v>4</v>
      </c>
      <c r="W22" s="45">
        <f t="shared" si="3"/>
        <v>-1062.43</v>
      </c>
      <c r="X22" s="30">
        <f t="shared" si="4"/>
        <v>67.4975</v>
      </c>
      <c r="Y22" s="36">
        <v>1969</v>
      </c>
    </row>
    <row r="23" spans="1:25" ht="409.5">
      <c r="A23" s="96">
        <v>19</v>
      </c>
      <c r="B23" s="97">
        <v>19</v>
      </c>
      <c r="C23" s="57" t="s">
        <v>159</v>
      </c>
      <c r="D23" s="57" t="s">
        <v>160</v>
      </c>
      <c r="E23" s="30"/>
      <c r="F23" s="60"/>
      <c r="G23" s="30">
        <v>52.3</v>
      </c>
      <c r="H23" s="30">
        <v>53.27</v>
      </c>
      <c r="I23" s="30">
        <v>76.66</v>
      </c>
      <c r="J23" s="30"/>
      <c r="K23" s="30"/>
      <c r="L23" s="30"/>
      <c r="M23" s="30"/>
      <c r="N23" s="61"/>
      <c r="O23" s="61"/>
      <c r="P23" s="30"/>
      <c r="Q23" s="30"/>
      <c r="R23" s="30">
        <v>71.99</v>
      </c>
      <c r="S23" s="30"/>
      <c r="T23" s="30"/>
      <c r="U23" s="43">
        <f t="shared" si="1"/>
        <v>254.21999999999997</v>
      </c>
      <c r="V23" s="44">
        <f t="shared" si="2"/>
        <v>4</v>
      </c>
      <c r="W23" s="45">
        <f t="shared" si="3"/>
        <v>-1078.2</v>
      </c>
      <c r="X23" s="30">
        <f t="shared" si="4"/>
        <v>63.55499999999999</v>
      </c>
      <c r="Y23" s="99"/>
    </row>
    <row r="24" spans="1:25" ht="409.5">
      <c r="A24" s="484">
        <v>20</v>
      </c>
      <c r="B24" s="97">
        <v>20</v>
      </c>
      <c r="C24" s="59" t="s">
        <v>179</v>
      </c>
      <c r="D24" s="59" t="s">
        <v>180</v>
      </c>
      <c r="E24" s="30"/>
      <c r="F24" s="60"/>
      <c r="G24" s="30"/>
      <c r="H24" s="30"/>
      <c r="I24" s="30">
        <v>74.01</v>
      </c>
      <c r="J24" s="30"/>
      <c r="K24" s="30">
        <v>81.54</v>
      </c>
      <c r="L24" s="30"/>
      <c r="M24" s="30"/>
      <c r="N24" s="61"/>
      <c r="O24" s="61"/>
      <c r="P24" s="30"/>
      <c r="Q24" s="30"/>
      <c r="R24" s="30">
        <v>86.28</v>
      </c>
      <c r="S24" s="30"/>
      <c r="T24" s="30"/>
      <c r="U24" s="43">
        <f t="shared" si="1"/>
        <v>241.83</v>
      </c>
      <c r="V24" s="44">
        <f t="shared" si="2"/>
        <v>3</v>
      </c>
      <c r="W24" s="45">
        <f t="shared" si="3"/>
        <v>-1090.5900000000001</v>
      </c>
      <c r="X24" s="30">
        <f t="shared" si="4"/>
        <v>80.61</v>
      </c>
      <c r="Y24" s="99"/>
    </row>
    <row r="25" spans="1:25" ht="409.5">
      <c r="A25" s="96">
        <v>21</v>
      </c>
      <c r="B25" s="97">
        <v>21</v>
      </c>
      <c r="C25" s="59" t="s">
        <v>182</v>
      </c>
      <c r="D25" s="59" t="s">
        <v>183</v>
      </c>
      <c r="E25" s="30"/>
      <c r="F25" s="60"/>
      <c r="G25" s="30"/>
      <c r="H25" s="30">
        <v>84.69</v>
      </c>
      <c r="I25" s="30">
        <v>66.93</v>
      </c>
      <c r="J25" s="30"/>
      <c r="K25" s="30"/>
      <c r="L25" s="30"/>
      <c r="M25" s="30"/>
      <c r="N25" s="61"/>
      <c r="O25" s="61"/>
      <c r="P25" s="30"/>
      <c r="Q25" s="30"/>
      <c r="R25" s="30"/>
      <c r="S25" s="30">
        <v>78.38</v>
      </c>
      <c r="T25" s="30"/>
      <c r="U25" s="43">
        <f t="shared" si="1"/>
        <v>230</v>
      </c>
      <c r="V25" s="44">
        <f t="shared" si="2"/>
        <v>3</v>
      </c>
      <c r="W25" s="45">
        <f t="shared" si="3"/>
        <v>-1102.42</v>
      </c>
      <c r="X25" s="30">
        <f t="shared" si="4"/>
        <v>76.66666666666667</v>
      </c>
      <c r="Y25" s="99"/>
    </row>
    <row r="26" spans="1:25" ht="409.5">
      <c r="A26" s="484">
        <v>22</v>
      </c>
      <c r="B26" s="97">
        <v>22</v>
      </c>
      <c r="C26" s="57" t="s">
        <v>132</v>
      </c>
      <c r="D26" s="57" t="s">
        <v>99</v>
      </c>
      <c r="E26" s="30">
        <v>91.55</v>
      </c>
      <c r="F26" s="60"/>
      <c r="G26" s="30"/>
      <c r="H26" s="30"/>
      <c r="I26" s="30"/>
      <c r="J26" s="30"/>
      <c r="K26" s="30"/>
      <c r="L26" s="30">
        <v>73.71</v>
      </c>
      <c r="M26" s="30">
        <v>61.53</v>
      </c>
      <c r="N26" s="61"/>
      <c r="O26" s="61"/>
      <c r="P26" s="30"/>
      <c r="Q26" s="30"/>
      <c r="R26" s="30"/>
      <c r="S26" s="30"/>
      <c r="T26" s="30"/>
      <c r="U26" s="43">
        <f t="shared" si="1"/>
        <v>226.79</v>
      </c>
      <c r="V26" s="44">
        <f t="shared" si="2"/>
        <v>3</v>
      </c>
      <c r="W26" s="45">
        <f t="shared" si="3"/>
        <v>-1105.63</v>
      </c>
      <c r="X26" s="30">
        <f t="shared" si="4"/>
        <v>75.59666666666666</v>
      </c>
      <c r="Y26" s="99"/>
    </row>
    <row r="27" spans="1:25" ht="409.5">
      <c r="A27" s="96">
        <v>23</v>
      </c>
      <c r="B27" s="97">
        <v>23</v>
      </c>
      <c r="C27" s="59" t="s">
        <v>184</v>
      </c>
      <c r="D27" s="59" t="s">
        <v>185</v>
      </c>
      <c r="E27" s="30"/>
      <c r="F27" s="60"/>
      <c r="G27" s="30"/>
      <c r="H27" s="30">
        <v>58.1</v>
      </c>
      <c r="I27" s="30">
        <v>51.44</v>
      </c>
      <c r="J27" s="30">
        <v>40.08</v>
      </c>
      <c r="K27" s="30"/>
      <c r="L27" s="30"/>
      <c r="M27" s="30"/>
      <c r="N27" s="61"/>
      <c r="O27" s="61"/>
      <c r="P27" s="30"/>
      <c r="Q27" s="30"/>
      <c r="R27" s="30">
        <v>71.01</v>
      </c>
      <c r="S27" s="30"/>
      <c r="T27" s="30">
        <v>40.62</v>
      </c>
      <c r="U27" s="43">
        <f t="shared" si="1"/>
        <v>261.25</v>
      </c>
      <c r="V27" s="44">
        <f t="shared" si="2"/>
        <v>5</v>
      </c>
      <c r="W27" s="45">
        <f t="shared" si="3"/>
        <v>-1071.17</v>
      </c>
      <c r="X27" s="30">
        <f t="shared" si="4"/>
        <v>52.25</v>
      </c>
      <c r="Y27" s="99"/>
    </row>
    <row r="28" spans="1:25" ht="409.5">
      <c r="A28" s="484">
        <v>24</v>
      </c>
      <c r="B28" s="97">
        <v>24</v>
      </c>
      <c r="C28" s="59" t="s">
        <v>137</v>
      </c>
      <c r="D28" s="59" t="s">
        <v>131</v>
      </c>
      <c r="E28" s="30"/>
      <c r="F28" s="60"/>
      <c r="G28" s="30"/>
      <c r="H28" s="30">
        <v>92.84</v>
      </c>
      <c r="I28" s="30">
        <v>50.12</v>
      </c>
      <c r="J28" s="30"/>
      <c r="K28" s="30">
        <v>71.68</v>
      </c>
      <c r="L28" s="30"/>
      <c r="M28" s="30"/>
      <c r="N28" s="61"/>
      <c r="O28" s="61"/>
      <c r="P28" s="30"/>
      <c r="Q28" s="30"/>
      <c r="R28" s="30"/>
      <c r="S28" s="30"/>
      <c r="T28" s="30"/>
      <c r="U28" s="43">
        <f t="shared" si="1"/>
        <v>214.64000000000001</v>
      </c>
      <c r="V28" s="44">
        <f t="shared" si="2"/>
        <v>3</v>
      </c>
      <c r="W28" s="45">
        <f t="shared" si="3"/>
        <v>-1117.78</v>
      </c>
      <c r="X28" s="30">
        <f t="shared" si="4"/>
        <v>71.54666666666667</v>
      </c>
      <c r="Y28" s="99"/>
    </row>
    <row r="29" spans="1:25" ht="409.5">
      <c r="A29" s="96">
        <v>25</v>
      </c>
      <c r="B29" s="97">
        <v>25</v>
      </c>
      <c r="C29" s="59" t="s">
        <v>139</v>
      </c>
      <c r="D29" s="59" t="s">
        <v>58</v>
      </c>
      <c r="E29" s="30">
        <v>68.88</v>
      </c>
      <c r="F29" s="60">
        <v>83.87</v>
      </c>
      <c r="G29" s="30">
        <v>56.06</v>
      </c>
      <c r="H29" s="30"/>
      <c r="I29" s="30"/>
      <c r="J29" s="30"/>
      <c r="K29" s="30"/>
      <c r="L29" s="102"/>
      <c r="M29" s="30"/>
      <c r="N29" s="61"/>
      <c r="O29" s="61"/>
      <c r="P29" s="30"/>
      <c r="Q29" s="30"/>
      <c r="R29" s="30"/>
      <c r="S29" s="30"/>
      <c r="T29" s="30"/>
      <c r="U29" s="43">
        <f t="shared" si="1"/>
        <v>208.81</v>
      </c>
      <c r="V29" s="44">
        <f t="shared" si="2"/>
        <v>3</v>
      </c>
      <c r="W29" s="45">
        <f t="shared" si="3"/>
        <v>-1123.6100000000001</v>
      </c>
      <c r="X29" s="30">
        <f t="shared" si="4"/>
        <v>69.60333333333334</v>
      </c>
      <c r="Y29" s="36">
        <v>1984</v>
      </c>
    </row>
    <row r="30" spans="1:25" ht="409.5">
      <c r="A30" s="484">
        <v>26</v>
      </c>
      <c r="B30" s="97">
        <v>26</v>
      </c>
      <c r="C30" s="59" t="s">
        <v>261</v>
      </c>
      <c r="D30" s="59" t="s">
        <v>262</v>
      </c>
      <c r="E30" s="30"/>
      <c r="F30" s="60"/>
      <c r="G30" s="30"/>
      <c r="H30" s="30">
        <v>47.22</v>
      </c>
      <c r="I30" s="30">
        <v>47.02</v>
      </c>
      <c r="J30" s="30"/>
      <c r="K30" s="30"/>
      <c r="L30" s="30"/>
      <c r="M30" s="30"/>
      <c r="N30" s="61"/>
      <c r="O30" s="61"/>
      <c r="P30" s="30"/>
      <c r="Q30" s="30"/>
      <c r="R30" s="30">
        <v>60.96</v>
      </c>
      <c r="S30" s="30">
        <v>50.4</v>
      </c>
      <c r="T30" s="30"/>
      <c r="U30" s="43">
        <f t="shared" si="1"/>
        <v>205.60000000000002</v>
      </c>
      <c r="V30" s="44">
        <f t="shared" si="2"/>
        <v>4</v>
      </c>
      <c r="W30" s="45">
        <f t="shared" si="3"/>
        <v>-1126.8200000000002</v>
      </c>
      <c r="X30" s="30">
        <f t="shared" si="4"/>
        <v>51.400000000000006</v>
      </c>
      <c r="Y30" s="99"/>
    </row>
    <row r="31" spans="1:25" ht="409.5">
      <c r="A31" s="96">
        <v>27</v>
      </c>
      <c r="B31" s="97">
        <v>27</v>
      </c>
      <c r="C31" s="59" t="s">
        <v>145</v>
      </c>
      <c r="D31" s="59" t="s">
        <v>84</v>
      </c>
      <c r="E31" s="30"/>
      <c r="F31" s="60"/>
      <c r="G31" s="30">
        <v>105</v>
      </c>
      <c r="H31" s="30"/>
      <c r="I31" s="30"/>
      <c r="J31" s="30"/>
      <c r="K31" s="30"/>
      <c r="L31" s="30">
        <v>91.54</v>
      </c>
      <c r="M31" s="30"/>
      <c r="N31" s="61"/>
      <c r="O31" s="61"/>
      <c r="P31" s="30"/>
      <c r="Q31" s="30"/>
      <c r="R31" s="30"/>
      <c r="S31" s="30"/>
      <c r="T31" s="30"/>
      <c r="U31" s="43">
        <f t="shared" si="1"/>
        <v>196.54000000000002</v>
      </c>
      <c r="V31" s="44">
        <f t="shared" si="2"/>
        <v>2</v>
      </c>
      <c r="W31" s="45">
        <f t="shared" si="3"/>
        <v>-1135.88</v>
      </c>
      <c r="X31" s="30">
        <f t="shared" si="4"/>
        <v>98.27000000000001</v>
      </c>
      <c r="Y31" s="99"/>
    </row>
    <row r="32" spans="1:25" ht="409.5">
      <c r="A32" s="484">
        <v>28</v>
      </c>
      <c r="B32" s="97">
        <v>28</v>
      </c>
      <c r="C32" s="57" t="s">
        <v>187</v>
      </c>
      <c r="D32" s="57" t="s">
        <v>188</v>
      </c>
      <c r="E32" s="30"/>
      <c r="F32" s="60"/>
      <c r="G32" s="30">
        <v>49.3</v>
      </c>
      <c r="H32" s="30">
        <v>49.34</v>
      </c>
      <c r="I32" s="30">
        <v>50.12</v>
      </c>
      <c r="J32" s="30"/>
      <c r="K32" s="30"/>
      <c r="L32" s="30"/>
      <c r="M32" s="30"/>
      <c r="N32" s="61"/>
      <c r="O32" s="61"/>
      <c r="P32" s="30"/>
      <c r="Q32" s="30"/>
      <c r="R32" s="30"/>
      <c r="S32" s="30">
        <v>45.05</v>
      </c>
      <c r="T32" s="30"/>
      <c r="U32" s="43">
        <f t="shared" si="1"/>
        <v>193.81</v>
      </c>
      <c r="V32" s="44">
        <f t="shared" si="2"/>
        <v>4</v>
      </c>
      <c r="W32" s="45">
        <f t="shared" si="3"/>
        <v>-1138.6100000000001</v>
      </c>
      <c r="X32" s="30">
        <f t="shared" si="4"/>
        <v>48.4525</v>
      </c>
      <c r="Y32" s="99"/>
    </row>
    <row r="33" spans="1:25" ht="409.5">
      <c r="A33" s="96">
        <v>29</v>
      </c>
      <c r="B33" s="97">
        <v>29</v>
      </c>
      <c r="C33" s="59" t="s">
        <v>205</v>
      </c>
      <c r="D33" s="59" t="s">
        <v>206</v>
      </c>
      <c r="E33" s="30"/>
      <c r="F33" s="60"/>
      <c r="G33" s="30"/>
      <c r="H33" s="30"/>
      <c r="I33" s="30">
        <v>52.77</v>
      </c>
      <c r="J33" s="30"/>
      <c r="K33" s="30">
        <v>77.22</v>
      </c>
      <c r="L33" s="30"/>
      <c r="M33" s="30"/>
      <c r="N33" s="61"/>
      <c r="O33" s="61"/>
      <c r="P33" s="30"/>
      <c r="Q33" s="30"/>
      <c r="R33" s="30"/>
      <c r="S33" s="30">
        <v>59.93</v>
      </c>
      <c r="T33" s="30">
        <v>45.57</v>
      </c>
      <c r="U33" s="43">
        <f t="shared" si="1"/>
        <v>235.49</v>
      </c>
      <c r="V33" s="44">
        <f t="shared" si="2"/>
        <v>4</v>
      </c>
      <c r="W33" s="45">
        <f t="shared" si="3"/>
        <v>-1096.93</v>
      </c>
      <c r="X33" s="30">
        <f t="shared" si="4"/>
        <v>58.8725</v>
      </c>
      <c r="Y33" s="99"/>
    </row>
    <row r="34" spans="1:25" s="1" customFormat="1" ht="409.5">
      <c r="A34" s="484">
        <v>30</v>
      </c>
      <c r="B34" s="97">
        <v>30</v>
      </c>
      <c r="C34" s="59" t="s">
        <v>150</v>
      </c>
      <c r="D34" s="59" t="s">
        <v>151</v>
      </c>
      <c r="E34" s="30">
        <v>64.33</v>
      </c>
      <c r="F34" s="60">
        <v>62.51</v>
      </c>
      <c r="G34" s="30">
        <v>62.7</v>
      </c>
      <c r="H34" s="30"/>
      <c r="I34" s="30"/>
      <c r="J34" s="30"/>
      <c r="K34" s="30"/>
      <c r="L34" s="30"/>
      <c r="M34" s="30"/>
      <c r="N34" s="61"/>
      <c r="O34" s="61"/>
      <c r="P34" s="30"/>
      <c r="Q34" s="30"/>
      <c r="R34" s="30"/>
      <c r="S34" s="30"/>
      <c r="T34" s="30"/>
      <c r="U34" s="43">
        <f t="shared" si="1"/>
        <v>189.54000000000002</v>
      </c>
      <c r="V34" s="44">
        <f t="shared" si="2"/>
        <v>3</v>
      </c>
      <c r="W34" s="45">
        <f t="shared" si="3"/>
        <v>-1142.88</v>
      </c>
      <c r="X34" s="30">
        <f t="shared" si="4"/>
        <v>63.18000000000001</v>
      </c>
      <c r="Y34" s="36">
        <v>2001</v>
      </c>
    </row>
    <row r="35" spans="1:25" ht="409.5">
      <c r="A35" s="96">
        <v>31</v>
      </c>
      <c r="B35" s="97">
        <v>31</v>
      </c>
      <c r="C35" s="57" t="s">
        <v>152</v>
      </c>
      <c r="D35" s="57" t="s">
        <v>153</v>
      </c>
      <c r="E35" s="30">
        <v>69.96</v>
      </c>
      <c r="F35" s="60"/>
      <c r="G35" s="30">
        <v>62</v>
      </c>
      <c r="H35" s="30">
        <v>55.68</v>
      </c>
      <c r="I35" s="30"/>
      <c r="J35" s="30"/>
      <c r="K35" s="30"/>
      <c r="L35" s="30"/>
      <c r="M35" s="30"/>
      <c r="N35" s="61"/>
      <c r="O35" s="61"/>
      <c r="P35" s="30"/>
      <c r="Q35" s="30"/>
      <c r="R35" s="30"/>
      <c r="S35" s="30"/>
      <c r="T35" s="30"/>
      <c r="U35" s="43">
        <f t="shared" si="1"/>
        <v>187.64</v>
      </c>
      <c r="V35" s="44">
        <f t="shared" si="2"/>
        <v>3</v>
      </c>
      <c r="W35" s="45">
        <f t="shared" si="3"/>
        <v>-1144.7800000000002</v>
      </c>
      <c r="X35" s="30">
        <f t="shared" si="4"/>
        <v>62.54666666666666</v>
      </c>
      <c r="Y35" s="36">
        <v>1979</v>
      </c>
    </row>
    <row r="36" spans="1:25" ht="409.5">
      <c r="A36" s="484">
        <v>32</v>
      </c>
      <c r="B36" s="97">
        <v>32</v>
      </c>
      <c r="C36" s="59" t="s">
        <v>377</v>
      </c>
      <c r="D36" s="59" t="s">
        <v>40</v>
      </c>
      <c r="E36" s="30"/>
      <c r="F36" s="60"/>
      <c r="G36" s="30"/>
      <c r="H36" s="30"/>
      <c r="I36" s="30"/>
      <c r="J36" s="30"/>
      <c r="K36" s="30"/>
      <c r="L36" s="30"/>
      <c r="M36" s="30"/>
      <c r="N36" s="61">
        <v>78.39</v>
      </c>
      <c r="O36" s="61">
        <v>102.07</v>
      </c>
      <c r="P36" s="30"/>
      <c r="Q36" s="30"/>
      <c r="R36" s="30"/>
      <c r="S36" s="30"/>
      <c r="T36" s="30"/>
      <c r="U36" s="43">
        <f t="shared" si="1"/>
        <v>180.45999999999998</v>
      </c>
      <c r="V36" s="44">
        <f t="shared" si="2"/>
        <v>2</v>
      </c>
      <c r="W36" s="45"/>
      <c r="X36" s="30">
        <f t="shared" si="4"/>
        <v>90.22999999999999</v>
      </c>
      <c r="Y36" s="99"/>
    </row>
    <row r="37" spans="1:25" ht="409.5">
      <c r="A37" s="96">
        <v>33</v>
      </c>
      <c r="B37" s="97">
        <v>33</v>
      </c>
      <c r="C37" s="57" t="s">
        <v>196</v>
      </c>
      <c r="D37" s="57" t="s">
        <v>197</v>
      </c>
      <c r="E37" s="30"/>
      <c r="F37" s="60"/>
      <c r="G37" s="30"/>
      <c r="H37" s="30">
        <v>66.56</v>
      </c>
      <c r="I37" s="30">
        <v>70.91</v>
      </c>
      <c r="J37" s="30"/>
      <c r="K37" s="30"/>
      <c r="L37" s="30"/>
      <c r="M37" s="30"/>
      <c r="N37" s="61"/>
      <c r="O37" s="61"/>
      <c r="P37" s="30"/>
      <c r="Q37" s="30"/>
      <c r="R37" s="30"/>
      <c r="S37" s="30">
        <v>36.12</v>
      </c>
      <c r="T37" s="30"/>
      <c r="U37" s="43">
        <f t="shared" si="1"/>
        <v>173.59</v>
      </c>
      <c r="V37" s="44">
        <f t="shared" si="2"/>
        <v>3</v>
      </c>
      <c r="W37" s="45">
        <f aca="true" t="shared" si="5" ref="W37:W80">U37-$U$5</f>
        <v>-1158.8300000000002</v>
      </c>
      <c r="X37" s="30">
        <f t="shared" si="4"/>
        <v>57.86333333333334</v>
      </c>
      <c r="Y37" s="99"/>
    </row>
    <row r="38" spans="1:25" ht="409.5">
      <c r="A38" s="484">
        <v>34</v>
      </c>
      <c r="B38" s="97">
        <v>34</v>
      </c>
      <c r="C38" s="57" t="s">
        <v>163</v>
      </c>
      <c r="D38" s="57" t="s">
        <v>164</v>
      </c>
      <c r="E38" s="30"/>
      <c r="F38" s="60"/>
      <c r="G38" s="30">
        <v>50.69</v>
      </c>
      <c r="H38" s="30">
        <v>39.97</v>
      </c>
      <c r="I38" s="30"/>
      <c r="J38" s="30"/>
      <c r="K38" s="30">
        <v>80.48</v>
      </c>
      <c r="L38" s="30"/>
      <c r="M38" s="30"/>
      <c r="N38" s="61"/>
      <c r="O38" s="61"/>
      <c r="P38" s="30"/>
      <c r="Q38" s="30"/>
      <c r="R38" s="30"/>
      <c r="S38" s="30"/>
      <c r="T38" s="30"/>
      <c r="U38" s="43">
        <f t="shared" si="1"/>
        <v>171.14</v>
      </c>
      <c r="V38" s="44">
        <f t="shared" si="2"/>
        <v>3</v>
      </c>
      <c r="W38" s="45">
        <f t="shared" si="5"/>
        <v>-1161.2800000000002</v>
      </c>
      <c r="X38" s="30">
        <f t="shared" si="4"/>
        <v>57.04666666666666</v>
      </c>
      <c r="Y38" s="99"/>
    </row>
    <row r="39" spans="1:25" ht="409.5">
      <c r="A39" s="96">
        <v>35</v>
      </c>
      <c r="B39" s="97">
        <v>35</v>
      </c>
      <c r="C39" s="57" t="s">
        <v>165</v>
      </c>
      <c r="D39" s="57" t="s">
        <v>166</v>
      </c>
      <c r="E39" s="30"/>
      <c r="F39" s="60"/>
      <c r="G39" s="30"/>
      <c r="H39" s="30">
        <v>57.1</v>
      </c>
      <c r="I39" s="30">
        <v>51</v>
      </c>
      <c r="J39" s="30"/>
      <c r="K39" s="30"/>
      <c r="L39" s="30">
        <v>61.22</v>
      </c>
      <c r="M39" s="30"/>
      <c r="N39" s="61"/>
      <c r="O39" s="61"/>
      <c r="P39" s="30"/>
      <c r="Q39" s="30"/>
      <c r="R39" s="30"/>
      <c r="S39" s="30"/>
      <c r="T39" s="30"/>
      <c r="U39" s="43">
        <f t="shared" si="1"/>
        <v>169.32</v>
      </c>
      <c r="V39" s="44">
        <f t="shared" si="2"/>
        <v>3</v>
      </c>
      <c r="W39" s="45">
        <f t="shared" si="5"/>
        <v>-1163.1000000000001</v>
      </c>
      <c r="X39" s="30">
        <f t="shared" si="4"/>
        <v>56.44</v>
      </c>
      <c r="Y39" s="99"/>
    </row>
    <row r="40" spans="1:25" ht="409.5">
      <c r="A40" s="484">
        <v>36</v>
      </c>
      <c r="B40" s="97">
        <v>36</v>
      </c>
      <c r="C40" s="59" t="s">
        <v>167</v>
      </c>
      <c r="D40" s="59" t="s">
        <v>168</v>
      </c>
      <c r="E40" s="30"/>
      <c r="F40" s="60"/>
      <c r="G40" s="30"/>
      <c r="H40" s="30"/>
      <c r="I40" s="30"/>
      <c r="J40" s="30">
        <v>90.43</v>
      </c>
      <c r="K40" s="30"/>
      <c r="L40" s="30"/>
      <c r="M40" s="30">
        <v>77.64</v>
      </c>
      <c r="N40" s="61"/>
      <c r="O40" s="61"/>
      <c r="P40" s="30"/>
      <c r="Q40" s="30"/>
      <c r="R40" s="30"/>
      <c r="S40" s="30"/>
      <c r="T40" s="30"/>
      <c r="U40" s="43">
        <f t="shared" si="1"/>
        <v>168.07</v>
      </c>
      <c r="V40" s="44">
        <f t="shared" si="2"/>
        <v>2</v>
      </c>
      <c r="W40" s="45">
        <f t="shared" si="5"/>
        <v>-1164.3500000000001</v>
      </c>
      <c r="X40" s="30">
        <f t="shared" si="4"/>
        <v>84.035</v>
      </c>
      <c r="Y40" s="99"/>
    </row>
    <row r="41" spans="1:25" ht="409.5">
      <c r="A41" s="96">
        <v>37</v>
      </c>
      <c r="B41" s="97">
        <v>37</v>
      </c>
      <c r="C41" s="57" t="s">
        <v>203</v>
      </c>
      <c r="D41" s="57" t="s">
        <v>204</v>
      </c>
      <c r="E41" s="30"/>
      <c r="F41" s="60"/>
      <c r="G41" s="30"/>
      <c r="H41" s="30">
        <v>67.47</v>
      </c>
      <c r="I41" s="30">
        <v>63.83</v>
      </c>
      <c r="J41" s="30"/>
      <c r="K41" s="30"/>
      <c r="L41" s="30"/>
      <c r="M41" s="30"/>
      <c r="N41" s="61"/>
      <c r="O41" s="61"/>
      <c r="P41" s="30"/>
      <c r="Q41" s="30"/>
      <c r="R41" s="30"/>
      <c r="S41" s="30">
        <v>33.74</v>
      </c>
      <c r="T41" s="30"/>
      <c r="U41" s="43">
        <f t="shared" si="1"/>
        <v>165.04000000000002</v>
      </c>
      <c r="V41" s="44">
        <f t="shared" si="2"/>
        <v>3</v>
      </c>
      <c r="W41" s="45">
        <f t="shared" si="5"/>
        <v>-1167.38</v>
      </c>
      <c r="X41" s="30">
        <f t="shared" si="4"/>
        <v>55.01333333333334</v>
      </c>
      <c r="Y41" s="99"/>
    </row>
    <row r="42" spans="1:25" ht="409.5">
      <c r="A42" s="484">
        <v>38</v>
      </c>
      <c r="B42" s="97">
        <v>38</v>
      </c>
      <c r="C42" s="57" t="s">
        <v>648</v>
      </c>
      <c r="D42" s="57" t="s">
        <v>201</v>
      </c>
      <c r="E42" s="30"/>
      <c r="F42" s="60"/>
      <c r="G42" s="30"/>
      <c r="H42" s="30"/>
      <c r="I42" s="30"/>
      <c r="J42" s="30"/>
      <c r="K42" s="30"/>
      <c r="L42" s="30"/>
      <c r="M42" s="30"/>
      <c r="N42" s="61">
        <v>69.76</v>
      </c>
      <c r="O42" s="61">
        <v>93.66</v>
      </c>
      <c r="P42" s="30"/>
      <c r="Q42" s="30"/>
      <c r="R42" s="30"/>
      <c r="S42" s="30"/>
      <c r="T42" s="30"/>
      <c r="U42" s="43">
        <f t="shared" si="1"/>
        <v>163.42000000000002</v>
      </c>
      <c r="V42" s="44">
        <f t="shared" si="2"/>
        <v>2</v>
      </c>
      <c r="W42" s="45">
        <f t="shared" si="5"/>
        <v>-1169</v>
      </c>
      <c r="X42" s="30">
        <f t="shared" si="4"/>
        <v>81.71000000000001</v>
      </c>
      <c r="Y42" s="99"/>
    </row>
    <row r="43" spans="1:25" ht="409.5">
      <c r="A43" s="96">
        <v>39</v>
      </c>
      <c r="B43" s="97">
        <v>39</v>
      </c>
      <c r="C43" s="57" t="s">
        <v>649</v>
      </c>
      <c r="D43" s="57" t="s">
        <v>650</v>
      </c>
      <c r="E43" s="30"/>
      <c r="F43" s="60"/>
      <c r="G43" s="30"/>
      <c r="H43" s="30"/>
      <c r="I43" s="30"/>
      <c r="J43" s="30"/>
      <c r="K43" s="30"/>
      <c r="L43" s="30"/>
      <c r="M43" s="30"/>
      <c r="N43" s="61">
        <v>69.58</v>
      </c>
      <c r="O43" s="61">
        <v>93.66</v>
      </c>
      <c r="P43" s="30"/>
      <c r="Q43" s="30"/>
      <c r="R43" s="30"/>
      <c r="S43" s="30"/>
      <c r="T43" s="30"/>
      <c r="U43" s="43">
        <f t="shared" si="1"/>
        <v>163.24</v>
      </c>
      <c r="V43" s="44">
        <f t="shared" si="2"/>
        <v>2</v>
      </c>
      <c r="W43" s="45">
        <f t="shared" si="5"/>
        <v>-1169.18</v>
      </c>
      <c r="X43" s="30">
        <f t="shared" si="4"/>
        <v>81.62</v>
      </c>
      <c r="Y43" s="99"/>
    </row>
    <row r="44" spans="1:25" ht="409.5">
      <c r="A44" s="484">
        <v>40</v>
      </c>
      <c r="B44" s="97">
        <v>40</v>
      </c>
      <c r="C44" s="59" t="s">
        <v>174</v>
      </c>
      <c r="D44" s="59" t="s">
        <v>151</v>
      </c>
      <c r="E44" s="30"/>
      <c r="F44" s="60"/>
      <c r="G44" s="30"/>
      <c r="H44" s="30"/>
      <c r="I44" s="30"/>
      <c r="J44" s="30">
        <v>82.9</v>
      </c>
      <c r="K44" s="30">
        <v>79.28</v>
      </c>
      <c r="L44" s="30"/>
      <c r="M44" s="30"/>
      <c r="N44" s="61"/>
      <c r="O44" s="61"/>
      <c r="P44" s="30"/>
      <c r="Q44" s="30"/>
      <c r="R44" s="30"/>
      <c r="S44" s="30"/>
      <c r="T44" s="30"/>
      <c r="U44" s="43">
        <f t="shared" si="1"/>
        <v>162.18</v>
      </c>
      <c r="V44" s="44">
        <f t="shared" si="2"/>
        <v>2</v>
      </c>
      <c r="W44" s="45">
        <f t="shared" si="5"/>
        <v>-1170.24</v>
      </c>
      <c r="X44" s="30">
        <f t="shared" si="4"/>
        <v>81.09</v>
      </c>
      <c r="Y44" s="99"/>
    </row>
    <row r="45" spans="1:25" ht="409.5">
      <c r="A45" s="96">
        <v>41</v>
      </c>
      <c r="B45" s="97">
        <v>41</v>
      </c>
      <c r="C45" s="57" t="s">
        <v>200</v>
      </c>
      <c r="D45" s="57" t="s">
        <v>201</v>
      </c>
      <c r="E45" s="30"/>
      <c r="F45" s="60"/>
      <c r="G45" s="30"/>
      <c r="H45" s="30">
        <v>75.62</v>
      </c>
      <c r="I45" s="30">
        <v>60.29</v>
      </c>
      <c r="J45" s="30"/>
      <c r="K45" s="30"/>
      <c r="L45" s="30"/>
      <c r="M45" s="30"/>
      <c r="N45" s="61"/>
      <c r="O45" s="61"/>
      <c r="P45" s="30"/>
      <c r="Q45" s="30"/>
      <c r="R45" s="30"/>
      <c r="S45" s="30">
        <v>21.24</v>
      </c>
      <c r="T45" s="30"/>
      <c r="U45" s="43">
        <f t="shared" si="1"/>
        <v>157.15</v>
      </c>
      <c r="V45" s="44">
        <f t="shared" si="2"/>
        <v>3</v>
      </c>
      <c r="W45" s="45">
        <f t="shared" si="5"/>
        <v>-1175.27</v>
      </c>
      <c r="X45" s="30">
        <f t="shared" si="4"/>
        <v>52.38333333333333</v>
      </c>
      <c r="Y45" s="99"/>
    </row>
    <row r="46" spans="1:25" s="1" customFormat="1" ht="15" customHeight="1">
      <c r="A46" s="484">
        <v>42</v>
      </c>
      <c r="B46" s="97">
        <v>42</v>
      </c>
      <c r="C46" s="57" t="s">
        <v>212</v>
      </c>
      <c r="D46" s="57" t="s">
        <v>99</v>
      </c>
      <c r="E46" s="30"/>
      <c r="F46" s="60"/>
      <c r="G46" s="30"/>
      <c r="H46" s="30">
        <v>60.82</v>
      </c>
      <c r="I46" s="30">
        <v>54.1</v>
      </c>
      <c r="J46" s="30"/>
      <c r="K46" s="30"/>
      <c r="L46" s="30"/>
      <c r="M46" s="30"/>
      <c r="N46" s="61"/>
      <c r="O46" s="61"/>
      <c r="P46" s="30"/>
      <c r="Q46" s="30"/>
      <c r="R46" s="30"/>
      <c r="S46" s="30">
        <v>37.31</v>
      </c>
      <c r="T46" s="30"/>
      <c r="U46" s="43">
        <f t="shared" si="1"/>
        <v>152.23000000000002</v>
      </c>
      <c r="V46" s="44">
        <f t="shared" si="2"/>
        <v>3</v>
      </c>
      <c r="W46" s="45">
        <f t="shared" si="5"/>
        <v>-1180.19</v>
      </c>
      <c r="X46" s="30">
        <f t="shared" si="4"/>
        <v>50.74333333333334</v>
      </c>
      <c r="Y46" s="99"/>
    </row>
    <row r="47" spans="1:25" s="1" customFormat="1" ht="15" customHeight="1">
      <c r="A47" s="96">
        <v>43</v>
      </c>
      <c r="B47" s="97">
        <v>43</v>
      </c>
      <c r="C47" s="59" t="s">
        <v>98</v>
      </c>
      <c r="D47" s="59" t="s">
        <v>204</v>
      </c>
      <c r="E47" s="30"/>
      <c r="F47" s="60"/>
      <c r="G47" s="30"/>
      <c r="H47" s="30">
        <v>56.59</v>
      </c>
      <c r="I47" s="30"/>
      <c r="J47" s="30"/>
      <c r="K47" s="30"/>
      <c r="L47" s="30"/>
      <c r="M47" s="30"/>
      <c r="N47" s="61"/>
      <c r="O47" s="61"/>
      <c r="P47" s="30"/>
      <c r="Q47" s="30"/>
      <c r="R47" s="30">
        <v>67.98</v>
      </c>
      <c r="S47" s="30">
        <v>24.81</v>
      </c>
      <c r="T47" s="30"/>
      <c r="U47" s="43">
        <f t="shared" si="1"/>
        <v>149.38</v>
      </c>
      <c r="V47" s="44">
        <f t="shared" si="2"/>
        <v>3</v>
      </c>
      <c r="W47" s="45">
        <f t="shared" si="5"/>
        <v>-1183.04</v>
      </c>
      <c r="X47" s="30">
        <f t="shared" si="4"/>
        <v>49.79333333333333</v>
      </c>
      <c r="Y47" s="99"/>
    </row>
    <row r="48" spans="1:25" s="1" customFormat="1" ht="15" customHeight="1">
      <c r="A48" s="484">
        <v>44</v>
      </c>
      <c r="B48" s="97">
        <v>44</v>
      </c>
      <c r="C48" s="59" t="s">
        <v>189</v>
      </c>
      <c r="D48" s="59" t="s">
        <v>190</v>
      </c>
      <c r="E48" s="30"/>
      <c r="F48" s="60">
        <v>69.47</v>
      </c>
      <c r="G48" s="30"/>
      <c r="H48" s="30"/>
      <c r="I48" s="30"/>
      <c r="J48" s="30">
        <v>79.09</v>
      </c>
      <c r="K48" s="30"/>
      <c r="L48" s="30"/>
      <c r="M48" s="30"/>
      <c r="N48" s="61"/>
      <c r="O48" s="61"/>
      <c r="P48" s="30"/>
      <c r="Q48" s="30"/>
      <c r="R48" s="30"/>
      <c r="S48" s="30"/>
      <c r="T48" s="30"/>
      <c r="U48" s="43">
        <f t="shared" si="1"/>
        <v>148.56</v>
      </c>
      <c r="V48" s="44">
        <f t="shared" si="2"/>
        <v>2</v>
      </c>
      <c r="W48" s="45">
        <f t="shared" si="5"/>
        <v>-1183.8600000000001</v>
      </c>
      <c r="X48" s="30">
        <f t="shared" si="4"/>
        <v>74.28</v>
      </c>
      <c r="Y48" s="99"/>
    </row>
    <row r="49" spans="1:25" s="1" customFormat="1" ht="15" customHeight="1">
      <c r="A49" s="96">
        <v>45</v>
      </c>
      <c r="B49" s="97">
        <v>45</v>
      </c>
      <c r="C49" s="57" t="s">
        <v>256</v>
      </c>
      <c r="D49" s="57" t="s">
        <v>99</v>
      </c>
      <c r="E49" s="30"/>
      <c r="F49" s="60"/>
      <c r="G49" s="30"/>
      <c r="H49" s="30">
        <v>35.44</v>
      </c>
      <c r="I49" s="30">
        <v>59.41</v>
      </c>
      <c r="J49" s="30"/>
      <c r="K49" s="30"/>
      <c r="L49" s="30"/>
      <c r="M49" s="30"/>
      <c r="N49" s="61"/>
      <c r="O49" s="61"/>
      <c r="P49" s="30"/>
      <c r="Q49" s="30"/>
      <c r="R49" s="30"/>
      <c r="S49" s="30">
        <v>52.19</v>
      </c>
      <c r="T49" s="30"/>
      <c r="U49" s="43">
        <f t="shared" si="1"/>
        <v>147.04</v>
      </c>
      <c r="V49" s="44">
        <f t="shared" si="2"/>
        <v>3</v>
      </c>
      <c r="W49" s="45">
        <f t="shared" si="5"/>
        <v>-1185.38</v>
      </c>
      <c r="X49" s="30">
        <f t="shared" si="4"/>
        <v>49.01333333333333</v>
      </c>
      <c r="Y49" s="99"/>
    </row>
    <row r="50" spans="1:25" s="1" customFormat="1" ht="15" customHeight="1">
      <c r="A50" s="484">
        <v>46</v>
      </c>
      <c r="B50" s="97">
        <v>46</v>
      </c>
      <c r="C50" s="59" t="s">
        <v>302</v>
      </c>
      <c r="D50" s="59" t="s">
        <v>303</v>
      </c>
      <c r="E50" s="30"/>
      <c r="F50" s="60"/>
      <c r="G50" s="30"/>
      <c r="H50" s="30"/>
      <c r="I50" s="30"/>
      <c r="J50" s="30"/>
      <c r="K50" s="30">
        <v>78.19</v>
      </c>
      <c r="L50" s="30"/>
      <c r="M50" s="30"/>
      <c r="N50" s="61"/>
      <c r="O50" s="61"/>
      <c r="P50" s="30"/>
      <c r="Q50" s="30"/>
      <c r="R50" s="30">
        <v>61.05</v>
      </c>
      <c r="S50" s="30"/>
      <c r="T50" s="30"/>
      <c r="U50" s="43">
        <f t="shared" si="1"/>
        <v>139.24</v>
      </c>
      <c r="V50" s="44">
        <f t="shared" si="2"/>
        <v>2</v>
      </c>
      <c r="W50" s="45">
        <f t="shared" si="5"/>
        <v>-1193.18</v>
      </c>
      <c r="X50" s="30">
        <f t="shared" si="4"/>
        <v>69.62</v>
      </c>
      <c r="Y50" s="99"/>
    </row>
    <row r="51" spans="1:25" s="1" customFormat="1" ht="15" customHeight="1">
      <c r="A51" s="96">
        <v>47</v>
      </c>
      <c r="B51" s="97">
        <v>47</v>
      </c>
      <c r="C51" s="57" t="s">
        <v>198</v>
      </c>
      <c r="D51" s="57" t="s">
        <v>199</v>
      </c>
      <c r="E51" s="30"/>
      <c r="F51" s="60"/>
      <c r="G51" s="30"/>
      <c r="H51" s="30">
        <v>78.95</v>
      </c>
      <c r="I51" s="30">
        <v>57.19</v>
      </c>
      <c r="J51" s="30"/>
      <c r="K51" s="30"/>
      <c r="L51" s="30"/>
      <c r="M51" s="30"/>
      <c r="N51" s="61"/>
      <c r="O51" s="61"/>
      <c r="P51" s="30"/>
      <c r="Q51" s="30"/>
      <c r="R51" s="30"/>
      <c r="S51" s="30"/>
      <c r="T51" s="30"/>
      <c r="U51" s="43">
        <f t="shared" si="1"/>
        <v>136.14</v>
      </c>
      <c r="V51" s="44">
        <f t="shared" si="2"/>
        <v>2</v>
      </c>
      <c r="W51" s="45">
        <f t="shared" si="5"/>
        <v>-1196.2800000000002</v>
      </c>
      <c r="X51" s="30">
        <f t="shared" si="4"/>
        <v>68.07</v>
      </c>
      <c r="Y51" s="99"/>
    </row>
    <row r="52" spans="1:25" s="1" customFormat="1" ht="15" customHeight="1">
      <c r="A52" s="484">
        <v>48</v>
      </c>
      <c r="B52" s="97">
        <v>48</v>
      </c>
      <c r="C52" s="57" t="s">
        <v>332</v>
      </c>
      <c r="D52" s="57" t="s">
        <v>270</v>
      </c>
      <c r="E52" s="30"/>
      <c r="F52" s="60"/>
      <c r="G52" s="30"/>
      <c r="H52" s="30">
        <v>66.26</v>
      </c>
      <c r="I52" s="30"/>
      <c r="J52" s="30"/>
      <c r="K52" s="30"/>
      <c r="L52" s="30"/>
      <c r="M52" s="30"/>
      <c r="N52" s="61"/>
      <c r="O52" s="61"/>
      <c r="P52" s="30"/>
      <c r="Q52" s="30"/>
      <c r="R52" s="30"/>
      <c r="S52" s="30">
        <v>55.76</v>
      </c>
      <c r="T52" s="30"/>
      <c r="U52" s="43">
        <f t="shared" si="1"/>
        <v>122.02000000000001</v>
      </c>
      <c r="V52" s="44">
        <f t="shared" si="2"/>
        <v>2</v>
      </c>
      <c r="W52" s="45">
        <f t="shared" si="5"/>
        <v>-1210.4</v>
      </c>
      <c r="X52" s="30">
        <f t="shared" si="4"/>
        <v>61.010000000000005</v>
      </c>
      <c r="Y52" s="99"/>
    </row>
    <row r="53" spans="1:25" s="1" customFormat="1" ht="15" customHeight="1">
      <c r="A53" s="96">
        <v>49</v>
      </c>
      <c r="B53" s="97">
        <v>49</v>
      </c>
      <c r="C53" s="59" t="s">
        <v>210</v>
      </c>
      <c r="D53" s="59" t="s">
        <v>211</v>
      </c>
      <c r="E53" s="102"/>
      <c r="F53" s="60"/>
      <c r="G53" s="30"/>
      <c r="H53" s="30"/>
      <c r="I53" s="30"/>
      <c r="J53" s="30">
        <v>115.03</v>
      </c>
      <c r="K53" s="30"/>
      <c r="L53" s="30"/>
      <c r="M53" s="30"/>
      <c r="N53" s="61"/>
      <c r="O53" s="61"/>
      <c r="P53" s="30"/>
      <c r="Q53" s="30"/>
      <c r="R53" s="30"/>
      <c r="S53" s="30"/>
      <c r="T53" s="30"/>
      <c r="U53" s="43">
        <f>SUM(F53:T53)</f>
        <v>115.03</v>
      </c>
      <c r="V53" s="44">
        <f>COUNTA(F53:T53)</f>
        <v>1</v>
      </c>
      <c r="W53" s="45">
        <f t="shared" si="5"/>
        <v>-1217.39</v>
      </c>
      <c r="X53" s="30">
        <f>AVERAGE(F53:T53)</f>
        <v>115.03</v>
      </c>
      <c r="Y53" s="99"/>
    </row>
    <row r="54" spans="1:25" s="1" customFormat="1" ht="15" customHeight="1">
      <c r="A54" s="484">
        <v>50</v>
      </c>
      <c r="B54" s="97">
        <v>50</v>
      </c>
      <c r="C54" s="59" t="s">
        <v>312</v>
      </c>
      <c r="D54" s="59" t="s">
        <v>206</v>
      </c>
      <c r="E54" s="30"/>
      <c r="F54" s="60"/>
      <c r="G54" s="30"/>
      <c r="H54" s="30">
        <v>35.53</v>
      </c>
      <c r="I54" s="30">
        <v>38.61</v>
      </c>
      <c r="J54" s="30"/>
      <c r="K54" s="30"/>
      <c r="L54" s="30"/>
      <c r="M54" s="30"/>
      <c r="N54" s="61"/>
      <c r="O54" s="61"/>
      <c r="P54" s="30"/>
      <c r="Q54" s="30"/>
      <c r="R54" s="30">
        <v>39.74</v>
      </c>
      <c r="S54" s="30">
        <v>1</v>
      </c>
      <c r="T54" s="30">
        <v>38.54</v>
      </c>
      <c r="U54" s="43">
        <f aca="true" t="shared" si="6" ref="U54:U85">SUM(E54:T54)</f>
        <v>153.42</v>
      </c>
      <c r="V54" s="44">
        <f aca="true" t="shared" si="7" ref="V54:V85">COUNTA(E54:T54)</f>
        <v>5</v>
      </c>
      <c r="W54" s="45">
        <f t="shared" si="5"/>
        <v>-1179</v>
      </c>
      <c r="X54" s="30">
        <f aca="true" t="shared" si="8" ref="X54:X85">AVERAGE(E54:T54)</f>
        <v>30.683999999999997</v>
      </c>
      <c r="Y54" s="99"/>
    </row>
    <row r="55" spans="1:25" s="1" customFormat="1" ht="15" customHeight="1">
      <c r="A55" s="96">
        <v>51</v>
      </c>
      <c r="B55" s="97">
        <v>51</v>
      </c>
      <c r="C55" s="59" t="s">
        <v>213</v>
      </c>
      <c r="D55" s="59" t="s">
        <v>214</v>
      </c>
      <c r="E55" s="30"/>
      <c r="F55" s="60"/>
      <c r="G55" s="30"/>
      <c r="H55" s="30"/>
      <c r="I55" s="30">
        <v>45.25</v>
      </c>
      <c r="J55" s="30"/>
      <c r="K55" s="30">
        <v>69.57</v>
      </c>
      <c r="L55" s="30"/>
      <c r="M55" s="30"/>
      <c r="N55" s="61"/>
      <c r="O55" s="61"/>
      <c r="P55" s="30"/>
      <c r="Q55" s="30"/>
      <c r="R55" s="30"/>
      <c r="S55" s="30"/>
      <c r="T55" s="30"/>
      <c r="U55" s="43">
        <f t="shared" si="6"/>
        <v>114.82</v>
      </c>
      <c r="V55" s="44">
        <f t="shared" si="7"/>
        <v>2</v>
      </c>
      <c r="W55" s="45">
        <f t="shared" si="5"/>
        <v>-1217.6000000000001</v>
      </c>
      <c r="X55" s="30">
        <f t="shared" si="8"/>
        <v>57.41</v>
      </c>
      <c r="Y55" s="99"/>
    </row>
    <row r="56" spans="1:25" s="1" customFormat="1" ht="15" customHeight="1">
      <c r="A56" s="484">
        <v>52</v>
      </c>
      <c r="B56" s="97">
        <v>52</v>
      </c>
      <c r="C56" s="59" t="s">
        <v>150</v>
      </c>
      <c r="D56" s="59" t="s">
        <v>216</v>
      </c>
      <c r="E56" s="30">
        <v>63.04</v>
      </c>
      <c r="F56" s="60">
        <v>49.69</v>
      </c>
      <c r="G56" s="30"/>
      <c r="H56" s="30"/>
      <c r="I56" s="30"/>
      <c r="J56" s="30"/>
      <c r="K56" s="30"/>
      <c r="L56" s="30"/>
      <c r="M56" s="30"/>
      <c r="N56" s="61"/>
      <c r="O56" s="61"/>
      <c r="P56" s="30"/>
      <c r="Q56" s="30"/>
      <c r="R56" s="30"/>
      <c r="S56" s="30"/>
      <c r="T56" s="30"/>
      <c r="U56" s="43">
        <f t="shared" si="6"/>
        <v>112.72999999999999</v>
      </c>
      <c r="V56" s="44">
        <f t="shared" si="7"/>
        <v>2</v>
      </c>
      <c r="W56" s="45">
        <f t="shared" si="5"/>
        <v>-1219.69</v>
      </c>
      <c r="X56" s="30">
        <f t="shared" si="8"/>
        <v>56.364999999999995</v>
      </c>
      <c r="Y56" s="36">
        <v>1980</v>
      </c>
    </row>
    <row r="57" spans="1:25" s="1" customFormat="1" ht="15" customHeight="1">
      <c r="A57" s="96">
        <v>53</v>
      </c>
      <c r="B57" s="97">
        <v>53</v>
      </c>
      <c r="C57" s="57" t="s">
        <v>220</v>
      </c>
      <c r="D57" s="57" t="s">
        <v>204</v>
      </c>
      <c r="E57" s="30"/>
      <c r="F57" s="60"/>
      <c r="G57" s="30"/>
      <c r="H57" s="30">
        <v>64.75</v>
      </c>
      <c r="I57" s="30">
        <v>44.36</v>
      </c>
      <c r="J57" s="30"/>
      <c r="K57" s="30"/>
      <c r="L57" s="30"/>
      <c r="M57" s="30"/>
      <c r="N57" s="61"/>
      <c r="O57" s="61"/>
      <c r="P57" s="30"/>
      <c r="Q57" s="30"/>
      <c r="R57" s="30"/>
      <c r="S57" s="30"/>
      <c r="T57" s="30"/>
      <c r="U57" s="43">
        <f t="shared" si="6"/>
        <v>109.11</v>
      </c>
      <c r="V57" s="44">
        <f t="shared" si="7"/>
        <v>2</v>
      </c>
      <c r="W57" s="45">
        <f t="shared" si="5"/>
        <v>-1223.3100000000002</v>
      </c>
      <c r="X57" s="30">
        <f t="shared" si="8"/>
        <v>54.555</v>
      </c>
      <c r="Y57" s="99"/>
    </row>
    <row r="58" spans="1:25" s="1" customFormat="1" ht="15" customHeight="1">
      <c r="A58" s="484">
        <v>54</v>
      </c>
      <c r="B58" s="97">
        <v>54</v>
      </c>
      <c r="C58" s="59" t="s">
        <v>98</v>
      </c>
      <c r="D58" s="59" t="s">
        <v>153</v>
      </c>
      <c r="E58" s="30"/>
      <c r="F58" s="60"/>
      <c r="G58" s="30"/>
      <c r="H58" s="30">
        <v>52.66</v>
      </c>
      <c r="I58" s="30">
        <v>51.88</v>
      </c>
      <c r="J58" s="30"/>
      <c r="K58" s="30"/>
      <c r="L58" s="30"/>
      <c r="M58" s="30"/>
      <c r="N58" s="61"/>
      <c r="O58" s="61"/>
      <c r="P58" s="30"/>
      <c r="Q58" s="30"/>
      <c r="R58" s="30"/>
      <c r="S58" s="30"/>
      <c r="T58" s="30"/>
      <c r="U58" s="43">
        <f t="shared" si="6"/>
        <v>104.53999999999999</v>
      </c>
      <c r="V58" s="44">
        <f t="shared" si="7"/>
        <v>2</v>
      </c>
      <c r="W58" s="45">
        <f t="shared" si="5"/>
        <v>-1227.88</v>
      </c>
      <c r="X58" s="30">
        <f t="shared" si="8"/>
        <v>52.269999999999996</v>
      </c>
      <c r="Y58" s="99"/>
    </row>
    <row r="59" spans="1:25" s="1" customFormat="1" ht="15" customHeight="1">
      <c r="A59" s="96">
        <v>55</v>
      </c>
      <c r="B59" s="97">
        <v>55</v>
      </c>
      <c r="C59" s="57" t="s">
        <v>174</v>
      </c>
      <c r="D59" s="57" t="s">
        <v>270</v>
      </c>
      <c r="E59" s="30"/>
      <c r="F59" s="60"/>
      <c r="G59" s="30"/>
      <c r="H59" s="30"/>
      <c r="I59" s="30"/>
      <c r="J59" s="30"/>
      <c r="K59" s="30"/>
      <c r="L59" s="30"/>
      <c r="M59" s="30"/>
      <c r="N59" s="61"/>
      <c r="O59" s="61"/>
      <c r="P59" s="30"/>
      <c r="Q59" s="30">
        <v>103.45</v>
      </c>
      <c r="R59" s="30"/>
      <c r="S59" s="30"/>
      <c r="T59" s="30"/>
      <c r="U59" s="43">
        <f t="shared" si="6"/>
        <v>103.45</v>
      </c>
      <c r="V59" s="44">
        <f t="shared" si="7"/>
        <v>1</v>
      </c>
      <c r="W59" s="45">
        <f t="shared" si="5"/>
        <v>-1228.97</v>
      </c>
      <c r="X59" s="30">
        <f t="shared" si="8"/>
        <v>103.45</v>
      </c>
      <c r="Y59" s="99"/>
    </row>
    <row r="60" spans="1:25" s="1" customFormat="1" ht="15" customHeight="1">
      <c r="A60" s="484">
        <v>56</v>
      </c>
      <c r="B60" s="97">
        <v>56</v>
      </c>
      <c r="C60" s="59" t="s">
        <v>233</v>
      </c>
      <c r="D60" s="59" t="s">
        <v>234</v>
      </c>
      <c r="E60" s="30"/>
      <c r="F60" s="60"/>
      <c r="G60" s="30"/>
      <c r="H60" s="30"/>
      <c r="I60" s="30"/>
      <c r="J60" s="30">
        <v>102.99</v>
      </c>
      <c r="K60" s="30"/>
      <c r="L60" s="30"/>
      <c r="M60" s="30"/>
      <c r="N60" s="61"/>
      <c r="O60" s="61"/>
      <c r="P60" s="30"/>
      <c r="Q60" s="30"/>
      <c r="R60" s="30"/>
      <c r="S60" s="30"/>
      <c r="T60" s="30"/>
      <c r="U60" s="43">
        <f t="shared" si="6"/>
        <v>102.99</v>
      </c>
      <c r="V60" s="44">
        <f t="shared" si="7"/>
        <v>1</v>
      </c>
      <c r="W60" s="45">
        <f t="shared" si="5"/>
        <v>-1229.43</v>
      </c>
      <c r="X60" s="30">
        <f t="shared" si="8"/>
        <v>102.99</v>
      </c>
      <c r="Y60" s="99"/>
    </row>
    <row r="61" spans="1:25" s="1" customFormat="1" ht="15" customHeight="1">
      <c r="A61" s="96">
        <v>57</v>
      </c>
      <c r="B61" s="97">
        <v>57</v>
      </c>
      <c r="C61" s="59" t="s">
        <v>455</v>
      </c>
      <c r="D61" s="59" t="s">
        <v>58</v>
      </c>
      <c r="E61" s="30"/>
      <c r="F61" s="60"/>
      <c r="G61" s="30"/>
      <c r="H61" s="30"/>
      <c r="I61" s="30"/>
      <c r="J61" s="30">
        <v>100.78</v>
      </c>
      <c r="K61" s="30"/>
      <c r="L61" s="30"/>
      <c r="M61" s="30"/>
      <c r="N61" s="61"/>
      <c r="O61" s="61"/>
      <c r="P61" s="30"/>
      <c r="Q61" s="30"/>
      <c r="R61" s="30"/>
      <c r="S61" s="30"/>
      <c r="T61" s="30"/>
      <c r="U61" s="43">
        <f t="shared" si="6"/>
        <v>100.78</v>
      </c>
      <c r="V61" s="44">
        <f t="shared" si="7"/>
        <v>1</v>
      </c>
      <c r="W61" s="45">
        <f t="shared" si="5"/>
        <v>-1231.64</v>
      </c>
      <c r="X61" s="30">
        <f t="shared" si="8"/>
        <v>100.78</v>
      </c>
      <c r="Y61" s="99"/>
    </row>
    <row r="62" spans="1:25" s="1" customFormat="1" ht="15" customHeight="1">
      <c r="A62" s="484">
        <v>58</v>
      </c>
      <c r="B62" s="97">
        <v>58</v>
      </c>
      <c r="C62" s="59" t="s">
        <v>673</v>
      </c>
      <c r="D62" s="59" t="s">
        <v>185</v>
      </c>
      <c r="E62" s="30"/>
      <c r="F62" s="60"/>
      <c r="G62" s="30"/>
      <c r="H62" s="30"/>
      <c r="I62" s="30"/>
      <c r="J62" s="30"/>
      <c r="K62" s="30"/>
      <c r="L62" s="30"/>
      <c r="M62" s="30"/>
      <c r="N62" s="61"/>
      <c r="O62" s="61"/>
      <c r="P62" s="30">
        <v>100.6</v>
      </c>
      <c r="Q62" s="30"/>
      <c r="R62" s="30"/>
      <c r="S62" s="30"/>
      <c r="T62" s="30"/>
      <c r="U62" s="43">
        <f t="shared" si="6"/>
        <v>100.6</v>
      </c>
      <c r="V62" s="44">
        <f t="shared" si="7"/>
        <v>1</v>
      </c>
      <c r="W62" s="45">
        <f t="shared" si="5"/>
        <v>-1231.8200000000002</v>
      </c>
      <c r="X62" s="30">
        <f t="shared" si="8"/>
        <v>100.6</v>
      </c>
      <c r="Y62" s="99"/>
    </row>
    <row r="63" spans="1:25" s="1" customFormat="1" ht="15" customHeight="1">
      <c r="A63" s="96">
        <v>59</v>
      </c>
      <c r="B63" s="97">
        <v>59</v>
      </c>
      <c r="C63" s="57" t="s">
        <v>240</v>
      </c>
      <c r="D63" s="57" t="s">
        <v>84</v>
      </c>
      <c r="E63" s="30"/>
      <c r="F63" s="60"/>
      <c r="G63" s="30"/>
      <c r="H63" s="30">
        <v>46.32</v>
      </c>
      <c r="I63" s="30">
        <v>54.1</v>
      </c>
      <c r="J63" s="30"/>
      <c r="K63" s="30"/>
      <c r="L63" s="30"/>
      <c r="M63" s="30"/>
      <c r="N63" s="61"/>
      <c r="O63" s="61"/>
      <c r="P63" s="30"/>
      <c r="Q63" s="30"/>
      <c r="R63" s="30"/>
      <c r="S63" s="30"/>
      <c r="T63" s="30"/>
      <c r="U63" s="43">
        <f t="shared" si="6"/>
        <v>100.42</v>
      </c>
      <c r="V63" s="44">
        <f t="shared" si="7"/>
        <v>2</v>
      </c>
      <c r="W63" s="45">
        <f t="shared" si="5"/>
        <v>-1232</v>
      </c>
      <c r="X63" s="30">
        <f t="shared" si="8"/>
        <v>50.21</v>
      </c>
      <c r="Y63" s="99"/>
    </row>
    <row r="64" spans="1:25" s="1" customFormat="1" ht="15" customHeight="1">
      <c r="A64" s="484">
        <v>60</v>
      </c>
      <c r="B64" s="97">
        <v>60</v>
      </c>
      <c r="C64" s="59" t="s">
        <v>241</v>
      </c>
      <c r="D64" s="59" t="s">
        <v>58</v>
      </c>
      <c r="E64" s="30">
        <v>100.36</v>
      </c>
      <c r="F64" s="60"/>
      <c r="G64" s="30"/>
      <c r="H64" s="102"/>
      <c r="I64" s="30"/>
      <c r="J64" s="102"/>
      <c r="K64" s="30"/>
      <c r="L64" s="102"/>
      <c r="M64" s="30"/>
      <c r="N64" s="101"/>
      <c r="O64" s="102"/>
      <c r="P64" s="102"/>
      <c r="Q64" s="102"/>
      <c r="R64" s="102"/>
      <c r="S64" s="100"/>
      <c r="T64" s="100"/>
      <c r="U64" s="43">
        <f t="shared" si="6"/>
        <v>100.36</v>
      </c>
      <c r="V64" s="44">
        <f t="shared" si="7"/>
        <v>1</v>
      </c>
      <c r="W64" s="45">
        <f t="shared" si="5"/>
        <v>-1232.0600000000002</v>
      </c>
      <c r="X64" s="30">
        <f t="shared" si="8"/>
        <v>100.36</v>
      </c>
      <c r="Y64" s="36">
        <v>1993</v>
      </c>
    </row>
    <row r="65" spans="1:25" s="1" customFormat="1" ht="15" customHeight="1">
      <c r="A65" s="96">
        <v>61</v>
      </c>
      <c r="B65" s="97">
        <v>61</v>
      </c>
      <c r="C65" s="59" t="s">
        <v>245</v>
      </c>
      <c r="D65" s="59" t="s">
        <v>131</v>
      </c>
      <c r="E65" s="30"/>
      <c r="F65" s="60"/>
      <c r="G65" s="30"/>
      <c r="H65" s="30"/>
      <c r="I65" s="30"/>
      <c r="J65" s="30"/>
      <c r="K65" s="30">
        <v>99.09</v>
      </c>
      <c r="L65" s="30"/>
      <c r="M65" s="30"/>
      <c r="N65" s="61"/>
      <c r="O65" s="61"/>
      <c r="P65" s="30"/>
      <c r="Q65" s="30"/>
      <c r="R65" s="30"/>
      <c r="S65" s="30"/>
      <c r="T65" s="30"/>
      <c r="U65" s="43">
        <f t="shared" si="6"/>
        <v>99.09</v>
      </c>
      <c r="V65" s="44">
        <f t="shared" si="7"/>
        <v>1</v>
      </c>
      <c r="W65" s="45">
        <f t="shared" si="5"/>
        <v>-1233.3300000000002</v>
      </c>
      <c r="X65" s="30">
        <f t="shared" si="8"/>
        <v>99.09</v>
      </c>
      <c r="Y65" s="99"/>
    </row>
    <row r="66" spans="1:25" ht="409.5">
      <c r="A66" s="484">
        <v>62</v>
      </c>
      <c r="B66" s="97">
        <v>62</v>
      </c>
      <c r="C66" s="58" t="s">
        <v>246</v>
      </c>
      <c r="D66" s="58" t="s">
        <v>199</v>
      </c>
      <c r="E66" s="30">
        <v>98.36</v>
      </c>
      <c r="F66" s="60"/>
      <c r="G66" s="30"/>
      <c r="H66" s="30"/>
      <c r="I66" s="30"/>
      <c r="J66" s="30"/>
      <c r="K66" s="30"/>
      <c r="L66" s="30"/>
      <c r="M66" s="30"/>
      <c r="N66" s="61"/>
      <c r="O66" s="61"/>
      <c r="P66" s="30"/>
      <c r="Q66" s="30"/>
      <c r="R66" s="30"/>
      <c r="S66" s="30"/>
      <c r="T66" s="30"/>
      <c r="U66" s="43">
        <f t="shared" si="6"/>
        <v>98.36</v>
      </c>
      <c r="V66" s="44">
        <f t="shared" si="7"/>
        <v>1</v>
      </c>
      <c r="W66" s="45">
        <f t="shared" si="5"/>
        <v>-1234.0600000000002</v>
      </c>
      <c r="X66" s="30">
        <f t="shared" si="8"/>
        <v>98.36</v>
      </c>
      <c r="Y66" s="36">
        <v>1989</v>
      </c>
    </row>
    <row r="67" spans="1:25" ht="409.5">
      <c r="A67" s="96">
        <v>63</v>
      </c>
      <c r="B67" s="97">
        <v>63</v>
      </c>
      <c r="C67" s="57" t="s">
        <v>251</v>
      </c>
      <c r="D67" s="57" t="s">
        <v>118</v>
      </c>
      <c r="E67" s="30"/>
      <c r="F67" s="60"/>
      <c r="G67" s="30"/>
      <c r="H67" s="30">
        <v>46.62</v>
      </c>
      <c r="I67" s="30">
        <v>50.56</v>
      </c>
      <c r="J67" s="30"/>
      <c r="K67" s="30"/>
      <c r="L67" s="30"/>
      <c r="M67" s="30"/>
      <c r="N67" s="61"/>
      <c r="O67" s="61"/>
      <c r="P67" s="30"/>
      <c r="Q67" s="30"/>
      <c r="R67" s="30"/>
      <c r="S67" s="30"/>
      <c r="T67" s="30"/>
      <c r="U67" s="43">
        <f t="shared" si="6"/>
        <v>97.18</v>
      </c>
      <c r="V67" s="44">
        <f t="shared" si="7"/>
        <v>2</v>
      </c>
      <c r="W67" s="45">
        <f t="shared" si="5"/>
        <v>-1235.24</v>
      </c>
      <c r="X67" s="30">
        <f t="shared" si="8"/>
        <v>48.59</v>
      </c>
      <c r="Y67" s="99"/>
    </row>
    <row r="68" spans="1:25" ht="409.5">
      <c r="A68" s="484">
        <v>64</v>
      </c>
      <c r="B68" s="97">
        <v>64</v>
      </c>
      <c r="C68" s="59" t="s">
        <v>253</v>
      </c>
      <c r="D68" s="59" t="s">
        <v>131</v>
      </c>
      <c r="E68" s="30"/>
      <c r="F68" s="60"/>
      <c r="G68" s="30"/>
      <c r="H68" s="30"/>
      <c r="I68" s="30"/>
      <c r="J68" s="30"/>
      <c r="K68" s="30">
        <v>95.82</v>
      </c>
      <c r="L68" s="30"/>
      <c r="M68" s="30"/>
      <c r="N68" s="61"/>
      <c r="O68" s="61"/>
      <c r="P68" s="30"/>
      <c r="Q68" s="30"/>
      <c r="R68" s="30"/>
      <c r="S68" s="30"/>
      <c r="T68" s="30"/>
      <c r="U68" s="43">
        <f t="shared" si="6"/>
        <v>95.82</v>
      </c>
      <c r="V68" s="44">
        <f t="shared" si="7"/>
        <v>1</v>
      </c>
      <c r="W68" s="45">
        <f t="shared" si="5"/>
        <v>-1236.6000000000001</v>
      </c>
      <c r="X68" s="30">
        <f t="shared" si="8"/>
        <v>95.82</v>
      </c>
      <c r="Y68" s="99"/>
    </row>
    <row r="69" spans="1:25" ht="409.5">
      <c r="A69" s="96">
        <v>65</v>
      </c>
      <c r="B69" s="97">
        <v>65</v>
      </c>
      <c r="C69" s="59" t="s">
        <v>187</v>
      </c>
      <c r="D69" s="59" t="s">
        <v>40</v>
      </c>
      <c r="E69" s="30"/>
      <c r="F69" s="60"/>
      <c r="G69" s="30"/>
      <c r="H69" s="30"/>
      <c r="I69" s="30"/>
      <c r="J69" s="30">
        <v>94.11</v>
      </c>
      <c r="K69" s="30"/>
      <c r="L69" s="30"/>
      <c r="M69" s="30"/>
      <c r="N69" s="61"/>
      <c r="O69" s="61"/>
      <c r="P69" s="30"/>
      <c r="Q69" s="30"/>
      <c r="R69" s="30"/>
      <c r="S69" s="30"/>
      <c r="T69" s="30">
        <v>76.91</v>
      </c>
      <c r="U69" s="43">
        <f t="shared" si="6"/>
        <v>171.01999999999998</v>
      </c>
      <c r="V69" s="44">
        <f t="shared" si="7"/>
        <v>2</v>
      </c>
      <c r="W69" s="45">
        <f t="shared" si="5"/>
        <v>-1161.4</v>
      </c>
      <c r="X69" s="30">
        <f t="shared" si="8"/>
        <v>85.50999999999999</v>
      </c>
      <c r="Y69" s="99"/>
    </row>
    <row r="70" spans="1:25" ht="409.5">
      <c r="A70" s="484">
        <v>66</v>
      </c>
      <c r="B70" s="97">
        <v>66</v>
      </c>
      <c r="C70" s="58" t="s">
        <v>264</v>
      </c>
      <c r="D70" s="58" t="s">
        <v>265</v>
      </c>
      <c r="E70" s="30">
        <v>94</v>
      </c>
      <c r="F70" s="60"/>
      <c r="G70" s="30"/>
      <c r="H70" s="30"/>
      <c r="I70" s="30"/>
      <c r="J70" s="30"/>
      <c r="K70" s="30"/>
      <c r="L70" s="30"/>
      <c r="M70" s="30"/>
      <c r="N70" s="61"/>
      <c r="O70" s="61"/>
      <c r="P70" s="30"/>
      <c r="Q70" s="30"/>
      <c r="R70" s="30"/>
      <c r="S70" s="30"/>
      <c r="T70" s="30"/>
      <c r="U70" s="43">
        <f t="shared" si="6"/>
        <v>94</v>
      </c>
      <c r="V70" s="44">
        <f t="shared" si="7"/>
        <v>1</v>
      </c>
      <c r="W70" s="45">
        <f t="shared" si="5"/>
        <v>-1238.42</v>
      </c>
      <c r="X70" s="30">
        <f t="shared" si="8"/>
        <v>94</v>
      </c>
      <c r="Y70" s="36">
        <v>1988</v>
      </c>
    </row>
    <row r="71" spans="1:25" ht="409.5">
      <c r="A71" s="96">
        <v>67</v>
      </c>
      <c r="B71" s="97">
        <v>67</v>
      </c>
      <c r="C71" s="59" t="s">
        <v>369</v>
      </c>
      <c r="D71" s="59" t="s">
        <v>99</v>
      </c>
      <c r="E71" s="30"/>
      <c r="F71" s="60"/>
      <c r="G71" s="30"/>
      <c r="H71" s="30"/>
      <c r="I71" s="100"/>
      <c r="J71" s="102"/>
      <c r="K71" s="102"/>
      <c r="L71" s="102"/>
      <c r="M71" s="102"/>
      <c r="N71" s="61">
        <v>92.78</v>
      </c>
      <c r="O71" s="102"/>
      <c r="P71" s="102"/>
      <c r="Q71" s="102"/>
      <c r="R71" s="102"/>
      <c r="S71" s="100"/>
      <c r="T71" s="100"/>
      <c r="U71" s="43">
        <f t="shared" si="6"/>
        <v>92.78</v>
      </c>
      <c r="V71" s="44">
        <f t="shared" si="7"/>
        <v>1</v>
      </c>
      <c r="W71" s="45">
        <f t="shared" si="5"/>
        <v>-1239.64</v>
      </c>
      <c r="X71" s="30">
        <f t="shared" si="8"/>
        <v>92.78</v>
      </c>
      <c r="Y71" s="99"/>
    </row>
    <row r="72" spans="1:25" ht="409.5">
      <c r="A72" s="484">
        <v>68</v>
      </c>
      <c r="B72" s="97">
        <v>68</v>
      </c>
      <c r="C72" s="59" t="s">
        <v>456</v>
      </c>
      <c r="D72" s="59" t="s">
        <v>84</v>
      </c>
      <c r="E72" s="30"/>
      <c r="F72" s="60"/>
      <c r="G72" s="30"/>
      <c r="H72" s="30"/>
      <c r="I72" s="30"/>
      <c r="J72" s="30"/>
      <c r="K72" s="30">
        <v>92.29</v>
      </c>
      <c r="L72" s="30"/>
      <c r="M72" s="30"/>
      <c r="N72" s="61"/>
      <c r="O72" s="61"/>
      <c r="P72" s="30"/>
      <c r="Q72" s="30"/>
      <c r="R72" s="30"/>
      <c r="S72" s="30"/>
      <c r="T72" s="30"/>
      <c r="U72" s="43">
        <f t="shared" si="6"/>
        <v>92.29</v>
      </c>
      <c r="V72" s="44">
        <f t="shared" si="7"/>
        <v>1</v>
      </c>
      <c r="W72" s="45">
        <f t="shared" si="5"/>
        <v>-1240.13</v>
      </c>
      <c r="X72" s="30">
        <f t="shared" si="8"/>
        <v>92.29</v>
      </c>
      <c r="Y72" s="99"/>
    </row>
    <row r="73" spans="1:25" ht="409.5">
      <c r="A73" s="96">
        <v>69</v>
      </c>
      <c r="B73" s="97">
        <v>69</v>
      </c>
      <c r="C73" s="59" t="s">
        <v>283</v>
      </c>
      <c r="D73" s="59" t="s">
        <v>151</v>
      </c>
      <c r="E73" s="30"/>
      <c r="F73" s="60"/>
      <c r="G73" s="30"/>
      <c r="H73" s="30"/>
      <c r="I73" s="30"/>
      <c r="J73" s="30">
        <v>87.33</v>
      </c>
      <c r="K73" s="30"/>
      <c r="L73" s="30"/>
      <c r="M73" s="30"/>
      <c r="N73" s="61"/>
      <c r="O73" s="61"/>
      <c r="P73" s="30"/>
      <c r="Q73" s="30"/>
      <c r="R73" s="30"/>
      <c r="S73" s="30"/>
      <c r="T73" s="30"/>
      <c r="U73" s="43">
        <f t="shared" si="6"/>
        <v>87.33</v>
      </c>
      <c r="V73" s="44">
        <f t="shared" si="7"/>
        <v>1</v>
      </c>
      <c r="W73" s="45">
        <f t="shared" si="5"/>
        <v>-1245.0900000000001</v>
      </c>
      <c r="X73" s="30">
        <f t="shared" si="8"/>
        <v>87.33</v>
      </c>
      <c r="Y73" s="99"/>
    </row>
    <row r="74" spans="1:25" ht="409.5">
      <c r="A74" s="484">
        <v>70</v>
      </c>
      <c r="B74" s="97">
        <v>70</v>
      </c>
      <c r="C74" s="59" t="s">
        <v>287</v>
      </c>
      <c r="D74" s="59" t="s">
        <v>197</v>
      </c>
      <c r="E74" s="30"/>
      <c r="F74" s="60"/>
      <c r="G74" s="102"/>
      <c r="H74" s="30"/>
      <c r="I74" s="30"/>
      <c r="J74" s="30"/>
      <c r="K74" s="30">
        <v>86.51</v>
      </c>
      <c r="L74" s="30"/>
      <c r="M74" s="30"/>
      <c r="N74" s="61"/>
      <c r="O74" s="61"/>
      <c r="P74" s="30"/>
      <c r="Q74" s="30"/>
      <c r="R74" s="30"/>
      <c r="S74" s="30"/>
      <c r="T74" s="30"/>
      <c r="U74" s="43">
        <f t="shared" si="6"/>
        <v>86.51</v>
      </c>
      <c r="V74" s="44">
        <f t="shared" si="7"/>
        <v>1</v>
      </c>
      <c r="W74" s="45">
        <f t="shared" si="5"/>
        <v>-1245.91</v>
      </c>
      <c r="X74" s="30">
        <f t="shared" si="8"/>
        <v>86.51</v>
      </c>
      <c r="Y74" s="99"/>
    </row>
    <row r="75" spans="1:25" s="1" customFormat="1" ht="15" customHeight="1">
      <c r="A75" s="96">
        <v>71</v>
      </c>
      <c r="B75" s="97">
        <v>71</v>
      </c>
      <c r="C75" s="59" t="s">
        <v>289</v>
      </c>
      <c r="D75" s="59" t="s">
        <v>265</v>
      </c>
      <c r="E75" s="30"/>
      <c r="F75" s="60"/>
      <c r="G75" s="30"/>
      <c r="H75" s="30"/>
      <c r="I75" s="30"/>
      <c r="J75" s="30">
        <v>86.31</v>
      </c>
      <c r="K75" s="30"/>
      <c r="L75" s="30"/>
      <c r="M75" s="30"/>
      <c r="N75" s="61"/>
      <c r="O75" s="61"/>
      <c r="P75" s="30"/>
      <c r="Q75" s="30"/>
      <c r="R75" s="30"/>
      <c r="S75" s="30"/>
      <c r="T75" s="30"/>
      <c r="U75" s="43">
        <f t="shared" si="6"/>
        <v>86.31</v>
      </c>
      <c r="V75" s="44">
        <f t="shared" si="7"/>
        <v>1</v>
      </c>
      <c r="W75" s="45">
        <f t="shared" si="5"/>
        <v>-1246.1100000000001</v>
      </c>
      <c r="X75" s="30">
        <f t="shared" si="8"/>
        <v>86.31</v>
      </c>
      <c r="Y75" s="99"/>
    </row>
    <row r="76" spans="1:25" s="1" customFormat="1" ht="15" customHeight="1">
      <c r="A76" s="484">
        <v>72</v>
      </c>
      <c r="B76" s="97">
        <v>72</v>
      </c>
      <c r="C76" s="59" t="s">
        <v>297</v>
      </c>
      <c r="D76" s="59" t="s">
        <v>99</v>
      </c>
      <c r="E76" s="30"/>
      <c r="F76" s="60"/>
      <c r="G76" s="30"/>
      <c r="H76" s="30"/>
      <c r="I76" s="30"/>
      <c r="J76" s="30"/>
      <c r="K76" s="30"/>
      <c r="L76" s="30"/>
      <c r="M76" s="30">
        <v>81.42</v>
      </c>
      <c r="N76" s="61"/>
      <c r="O76" s="61"/>
      <c r="P76" s="30"/>
      <c r="Q76" s="30"/>
      <c r="R76" s="30"/>
      <c r="S76" s="30"/>
      <c r="T76" s="30"/>
      <c r="U76" s="43">
        <f t="shared" si="6"/>
        <v>81.42</v>
      </c>
      <c r="V76" s="44">
        <f t="shared" si="7"/>
        <v>1</v>
      </c>
      <c r="W76" s="45">
        <f t="shared" si="5"/>
        <v>-1251</v>
      </c>
      <c r="X76" s="30">
        <f t="shared" si="8"/>
        <v>81.42</v>
      </c>
      <c r="Y76" s="99"/>
    </row>
    <row r="77" spans="1:25" s="1" customFormat="1" ht="15" customHeight="1">
      <c r="A77" s="96">
        <v>73</v>
      </c>
      <c r="B77" s="97">
        <v>73</v>
      </c>
      <c r="C77" s="57" t="s">
        <v>298</v>
      </c>
      <c r="D77" s="57" t="s">
        <v>166</v>
      </c>
      <c r="E77" s="30"/>
      <c r="F77" s="60"/>
      <c r="G77" s="30"/>
      <c r="H77" s="30"/>
      <c r="I77" s="30"/>
      <c r="J77" s="30"/>
      <c r="K77" s="30">
        <v>80.96</v>
      </c>
      <c r="L77" s="30"/>
      <c r="M77" s="30"/>
      <c r="N77" s="61"/>
      <c r="O77" s="61"/>
      <c r="P77" s="30"/>
      <c r="Q77" s="30"/>
      <c r="R77" s="30"/>
      <c r="S77" s="30"/>
      <c r="T77" s="30"/>
      <c r="U77" s="43">
        <f t="shared" si="6"/>
        <v>80.96</v>
      </c>
      <c r="V77" s="44">
        <f t="shared" si="7"/>
        <v>1</v>
      </c>
      <c r="W77" s="45">
        <f t="shared" si="5"/>
        <v>-1251.46</v>
      </c>
      <c r="X77" s="30">
        <f t="shared" si="8"/>
        <v>80.96</v>
      </c>
      <c r="Y77" s="99"/>
    </row>
    <row r="78" spans="1:25" s="1" customFormat="1" ht="15" customHeight="1">
      <c r="A78" s="484">
        <v>74</v>
      </c>
      <c r="B78" s="97">
        <v>74</v>
      </c>
      <c r="C78" s="59" t="s">
        <v>698</v>
      </c>
      <c r="D78" s="59" t="s">
        <v>711</v>
      </c>
      <c r="E78" s="30"/>
      <c r="F78" s="60"/>
      <c r="G78" s="30"/>
      <c r="H78" s="30"/>
      <c r="I78" s="30"/>
      <c r="J78" s="30"/>
      <c r="K78" s="30"/>
      <c r="L78" s="30"/>
      <c r="M78" s="30"/>
      <c r="N78" s="61"/>
      <c r="O78" s="61"/>
      <c r="P78" s="30"/>
      <c r="Q78" s="30"/>
      <c r="R78" s="30">
        <v>79.14</v>
      </c>
      <c r="S78" s="30"/>
      <c r="T78" s="30"/>
      <c r="U78" s="43">
        <f t="shared" si="6"/>
        <v>79.14</v>
      </c>
      <c r="V78" s="44">
        <f t="shared" si="7"/>
        <v>1</v>
      </c>
      <c r="W78" s="45">
        <f t="shared" si="5"/>
        <v>-1253.28</v>
      </c>
      <c r="X78" s="30">
        <f t="shared" si="8"/>
        <v>79.14</v>
      </c>
      <c r="Y78" s="99"/>
    </row>
    <row r="79" spans="1:25" s="1" customFormat="1" ht="15" customHeight="1">
      <c r="A79" s="96">
        <v>75</v>
      </c>
      <c r="B79" s="97">
        <v>75</v>
      </c>
      <c r="C79" s="57" t="s">
        <v>301</v>
      </c>
      <c r="D79" s="57" t="s">
        <v>204</v>
      </c>
      <c r="E79" s="30"/>
      <c r="F79" s="60"/>
      <c r="G79" s="30"/>
      <c r="H79" s="30"/>
      <c r="I79" s="30"/>
      <c r="J79" s="30"/>
      <c r="K79" s="30">
        <v>79.13</v>
      </c>
      <c r="L79" s="30"/>
      <c r="M79" s="30"/>
      <c r="N79" s="61"/>
      <c r="O79" s="61"/>
      <c r="P79" s="30"/>
      <c r="Q79" s="30"/>
      <c r="R79" s="30"/>
      <c r="S79" s="30"/>
      <c r="T79" s="30"/>
      <c r="U79" s="43">
        <f t="shared" si="6"/>
        <v>79.13</v>
      </c>
      <c r="V79" s="44">
        <f t="shared" si="7"/>
        <v>1</v>
      </c>
      <c r="W79" s="45">
        <f t="shared" si="5"/>
        <v>-1253.29</v>
      </c>
      <c r="X79" s="30">
        <f t="shared" si="8"/>
        <v>79.13</v>
      </c>
      <c r="Y79" s="99"/>
    </row>
    <row r="80" spans="1:25" s="1" customFormat="1" ht="15" customHeight="1">
      <c r="A80" s="484">
        <v>76</v>
      </c>
      <c r="B80" s="97">
        <v>76</v>
      </c>
      <c r="C80" s="59" t="s">
        <v>304</v>
      </c>
      <c r="D80" s="59" t="s">
        <v>305</v>
      </c>
      <c r="E80" s="30"/>
      <c r="F80" s="60"/>
      <c r="G80" s="30"/>
      <c r="H80" s="30">
        <v>77.44</v>
      </c>
      <c r="I80" s="30"/>
      <c r="J80" s="102"/>
      <c r="K80" s="30"/>
      <c r="L80" s="102"/>
      <c r="M80" s="30"/>
      <c r="N80" s="101"/>
      <c r="O80" s="102"/>
      <c r="P80" s="102"/>
      <c r="Q80" s="102"/>
      <c r="R80" s="30"/>
      <c r="S80" s="100"/>
      <c r="T80" s="100"/>
      <c r="U80" s="43">
        <f t="shared" si="6"/>
        <v>77.44</v>
      </c>
      <c r="V80" s="44">
        <f t="shared" si="7"/>
        <v>1</v>
      </c>
      <c r="W80" s="45">
        <f t="shared" si="5"/>
        <v>-1254.98</v>
      </c>
      <c r="X80" s="30">
        <f t="shared" si="8"/>
        <v>77.44</v>
      </c>
      <c r="Y80" s="99"/>
    </row>
    <row r="81" spans="1:25" s="1" customFormat="1" ht="15" customHeight="1">
      <c r="A81" s="96">
        <v>77</v>
      </c>
      <c r="B81" s="97">
        <v>77</v>
      </c>
      <c r="C81" s="59" t="s">
        <v>703</v>
      </c>
      <c r="D81" s="59" t="s">
        <v>166</v>
      </c>
      <c r="E81" s="30"/>
      <c r="F81" s="60"/>
      <c r="G81" s="30"/>
      <c r="H81" s="30"/>
      <c r="I81" s="30"/>
      <c r="J81" s="30"/>
      <c r="K81" s="30"/>
      <c r="L81" s="30"/>
      <c r="M81" s="30"/>
      <c r="N81" s="61"/>
      <c r="O81" s="61"/>
      <c r="P81" s="30"/>
      <c r="Q81" s="30"/>
      <c r="R81" s="30">
        <v>74.87</v>
      </c>
      <c r="S81" s="30"/>
      <c r="T81" s="30"/>
      <c r="U81" s="43">
        <f t="shared" si="6"/>
        <v>74.87</v>
      </c>
      <c r="V81" s="44">
        <f t="shared" si="7"/>
        <v>1</v>
      </c>
      <c r="W81" s="45"/>
      <c r="X81" s="30">
        <f t="shared" si="8"/>
        <v>74.87</v>
      </c>
      <c r="Y81" s="99"/>
    </row>
    <row r="82" spans="1:25" s="1" customFormat="1" ht="409.5">
      <c r="A82" s="484">
        <v>78</v>
      </c>
      <c r="B82" s="97">
        <v>78</v>
      </c>
      <c r="C82" s="59" t="s">
        <v>308</v>
      </c>
      <c r="D82" s="59" t="s">
        <v>309</v>
      </c>
      <c r="E82" s="30"/>
      <c r="F82" s="60"/>
      <c r="G82" s="30"/>
      <c r="H82" s="30">
        <v>74.41</v>
      </c>
      <c r="I82" s="30"/>
      <c r="J82" s="30"/>
      <c r="K82" s="30"/>
      <c r="L82" s="30"/>
      <c r="M82" s="30"/>
      <c r="N82" s="61"/>
      <c r="O82" s="61"/>
      <c r="P82" s="30"/>
      <c r="Q82" s="30"/>
      <c r="R82" s="30"/>
      <c r="S82" s="30"/>
      <c r="T82" s="30"/>
      <c r="U82" s="43">
        <f t="shared" si="6"/>
        <v>74.41</v>
      </c>
      <c r="V82" s="44">
        <f t="shared" si="7"/>
        <v>1</v>
      </c>
      <c r="W82" s="45">
        <f aca="true" t="shared" si="9" ref="W82:W92">U82-$U$5</f>
        <v>-1258.01</v>
      </c>
      <c r="X82" s="30">
        <f t="shared" si="8"/>
        <v>74.41</v>
      </c>
      <c r="Y82" s="99"/>
    </row>
    <row r="83" spans="1:25" s="1" customFormat="1" ht="409.5">
      <c r="A83" s="96">
        <v>79</v>
      </c>
      <c r="B83" s="97">
        <v>79</v>
      </c>
      <c r="C83" s="59" t="s">
        <v>310</v>
      </c>
      <c r="D83" s="59" t="s">
        <v>311</v>
      </c>
      <c r="E83" s="30"/>
      <c r="F83" s="60"/>
      <c r="G83" s="30"/>
      <c r="H83" s="30"/>
      <c r="I83" s="30"/>
      <c r="J83" s="30">
        <v>74.1</v>
      </c>
      <c r="K83" s="30"/>
      <c r="L83" s="30"/>
      <c r="M83" s="30"/>
      <c r="N83" s="61"/>
      <c r="O83" s="61"/>
      <c r="P83" s="30"/>
      <c r="Q83" s="30"/>
      <c r="R83" s="30"/>
      <c r="S83" s="30"/>
      <c r="T83" s="30"/>
      <c r="U83" s="43">
        <f t="shared" si="6"/>
        <v>74.1</v>
      </c>
      <c r="V83" s="44">
        <f t="shared" si="7"/>
        <v>1</v>
      </c>
      <c r="W83" s="45">
        <f t="shared" si="9"/>
        <v>-1258.3200000000002</v>
      </c>
      <c r="X83" s="30">
        <f t="shared" si="8"/>
        <v>74.1</v>
      </c>
      <c r="Y83" s="99"/>
    </row>
    <row r="84" spans="1:25" s="1" customFormat="1" ht="409.5">
      <c r="A84" s="484">
        <v>80</v>
      </c>
      <c r="B84" s="97">
        <v>80</v>
      </c>
      <c r="C84" s="59" t="s">
        <v>314</v>
      </c>
      <c r="D84" s="59" t="s">
        <v>315</v>
      </c>
      <c r="E84" s="30"/>
      <c r="F84" s="60"/>
      <c r="G84" s="30"/>
      <c r="H84" s="30"/>
      <c r="I84" s="30"/>
      <c r="J84" s="30">
        <v>72.27</v>
      </c>
      <c r="K84" s="30"/>
      <c r="L84" s="30"/>
      <c r="M84" s="30"/>
      <c r="N84" s="61"/>
      <c r="O84" s="61"/>
      <c r="P84" s="30"/>
      <c r="Q84" s="30"/>
      <c r="R84" s="30"/>
      <c r="S84" s="30"/>
      <c r="T84" s="30"/>
      <c r="U84" s="43">
        <f t="shared" si="6"/>
        <v>72.27</v>
      </c>
      <c r="V84" s="44">
        <f t="shared" si="7"/>
        <v>1</v>
      </c>
      <c r="W84" s="45">
        <f t="shared" si="9"/>
        <v>-1260.15</v>
      </c>
      <c r="X84" s="30">
        <f t="shared" si="8"/>
        <v>72.27</v>
      </c>
      <c r="Y84" s="99"/>
    </row>
    <row r="85" spans="1:25" ht="409.5">
      <c r="A85" s="96">
        <v>81</v>
      </c>
      <c r="B85" s="97">
        <v>81</v>
      </c>
      <c r="C85" s="59" t="s">
        <v>318</v>
      </c>
      <c r="D85" s="59" t="s">
        <v>319</v>
      </c>
      <c r="E85" s="55"/>
      <c r="F85" s="60"/>
      <c r="G85" s="30"/>
      <c r="H85" s="30"/>
      <c r="I85" s="30"/>
      <c r="J85" s="30">
        <v>71.97</v>
      </c>
      <c r="K85" s="30"/>
      <c r="L85" s="30"/>
      <c r="M85" s="30"/>
      <c r="N85" s="61"/>
      <c r="O85" s="61"/>
      <c r="P85" s="30"/>
      <c r="Q85" s="30"/>
      <c r="R85" s="30"/>
      <c r="S85" s="30"/>
      <c r="T85" s="30"/>
      <c r="U85" s="43">
        <f t="shared" si="6"/>
        <v>71.97</v>
      </c>
      <c r="V85" s="44">
        <f t="shared" si="7"/>
        <v>1</v>
      </c>
      <c r="W85" s="45">
        <f t="shared" si="9"/>
        <v>-1260.45</v>
      </c>
      <c r="X85" s="30">
        <f t="shared" si="8"/>
        <v>71.97</v>
      </c>
      <c r="Y85" s="99"/>
    </row>
    <row r="86" spans="1:25" ht="409.5">
      <c r="A86" s="484">
        <v>82</v>
      </c>
      <c r="B86" s="97">
        <v>82</v>
      </c>
      <c r="C86" s="59" t="s">
        <v>320</v>
      </c>
      <c r="D86" s="59" t="s">
        <v>160</v>
      </c>
      <c r="E86" s="30"/>
      <c r="F86" s="60"/>
      <c r="G86" s="30"/>
      <c r="H86" s="30"/>
      <c r="I86" s="30"/>
      <c r="J86" s="30">
        <v>71.85</v>
      </c>
      <c r="K86" s="30"/>
      <c r="L86" s="30"/>
      <c r="M86" s="30"/>
      <c r="N86" s="61"/>
      <c r="O86" s="61"/>
      <c r="P86" s="30"/>
      <c r="Q86" s="30"/>
      <c r="R86" s="30"/>
      <c r="S86" s="30"/>
      <c r="T86" s="30"/>
      <c r="U86" s="43">
        <f aca="true" t="shared" si="10" ref="U86:U117">SUM(E86:T86)</f>
        <v>71.85</v>
      </c>
      <c r="V86" s="44">
        <f aca="true" t="shared" si="11" ref="V86:V117">COUNTA(E86:T86)</f>
        <v>1</v>
      </c>
      <c r="W86" s="45">
        <f t="shared" si="9"/>
        <v>-1260.5700000000002</v>
      </c>
      <c r="X86" s="30">
        <f aca="true" t="shared" si="12" ref="X86:X117">AVERAGE(E86:T86)</f>
        <v>71.85</v>
      </c>
      <c r="Y86" s="99"/>
    </row>
    <row r="87" spans="1:25" ht="409.5">
      <c r="A87" s="96">
        <v>83</v>
      </c>
      <c r="B87" s="97">
        <v>83</v>
      </c>
      <c r="C87" s="57" t="s">
        <v>240</v>
      </c>
      <c r="D87" s="57" t="s">
        <v>204</v>
      </c>
      <c r="E87" s="30"/>
      <c r="F87" s="60"/>
      <c r="G87" s="30"/>
      <c r="H87" s="30"/>
      <c r="I87" s="30"/>
      <c r="J87" s="30"/>
      <c r="K87" s="30"/>
      <c r="L87" s="30"/>
      <c r="M87" s="30"/>
      <c r="N87" s="61"/>
      <c r="O87" s="61"/>
      <c r="P87" s="30"/>
      <c r="Q87" s="30"/>
      <c r="R87" s="30">
        <v>71.55</v>
      </c>
      <c r="S87" s="30"/>
      <c r="T87" s="30"/>
      <c r="U87" s="43">
        <f t="shared" si="10"/>
        <v>71.55</v>
      </c>
      <c r="V87" s="44">
        <f t="shared" si="11"/>
        <v>1</v>
      </c>
      <c r="W87" s="45">
        <f t="shared" si="9"/>
        <v>-1260.8700000000001</v>
      </c>
      <c r="X87" s="30">
        <f t="shared" si="12"/>
        <v>71.55</v>
      </c>
      <c r="Y87" s="99"/>
    </row>
    <row r="88" spans="1:25" ht="409.5">
      <c r="A88" s="484">
        <v>84</v>
      </c>
      <c r="B88" s="97">
        <v>84</v>
      </c>
      <c r="C88" s="59" t="s">
        <v>353</v>
      </c>
      <c r="D88" s="59" t="s">
        <v>214</v>
      </c>
      <c r="E88" s="30"/>
      <c r="F88" s="60"/>
      <c r="G88" s="30"/>
      <c r="H88" s="30"/>
      <c r="I88" s="30">
        <v>47.02</v>
      </c>
      <c r="J88" s="30"/>
      <c r="K88" s="30"/>
      <c r="L88" s="30"/>
      <c r="M88" s="30"/>
      <c r="N88" s="61"/>
      <c r="O88" s="61"/>
      <c r="P88" s="30"/>
      <c r="Q88" s="30"/>
      <c r="R88" s="30"/>
      <c r="S88" s="30">
        <v>24.21</v>
      </c>
      <c r="T88" s="30"/>
      <c r="U88" s="43">
        <f t="shared" si="10"/>
        <v>71.23</v>
      </c>
      <c r="V88" s="44">
        <f t="shared" si="11"/>
        <v>2</v>
      </c>
      <c r="W88" s="45">
        <f t="shared" si="9"/>
        <v>-1261.19</v>
      </c>
      <c r="X88" s="30">
        <f t="shared" si="12"/>
        <v>35.615</v>
      </c>
      <c r="Y88" s="99"/>
    </row>
    <row r="89" spans="1:25" ht="409.5">
      <c r="A89" s="96">
        <v>85</v>
      </c>
      <c r="B89" s="97">
        <v>85</v>
      </c>
      <c r="C89" s="59" t="s">
        <v>324</v>
      </c>
      <c r="D89" s="59" t="s">
        <v>303</v>
      </c>
      <c r="E89" s="30"/>
      <c r="F89" s="60"/>
      <c r="G89" s="30"/>
      <c r="H89" s="30"/>
      <c r="I89" s="30"/>
      <c r="J89" s="30"/>
      <c r="K89" s="30">
        <v>69.25</v>
      </c>
      <c r="L89" s="30"/>
      <c r="M89" s="30"/>
      <c r="N89" s="61"/>
      <c r="O89" s="61"/>
      <c r="P89" s="30"/>
      <c r="Q89" s="30"/>
      <c r="R89" s="30"/>
      <c r="S89" s="30"/>
      <c r="T89" s="30"/>
      <c r="U89" s="43">
        <f t="shared" si="10"/>
        <v>69.25</v>
      </c>
      <c r="V89" s="44">
        <f t="shared" si="11"/>
        <v>1</v>
      </c>
      <c r="W89" s="45">
        <f t="shared" si="9"/>
        <v>-1263.17</v>
      </c>
      <c r="X89" s="30">
        <f t="shared" si="12"/>
        <v>69.25</v>
      </c>
      <c r="Y89" s="99"/>
    </row>
    <row r="90" spans="1:25" ht="409.5">
      <c r="A90" s="484">
        <v>86</v>
      </c>
      <c r="B90" s="97">
        <v>86</v>
      </c>
      <c r="C90" s="59" t="s">
        <v>712</v>
      </c>
      <c r="D90" s="59" t="s">
        <v>131</v>
      </c>
      <c r="E90" s="30"/>
      <c r="F90" s="60"/>
      <c r="G90" s="30"/>
      <c r="H90" s="30"/>
      <c r="I90" s="30"/>
      <c r="J90" s="30"/>
      <c r="K90" s="30"/>
      <c r="L90" s="30"/>
      <c r="M90" s="30"/>
      <c r="N90" s="61"/>
      <c r="O90" s="61"/>
      <c r="P90" s="30"/>
      <c r="Q90" s="30"/>
      <c r="R90" s="30">
        <v>68.01</v>
      </c>
      <c r="S90" s="30"/>
      <c r="T90" s="30"/>
      <c r="U90" s="43">
        <f t="shared" si="10"/>
        <v>68.01</v>
      </c>
      <c r="V90" s="44">
        <f t="shared" si="11"/>
        <v>1</v>
      </c>
      <c r="W90" s="45">
        <f t="shared" si="9"/>
        <v>-1264.41</v>
      </c>
      <c r="X90" s="30">
        <f t="shared" si="12"/>
        <v>68.01</v>
      </c>
      <c r="Y90" s="99"/>
    </row>
    <row r="91" spans="1:25" ht="409.5">
      <c r="A91" s="96">
        <v>87</v>
      </c>
      <c r="B91" s="97">
        <v>87</v>
      </c>
      <c r="C91" s="59" t="s">
        <v>328</v>
      </c>
      <c r="D91" s="59" t="s">
        <v>197</v>
      </c>
      <c r="E91" s="30"/>
      <c r="F91" s="60"/>
      <c r="G91" s="30"/>
      <c r="H91" s="30"/>
      <c r="I91" s="30"/>
      <c r="J91" s="30"/>
      <c r="K91" s="30"/>
      <c r="L91" s="30">
        <v>67.2</v>
      </c>
      <c r="M91" s="30"/>
      <c r="N91" s="61"/>
      <c r="O91" s="61"/>
      <c r="P91" s="30"/>
      <c r="Q91" s="30"/>
      <c r="R91" s="30"/>
      <c r="S91" s="30"/>
      <c r="T91" s="30"/>
      <c r="U91" s="43">
        <f t="shared" si="10"/>
        <v>67.2</v>
      </c>
      <c r="V91" s="44">
        <f t="shared" si="11"/>
        <v>1</v>
      </c>
      <c r="W91" s="45">
        <f t="shared" si="9"/>
        <v>-1265.22</v>
      </c>
      <c r="X91" s="30">
        <f t="shared" si="12"/>
        <v>67.2</v>
      </c>
      <c r="Y91" s="99"/>
    </row>
    <row r="92" spans="1:25" ht="409.5">
      <c r="A92" s="484">
        <v>88</v>
      </c>
      <c r="B92" s="97">
        <v>88</v>
      </c>
      <c r="C92" s="59" t="s">
        <v>335</v>
      </c>
      <c r="D92" s="59" t="s">
        <v>160</v>
      </c>
      <c r="E92" s="30"/>
      <c r="F92" s="60"/>
      <c r="G92" s="30"/>
      <c r="H92" s="30"/>
      <c r="I92" s="30"/>
      <c r="J92" s="30"/>
      <c r="K92" s="30">
        <v>63.67</v>
      </c>
      <c r="L92" s="30"/>
      <c r="M92" s="30"/>
      <c r="N92" s="61"/>
      <c r="O92" s="61"/>
      <c r="P92" s="30"/>
      <c r="Q92" s="30"/>
      <c r="R92" s="30"/>
      <c r="S92" s="30"/>
      <c r="T92" s="30"/>
      <c r="U92" s="43">
        <f t="shared" si="10"/>
        <v>63.67</v>
      </c>
      <c r="V92" s="44">
        <f t="shared" si="11"/>
        <v>1</v>
      </c>
      <c r="W92" s="45">
        <f t="shared" si="9"/>
        <v>-1268.75</v>
      </c>
      <c r="X92" s="30">
        <f t="shared" si="12"/>
        <v>63.67</v>
      </c>
      <c r="Y92" s="99"/>
    </row>
    <row r="93" spans="1:25" ht="409.5">
      <c r="A93" s="96">
        <v>89</v>
      </c>
      <c r="B93" s="97">
        <v>89</v>
      </c>
      <c r="C93" s="59" t="s">
        <v>447</v>
      </c>
      <c r="D93" s="59" t="s">
        <v>84</v>
      </c>
      <c r="E93" s="30"/>
      <c r="F93" s="60"/>
      <c r="G93" s="30"/>
      <c r="H93" s="30"/>
      <c r="I93" s="30"/>
      <c r="J93" s="30"/>
      <c r="K93" s="30"/>
      <c r="L93" s="30"/>
      <c r="M93" s="30"/>
      <c r="N93" s="61"/>
      <c r="O93" s="61"/>
      <c r="P93" s="30"/>
      <c r="Q93" s="30"/>
      <c r="R93" s="30">
        <v>61.99</v>
      </c>
      <c r="S93" s="30"/>
      <c r="T93" s="30"/>
      <c r="U93" s="43">
        <f t="shared" si="10"/>
        <v>61.99</v>
      </c>
      <c r="V93" s="44">
        <f t="shared" si="11"/>
        <v>1</v>
      </c>
      <c r="W93" s="45"/>
      <c r="X93" s="30">
        <f t="shared" si="12"/>
        <v>61.99</v>
      </c>
      <c r="Y93" s="99"/>
    </row>
    <row r="94" spans="1:25" ht="409.5">
      <c r="A94" s="484">
        <v>90</v>
      </c>
      <c r="B94" s="97">
        <v>90</v>
      </c>
      <c r="C94" s="59" t="s">
        <v>93</v>
      </c>
      <c r="D94" s="59" t="s">
        <v>118</v>
      </c>
      <c r="E94" s="30"/>
      <c r="F94" s="60"/>
      <c r="G94" s="30"/>
      <c r="H94" s="30">
        <v>60.82</v>
      </c>
      <c r="I94" s="30"/>
      <c r="J94" s="30"/>
      <c r="K94" s="30"/>
      <c r="L94" s="30"/>
      <c r="M94" s="30"/>
      <c r="N94" s="61"/>
      <c r="O94" s="61"/>
      <c r="P94" s="30"/>
      <c r="Q94" s="30"/>
      <c r="R94" s="30"/>
      <c r="S94" s="30"/>
      <c r="T94" s="30"/>
      <c r="U94" s="43">
        <f t="shared" si="10"/>
        <v>60.82</v>
      </c>
      <c r="V94" s="44">
        <f t="shared" si="11"/>
        <v>1</v>
      </c>
      <c r="W94" s="45">
        <f aca="true" t="shared" si="13" ref="W94:W109">U94-$U$5</f>
        <v>-1271.6000000000001</v>
      </c>
      <c r="X94" s="30">
        <f t="shared" si="12"/>
        <v>60.82</v>
      </c>
      <c r="Y94" s="99"/>
    </row>
    <row r="95" spans="1:25" ht="409.5">
      <c r="A95" s="96">
        <v>91</v>
      </c>
      <c r="B95" s="97">
        <v>91</v>
      </c>
      <c r="C95" s="59" t="s">
        <v>339</v>
      </c>
      <c r="D95" s="59" t="s">
        <v>214</v>
      </c>
      <c r="E95" s="30"/>
      <c r="F95" s="60"/>
      <c r="G95" s="30"/>
      <c r="H95" s="30"/>
      <c r="I95" s="30">
        <v>60.73</v>
      </c>
      <c r="J95" s="30"/>
      <c r="K95" s="30"/>
      <c r="L95" s="30"/>
      <c r="M95" s="30"/>
      <c r="N95" s="61"/>
      <c r="O95" s="61"/>
      <c r="P95" s="30"/>
      <c r="Q95" s="30"/>
      <c r="R95" s="30"/>
      <c r="S95" s="30"/>
      <c r="T95" s="30"/>
      <c r="U95" s="43">
        <f t="shared" si="10"/>
        <v>60.73</v>
      </c>
      <c r="V95" s="44">
        <f t="shared" si="11"/>
        <v>1</v>
      </c>
      <c r="W95" s="45">
        <f t="shared" si="13"/>
        <v>-1271.69</v>
      </c>
      <c r="X95" s="30">
        <f t="shared" si="12"/>
        <v>60.73</v>
      </c>
      <c r="Y95" s="99"/>
    </row>
    <row r="96" spans="1:25" ht="409.5">
      <c r="A96" s="484">
        <v>92</v>
      </c>
      <c r="B96" s="97">
        <v>92</v>
      </c>
      <c r="C96" s="57" t="s">
        <v>340</v>
      </c>
      <c r="D96" s="57" t="s">
        <v>341</v>
      </c>
      <c r="E96" s="30"/>
      <c r="F96" s="60"/>
      <c r="G96" s="30"/>
      <c r="H96" s="30"/>
      <c r="I96" s="30">
        <v>60.73</v>
      </c>
      <c r="J96" s="30"/>
      <c r="K96" s="30"/>
      <c r="L96" s="30"/>
      <c r="M96" s="30"/>
      <c r="N96" s="61"/>
      <c r="O96" s="61"/>
      <c r="P96" s="30"/>
      <c r="Q96" s="30"/>
      <c r="R96" s="30"/>
      <c r="S96" s="30"/>
      <c r="T96" s="30"/>
      <c r="U96" s="43">
        <f t="shared" si="10"/>
        <v>60.73</v>
      </c>
      <c r="V96" s="44">
        <f t="shared" si="11"/>
        <v>1</v>
      </c>
      <c r="W96" s="45">
        <f t="shared" si="13"/>
        <v>-1271.69</v>
      </c>
      <c r="X96" s="30">
        <f t="shared" si="12"/>
        <v>60.73</v>
      </c>
      <c r="Y96" s="99"/>
    </row>
    <row r="97" spans="1:25" ht="409.5">
      <c r="A97" s="96">
        <v>93</v>
      </c>
      <c r="B97" s="97">
        <v>93</v>
      </c>
      <c r="C97" s="57" t="s">
        <v>198</v>
      </c>
      <c r="D97" s="57" t="s">
        <v>342</v>
      </c>
      <c r="E97" s="30"/>
      <c r="F97" s="60"/>
      <c r="G97" s="30"/>
      <c r="H97" s="30">
        <v>59.61</v>
      </c>
      <c r="I97" s="30"/>
      <c r="J97" s="30"/>
      <c r="K97" s="30"/>
      <c r="L97" s="30"/>
      <c r="M97" s="30"/>
      <c r="N97" s="61"/>
      <c r="O97" s="61"/>
      <c r="P97" s="30"/>
      <c r="Q97" s="30"/>
      <c r="R97" s="30"/>
      <c r="S97" s="30"/>
      <c r="T97" s="30"/>
      <c r="U97" s="43">
        <f t="shared" si="10"/>
        <v>59.61</v>
      </c>
      <c r="V97" s="44">
        <f t="shared" si="11"/>
        <v>1</v>
      </c>
      <c r="W97" s="45">
        <f t="shared" si="13"/>
        <v>-1272.8100000000002</v>
      </c>
      <c r="X97" s="30">
        <f t="shared" si="12"/>
        <v>59.61</v>
      </c>
      <c r="Y97" s="99"/>
    </row>
    <row r="98" spans="1:25" ht="409.5">
      <c r="A98" s="484">
        <v>94</v>
      </c>
      <c r="B98" s="97">
        <v>94</v>
      </c>
      <c r="C98" s="59" t="s">
        <v>343</v>
      </c>
      <c r="D98" s="59" t="s">
        <v>270</v>
      </c>
      <c r="E98" s="30"/>
      <c r="F98" s="60"/>
      <c r="G98" s="30"/>
      <c r="H98" s="30">
        <v>59.31</v>
      </c>
      <c r="I98" s="30"/>
      <c r="J98" s="30"/>
      <c r="K98" s="30"/>
      <c r="L98" s="30"/>
      <c r="M98" s="30"/>
      <c r="N98" s="61"/>
      <c r="O98" s="61"/>
      <c r="P98" s="30"/>
      <c r="Q98" s="30"/>
      <c r="R98" s="30"/>
      <c r="S98" s="30"/>
      <c r="T98" s="30"/>
      <c r="U98" s="43">
        <f t="shared" si="10"/>
        <v>59.31</v>
      </c>
      <c r="V98" s="44">
        <f t="shared" si="11"/>
        <v>1</v>
      </c>
      <c r="W98" s="45">
        <f t="shared" si="13"/>
        <v>-1273.1100000000001</v>
      </c>
      <c r="X98" s="30">
        <f t="shared" si="12"/>
        <v>59.31</v>
      </c>
      <c r="Y98" s="99"/>
    </row>
    <row r="99" spans="1:25" s="1" customFormat="1" ht="409.5">
      <c r="A99" s="96">
        <v>95</v>
      </c>
      <c r="B99" s="97">
        <v>95</v>
      </c>
      <c r="C99" s="59" t="s">
        <v>409</v>
      </c>
      <c r="D99" s="59" t="s">
        <v>717</v>
      </c>
      <c r="E99" s="30"/>
      <c r="F99" s="60"/>
      <c r="G99" s="30"/>
      <c r="H99" s="30"/>
      <c r="I99" s="30"/>
      <c r="J99" s="30"/>
      <c r="K99" s="30"/>
      <c r="L99" s="30"/>
      <c r="M99" s="30"/>
      <c r="N99" s="61"/>
      <c r="O99" s="61"/>
      <c r="P99" s="30"/>
      <c r="Q99" s="30"/>
      <c r="R99" s="30"/>
      <c r="S99" s="30">
        <v>57.55</v>
      </c>
      <c r="T99" s="30"/>
      <c r="U99" s="43">
        <f t="shared" si="10"/>
        <v>57.55</v>
      </c>
      <c r="V99" s="44">
        <f t="shared" si="11"/>
        <v>1</v>
      </c>
      <c r="W99" s="45">
        <f t="shared" si="13"/>
        <v>-1274.8700000000001</v>
      </c>
      <c r="X99" s="30">
        <f t="shared" si="12"/>
        <v>57.55</v>
      </c>
      <c r="Y99" s="99"/>
    </row>
    <row r="100" spans="1:25" s="1" customFormat="1" ht="409.5">
      <c r="A100" s="484">
        <v>96</v>
      </c>
      <c r="B100" s="97">
        <v>96</v>
      </c>
      <c r="C100" s="57" t="s">
        <v>348</v>
      </c>
      <c r="D100" s="57" t="s">
        <v>201</v>
      </c>
      <c r="E100" s="30"/>
      <c r="F100" s="60"/>
      <c r="G100" s="30"/>
      <c r="H100" s="30"/>
      <c r="I100" s="30">
        <v>51.88</v>
      </c>
      <c r="J100" s="30"/>
      <c r="K100" s="30"/>
      <c r="L100" s="30"/>
      <c r="M100" s="30"/>
      <c r="N100" s="61"/>
      <c r="O100" s="61"/>
      <c r="P100" s="30"/>
      <c r="Q100" s="30"/>
      <c r="R100" s="30"/>
      <c r="S100" s="30"/>
      <c r="T100" s="30"/>
      <c r="U100" s="43">
        <f t="shared" si="10"/>
        <v>51.88</v>
      </c>
      <c r="V100" s="44">
        <f t="shared" si="11"/>
        <v>1</v>
      </c>
      <c r="W100" s="45">
        <f t="shared" si="13"/>
        <v>-1280.54</v>
      </c>
      <c r="X100" s="30">
        <f t="shared" si="12"/>
        <v>51.88</v>
      </c>
      <c r="Y100" s="99"/>
    </row>
    <row r="101" spans="1:25" s="1" customFormat="1" ht="409.5">
      <c r="A101" s="96">
        <v>97</v>
      </c>
      <c r="B101" s="97">
        <v>97</v>
      </c>
      <c r="C101" s="57" t="s">
        <v>117</v>
      </c>
      <c r="D101" s="57" t="s">
        <v>319</v>
      </c>
      <c r="E101" s="30"/>
      <c r="F101" s="60"/>
      <c r="G101" s="30"/>
      <c r="H101" s="30"/>
      <c r="I101" s="30">
        <v>49.23</v>
      </c>
      <c r="J101" s="30"/>
      <c r="K101" s="30"/>
      <c r="L101" s="30"/>
      <c r="M101" s="30"/>
      <c r="N101" s="61"/>
      <c r="O101" s="61"/>
      <c r="P101" s="30"/>
      <c r="Q101" s="30"/>
      <c r="R101" s="30"/>
      <c r="S101" s="30"/>
      <c r="T101" s="30"/>
      <c r="U101" s="43">
        <f t="shared" si="10"/>
        <v>49.23</v>
      </c>
      <c r="V101" s="44">
        <f t="shared" si="11"/>
        <v>1</v>
      </c>
      <c r="W101" s="45">
        <f t="shared" si="13"/>
        <v>-1283.19</v>
      </c>
      <c r="X101" s="30">
        <f t="shared" si="12"/>
        <v>49.23</v>
      </c>
      <c r="Y101" s="99"/>
    </row>
    <row r="102" spans="1:25" s="1" customFormat="1" ht="409.5">
      <c r="A102" s="484">
        <v>98</v>
      </c>
      <c r="B102" s="97">
        <v>98</v>
      </c>
      <c r="C102" s="59" t="s">
        <v>409</v>
      </c>
      <c r="D102" s="59" t="s">
        <v>99</v>
      </c>
      <c r="E102" s="30"/>
      <c r="F102" s="60"/>
      <c r="G102" s="30"/>
      <c r="H102" s="30"/>
      <c r="I102" s="30">
        <v>43.48</v>
      </c>
      <c r="J102" s="30"/>
      <c r="K102" s="30"/>
      <c r="L102" s="30"/>
      <c r="M102" s="30"/>
      <c r="N102" s="61"/>
      <c r="O102" s="61"/>
      <c r="P102" s="30"/>
      <c r="Q102" s="30"/>
      <c r="R102" s="30"/>
      <c r="S102" s="30">
        <v>4.57</v>
      </c>
      <c r="T102" s="30"/>
      <c r="U102" s="43">
        <f t="shared" si="10"/>
        <v>48.05</v>
      </c>
      <c r="V102" s="44">
        <f t="shared" si="11"/>
        <v>2</v>
      </c>
      <c r="W102" s="45">
        <f t="shared" si="13"/>
        <v>-1284.3700000000001</v>
      </c>
      <c r="X102" s="30">
        <f t="shared" si="12"/>
        <v>24.025</v>
      </c>
      <c r="Y102" s="99"/>
    </row>
    <row r="103" spans="1:25" s="1" customFormat="1" ht="409.5">
      <c r="A103" s="96">
        <v>99</v>
      </c>
      <c r="B103" s="97">
        <v>99</v>
      </c>
      <c r="C103" s="59" t="s">
        <v>308</v>
      </c>
      <c r="D103" s="59" t="s">
        <v>121</v>
      </c>
      <c r="E103" s="30"/>
      <c r="F103" s="60"/>
      <c r="G103" s="30"/>
      <c r="H103" s="30"/>
      <c r="I103" s="30">
        <v>47.9</v>
      </c>
      <c r="J103" s="30"/>
      <c r="K103" s="30"/>
      <c r="L103" s="30"/>
      <c r="M103" s="30"/>
      <c r="N103" s="61"/>
      <c r="O103" s="61"/>
      <c r="P103" s="30"/>
      <c r="Q103" s="30"/>
      <c r="R103" s="30"/>
      <c r="S103" s="30"/>
      <c r="T103" s="30"/>
      <c r="U103" s="43">
        <f t="shared" si="10"/>
        <v>47.9</v>
      </c>
      <c r="V103" s="44">
        <f t="shared" si="11"/>
        <v>1</v>
      </c>
      <c r="W103" s="45">
        <f t="shared" si="13"/>
        <v>-1284.52</v>
      </c>
      <c r="X103" s="30">
        <f t="shared" si="12"/>
        <v>47.9</v>
      </c>
      <c r="Y103" s="99"/>
    </row>
    <row r="104" spans="1:25" s="1" customFormat="1" ht="409.5">
      <c r="A104" s="484">
        <v>100</v>
      </c>
      <c r="B104" s="97">
        <v>100</v>
      </c>
      <c r="C104" s="59" t="s">
        <v>351</v>
      </c>
      <c r="D104" s="59" t="s">
        <v>352</v>
      </c>
      <c r="E104" s="30"/>
      <c r="F104" s="60"/>
      <c r="G104" s="30"/>
      <c r="H104" s="30">
        <v>47.83</v>
      </c>
      <c r="I104" s="30"/>
      <c r="J104" s="30"/>
      <c r="K104" s="30"/>
      <c r="L104" s="30"/>
      <c r="M104" s="30"/>
      <c r="N104" s="61"/>
      <c r="O104" s="61"/>
      <c r="P104" s="30"/>
      <c r="Q104" s="30"/>
      <c r="R104" s="30"/>
      <c r="S104" s="30"/>
      <c r="T104" s="30"/>
      <c r="U104" s="43">
        <f t="shared" si="10"/>
        <v>47.83</v>
      </c>
      <c r="V104" s="44">
        <f t="shared" si="11"/>
        <v>1</v>
      </c>
      <c r="W104" s="45">
        <f t="shared" si="13"/>
        <v>-1284.5900000000001</v>
      </c>
      <c r="X104" s="30">
        <f t="shared" si="12"/>
        <v>47.83</v>
      </c>
      <c r="Y104" s="99"/>
    </row>
    <row r="105" spans="1:25" s="1" customFormat="1" ht="409.5">
      <c r="A105" s="96">
        <v>101</v>
      </c>
      <c r="B105" s="97">
        <v>101</v>
      </c>
      <c r="C105" s="57" t="s">
        <v>722</v>
      </c>
      <c r="D105" s="57" t="s">
        <v>84</v>
      </c>
      <c r="E105" s="30"/>
      <c r="F105" s="60"/>
      <c r="G105" s="30"/>
      <c r="H105" s="30"/>
      <c r="I105" s="30"/>
      <c r="J105" s="30"/>
      <c r="K105" s="30"/>
      <c r="L105" s="30"/>
      <c r="M105" s="30"/>
      <c r="N105" s="61"/>
      <c r="O105" s="61"/>
      <c r="P105" s="30"/>
      <c r="Q105" s="30"/>
      <c r="R105" s="30"/>
      <c r="S105" s="30">
        <v>46.83</v>
      </c>
      <c r="T105" s="30"/>
      <c r="U105" s="43">
        <f t="shared" si="10"/>
        <v>46.83</v>
      </c>
      <c r="V105" s="44">
        <f t="shared" si="11"/>
        <v>1</v>
      </c>
      <c r="W105" s="45">
        <f t="shared" si="13"/>
        <v>-1285.5900000000001</v>
      </c>
      <c r="X105" s="30">
        <f t="shared" si="12"/>
        <v>46.83</v>
      </c>
      <c r="Y105" s="99"/>
    </row>
    <row r="106" spans="1:25" s="1" customFormat="1" ht="409.5">
      <c r="A106" s="484">
        <v>102</v>
      </c>
      <c r="B106" s="97">
        <v>102</v>
      </c>
      <c r="C106" s="59" t="s">
        <v>354</v>
      </c>
      <c r="D106" s="59" t="s">
        <v>303</v>
      </c>
      <c r="E106" s="30"/>
      <c r="F106" s="60"/>
      <c r="G106" s="30"/>
      <c r="H106" s="30"/>
      <c r="I106" s="30"/>
      <c r="J106" s="30"/>
      <c r="K106" s="30">
        <v>45.7</v>
      </c>
      <c r="L106" s="30"/>
      <c r="M106" s="30"/>
      <c r="N106" s="61"/>
      <c r="O106" s="61"/>
      <c r="P106" s="30"/>
      <c r="Q106" s="30"/>
      <c r="R106" s="30"/>
      <c r="S106" s="30"/>
      <c r="T106" s="30"/>
      <c r="U106" s="43">
        <f t="shared" si="10"/>
        <v>45.7</v>
      </c>
      <c r="V106" s="44">
        <f t="shared" si="11"/>
        <v>1</v>
      </c>
      <c r="W106" s="45">
        <f t="shared" si="13"/>
        <v>-1286.72</v>
      </c>
      <c r="X106" s="30">
        <f t="shared" si="12"/>
        <v>45.7</v>
      </c>
      <c r="Y106" s="99"/>
    </row>
    <row r="107" spans="1:25" s="1" customFormat="1" ht="409.5">
      <c r="A107" s="96">
        <v>103</v>
      </c>
      <c r="B107" s="97">
        <v>103</v>
      </c>
      <c r="C107" s="59" t="s">
        <v>355</v>
      </c>
      <c r="D107" s="59" t="s">
        <v>204</v>
      </c>
      <c r="E107" s="30"/>
      <c r="F107" s="60"/>
      <c r="G107" s="30"/>
      <c r="H107" s="30"/>
      <c r="I107" s="30"/>
      <c r="J107" s="30"/>
      <c r="K107" s="30">
        <v>45.49</v>
      </c>
      <c r="L107" s="30"/>
      <c r="M107" s="30"/>
      <c r="N107" s="61"/>
      <c r="O107" s="61"/>
      <c r="P107" s="30"/>
      <c r="Q107" s="30"/>
      <c r="R107" s="30"/>
      <c r="S107" s="30"/>
      <c r="T107" s="30"/>
      <c r="U107" s="43">
        <f t="shared" si="10"/>
        <v>45.49</v>
      </c>
      <c r="V107" s="44">
        <f t="shared" si="11"/>
        <v>1</v>
      </c>
      <c r="W107" s="45">
        <f t="shared" si="13"/>
        <v>-1286.93</v>
      </c>
      <c r="X107" s="30">
        <f t="shared" si="12"/>
        <v>45.49</v>
      </c>
      <c r="Y107" s="99"/>
    </row>
    <row r="108" spans="1:25" s="1" customFormat="1" ht="409.5">
      <c r="A108" s="484">
        <v>104</v>
      </c>
      <c r="B108" s="97">
        <v>104</v>
      </c>
      <c r="C108" s="59" t="s">
        <v>714</v>
      </c>
      <c r="D108" s="59" t="s">
        <v>99</v>
      </c>
      <c r="E108" s="30"/>
      <c r="F108" s="60"/>
      <c r="G108" s="30"/>
      <c r="H108" s="30"/>
      <c r="I108" s="30"/>
      <c r="J108" s="30"/>
      <c r="K108" s="30"/>
      <c r="L108" s="30"/>
      <c r="M108" s="30"/>
      <c r="N108" s="61"/>
      <c r="O108" s="61"/>
      <c r="P108" s="30"/>
      <c r="Q108" s="30"/>
      <c r="R108" s="30"/>
      <c r="S108" s="30">
        <v>45.05</v>
      </c>
      <c r="T108" s="30"/>
      <c r="U108" s="43">
        <f t="shared" si="10"/>
        <v>45.05</v>
      </c>
      <c r="V108" s="44">
        <f t="shared" si="11"/>
        <v>1</v>
      </c>
      <c r="W108" s="45">
        <f t="shared" si="13"/>
        <v>-1287.3700000000001</v>
      </c>
      <c r="X108" s="30">
        <f t="shared" si="12"/>
        <v>45.05</v>
      </c>
      <c r="Y108" s="99"/>
    </row>
    <row r="109" spans="1:25" s="1" customFormat="1" ht="409.5">
      <c r="A109" s="96">
        <v>105</v>
      </c>
      <c r="B109" s="97">
        <v>105</v>
      </c>
      <c r="C109" s="57" t="s">
        <v>150</v>
      </c>
      <c r="D109" s="57" t="s">
        <v>360</v>
      </c>
      <c r="E109" s="30"/>
      <c r="F109" s="60"/>
      <c r="G109" s="30"/>
      <c r="H109" s="30"/>
      <c r="I109" s="30">
        <v>38.17</v>
      </c>
      <c r="J109" s="30"/>
      <c r="K109" s="30"/>
      <c r="L109" s="30"/>
      <c r="M109" s="30"/>
      <c r="N109" s="61"/>
      <c r="O109" s="61"/>
      <c r="P109" s="30"/>
      <c r="Q109" s="30"/>
      <c r="R109" s="30"/>
      <c r="S109" s="30"/>
      <c r="T109" s="30"/>
      <c r="U109" s="43">
        <f t="shared" si="10"/>
        <v>38.17</v>
      </c>
      <c r="V109" s="44">
        <f t="shared" si="11"/>
        <v>1</v>
      </c>
      <c r="W109" s="45">
        <f t="shared" si="13"/>
        <v>-1294.25</v>
      </c>
      <c r="X109" s="30">
        <f t="shared" si="12"/>
        <v>38.17</v>
      </c>
      <c r="Y109" s="99"/>
    </row>
    <row r="110" spans="1:25" s="1" customFormat="1" ht="409.5">
      <c r="A110" s="484">
        <v>106</v>
      </c>
      <c r="B110" s="97">
        <v>106</v>
      </c>
      <c r="C110" s="59" t="s">
        <v>45</v>
      </c>
      <c r="D110" s="59" t="s">
        <v>214</v>
      </c>
      <c r="E110" s="30"/>
      <c r="F110" s="60"/>
      <c r="G110" s="30"/>
      <c r="H110" s="30"/>
      <c r="I110" s="30"/>
      <c r="J110" s="30"/>
      <c r="K110" s="30"/>
      <c r="L110" s="30"/>
      <c r="M110" s="30"/>
      <c r="N110" s="61"/>
      <c r="O110" s="61"/>
      <c r="P110" s="30"/>
      <c r="Q110" s="30"/>
      <c r="R110" s="30"/>
      <c r="S110" s="30">
        <v>36.12</v>
      </c>
      <c r="T110" s="30"/>
      <c r="U110" s="43">
        <f t="shared" si="10"/>
        <v>36.12</v>
      </c>
      <c r="V110" s="44">
        <f t="shared" si="11"/>
        <v>1</v>
      </c>
      <c r="W110" s="45"/>
      <c r="X110" s="30">
        <f t="shared" si="12"/>
        <v>36.12</v>
      </c>
      <c r="Y110" s="99"/>
    </row>
    <row r="111" spans="1:25" s="1" customFormat="1" ht="409.5">
      <c r="A111" s="96">
        <v>107</v>
      </c>
      <c r="B111" s="97">
        <v>107</v>
      </c>
      <c r="C111" s="59" t="s">
        <v>723</v>
      </c>
      <c r="D111" s="59" t="s">
        <v>121</v>
      </c>
      <c r="E111" s="30"/>
      <c r="F111" s="60"/>
      <c r="G111" s="30"/>
      <c r="H111" s="30"/>
      <c r="I111" s="30"/>
      <c r="J111" s="30"/>
      <c r="K111" s="30"/>
      <c r="L111" s="30"/>
      <c r="M111" s="30"/>
      <c r="N111" s="61"/>
      <c r="O111" s="61"/>
      <c r="P111" s="30"/>
      <c r="Q111" s="30"/>
      <c r="R111" s="30"/>
      <c r="S111" s="30">
        <v>36.12</v>
      </c>
      <c r="T111" s="30"/>
      <c r="U111" s="43">
        <f t="shared" si="10"/>
        <v>36.12</v>
      </c>
      <c r="V111" s="44">
        <f t="shared" si="11"/>
        <v>1</v>
      </c>
      <c r="W111" s="45">
        <f>U111-$U$5</f>
        <v>-1296.3000000000002</v>
      </c>
      <c r="X111" s="30">
        <f t="shared" si="12"/>
        <v>36.12</v>
      </c>
      <c r="Y111" s="99"/>
    </row>
    <row r="112" spans="1:25" s="1" customFormat="1" ht="409.5">
      <c r="A112" s="484">
        <v>108</v>
      </c>
      <c r="B112" s="97">
        <v>108</v>
      </c>
      <c r="C112" s="59" t="s">
        <v>196</v>
      </c>
      <c r="D112" s="59" t="s">
        <v>166</v>
      </c>
      <c r="E112" s="30"/>
      <c r="F112" s="60"/>
      <c r="G112" s="30"/>
      <c r="H112" s="30"/>
      <c r="I112" s="30">
        <v>31.53</v>
      </c>
      <c r="J112" s="30"/>
      <c r="K112" s="30"/>
      <c r="L112" s="30"/>
      <c r="M112" s="30"/>
      <c r="N112" s="61"/>
      <c r="O112" s="61"/>
      <c r="P112" s="30"/>
      <c r="Q112" s="30"/>
      <c r="R112" s="30"/>
      <c r="S112" s="30"/>
      <c r="T112" s="30"/>
      <c r="U112" s="43">
        <f t="shared" si="10"/>
        <v>31.53</v>
      </c>
      <c r="V112" s="44">
        <f t="shared" si="11"/>
        <v>1</v>
      </c>
      <c r="W112" s="45">
        <f>U112-$U$5</f>
        <v>-1300.89</v>
      </c>
      <c r="X112" s="30">
        <f t="shared" si="12"/>
        <v>31.53</v>
      </c>
      <c r="Y112" s="99"/>
    </row>
    <row r="113" spans="1:25" s="1" customFormat="1" ht="409.5">
      <c r="A113" s="96">
        <v>109</v>
      </c>
      <c r="B113" s="97">
        <v>109</v>
      </c>
      <c r="C113" s="59" t="s">
        <v>152</v>
      </c>
      <c r="D113" s="59" t="s">
        <v>206</v>
      </c>
      <c r="E113" s="30"/>
      <c r="F113" s="60"/>
      <c r="G113" s="30"/>
      <c r="H113" s="30">
        <v>26.08</v>
      </c>
      <c r="I113" s="30"/>
      <c r="J113" s="30"/>
      <c r="K113" s="30"/>
      <c r="L113" s="30"/>
      <c r="M113" s="30"/>
      <c r="N113" s="61"/>
      <c r="O113" s="61"/>
      <c r="P113" s="30"/>
      <c r="Q113" s="30"/>
      <c r="R113" s="30"/>
      <c r="S113" s="30"/>
      <c r="T113" s="30"/>
      <c r="U113" s="43">
        <f t="shared" si="10"/>
        <v>26.08</v>
      </c>
      <c r="V113" s="44">
        <f t="shared" si="11"/>
        <v>1</v>
      </c>
      <c r="W113" s="45">
        <f>U113-$U$5</f>
        <v>-1306.3400000000001</v>
      </c>
      <c r="X113" s="30">
        <f t="shared" si="12"/>
        <v>26.08</v>
      </c>
      <c r="Y113" s="99"/>
    </row>
    <row r="114" spans="1:25" s="1" customFormat="1" ht="409.5">
      <c r="A114" s="484">
        <v>110</v>
      </c>
      <c r="B114" s="97">
        <v>110</v>
      </c>
      <c r="C114" s="59" t="s">
        <v>361</v>
      </c>
      <c r="D114" s="59" t="s">
        <v>362</v>
      </c>
      <c r="E114" s="30"/>
      <c r="F114" s="60"/>
      <c r="G114" s="30"/>
      <c r="H114" s="30"/>
      <c r="I114" s="30"/>
      <c r="J114" s="30"/>
      <c r="K114" s="30">
        <v>23.21</v>
      </c>
      <c r="L114" s="30"/>
      <c r="M114" s="30"/>
      <c r="N114" s="61"/>
      <c r="O114" s="61"/>
      <c r="P114" s="30"/>
      <c r="Q114" s="30"/>
      <c r="R114" s="30"/>
      <c r="S114" s="30"/>
      <c r="T114" s="30"/>
      <c r="U114" s="43">
        <f t="shared" si="10"/>
        <v>23.21</v>
      </c>
      <c r="V114" s="44">
        <f t="shared" si="11"/>
        <v>1</v>
      </c>
      <c r="W114" s="45">
        <f>U114-$U$5</f>
        <v>-1309.21</v>
      </c>
      <c r="X114" s="30">
        <f t="shared" si="12"/>
        <v>23.21</v>
      </c>
      <c r="Y114" s="99"/>
    </row>
    <row r="115" spans="1:25" s="1" customFormat="1" ht="409.5">
      <c r="A115" s="24"/>
      <c r="B115" s="97"/>
      <c r="C115" s="59" t="s">
        <v>735</v>
      </c>
      <c r="D115" s="73" t="s">
        <v>151</v>
      </c>
      <c r="E115" s="30"/>
      <c r="F115" s="60"/>
      <c r="G115" s="30"/>
      <c r="H115" s="30"/>
      <c r="I115" s="30"/>
      <c r="J115" s="30"/>
      <c r="K115" s="30"/>
      <c r="L115" s="30"/>
      <c r="M115" s="30"/>
      <c r="N115" s="61"/>
      <c r="O115" s="61"/>
      <c r="P115" s="30"/>
      <c r="Q115" s="30"/>
      <c r="R115" s="30"/>
      <c r="S115" s="30"/>
      <c r="T115" s="30">
        <v>56.12</v>
      </c>
      <c r="U115" s="43">
        <f t="shared" si="10"/>
        <v>56.12</v>
      </c>
      <c r="V115" s="44">
        <f t="shared" si="11"/>
        <v>1</v>
      </c>
      <c r="W115" s="45"/>
      <c r="X115" s="30">
        <f t="shared" si="12"/>
        <v>56.12</v>
      </c>
      <c r="Y115" s="99"/>
    </row>
    <row r="116" spans="1:25" s="1" customFormat="1" ht="409.5">
      <c r="A116" s="24"/>
      <c r="B116" s="97"/>
      <c r="C116" s="59" t="s">
        <v>734</v>
      </c>
      <c r="D116" s="73" t="s">
        <v>48</v>
      </c>
      <c r="E116" s="30"/>
      <c r="F116" s="60"/>
      <c r="G116" s="30"/>
      <c r="H116" s="30"/>
      <c r="I116" s="30"/>
      <c r="J116" s="30"/>
      <c r="K116" s="30"/>
      <c r="L116" s="30"/>
      <c r="M116" s="30"/>
      <c r="N116" s="61"/>
      <c r="O116" s="61"/>
      <c r="P116" s="30"/>
      <c r="Q116" s="30"/>
      <c r="R116" s="30"/>
      <c r="S116" s="30"/>
      <c r="T116" s="30">
        <v>42.91</v>
      </c>
      <c r="U116" s="43">
        <f t="shared" si="10"/>
        <v>42.91</v>
      </c>
      <c r="V116" s="44">
        <f t="shared" si="11"/>
        <v>1</v>
      </c>
      <c r="W116" s="45"/>
      <c r="X116" s="30">
        <f t="shared" si="12"/>
        <v>42.91</v>
      </c>
      <c r="Y116" s="99"/>
    </row>
    <row r="117" spans="1:25" ht="409.5">
      <c r="A117" s="24"/>
      <c r="B117" s="97"/>
      <c r="C117" s="59" t="s">
        <v>385</v>
      </c>
      <c r="D117" s="73" t="s">
        <v>40</v>
      </c>
      <c r="E117" s="30"/>
      <c r="F117" s="60"/>
      <c r="G117" s="30"/>
      <c r="H117" s="30"/>
      <c r="I117" s="30"/>
      <c r="J117" s="30"/>
      <c r="K117" s="30"/>
      <c r="L117" s="30"/>
      <c r="M117" s="30"/>
      <c r="N117" s="61"/>
      <c r="O117" s="61"/>
      <c r="P117" s="30"/>
      <c r="Q117" s="30"/>
      <c r="R117" s="30"/>
      <c r="S117" s="30"/>
      <c r="T117" s="30"/>
      <c r="U117" s="43">
        <f t="shared" si="10"/>
        <v>0</v>
      </c>
      <c r="V117" s="44">
        <f t="shared" si="11"/>
        <v>0</v>
      </c>
      <c r="W117" s="45">
        <f>U117-$U$5</f>
        <v>-1332.42</v>
      </c>
      <c r="X117" s="30" t="e">
        <f t="shared" si="12"/>
        <v>#DIV/0!</v>
      </c>
      <c r="Y117" s="99"/>
    </row>
    <row r="118" spans="1:25" ht="409.5">
      <c r="A118" s="24"/>
      <c r="B118" s="97"/>
      <c r="C118" s="59" t="s">
        <v>174</v>
      </c>
      <c r="D118" s="73" t="s">
        <v>151</v>
      </c>
      <c r="E118" s="30"/>
      <c r="F118" s="60"/>
      <c r="G118" s="30"/>
      <c r="H118" s="30"/>
      <c r="I118" s="30"/>
      <c r="J118" s="30"/>
      <c r="K118" s="30"/>
      <c r="L118" s="30"/>
      <c r="M118" s="30"/>
      <c r="N118" s="61"/>
      <c r="O118" s="61"/>
      <c r="P118" s="30"/>
      <c r="Q118" s="30"/>
      <c r="R118" s="30"/>
      <c r="S118" s="30"/>
      <c r="T118" s="30"/>
      <c r="U118" s="43">
        <f aca="true" t="shared" si="14" ref="U118:U146">SUM(E118:T118)</f>
        <v>0</v>
      </c>
      <c r="V118" s="44">
        <f aca="true" t="shared" si="15" ref="V118:V146">COUNTA(E118:T118)</f>
        <v>0</v>
      </c>
      <c r="W118" s="45"/>
      <c r="X118" s="30" t="e">
        <f aca="true" t="shared" si="16" ref="X118:X146">AVERAGE(E118:T118)</f>
        <v>#DIV/0!</v>
      </c>
      <c r="Y118" s="99"/>
    </row>
    <row r="119" spans="1:25" ht="409.5">
      <c r="A119" s="24"/>
      <c r="B119" s="97"/>
      <c r="C119" s="59" t="s">
        <v>391</v>
      </c>
      <c r="D119" s="73" t="s">
        <v>58</v>
      </c>
      <c r="E119" s="30"/>
      <c r="F119" s="60"/>
      <c r="G119" s="30"/>
      <c r="H119" s="30"/>
      <c r="I119" s="30"/>
      <c r="J119" s="30"/>
      <c r="K119" s="30"/>
      <c r="L119" s="30"/>
      <c r="M119" s="30"/>
      <c r="N119" s="61"/>
      <c r="O119" s="61"/>
      <c r="P119" s="30"/>
      <c r="Q119" s="30"/>
      <c r="R119" s="30"/>
      <c r="S119" s="30"/>
      <c r="T119" s="30"/>
      <c r="U119" s="43">
        <f t="shared" si="14"/>
        <v>0</v>
      </c>
      <c r="V119" s="44">
        <f t="shared" si="15"/>
        <v>0</v>
      </c>
      <c r="W119" s="45">
        <f aca="true" t="shared" si="17" ref="W119:W149">U119-$U$5</f>
        <v>-1332.42</v>
      </c>
      <c r="X119" s="30" t="e">
        <f t="shared" si="16"/>
        <v>#DIV/0!</v>
      </c>
      <c r="Y119" s="99"/>
    </row>
    <row r="120" spans="1:25" ht="409.5">
      <c r="A120" s="24"/>
      <c r="B120" s="97"/>
      <c r="C120" s="59" t="s">
        <v>398</v>
      </c>
      <c r="D120" s="73" t="s">
        <v>399</v>
      </c>
      <c r="E120" s="30"/>
      <c r="F120" s="60"/>
      <c r="G120" s="30"/>
      <c r="H120" s="30"/>
      <c r="I120" s="30"/>
      <c r="J120" s="30"/>
      <c r="K120" s="30"/>
      <c r="L120" s="30"/>
      <c r="M120" s="30"/>
      <c r="N120" s="61"/>
      <c r="O120" s="61"/>
      <c r="P120" s="30"/>
      <c r="Q120" s="30"/>
      <c r="R120" s="30"/>
      <c r="S120" s="30"/>
      <c r="T120" s="30"/>
      <c r="U120" s="43">
        <f t="shared" si="14"/>
        <v>0</v>
      </c>
      <c r="V120" s="44">
        <f t="shared" si="15"/>
        <v>0</v>
      </c>
      <c r="W120" s="45">
        <f t="shared" si="17"/>
        <v>-1332.42</v>
      </c>
      <c r="X120" s="30" t="e">
        <f t="shared" si="16"/>
        <v>#DIV/0!</v>
      </c>
      <c r="Y120" s="99"/>
    </row>
    <row r="121" spans="1:25" ht="409.5">
      <c r="A121" s="24"/>
      <c r="B121" s="97"/>
      <c r="C121" s="59" t="s">
        <v>401</v>
      </c>
      <c r="D121" s="73" t="s">
        <v>402</v>
      </c>
      <c r="E121" s="30"/>
      <c r="F121" s="60"/>
      <c r="G121" s="30"/>
      <c r="H121" s="30"/>
      <c r="I121" s="30"/>
      <c r="J121" s="30"/>
      <c r="K121" s="30"/>
      <c r="L121" s="30"/>
      <c r="M121" s="30"/>
      <c r="N121" s="104"/>
      <c r="O121" s="61"/>
      <c r="P121" s="30"/>
      <c r="Q121" s="30"/>
      <c r="R121" s="30"/>
      <c r="S121" s="30"/>
      <c r="T121" s="30"/>
      <c r="U121" s="43">
        <f t="shared" si="14"/>
        <v>0</v>
      </c>
      <c r="V121" s="44">
        <f t="shared" si="15"/>
        <v>0</v>
      </c>
      <c r="W121" s="45">
        <f t="shared" si="17"/>
        <v>-1332.42</v>
      </c>
      <c r="X121" s="30" t="e">
        <f t="shared" si="16"/>
        <v>#DIV/0!</v>
      </c>
      <c r="Y121" s="99"/>
    </row>
    <row r="122" spans="1:25" ht="409.5">
      <c r="A122" s="24"/>
      <c r="B122" s="97"/>
      <c r="C122" s="59" t="s">
        <v>408</v>
      </c>
      <c r="D122" s="73" t="s">
        <v>309</v>
      </c>
      <c r="E122" s="30"/>
      <c r="F122" s="60"/>
      <c r="G122" s="30"/>
      <c r="H122" s="30"/>
      <c r="I122" s="30"/>
      <c r="J122" s="30"/>
      <c r="K122" s="30"/>
      <c r="L122" s="30"/>
      <c r="M122" s="30"/>
      <c r="N122" s="61"/>
      <c r="O122" s="61"/>
      <c r="P122" s="30"/>
      <c r="Q122" s="30"/>
      <c r="R122" s="30"/>
      <c r="S122" s="30"/>
      <c r="T122" s="30"/>
      <c r="U122" s="43">
        <f t="shared" si="14"/>
        <v>0</v>
      </c>
      <c r="V122" s="44">
        <f t="shared" si="15"/>
        <v>0</v>
      </c>
      <c r="W122" s="45">
        <f t="shared" si="17"/>
        <v>-1332.42</v>
      </c>
      <c r="X122" s="30" t="e">
        <f t="shared" si="16"/>
        <v>#DIV/0!</v>
      </c>
      <c r="Y122" s="99"/>
    </row>
    <row r="123" spans="1:25" ht="409.5">
      <c r="A123" s="24"/>
      <c r="B123" s="97"/>
      <c r="C123" s="57" t="s">
        <v>410</v>
      </c>
      <c r="D123" s="71" t="s">
        <v>341</v>
      </c>
      <c r="E123" s="30"/>
      <c r="F123" s="60"/>
      <c r="G123" s="30"/>
      <c r="H123" s="30"/>
      <c r="I123" s="30"/>
      <c r="J123" s="30"/>
      <c r="K123" s="30"/>
      <c r="L123" s="30"/>
      <c r="M123" s="30"/>
      <c r="N123" s="61"/>
      <c r="O123" s="61"/>
      <c r="P123" s="30"/>
      <c r="Q123" s="30"/>
      <c r="R123" s="30"/>
      <c r="S123" s="30"/>
      <c r="T123" s="30"/>
      <c r="U123" s="43">
        <f t="shared" si="14"/>
        <v>0</v>
      </c>
      <c r="V123" s="44">
        <f t="shared" si="15"/>
        <v>0</v>
      </c>
      <c r="W123" s="45">
        <f t="shared" si="17"/>
        <v>-1332.42</v>
      </c>
      <c r="X123" s="30" t="e">
        <f t="shared" si="16"/>
        <v>#DIV/0!</v>
      </c>
      <c r="Y123" s="99"/>
    </row>
    <row r="124" spans="1:25" ht="409.5">
      <c r="A124" s="24"/>
      <c r="B124" s="97"/>
      <c r="C124" s="59" t="s">
        <v>416</v>
      </c>
      <c r="D124" s="73" t="s">
        <v>91</v>
      </c>
      <c r="E124" s="30"/>
      <c r="F124" s="60"/>
      <c r="G124" s="30"/>
      <c r="H124" s="30"/>
      <c r="I124" s="30"/>
      <c r="J124" s="30"/>
      <c r="K124" s="30"/>
      <c r="L124" s="30"/>
      <c r="M124" s="30"/>
      <c r="N124" s="61"/>
      <c r="O124" s="61"/>
      <c r="P124" s="30"/>
      <c r="Q124" s="30"/>
      <c r="R124" s="30"/>
      <c r="S124" s="30"/>
      <c r="T124" s="30"/>
      <c r="U124" s="43">
        <f t="shared" si="14"/>
        <v>0</v>
      </c>
      <c r="V124" s="44">
        <f t="shared" si="15"/>
        <v>0</v>
      </c>
      <c r="W124" s="45">
        <f t="shared" si="17"/>
        <v>-1332.42</v>
      </c>
      <c r="X124" s="30" t="e">
        <f t="shared" si="16"/>
        <v>#DIV/0!</v>
      </c>
      <c r="Y124" s="99"/>
    </row>
    <row r="125" spans="1:25" ht="409.5">
      <c r="A125" s="24"/>
      <c r="B125" s="97"/>
      <c r="C125" s="59" t="s">
        <v>385</v>
      </c>
      <c r="D125" s="73" t="s">
        <v>197</v>
      </c>
      <c r="E125" s="30"/>
      <c r="F125" s="60"/>
      <c r="G125" s="30"/>
      <c r="H125" s="30"/>
      <c r="I125" s="30"/>
      <c r="J125" s="30"/>
      <c r="K125" s="30"/>
      <c r="L125" s="30"/>
      <c r="M125" s="30"/>
      <c r="N125" s="61"/>
      <c r="O125" s="61"/>
      <c r="P125" s="30"/>
      <c r="Q125" s="30"/>
      <c r="R125" s="30"/>
      <c r="S125" s="30"/>
      <c r="T125" s="30"/>
      <c r="U125" s="43">
        <f t="shared" si="14"/>
        <v>0</v>
      </c>
      <c r="V125" s="44">
        <f t="shared" si="15"/>
        <v>0</v>
      </c>
      <c r="W125" s="45">
        <f t="shared" si="17"/>
        <v>-1332.42</v>
      </c>
      <c r="X125" s="30" t="e">
        <f t="shared" si="16"/>
        <v>#DIV/0!</v>
      </c>
      <c r="Y125" s="99"/>
    </row>
    <row r="126" spans="1:25" ht="409.5">
      <c r="A126" s="24"/>
      <c r="B126" s="97"/>
      <c r="C126" s="57" t="s">
        <v>339</v>
      </c>
      <c r="D126" s="71" t="s">
        <v>421</v>
      </c>
      <c r="E126" s="30"/>
      <c r="F126" s="60"/>
      <c r="G126" s="30"/>
      <c r="H126" s="30"/>
      <c r="I126" s="30"/>
      <c r="J126" s="30"/>
      <c r="K126" s="30"/>
      <c r="L126" s="30"/>
      <c r="M126" s="30"/>
      <c r="N126" s="61"/>
      <c r="O126" s="61"/>
      <c r="P126" s="30"/>
      <c r="Q126" s="30"/>
      <c r="R126" s="30"/>
      <c r="S126" s="30"/>
      <c r="T126" s="30"/>
      <c r="U126" s="43">
        <f t="shared" si="14"/>
        <v>0</v>
      </c>
      <c r="V126" s="44">
        <f t="shared" si="15"/>
        <v>0</v>
      </c>
      <c r="W126" s="45">
        <f t="shared" si="17"/>
        <v>-1332.42</v>
      </c>
      <c r="X126" s="30" t="e">
        <f t="shared" si="16"/>
        <v>#DIV/0!</v>
      </c>
      <c r="Y126" s="99"/>
    </row>
    <row r="127" spans="1:25" ht="409.5">
      <c r="A127" s="24"/>
      <c r="B127" s="97"/>
      <c r="C127" s="57" t="s">
        <v>422</v>
      </c>
      <c r="D127" s="71" t="s">
        <v>381</v>
      </c>
      <c r="E127" s="30"/>
      <c r="F127" s="60"/>
      <c r="G127" s="30"/>
      <c r="H127" s="30"/>
      <c r="I127" s="30"/>
      <c r="J127" s="30"/>
      <c r="K127" s="30"/>
      <c r="L127" s="30"/>
      <c r="M127" s="30"/>
      <c r="N127" s="61"/>
      <c r="O127" s="61"/>
      <c r="P127" s="30"/>
      <c r="Q127" s="30"/>
      <c r="R127" s="30"/>
      <c r="S127" s="30"/>
      <c r="T127" s="30"/>
      <c r="U127" s="43">
        <f t="shared" si="14"/>
        <v>0</v>
      </c>
      <c r="V127" s="44">
        <f t="shared" si="15"/>
        <v>0</v>
      </c>
      <c r="W127" s="45">
        <f t="shared" si="17"/>
        <v>-1332.42</v>
      </c>
      <c r="X127" s="30" t="e">
        <f t="shared" si="16"/>
        <v>#DIV/0!</v>
      </c>
      <c r="Y127" s="99"/>
    </row>
    <row r="128" spans="1:25" ht="409.5">
      <c r="A128" s="24"/>
      <c r="B128" s="97"/>
      <c r="C128" s="59" t="s">
        <v>423</v>
      </c>
      <c r="D128" s="73" t="s">
        <v>413</v>
      </c>
      <c r="E128" s="30"/>
      <c r="F128" s="60"/>
      <c r="G128" s="30"/>
      <c r="H128" s="30"/>
      <c r="I128" s="30"/>
      <c r="J128" s="30"/>
      <c r="K128" s="30"/>
      <c r="L128" s="30"/>
      <c r="M128" s="30"/>
      <c r="N128" s="61"/>
      <c r="O128" s="61"/>
      <c r="P128" s="30"/>
      <c r="Q128" s="30"/>
      <c r="R128" s="30"/>
      <c r="S128" s="30"/>
      <c r="T128" s="30"/>
      <c r="U128" s="43">
        <f t="shared" si="14"/>
        <v>0</v>
      </c>
      <c r="V128" s="44">
        <f t="shared" si="15"/>
        <v>0</v>
      </c>
      <c r="W128" s="45">
        <f t="shared" si="17"/>
        <v>-1332.42</v>
      </c>
      <c r="X128" s="30" t="e">
        <f t="shared" si="16"/>
        <v>#DIV/0!</v>
      </c>
      <c r="Y128" s="99"/>
    </row>
    <row r="129" spans="1:25" ht="409.5">
      <c r="A129" s="24"/>
      <c r="B129" s="97"/>
      <c r="C129" s="57" t="s">
        <v>424</v>
      </c>
      <c r="D129" s="71" t="s">
        <v>309</v>
      </c>
      <c r="E129" s="30"/>
      <c r="F129" s="60"/>
      <c r="G129" s="30"/>
      <c r="H129" s="30"/>
      <c r="I129" s="30"/>
      <c r="J129" s="30"/>
      <c r="K129" s="30"/>
      <c r="L129" s="30"/>
      <c r="M129" s="30"/>
      <c r="N129" s="61"/>
      <c r="O129" s="61"/>
      <c r="P129" s="30"/>
      <c r="Q129" s="30"/>
      <c r="R129" s="30"/>
      <c r="S129" s="30"/>
      <c r="T129" s="30"/>
      <c r="U129" s="43">
        <f t="shared" si="14"/>
        <v>0</v>
      </c>
      <c r="V129" s="44">
        <f t="shared" si="15"/>
        <v>0</v>
      </c>
      <c r="W129" s="45">
        <f t="shared" si="17"/>
        <v>-1332.42</v>
      </c>
      <c r="X129" s="30" t="e">
        <f t="shared" si="16"/>
        <v>#DIV/0!</v>
      </c>
      <c r="Y129" s="99"/>
    </row>
    <row r="130" spans="1:25" ht="409.5">
      <c r="A130" s="24"/>
      <c r="B130" s="97"/>
      <c r="C130" s="57" t="s">
        <v>198</v>
      </c>
      <c r="D130" s="71" t="s">
        <v>118</v>
      </c>
      <c r="E130" s="30"/>
      <c r="F130" s="60"/>
      <c r="G130" s="30"/>
      <c r="H130" s="30"/>
      <c r="I130" s="30"/>
      <c r="J130" s="30"/>
      <c r="K130" s="30"/>
      <c r="L130" s="30"/>
      <c r="M130" s="30"/>
      <c r="N130" s="61"/>
      <c r="O130" s="61"/>
      <c r="P130" s="30"/>
      <c r="Q130" s="30"/>
      <c r="R130" s="30"/>
      <c r="S130" s="30"/>
      <c r="T130" s="30"/>
      <c r="U130" s="43">
        <f t="shared" si="14"/>
        <v>0</v>
      </c>
      <c r="V130" s="44">
        <f t="shared" si="15"/>
        <v>0</v>
      </c>
      <c r="W130" s="45">
        <f t="shared" si="17"/>
        <v>-1332.42</v>
      </c>
      <c r="X130" s="30" t="e">
        <f t="shared" si="16"/>
        <v>#DIV/0!</v>
      </c>
      <c r="Y130" s="99"/>
    </row>
    <row r="131" spans="1:25" ht="409.5">
      <c r="A131" s="24"/>
      <c r="B131" s="97"/>
      <c r="C131" s="57" t="s">
        <v>426</v>
      </c>
      <c r="D131" s="71" t="s">
        <v>303</v>
      </c>
      <c r="E131" s="30"/>
      <c r="F131" s="60"/>
      <c r="G131" s="30"/>
      <c r="H131" s="30"/>
      <c r="I131" s="30"/>
      <c r="J131" s="30"/>
      <c r="K131" s="30"/>
      <c r="L131" s="30"/>
      <c r="M131" s="30"/>
      <c r="N131" s="61"/>
      <c r="O131" s="61"/>
      <c r="P131" s="30"/>
      <c r="Q131" s="30"/>
      <c r="R131" s="30"/>
      <c r="S131" s="30"/>
      <c r="T131" s="30"/>
      <c r="U131" s="43">
        <f t="shared" si="14"/>
        <v>0</v>
      </c>
      <c r="V131" s="44">
        <f t="shared" si="15"/>
        <v>0</v>
      </c>
      <c r="W131" s="45">
        <f t="shared" si="17"/>
        <v>-1332.42</v>
      </c>
      <c r="X131" s="30" t="e">
        <f t="shared" si="16"/>
        <v>#DIV/0!</v>
      </c>
      <c r="Y131" s="99"/>
    </row>
    <row r="132" spans="1:25" ht="409.5">
      <c r="A132" s="24"/>
      <c r="B132" s="97"/>
      <c r="C132" s="59" t="s">
        <v>427</v>
      </c>
      <c r="D132" s="73" t="s">
        <v>319</v>
      </c>
      <c r="E132" s="30"/>
      <c r="F132" s="60"/>
      <c r="G132" s="30"/>
      <c r="H132" s="30"/>
      <c r="I132" s="30"/>
      <c r="J132" s="30"/>
      <c r="K132" s="30"/>
      <c r="L132" s="30"/>
      <c r="M132" s="30"/>
      <c r="N132" s="61"/>
      <c r="O132" s="61"/>
      <c r="P132" s="30"/>
      <c r="Q132" s="30"/>
      <c r="R132" s="30"/>
      <c r="S132" s="30"/>
      <c r="T132" s="30"/>
      <c r="U132" s="43">
        <f t="shared" si="14"/>
        <v>0</v>
      </c>
      <c r="V132" s="44">
        <f t="shared" si="15"/>
        <v>0</v>
      </c>
      <c r="W132" s="45">
        <f t="shared" si="17"/>
        <v>-1332.42</v>
      </c>
      <c r="X132" s="30" t="e">
        <f t="shared" si="16"/>
        <v>#DIV/0!</v>
      </c>
      <c r="Y132" s="99"/>
    </row>
    <row r="133" spans="1:25" ht="409.5">
      <c r="A133" s="24"/>
      <c r="B133" s="97"/>
      <c r="C133" s="59" t="s">
        <v>429</v>
      </c>
      <c r="D133" s="73" t="s">
        <v>421</v>
      </c>
      <c r="E133" s="30"/>
      <c r="F133" s="60"/>
      <c r="G133" s="30"/>
      <c r="H133" s="30"/>
      <c r="I133" s="30"/>
      <c r="J133" s="30"/>
      <c r="K133" s="30"/>
      <c r="L133" s="30"/>
      <c r="M133" s="30"/>
      <c r="N133" s="61"/>
      <c r="O133" s="61"/>
      <c r="P133" s="30"/>
      <c r="Q133" s="30"/>
      <c r="R133" s="30"/>
      <c r="S133" s="30"/>
      <c r="T133" s="30"/>
      <c r="U133" s="43">
        <f t="shared" si="14"/>
        <v>0</v>
      </c>
      <c r="V133" s="44">
        <f t="shared" si="15"/>
        <v>0</v>
      </c>
      <c r="W133" s="45">
        <f t="shared" si="17"/>
        <v>-1332.42</v>
      </c>
      <c r="X133" s="30" t="e">
        <f t="shared" si="16"/>
        <v>#DIV/0!</v>
      </c>
      <c r="Y133" s="99"/>
    </row>
    <row r="134" spans="1:25" ht="409.5">
      <c r="A134" s="24"/>
      <c r="B134" s="97"/>
      <c r="C134" s="57" t="s">
        <v>431</v>
      </c>
      <c r="D134" s="71" t="s">
        <v>201</v>
      </c>
      <c r="E134" s="30"/>
      <c r="F134" s="60"/>
      <c r="G134" s="30"/>
      <c r="H134" s="30"/>
      <c r="I134" s="30"/>
      <c r="J134" s="30"/>
      <c r="K134" s="30"/>
      <c r="L134" s="30"/>
      <c r="M134" s="30"/>
      <c r="N134" s="61"/>
      <c r="O134" s="61"/>
      <c r="P134" s="30"/>
      <c r="Q134" s="30"/>
      <c r="R134" s="30"/>
      <c r="S134" s="30"/>
      <c r="T134" s="30"/>
      <c r="U134" s="43">
        <f t="shared" si="14"/>
        <v>0</v>
      </c>
      <c r="V134" s="44">
        <f t="shared" si="15"/>
        <v>0</v>
      </c>
      <c r="W134" s="45">
        <f t="shared" si="17"/>
        <v>-1332.42</v>
      </c>
      <c r="X134" s="30" t="e">
        <f t="shared" si="16"/>
        <v>#DIV/0!</v>
      </c>
      <c r="Y134" s="99"/>
    </row>
    <row r="135" spans="1:25" ht="409.5">
      <c r="A135" s="24"/>
      <c r="B135" s="97"/>
      <c r="C135" s="59" t="s">
        <v>432</v>
      </c>
      <c r="D135" s="73" t="s">
        <v>421</v>
      </c>
      <c r="E135" s="30"/>
      <c r="F135" s="60"/>
      <c r="G135" s="30"/>
      <c r="H135" s="30"/>
      <c r="I135" s="30"/>
      <c r="J135" s="30"/>
      <c r="K135" s="30"/>
      <c r="L135" s="30"/>
      <c r="M135" s="30"/>
      <c r="N135" s="61"/>
      <c r="O135" s="61"/>
      <c r="P135" s="30"/>
      <c r="Q135" s="30"/>
      <c r="R135" s="30"/>
      <c r="S135" s="30"/>
      <c r="T135" s="30"/>
      <c r="U135" s="43">
        <f t="shared" si="14"/>
        <v>0</v>
      </c>
      <c r="V135" s="44">
        <f t="shared" si="15"/>
        <v>0</v>
      </c>
      <c r="W135" s="45">
        <f t="shared" si="17"/>
        <v>-1332.42</v>
      </c>
      <c r="X135" s="30" t="e">
        <f t="shared" si="16"/>
        <v>#DIV/0!</v>
      </c>
      <c r="Y135" s="99"/>
    </row>
    <row r="136" spans="1:25" ht="409.5">
      <c r="A136" s="24"/>
      <c r="B136" s="97"/>
      <c r="C136" s="57" t="s">
        <v>433</v>
      </c>
      <c r="D136" s="71" t="s">
        <v>434</v>
      </c>
      <c r="E136" s="30"/>
      <c r="F136" s="60"/>
      <c r="G136" s="30"/>
      <c r="H136" s="30"/>
      <c r="I136" s="30"/>
      <c r="J136" s="30"/>
      <c r="K136" s="30"/>
      <c r="L136" s="30"/>
      <c r="M136" s="30"/>
      <c r="N136" s="61"/>
      <c r="O136" s="61"/>
      <c r="P136" s="30"/>
      <c r="Q136" s="30"/>
      <c r="R136" s="30"/>
      <c r="S136" s="30"/>
      <c r="T136" s="30"/>
      <c r="U136" s="43">
        <f t="shared" si="14"/>
        <v>0</v>
      </c>
      <c r="V136" s="44">
        <f t="shared" si="15"/>
        <v>0</v>
      </c>
      <c r="W136" s="45">
        <f t="shared" si="17"/>
        <v>-1332.42</v>
      </c>
      <c r="X136" s="30" t="e">
        <f t="shared" si="16"/>
        <v>#DIV/0!</v>
      </c>
      <c r="Y136" s="99"/>
    </row>
    <row r="137" spans="1:25" ht="409.5">
      <c r="A137" s="24"/>
      <c r="B137" s="97"/>
      <c r="C137" s="57" t="s">
        <v>435</v>
      </c>
      <c r="D137" s="71" t="s">
        <v>262</v>
      </c>
      <c r="E137" s="30"/>
      <c r="F137" s="60"/>
      <c r="G137" s="30"/>
      <c r="H137" s="30"/>
      <c r="I137" s="30"/>
      <c r="J137" s="30"/>
      <c r="K137" s="30"/>
      <c r="L137" s="30"/>
      <c r="M137" s="30"/>
      <c r="N137" s="61"/>
      <c r="O137" s="61"/>
      <c r="P137" s="30"/>
      <c r="Q137" s="30"/>
      <c r="R137" s="30"/>
      <c r="S137" s="30"/>
      <c r="T137" s="30"/>
      <c r="U137" s="43">
        <f t="shared" si="14"/>
        <v>0</v>
      </c>
      <c r="V137" s="44">
        <f t="shared" si="15"/>
        <v>0</v>
      </c>
      <c r="W137" s="45">
        <f t="shared" si="17"/>
        <v>-1332.42</v>
      </c>
      <c r="X137" s="30" t="e">
        <f t="shared" si="16"/>
        <v>#DIV/0!</v>
      </c>
      <c r="Y137" s="99"/>
    </row>
    <row r="138" spans="1:25" ht="409.5">
      <c r="A138" s="24"/>
      <c r="B138" s="97"/>
      <c r="C138" s="57" t="s">
        <v>436</v>
      </c>
      <c r="D138" s="71" t="s">
        <v>201</v>
      </c>
      <c r="E138" s="30"/>
      <c r="F138" s="60"/>
      <c r="G138" s="30"/>
      <c r="H138" s="30"/>
      <c r="I138" s="30"/>
      <c r="J138" s="30"/>
      <c r="K138" s="30"/>
      <c r="L138" s="30"/>
      <c r="M138" s="30"/>
      <c r="N138" s="61"/>
      <c r="O138" s="61"/>
      <c r="P138" s="30"/>
      <c r="Q138" s="30"/>
      <c r="R138" s="30"/>
      <c r="S138" s="30"/>
      <c r="T138" s="30"/>
      <c r="U138" s="43">
        <f t="shared" si="14"/>
        <v>0</v>
      </c>
      <c r="V138" s="44">
        <f t="shared" si="15"/>
        <v>0</v>
      </c>
      <c r="W138" s="45">
        <f t="shared" si="17"/>
        <v>-1332.42</v>
      </c>
      <c r="X138" s="30" t="e">
        <f t="shared" si="16"/>
        <v>#DIV/0!</v>
      </c>
      <c r="Y138" s="99"/>
    </row>
    <row r="139" spans="1:25" ht="409.5">
      <c r="A139" s="24"/>
      <c r="B139" s="97"/>
      <c r="C139" s="58" t="s">
        <v>437</v>
      </c>
      <c r="D139" s="72" t="s">
        <v>303</v>
      </c>
      <c r="E139" s="30"/>
      <c r="F139" s="60"/>
      <c r="G139" s="30"/>
      <c r="H139" s="30"/>
      <c r="I139" s="30"/>
      <c r="J139" s="30"/>
      <c r="K139" s="30"/>
      <c r="L139" s="30"/>
      <c r="M139" s="30"/>
      <c r="N139" s="61"/>
      <c r="O139" s="61"/>
      <c r="P139" s="30"/>
      <c r="Q139" s="30"/>
      <c r="R139" s="30"/>
      <c r="S139" s="30"/>
      <c r="T139" s="30"/>
      <c r="U139" s="43">
        <f t="shared" si="14"/>
        <v>0</v>
      </c>
      <c r="V139" s="44">
        <f t="shared" si="15"/>
        <v>0</v>
      </c>
      <c r="W139" s="45">
        <f t="shared" si="17"/>
        <v>-1332.42</v>
      </c>
      <c r="X139" s="30" t="e">
        <f t="shared" si="16"/>
        <v>#DIV/0!</v>
      </c>
      <c r="Y139" s="99"/>
    </row>
    <row r="140" spans="1:25" ht="409.5">
      <c r="A140" s="24"/>
      <c r="B140" s="97"/>
      <c r="C140" s="59" t="s">
        <v>440</v>
      </c>
      <c r="D140" s="73" t="s">
        <v>441</v>
      </c>
      <c r="E140" s="30"/>
      <c r="F140" s="60"/>
      <c r="G140" s="30"/>
      <c r="H140" s="30"/>
      <c r="I140" s="30"/>
      <c r="J140" s="30"/>
      <c r="K140" s="30"/>
      <c r="L140" s="30"/>
      <c r="M140" s="30"/>
      <c r="N140" s="61"/>
      <c r="O140" s="61"/>
      <c r="P140" s="30"/>
      <c r="Q140" s="30"/>
      <c r="R140" s="30"/>
      <c r="S140" s="30"/>
      <c r="T140" s="30"/>
      <c r="U140" s="43">
        <f t="shared" si="14"/>
        <v>0</v>
      </c>
      <c r="V140" s="44">
        <f t="shared" si="15"/>
        <v>0</v>
      </c>
      <c r="W140" s="45">
        <f t="shared" si="17"/>
        <v>-1332.42</v>
      </c>
      <c r="X140" s="30" t="e">
        <f t="shared" si="16"/>
        <v>#DIV/0!</v>
      </c>
      <c r="Y140" s="99"/>
    </row>
    <row r="141" spans="1:25" ht="409.5">
      <c r="A141" s="24"/>
      <c r="B141" s="97"/>
      <c r="C141" s="57" t="s">
        <v>112</v>
      </c>
      <c r="D141" s="71" t="s">
        <v>445</v>
      </c>
      <c r="E141" s="30"/>
      <c r="F141" s="60"/>
      <c r="G141" s="30"/>
      <c r="H141" s="30"/>
      <c r="I141" s="30"/>
      <c r="J141" s="30"/>
      <c r="K141" s="30"/>
      <c r="L141" s="30"/>
      <c r="M141" s="30"/>
      <c r="N141" s="61"/>
      <c r="O141" s="61"/>
      <c r="P141" s="30"/>
      <c r="Q141" s="30"/>
      <c r="R141" s="30"/>
      <c r="S141" s="30"/>
      <c r="T141" s="30"/>
      <c r="U141" s="43">
        <f t="shared" si="14"/>
        <v>0</v>
      </c>
      <c r="V141" s="44">
        <f t="shared" si="15"/>
        <v>0</v>
      </c>
      <c r="W141" s="45">
        <f t="shared" si="17"/>
        <v>-1332.42</v>
      </c>
      <c r="X141" s="30" t="e">
        <f t="shared" si="16"/>
        <v>#DIV/0!</v>
      </c>
      <c r="Y141" s="99"/>
    </row>
    <row r="142" spans="1:25" ht="409.5">
      <c r="A142" s="24"/>
      <c r="B142" s="97"/>
      <c r="C142" s="57" t="s">
        <v>200</v>
      </c>
      <c r="D142" s="71" t="s">
        <v>265</v>
      </c>
      <c r="E142" s="30"/>
      <c r="F142" s="60"/>
      <c r="G142" s="30"/>
      <c r="H142" s="30"/>
      <c r="I142" s="30"/>
      <c r="J142" s="30"/>
      <c r="K142" s="30"/>
      <c r="L142" s="30"/>
      <c r="M142" s="30"/>
      <c r="N142" s="61"/>
      <c r="O142" s="61"/>
      <c r="P142" s="30"/>
      <c r="Q142" s="30"/>
      <c r="R142" s="30"/>
      <c r="S142" s="30"/>
      <c r="T142" s="30"/>
      <c r="U142" s="43">
        <f t="shared" si="14"/>
        <v>0</v>
      </c>
      <c r="V142" s="44">
        <f t="shared" si="15"/>
        <v>0</v>
      </c>
      <c r="W142" s="45">
        <f t="shared" si="17"/>
        <v>-1332.42</v>
      </c>
      <c r="X142" s="30" t="e">
        <f t="shared" si="16"/>
        <v>#DIV/0!</v>
      </c>
      <c r="Y142" s="99"/>
    </row>
    <row r="143" spans="1:25" ht="409.5">
      <c r="A143" s="24"/>
      <c r="B143" s="97"/>
      <c r="C143" s="57" t="s">
        <v>184</v>
      </c>
      <c r="D143" s="71" t="s">
        <v>402</v>
      </c>
      <c r="E143" s="30"/>
      <c r="F143" s="60"/>
      <c r="G143" s="30"/>
      <c r="H143" s="30"/>
      <c r="I143" s="30"/>
      <c r="J143" s="30"/>
      <c r="K143" s="30"/>
      <c r="L143" s="30"/>
      <c r="M143" s="30"/>
      <c r="N143" s="61"/>
      <c r="O143" s="61"/>
      <c r="P143" s="30"/>
      <c r="Q143" s="30"/>
      <c r="R143" s="30"/>
      <c r="S143" s="30"/>
      <c r="T143" s="30"/>
      <c r="U143" s="43">
        <f t="shared" si="14"/>
        <v>0</v>
      </c>
      <c r="V143" s="44">
        <f t="shared" si="15"/>
        <v>0</v>
      </c>
      <c r="W143" s="45">
        <f t="shared" si="17"/>
        <v>-1332.42</v>
      </c>
      <c r="X143" s="30" t="e">
        <f t="shared" si="16"/>
        <v>#DIV/0!</v>
      </c>
      <c r="Y143" s="99"/>
    </row>
    <row r="144" spans="1:25" ht="409.5">
      <c r="A144" s="24"/>
      <c r="B144" s="97"/>
      <c r="C144" s="57" t="s">
        <v>451</v>
      </c>
      <c r="D144" s="71" t="s">
        <v>303</v>
      </c>
      <c r="E144" s="30"/>
      <c r="F144" s="60"/>
      <c r="G144" s="30"/>
      <c r="H144" s="30"/>
      <c r="I144" s="30"/>
      <c r="J144" s="30"/>
      <c r="K144" s="30"/>
      <c r="L144" s="30"/>
      <c r="M144" s="30"/>
      <c r="N144" s="61"/>
      <c r="O144" s="61"/>
      <c r="P144" s="30"/>
      <c r="Q144" s="30"/>
      <c r="R144" s="30"/>
      <c r="S144" s="30"/>
      <c r="T144" s="30"/>
      <c r="U144" s="43">
        <f t="shared" si="14"/>
        <v>0</v>
      </c>
      <c r="V144" s="44">
        <f t="shared" si="15"/>
        <v>0</v>
      </c>
      <c r="W144" s="45">
        <f t="shared" si="17"/>
        <v>-1332.42</v>
      </c>
      <c r="X144" s="30" t="e">
        <f t="shared" si="16"/>
        <v>#DIV/0!</v>
      </c>
      <c r="Y144" s="99"/>
    </row>
    <row r="145" spans="1:25" ht="409.5">
      <c r="A145" s="24"/>
      <c r="B145" s="97"/>
      <c r="C145" s="58" t="s">
        <v>117</v>
      </c>
      <c r="D145" s="72" t="s">
        <v>452</v>
      </c>
      <c r="E145" s="30"/>
      <c r="F145" s="60"/>
      <c r="G145" s="30"/>
      <c r="H145" s="30"/>
      <c r="I145" s="30"/>
      <c r="J145" s="30"/>
      <c r="K145" s="30"/>
      <c r="L145" s="30"/>
      <c r="M145" s="30"/>
      <c r="N145" s="61"/>
      <c r="O145" s="61"/>
      <c r="P145" s="30"/>
      <c r="Q145" s="30"/>
      <c r="R145" s="30"/>
      <c r="S145" s="30"/>
      <c r="T145" s="30"/>
      <c r="U145" s="43">
        <f t="shared" si="14"/>
        <v>0</v>
      </c>
      <c r="V145" s="44">
        <f t="shared" si="15"/>
        <v>0</v>
      </c>
      <c r="W145" s="45">
        <f t="shared" si="17"/>
        <v>-1332.42</v>
      </c>
      <c r="X145" s="30" t="e">
        <f t="shared" si="16"/>
        <v>#DIV/0!</v>
      </c>
      <c r="Y145" s="99"/>
    </row>
    <row r="146" spans="1:25" ht="409.5">
      <c r="A146" s="24"/>
      <c r="B146" s="97"/>
      <c r="C146" s="59"/>
      <c r="D146" s="73"/>
      <c r="E146" s="30"/>
      <c r="F146" s="60"/>
      <c r="G146" s="30"/>
      <c r="H146" s="30"/>
      <c r="I146" s="30"/>
      <c r="J146" s="30"/>
      <c r="K146" s="30"/>
      <c r="L146" s="30"/>
      <c r="M146" s="30"/>
      <c r="N146" s="61"/>
      <c r="O146" s="61"/>
      <c r="P146" s="30"/>
      <c r="Q146" s="30"/>
      <c r="R146" s="30"/>
      <c r="S146" s="30"/>
      <c r="T146" s="30"/>
      <c r="U146" s="43">
        <f t="shared" si="14"/>
        <v>0</v>
      </c>
      <c r="V146" s="44">
        <f t="shared" si="15"/>
        <v>0</v>
      </c>
      <c r="W146" s="45">
        <f t="shared" si="17"/>
        <v>-1332.42</v>
      </c>
      <c r="X146" s="30" t="e">
        <f t="shared" si="16"/>
        <v>#DIV/0!</v>
      </c>
      <c r="Y146" s="99"/>
    </row>
    <row r="147" spans="1:25" ht="409.5">
      <c r="A147" s="24"/>
      <c r="B147" s="97"/>
      <c r="C147" s="59"/>
      <c r="D147" s="73"/>
      <c r="E147" s="30"/>
      <c r="F147" s="60"/>
      <c r="G147" s="30"/>
      <c r="H147" s="30"/>
      <c r="I147" s="30"/>
      <c r="J147" s="30"/>
      <c r="K147" s="30"/>
      <c r="L147" s="30"/>
      <c r="M147" s="30"/>
      <c r="N147" s="61"/>
      <c r="O147" s="61"/>
      <c r="P147" s="30"/>
      <c r="Q147" s="30"/>
      <c r="R147" s="30"/>
      <c r="S147" s="30"/>
      <c r="T147" s="30"/>
      <c r="U147" s="43">
        <f aca="true" t="shared" si="18" ref="U147:U166">SUM(E147:T147)</f>
        <v>0</v>
      </c>
      <c r="V147" s="44">
        <f aca="true" t="shared" si="19" ref="V147:V166">COUNTA(E147:T147)</f>
        <v>0</v>
      </c>
      <c r="W147" s="45">
        <f t="shared" si="17"/>
        <v>-1332.42</v>
      </c>
      <c r="X147" s="30" t="e">
        <f aca="true" t="shared" si="20" ref="X147:X166">AVERAGE(E147:T147)</f>
        <v>#DIV/0!</v>
      </c>
      <c r="Y147" s="99"/>
    </row>
    <row r="148" spans="1:25" ht="409.5">
      <c r="A148" s="24"/>
      <c r="B148" s="97"/>
      <c r="C148" s="59"/>
      <c r="D148" s="73"/>
      <c r="E148" s="30"/>
      <c r="F148" s="60"/>
      <c r="G148" s="30"/>
      <c r="H148" s="30"/>
      <c r="I148" s="30"/>
      <c r="J148" s="30"/>
      <c r="K148" s="30"/>
      <c r="L148" s="30"/>
      <c r="M148" s="30"/>
      <c r="N148" s="61"/>
      <c r="O148" s="61"/>
      <c r="P148" s="30"/>
      <c r="Q148" s="30"/>
      <c r="R148" s="30"/>
      <c r="S148" s="30"/>
      <c r="T148" s="30"/>
      <c r="U148" s="43">
        <f t="shared" si="18"/>
        <v>0</v>
      </c>
      <c r="V148" s="44">
        <f t="shared" si="19"/>
        <v>0</v>
      </c>
      <c r="W148" s="45">
        <f t="shared" si="17"/>
        <v>-1332.42</v>
      </c>
      <c r="X148" s="30" t="e">
        <f t="shared" si="20"/>
        <v>#DIV/0!</v>
      </c>
      <c r="Y148" s="99"/>
    </row>
    <row r="149" spans="1:25" ht="409.5">
      <c r="A149" s="24"/>
      <c r="B149" s="97"/>
      <c r="C149" s="59"/>
      <c r="D149" s="73"/>
      <c r="E149" s="30"/>
      <c r="F149" s="60"/>
      <c r="G149" s="30"/>
      <c r="H149" s="30"/>
      <c r="I149" s="30"/>
      <c r="J149" s="30"/>
      <c r="K149" s="30"/>
      <c r="L149" s="30"/>
      <c r="M149" s="30"/>
      <c r="N149" s="61"/>
      <c r="O149" s="61"/>
      <c r="P149" s="30"/>
      <c r="Q149" s="30"/>
      <c r="R149" s="30"/>
      <c r="S149" s="30"/>
      <c r="T149" s="30"/>
      <c r="U149" s="43">
        <f t="shared" si="18"/>
        <v>0</v>
      </c>
      <c r="V149" s="44">
        <f t="shared" si="19"/>
        <v>0</v>
      </c>
      <c r="W149" s="45">
        <f t="shared" si="17"/>
        <v>-1332.42</v>
      </c>
      <c r="X149" s="30" t="e">
        <f t="shared" si="20"/>
        <v>#DIV/0!</v>
      </c>
      <c r="Y149" s="99"/>
    </row>
    <row r="150" spans="1:25" ht="409.5">
      <c r="A150" s="24"/>
      <c r="B150" s="97"/>
      <c r="C150" s="59"/>
      <c r="D150" s="73"/>
      <c r="E150" s="30"/>
      <c r="F150" s="60"/>
      <c r="G150" s="30"/>
      <c r="H150" s="30"/>
      <c r="I150" s="30"/>
      <c r="J150" s="30"/>
      <c r="K150" s="30"/>
      <c r="L150" s="30"/>
      <c r="M150" s="30"/>
      <c r="N150" s="61"/>
      <c r="O150" s="61"/>
      <c r="P150" s="30"/>
      <c r="Q150" s="30"/>
      <c r="R150" s="30"/>
      <c r="S150" s="30"/>
      <c r="T150" s="30"/>
      <c r="U150" s="43">
        <f t="shared" si="18"/>
        <v>0</v>
      </c>
      <c r="V150" s="44">
        <f t="shared" si="19"/>
        <v>0</v>
      </c>
      <c r="W150" s="45">
        <f aca="true" t="shared" si="21" ref="W150:W166">U150-$U$5</f>
        <v>-1332.42</v>
      </c>
      <c r="X150" s="30" t="e">
        <f t="shared" si="20"/>
        <v>#DIV/0!</v>
      </c>
      <c r="Y150" s="99"/>
    </row>
    <row r="151" spans="1:25" ht="409.5">
      <c r="A151" s="24"/>
      <c r="B151" s="97"/>
      <c r="C151" s="59"/>
      <c r="D151" s="73"/>
      <c r="E151" s="30"/>
      <c r="F151" s="60"/>
      <c r="G151" s="30"/>
      <c r="H151" s="30"/>
      <c r="I151" s="30"/>
      <c r="J151" s="30"/>
      <c r="K151" s="30"/>
      <c r="L151" s="30"/>
      <c r="M151" s="30"/>
      <c r="N151" s="61"/>
      <c r="O151" s="61"/>
      <c r="P151" s="30"/>
      <c r="Q151" s="30"/>
      <c r="R151" s="30"/>
      <c r="S151" s="30"/>
      <c r="T151" s="30"/>
      <c r="U151" s="43">
        <f t="shared" si="18"/>
        <v>0</v>
      </c>
      <c r="V151" s="44">
        <f t="shared" si="19"/>
        <v>0</v>
      </c>
      <c r="W151" s="45">
        <f t="shared" si="21"/>
        <v>-1332.42</v>
      </c>
      <c r="X151" s="30" t="e">
        <f t="shared" si="20"/>
        <v>#DIV/0!</v>
      </c>
      <c r="Y151" s="99"/>
    </row>
    <row r="152" spans="1:25" ht="409.5">
      <c r="A152" s="24"/>
      <c r="B152" s="97"/>
      <c r="C152" s="59"/>
      <c r="D152" s="73"/>
      <c r="E152" s="30"/>
      <c r="F152" s="60"/>
      <c r="G152" s="30"/>
      <c r="H152" s="30"/>
      <c r="I152" s="30"/>
      <c r="J152" s="30"/>
      <c r="K152" s="30"/>
      <c r="L152" s="30"/>
      <c r="M152" s="30"/>
      <c r="N152" s="61"/>
      <c r="O152" s="61"/>
      <c r="P152" s="30"/>
      <c r="Q152" s="30"/>
      <c r="R152" s="30"/>
      <c r="S152" s="30"/>
      <c r="T152" s="30"/>
      <c r="U152" s="43">
        <f t="shared" si="18"/>
        <v>0</v>
      </c>
      <c r="V152" s="44">
        <f t="shared" si="19"/>
        <v>0</v>
      </c>
      <c r="W152" s="45">
        <f t="shared" si="21"/>
        <v>-1332.42</v>
      </c>
      <c r="X152" s="30" t="e">
        <f t="shared" si="20"/>
        <v>#DIV/0!</v>
      </c>
      <c r="Y152" s="99"/>
    </row>
    <row r="153" spans="1:25" ht="409.5">
      <c r="A153" s="24"/>
      <c r="B153" s="97"/>
      <c r="C153" s="59"/>
      <c r="D153" s="73"/>
      <c r="E153" s="30"/>
      <c r="F153" s="60"/>
      <c r="G153" s="30"/>
      <c r="H153" s="30"/>
      <c r="I153" s="30"/>
      <c r="J153" s="30"/>
      <c r="K153" s="30"/>
      <c r="L153" s="30"/>
      <c r="M153" s="30"/>
      <c r="N153" s="61"/>
      <c r="O153" s="61"/>
      <c r="P153" s="30"/>
      <c r="Q153" s="30"/>
      <c r="R153" s="30"/>
      <c r="S153" s="30"/>
      <c r="T153" s="30"/>
      <c r="U153" s="43">
        <f t="shared" si="18"/>
        <v>0</v>
      </c>
      <c r="V153" s="44">
        <f t="shared" si="19"/>
        <v>0</v>
      </c>
      <c r="W153" s="45">
        <f t="shared" si="21"/>
        <v>-1332.42</v>
      </c>
      <c r="X153" s="30" t="e">
        <f t="shared" si="20"/>
        <v>#DIV/0!</v>
      </c>
      <c r="Y153" s="99"/>
    </row>
    <row r="154" spans="1:25" ht="409.5">
      <c r="A154" s="24"/>
      <c r="B154" s="97"/>
      <c r="C154" s="59"/>
      <c r="D154" s="73"/>
      <c r="E154" s="30"/>
      <c r="F154" s="60"/>
      <c r="G154" s="30"/>
      <c r="H154" s="30"/>
      <c r="I154" s="30"/>
      <c r="J154" s="30"/>
      <c r="K154" s="30"/>
      <c r="L154" s="30"/>
      <c r="M154" s="30"/>
      <c r="N154" s="61"/>
      <c r="O154" s="61"/>
      <c r="P154" s="30"/>
      <c r="Q154" s="30"/>
      <c r="R154" s="30"/>
      <c r="S154" s="30"/>
      <c r="T154" s="30"/>
      <c r="U154" s="43">
        <f t="shared" si="18"/>
        <v>0</v>
      </c>
      <c r="V154" s="44">
        <f t="shared" si="19"/>
        <v>0</v>
      </c>
      <c r="W154" s="45">
        <f t="shared" si="21"/>
        <v>-1332.42</v>
      </c>
      <c r="X154" s="30" t="e">
        <f t="shared" si="20"/>
        <v>#DIV/0!</v>
      </c>
      <c r="Y154" s="99"/>
    </row>
    <row r="155" spans="1:25" ht="409.5">
      <c r="A155" s="24"/>
      <c r="B155" s="97"/>
      <c r="C155" s="59"/>
      <c r="D155" s="73"/>
      <c r="E155" s="30"/>
      <c r="F155" s="60"/>
      <c r="G155" s="30"/>
      <c r="H155" s="30"/>
      <c r="I155" s="30"/>
      <c r="J155" s="30"/>
      <c r="K155" s="30"/>
      <c r="L155" s="30"/>
      <c r="M155" s="30"/>
      <c r="N155" s="61"/>
      <c r="O155" s="61"/>
      <c r="P155" s="30"/>
      <c r="Q155" s="30"/>
      <c r="R155" s="30"/>
      <c r="S155" s="30"/>
      <c r="T155" s="30"/>
      <c r="U155" s="43">
        <f t="shared" si="18"/>
        <v>0</v>
      </c>
      <c r="V155" s="44">
        <f t="shared" si="19"/>
        <v>0</v>
      </c>
      <c r="W155" s="45">
        <f t="shared" si="21"/>
        <v>-1332.42</v>
      </c>
      <c r="X155" s="30" t="e">
        <f t="shared" si="20"/>
        <v>#DIV/0!</v>
      </c>
      <c r="Y155" s="99"/>
    </row>
    <row r="156" spans="1:25" ht="409.5">
      <c r="A156" s="24"/>
      <c r="B156" s="97"/>
      <c r="C156" s="59"/>
      <c r="D156" s="73"/>
      <c r="E156" s="30"/>
      <c r="F156" s="60"/>
      <c r="G156" s="30"/>
      <c r="H156" s="30"/>
      <c r="I156" s="30"/>
      <c r="J156" s="30"/>
      <c r="K156" s="30"/>
      <c r="L156" s="30"/>
      <c r="M156" s="30"/>
      <c r="N156" s="61"/>
      <c r="O156" s="61"/>
      <c r="P156" s="30"/>
      <c r="Q156" s="30"/>
      <c r="R156" s="30"/>
      <c r="S156" s="30"/>
      <c r="T156" s="30"/>
      <c r="U156" s="43">
        <f t="shared" si="18"/>
        <v>0</v>
      </c>
      <c r="V156" s="44">
        <f t="shared" si="19"/>
        <v>0</v>
      </c>
      <c r="W156" s="45">
        <f t="shared" si="21"/>
        <v>-1332.42</v>
      </c>
      <c r="X156" s="30" t="e">
        <f t="shared" si="20"/>
        <v>#DIV/0!</v>
      </c>
      <c r="Y156" s="99"/>
    </row>
    <row r="157" spans="1:25" ht="409.5">
      <c r="A157" s="24"/>
      <c r="B157" s="97"/>
      <c r="C157" s="59"/>
      <c r="D157" s="73"/>
      <c r="E157" s="30"/>
      <c r="F157" s="60"/>
      <c r="G157" s="30"/>
      <c r="H157" s="30"/>
      <c r="I157" s="30"/>
      <c r="J157" s="30"/>
      <c r="K157" s="30"/>
      <c r="L157" s="30"/>
      <c r="M157" s="30"/>
      <c r="N157" s="61"/>
      <c r="O157" s="61"/>
      <c r="P157" s="30"/>
      <c r="Q157" s="30"/>
      <c r="R157" s="30"/>
      <c r="S157" s="30"/>
      <c r="T157" s="30"/>
      <c r="U157" s="43">
        <f t="shared" si="18"/>
        <v>0</v>
      </c>
      <c r="V157" s="44">
        <f t="shared" si="19"/>
        <v>0</v>
      </c>
      <c r="W157" s="45">
        <f t="shared" si="21"/>
        <v>-1332.42</v>
      </c>
      <c r="X157" s="30" t="e">
        <f t="shared" si="20"/>
        <v>#DIV/0!</v>
      </c>
      <c r="Y157" s="99"/>
    </row>
    <row r="158" spans="1:25" ht="409.5">
      <c r="A158" s="24"/>
      <c r="B158" s="97"/>
      <c r="C158" s="59"/>
      <c r="D158" s="73"/>
      <c r="E158" s="30"/>
      <c r="F158" s="60"/>
      <c r="G158" s="30"/>
      <c r="H158" s="30"/>
      <c r="I158" s="30"/>
      <c r="J158" s="30"/>
      <c r="K158" s="30"/>
      <c r="L158" s="30"/>
      <c r="M158" s="30"/>
      <c r="N158" s="61"/>
      <c r="O158" s="61"/>
      <c r="P158" s="30"/>
      <c r="Q158" s="30"/>
      <c r="R158" s="30"/>
      <c r="S158" s="30"/>
      <c r="T158" s="30"/>
      <c r="U158" s="43">
        <f t="shared" si="18"/>
        <v>0</v>
      </c>
      <c r="V158" s="44">
        <f t="shared" si="19"/>
        <v>0</v>
      </c>
      <c r="W158" s="45">
        <f t="shared" si="21"/>
        <v>-1332.42</v>
      </c>
      <c r="X158" s="30" t="e">
        <f t="shared" si="20"/>
        <v>#DIV/0!</v>
      </c>
      <c r="Y158" s="99"/>
    </row>
    <row r="159" spans="1:25" ht="409.5">
      <c r="A159" s="24"/>
      <c r="B159" s="97"/>
      <c r="C159" s="59"/>
      <c r="D159" s="73"/>
      <c r="E159" s="30"/>
      <c r="F159" s="60"/>
      <c r="G159" s="30"/>
      <c r="H159" s="30"/>
      <c r="I159" s="30"/>
      <c r="J159" s="30"/>
      <c r="K159" s="30"/>
      <c r="L159" s="30"/>
      <c r="M159" s="30"/>
      <c r="N159" s="61"/>
      <c r="O159" s="61"/>
      <c r="P159" s="30"/>
      <c r="Q159" s="30"/>
      <c r="R159" s="30"/>
      <c r="S159" s="30"/>
      <c r="T159" s="30"/>
      <c r="U159" s="43">
        <f t="shared" si="18"/>
        <v>0</v>
      </c>
      <c r="V159" s="44">
        <f t="shared" si="19"/>
        <v>0</v>
      </c>
      <c r="W159" s="45">
        <f t="shared" si="21"/>
        <v>-1332.42</v>
      </c>
      <c r="X159" s="30" t="e">
        <f t="shared" si="20"/>
        <v>#DIV/0!</v>
      </c>
      <c r="Y159" s="99"/>
    </row>
    <row r="160" spans="1:25" ht="409.5">
      <c r="A160" s="24"/>
      <c r="B160" s="97"/>
      <c r="C160" s="59"/>
      <c r="D160" s="73"/>
      <c r="E160" s="30"/>
      <c r="F160" s="60"/>
      <c r="G160" s="30"/>
      <c r="H160" s="30"/>
      <c r="I160" s="30"/>
      <c r="J160" s="30"/>
      <c r="K160" s="30"/>
      <c r="L160" s="30"/>
      <c r="M160" s="30"/>
      <c r="N160" s="61"/>
      <c r="O160" s="61"/>
      <c r="P160" s="30"/>
      <c r="Q160" s="30"/>
      <c r="R160" s="30"/>
      <c r="S160" s="30"/>
      <c r="T160" s="30"/>
      <c r="U160" s="43">
        <f t="shared" si="18"/>
        <v>0</v>
      </c>
      <c r="V160" s="44">
        <f t="shared" si="19"/>
        <v>0</v>
      </c>
      <c r="W160" s="45">
        <f t="shared" si="21"/>
        <v>-1332.42</v>
      </c>
      <c r="X160" s="30" t="e">
        <f t="shared" si="20"/>
        <v>#DIV/0!</v>
      </c>
      <c r="Y160" s="99"/>
    </row>
    <row r="161" spans="1:25" ht="409.5">
      <c r="A161" s="24"/>
      <c r="B161" s="97"/>
      <c r="C161" s="59"/>
      <c r="D161" s="73"/>
      <c r="E161" s="30"/>
      <c r="F161" s="60"/>
      <c r="G161" s="30"/>
      <c r="H161" s="30"/>
      <c r="I161" s="30"/>
      <c r="J161" s="30"/>
      <c r="K161" s="30"/>
      <c r="L161" s="30"/>
      <c r="M161" s="30"/>
      <c r="N161" s="61"/>
      <c r="O161" s="61"/>
      <c r="P161" s="30"/>
      <c r="Q161" s="30"/>
      <c r="R161" s="30"/>
      <c r="S161" s="30"/>
      <c r="T161" s="30"/>
      <c r="U161" s="43">
        <f t="shared" si="18"/>
        <v>0</v>
      </c>
      <c r="V161" s="44">
        <f t="shared" si="19"/>
        <v>0</v>
      </c>
      <c r="W161" s="45">
        <f t="shared" si="21"/>
        <v>-1332.42</v>
      </c>
      <c r="X161" s="30" t="e">
        <f t="shared" si="20"/>
        <v>#DIV/0!</v>
      </c>
      <c r="Y161" s="99"/>
    </row>
    <row r="162" spans="1:25" ht="409.5">
      <c r="A162" s="24"/>
      <c r="B162" s="97"/>
      <c r="C162" s="59"/>
      <c r="D162" s="73"/>
      <c r="E162" s="30"/>
      <c r="F162" s="60"/>
      <c r="G162" s="30"/>
      <c r="H162" s="30"/>
      <c r="I162" s="30"/>
      <c r="J162" s="30"/>
      <c r="K162" s="30"/>
      <c r="L162" s="30"/>
      <c r="M162" s="30"/>
      <c r="N162" s="61"/>
      <c r="O162" s="61"/>
      <c r="P162" s="30"/>
      <c r="Q162" s="30"/>
      <c r="R162" s="30"/>
      <c r="S162" s="30"/>
      <c r="T162" s="30"/>
      <c r="U162" s="43">
        <f t="shared" si="18"/>
        <v>0</v>
      </c>
      <c r="V162" s="44">
        <f t="shared" si="19"/>
        <v>0</v>
      </c>
      <c r="W162" s="45">
        <f t="shared" si="21"/>
        <v>-1332.42</v>
      </c>
      <c r="X162" s="30" t="e">
        <f t="shared" si="20"/>
        <v>#DIV/0!</v>
      </c>
      <c r="Y162" s="99"/>
    </row>
    <row r="163" spans="1:25" ht="409.5">
      <c r="A163" s="24"/>
      <c r="B163" s="97"/>
      <c r="C163" s="59"/>
      <c r="D163" s="73"/>
      <c r="E163" s="30"/>
      <c r="F163" s="60"/>
      <c r="G163" s="30"/>
      <c r="H163" s="30"/>
      <c r="I163" s="30"/>
      <c r="J163" s="30"/>
      <c r="K163" s="30"/>
      <c r="L163" s="30"/>
      <c r="M163" s="30"/>
      <c r="N163" s="61"/>
      <c r="O163" s="61"/>
      <c r="P163" s="30"/>
      <c r="Q163" s="30"/>
      <c r="R163" s="30"/>
      <c r="S163" s="30"/>
      <c r="T163" s="30"/>
      <c r="U163" s="43">
        <f t="shared" si="18"/>
        <v>0</v>
      </c>
      <c r="V163" s="44">
        <f t="shared" si="19"/>
        <v>0</v>
      </c>
      <c r="W163" s="45">
        <f t="shared" si="21"/>
        <v>-1332.42</v>
      </c>
      <c r="X163" s="30" t="e">
        <f t="shared" si="20"/>
        <v>#DIV/0!</v>
      </c>
      <c r="Y163" s="99"/>
    </row>
    <row r="164" spans="1:25" ht="409.5">
      <c r="A164" s="24"/>
      <c r="B164" s="97"/>
      <c r="C164" s="59"/>
      <c r="D164" s="73"/>
      <c r="E164" s="30"/>
      <c r="F164" s="60"/>
      <c r="G164" s="30"/>
      <c r="H164" s="30"/>
      <c r="I164" s="30"/>
      <c r="J164" s="30"/>
      <c r="K164" s="30"/>
      <c r="L164" s="30"/>
      <c r="M164" s="30"/>
      <c r="N164" s="61"/>
      <c r="O164" s="61"/>
      <c r="P164" s="30"/>
      <c r="Q164" s="30"/>
      <c r="R164" s="30"/>
      <c r="S164" s="30"/>
      <c r="T164" s="30"/>
      <c r="U164" s="43">
        <f t="shared" si="18"/>
        <v>0</v>
      </c>
      <c r="V164" s="44">
        <f t="shared" si="19"/>
        <v>0</v>
      </c>
      <c r="W164" s="45">
        <f t="shared" si="21"/>
        <v>-1332.42</v>
      </c>
      <c r="X164" s="30" t="e">
        <f t="shared" si="20"/>
        <v>#DIV/0!</v>
      </c>
      <c r="Y164" s="99"/>
    </row>
    <row r="165" spans="1:25" ht="409.5">
      <c r="A165" s="24"/>
      <c r="B165" s="97"/>
      <c r="C165" s="59"/>
      <c r="D165" s="73"/>
      <c r="E165" s="30"/>
      <c r="F165" s="60"/>
      <c r="G165" s="30"/>
      <c r="H165" s="30"/>
      <c r="I165" s="30"/>
      <c r="J165" s="30"/>
      <c r="K165" s="30"/>
      <c r="L165" s="30"/>
      <c r="M165" s="30"/>
      <c r="N165" s="61"/>
      <c r="O165" s="61"/>
      <c r="P165" s="30"/>
      <c r="Q165" s="30"/>
      <c r="R165" s="30"/>
      <c r="S165" s="30"/>
      <c r="T165" s="30"/>
      <c r="U165" s="43">
        <f t="shared" si="18"/>
        <v>0</v>
      </c>
      <c r="V165" s="44">
        <f t="shared" si="19"/>
        <v>0</v>
      </c>
      <c r="W165" s="45">
        <f t="shared" si="21"/>
        <v>-1332.42</v>
      </c>
      <c r="X165" s="30" t="e">
        <f t="shared" si="20"/>
        <v>#DIV/0!</v>
      </c>
      <c r="Y165" s="99"/>
    </row>
    <row r="166" spans="1:25" ht="409.5">
      <c r="A166" s="24"/>
      <c r="B166" s="97"/>
      <c r="C166" s="59"/>
      <c r="D166" s="73"/>
      <c r="E166" s="30"/>
      <c r="F166" s="60"/>
      <c r="G166" s="30"/>
      <c r="H166" s="30"/>
      <c r="I166" s="30"/>
      <c r="J166" s="30"/>
      <c r="K166" s="30"/>
      <c r="L166" s="30"/>
      <c r="M166" s="30"/>
      <c r="N166" s="61"/>
      <c r="O166" s="61"/>
      <c r="P166" s="30"/>
      <c r="Q166" s="30"/>
      <c r="R166" s="30"/>
      <c r="S166" s="30"/>
      <c r="T166" s="30"/>
      <c r="U166" s="43">
        <f t="shared" si="18"/>
        <v>0</v>
      </c>
      <c r="V166" s="44">
        <f t="shared" si="19"/>
        <v>0</v>
      </c>
      <c r="W166" s="45">
        <f t="shared" si="21"/>
        <v>-1332.42</v>
      </c>
      <c r="X166" s="30" t="e">
        <f t="shared" si="20"/>
        <v>#DIV/0!</v>
      </c>
      <c r="Y166" s="99"/>
    </row>
  </sheetData>
  <sheetProtection selectLockedCells="1" selectUnlockedCells="1"/>
  <mergeCells count="7">
    <mergeCell ref="A1:V1"/>
    <mergeCell ref="U2:U4"/>
    <mergeCell ref="V2:V4"/>
    <mergeCell ref="W2:W4"/>
    <mergeCell ref="X2:X4"/>
    <mergeCell ref="Y2:Y4"/>
    <mergeCell ref="A3:D4"/>
  </mergeCells>
  <conditionalFormatting sqref="E5:T5">
    <cfRule type="top10" priority="11" dxfId="103" stopIfTrue="1" rank="12"/>
  </conditionalFormatting>
  <conditionalFormatting sqref="E6:T6">
    <cfRule type="top10" priority="10" dxfId="103" stopIfTrue="1" rank="12"/>
  </conditionalFormatting>
  <conditionalFormatting sqref="E7:T7">
    <cfRule type="top10" priority="9" dxfId="103" stopIfTrue="1" rank="12"/>
  </conditionalFormatting>
  <conditionalFormatting sqref="E8:T8">
    <cfRule type="top10" priority="8" dxfId="103" stopIfTrue="1" rank="12"/>
  </conditionalFormatting>
  <conditionalFormatting sqref="E9:T9">
    <cfRule type="top10" priority="7" dxfId="103" stopIfTrue="1" rank="12"/>
  </conditionalFormatting>
  <conditionalFormatting sqref="E10:T10">
    <cfRule type="top10" priority="6" dxfId="103" stopIfTrue="1" rank="12"/>
  </conditionalFormatting>
  <conditionalFormatting sqref="E11:T11">
    <cfRule type="top10" priority="5" dxfId="103" stopIfTrue="1" rank="12"/>
  </conditionalFormatting>
  <conditionalFormatting sqref="E12:T12">
    <cfRule type="top10" priority="4" dxfId="103" stopIfTrue="1" rank="12"/>
  </conditionalFormatting>
  <conditionalFormatting sqref="E13:T13">
    <cfRule type="top10" priority="3" dxfId="103" stopIfTrue="1" rank="12"/>
  </conditionalFormatting>
  <conditionalFormatting sqref="E14:T14">
    <cfRule type="top10" priority="2" dxfId="103" stopIfTrue="1" rank="12"/>
  </conditionalFormatting>
  <conditionalFormatting sqref="E16:T16">
    <cfRule type="top10" priority="1" dxfId="103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="110" zoomScaleNormal="110" zoomScalePageLayoutView="0" workbookViewId="0" topLeftCell="A1">
      <selection activeCell="A6" sqref="A6"/>
    </sheetView>
  </sheetViews>
  <sheetFormatPr defaultColWidth="9.00390625" defaultRowHeight="12.75"/>
  <cols>
    <col min="2" max="2" width="13.625" style="0" customWidth="1"/>
    <col min="3" max="3" width="12.00390625" style="0" customWidth="1"/>
    <col min="8" max="8" width="9.125" style="105" customWidth="1"/>
  </cols>
  <sheetData>
    <row r="1" spans="1:7" ht="27">
      <c r="A1" s="534" t="s">
        <v>457</v>
      </c>
      <c r="B1" s="534"/>
      <c r="C1" s="534"/>
      <c r="D1" s="534"/>
      <c r="E1" s="534"/>
      <c r="F1" s="534"/>
      <c r="G1" s="534"/>
    </row>
    <row r="3" spans="1:5" ht="12.75" customHeight="1">
      <c r="A3" s="535"/>
      <c r="B3" s="535"/>
      <c r="C3" s="106"/>
      <c r="E3" s="107" t="s">
        <v>458</v>
      </c>
    </row>
    <row r="4" spans="1:5" ht="12.75" customHeight="1">
      <c r="A4" s="533" t="s">
        <v>459</v>
      </c>
      <c r="B4" s="533"/>
      <c r="C4" s="108" t="s">
        <v>460</v>
      </c>
      <c r="E4" s="107">
        <v>5</v>
      </c>
    </row>
    <row r="5" spans="1:3" ht="12.75">
      <c r="A5" s="533" t="s">
        <v>461</v>
      </c>
      <c r="B5" s="533"/>
      <c r="C5" s="109">
        <v>40923</v>
      </c>
    </row>
    <row r="6" spans="1:7" ht="12.75">
      <c r="A6" s="533" t="s">
        <v>462</v>
      </c>
      <c r="B6" s="533"/>
      <c r="C6" s="536" t="s">
        <v>463</v>
      </c>
      <c r="D6" s="536"/>
      <c r="E6" s="536"/>
      <c r="F6" s="536"/>
      <c r="G6" s="536"/>
    </row>
    <row r="7" spans="1:3" ht="12.75">
      <c r="A7" s="533" t="s">
        <v>464</v>
      </c>
      <c r="B7" s="533"/>
      <c r="C7" s="111">
        <f>COUNTA(B9:B83)</f>
        <v>64</v>
      </c>
    </row>
    <row r="8" spans="1:8" ht="12.75">
      <c r="A8" s="112" t="s">
        <v>465</v>
      </c>
      <c r="B8" s="113" t="s">
        <v>466</v>
      </c>
      <c r="C8" s="113" t="s">
        <v>467</v>
      </c>
      <c r="D8" s="114" t="s">
        <v>468</v>
      </c>
      <c r="E8" s="115" t="s">
        <v>469</v>
      </c>
      <c r="F8" s="116" t="s">
        <v>470</v>
      </c>
      <c r="G8" s="117" t="s">
        <v>4</v>
      </c>
      <c r="H8" s="118" t="s">
        <v>6</v>
      </c>
    </row>
    <row r="9" spans="1:8" ht="12.75">
      <c r="A9" s="119">
        <v>1</v>
      </c>
      <c r="B9" s="120" t="s">
        <v>52</v>
      </c>
      <c r="C9" s="120" t="s">
        <v>51</v>
      </c>
      <c r="D9" s="121">
        <v>26.7</v>
      </c>
      <c r="E9" s="122">
        <f aca="true" t="shared" si="0" ref="E9:E40">(D$9/D9)*100</f>
        <v>100</v>
      </c>
      <c r="F9" s="123">
        <f aca="true" t="shared" si="1" ref="F9:F40">E9+E$4</f>
        <v>105</v>
      </c>
      <c r="G9" s="124">
        <f aca="true" t="shared" si="2" ref="G9:G40">D9-D$9</f>
        <v>0</v>
      </c>
      <c r="H9" s="125">
        <v>1985</v>
      </c>
    </row>
    <row r="10" spans="1:8" ht="12.75">
      <c r="A10" s="119">
        <v>2</v>
      </c>
      <c r="B10" s="126" t="s">
        <v>29</v>
      </c>
      <c r="C10" s="126" t="s">
        <v>30</v>
      </c>
      <c r="D10" s="127">
        <v>27.1</v>
      </c>
      <c r="E10" s="128">
        <f t="shared" si="0"/>
        <v>98.52398523985238</v>
      </c>
      <c r="F10" s="129">
        <f t="shared" si="1"/>
        <v>103.52398523985238</v>
      </c>
      <c r="G10" s="124">
        <f t="shared" si="2"/>
        <v>0.40000000000000213</v>
      </c>
      <c r="H10" s="130">
        <v>1986</v>
      </c>
    </row>
    <row r="11" spans="1:8" ht="12.75">
      <c r="A11" s="119">
        <v>3</v>
      </c>
      <c r="B11" s="126" t="s">
        <v>241</v>
      </c>
      <c r="C11" s="126" t="s">
        <v>58</v>
      </c>
      <c r="D11" s="127">
        <v>28</v>
      </c>
      <c r="E11" s="128">
        <f t="shared" si="0"/>
        <v>95.35714285714285</v>
      </c>
      <c r="F11" s="129">
        <f t="shared" si="1"/>
        <v>100.35714285714285</v>
      </c>
      <c r="G11" s="124">
        <f t="shared" si="2"/>
        <v>1.3000000000000007</v>
      </c>
      <c r="H11" s="130">
        <v>1993</v>
      </c>
    </row>
    <row r="12" spans="1:8" ht="12.75">
      <c r="A12" s="119">
        <v>4</v>
      </c>
      <c r="B12" s="126" t="s">
        <v>90</v>
      </c>
      <c r="C12" s="126" t="s">
        <v>62</v>
      </c>
      <c r="D12" s="127">
        <v>28.2</v>
      </c>
      <c r="E12" s="128">
        <f t="shared" si="0"/>
        <v>94.68085106382979</v>
      </c>
      <c r="F12" s="129">
        <f t="shared" si="1"/>
        <v>99.68085106382979</v>
      </c>
      <c r="G12" s="124">
        <f t="shared" si="2"/>
        <v>1.5</v>
      </c>
      <c r="H12" s="130">
        <v>1988</v>
      </c>
    </row>
    <row r="13" spans="1:8" ht="12.75">
      <c r="A13" s="119">
        <v>5</v>
      </c>
      <c r="B13" s="126" t="s">
        <v>246</v>
      </c>
      <c r="C13" s="126" t="s">
        <v>199</v>
      </c>
      <c r="D13" s="127">
        <v>28.6</v>
      </c>
      <c r="E13" s="128">
        <f t="shared" si="0"/>
        <v>93.35664335664336</v>
      </c>
      <c r="F13" s="129">
        <f t="shared" si="1"/>
        <v>98.35664335664336</v>
      </c>
      <c r="G13" s="124">
        <f t="shared" si="2"/>
        <v>1.9000000000000021</v>
      </c>
      <c r="H13" s="130">
        <v>1989</v>
      </c>
    </row>
    <row r="14" spans="1:8" ht="12.75">
      <c r="A14" s="119">
        <v>6</v>
      </c>
      <c r="B14" s="126" t="s">
        <v>100</v>
      </c>
      <c r="C14" s="126" t="s">
        <v>101</v>
      </c>
      <c r="D14" s="127">
        <v>29.1</v>
      </c>
      <c r="E14" s="128">
        <f t="shared" si="0"/>
        <v>91.75257731958763</v>
      </c>
      <c r="F14" s="129">
        <f t="shared" si="1"/>
        <v>96.75257731958763</v>
      </c>
      <c r="G14" s="124">
        <f t="shared" si="2"/>
        <v>2.400000000000002</v>
      </c>
      <c r="H14" s="130">
        <v>1996</v>
      </c>
    </row>
    <row r="15" spans="1:8" ht="12.75">
      <c r="A15" s="119">
        <v>7</v>
      </c>
      <c r="B15" s="126" t="s">
        <v>114</v>
      </c>
      <c r="C15" s="126" t="s">
        <v>58</v>
      </c>
      <c r="D15" s="127">
        <v>29.5</v>
      </c>
      <c r="E15" s="128">
        <f t="shared" si="0"/>
        <v>90.50847457627118</v>
      </c>
      <c r="F15" s="129">
        <f t="shared" si="1"/>
        <v>95.50847457627118</v>
      </c>
      <c r="G15" s="124">
        <f t="shared" si="2"/>
        <v>2.8000000000000007</v>
      </c>
      <c r="H15" s="130">
        <v>1988</v>
      </c>
    </row>
    <row r="16" spans="1:8" ht="12.75">
      <c r="A16" s="119">
        <v>8</v>
      </c>
      <c r="B16" s="126" t="s">
        <v>263</v>
      </c>
      <c r="C16" s="126" t="s">
        <v>51</v>
      </c>
      <c r="D16" s="127">
        <v>30</v>
      </c>
      <c r="E16" s="128">
        <f t="shared" si="0"/>
        <v>89</v>
      </c>
      <c r="F16" s="129">
        <f t="shared" si="1"/>
        <v>94</v>
      </c>
      <c r="G16" s="124">
        <f t="shared" si="2"/>
        <v>3.3000000000000007</v>
      </c>
      <c r="H16" s="130">
        <v>1992</v>
      </c>
    </row>
    <row r="17" spans="1:8" ht="12.75">
      <c r="A17" s="119">
        <v>9</v>
      </c>
      <c r="B17" s="126" t="s">
        <v>264</v>
      </c>
      <c r="C17" s="126" t="s">
        <v>265</v>
      </c>
      <c r="D17" s="127">
        <v>30</v>
      </c>
      <c r="E17" s="128">
        <f t="shared" si="0"/>
        <v>89</v>
      </c>
      <c r="F17" s="129">
        <f t="shared" si="1"/>
        <v>94</v>
      </c>
      <c r="G17" s="124">
        <f t="shared" si="2"/>
        <v>3.3000000000000007</v>
      </c>
      <c r="H17" s="130">
        <v>1988</v>
      </c>
    </row>
    <row r="18" spans="1:8" ht="12.75">
      <c r="A18" s="119">
        <v>10</v>
      </c>
      <c r="B18" s="126" t="s">
        <v>149</v>
      </c>
      <c r="C18" s="126" t="s">
        <v>74</v>
      </c>
      <c r="D18" s="127">
        <v>30.6</v>
      </c>
      <c r="E18" s="128">
        <f t="shared" si="0"/>
        <v>87.25490196078431</v>
      </c>
      <c r="F18" s="129">
        <f t="shared" si="1"/>
        <v>92.25490196078431</v>
      </c>
      <c r="G18" s="124">
        <f t="shared" si="2"/>
        <v>3.900000000000002</v>
      </c>
      <c r="H18" s="130">
        <v>1989</v>
      </c>
    </row>
    <row r="19" spans="1:8" ht="12.75">
      <c r="A19" s="119">
        <v>11</v>
      </c>
      <c r="B19" s="126" t="s">
        <v>172</v>
      </c>
      <c r="C19" s="126" t="s">
        <v>173</v>
      </c>
      <c r="D19" s="127">
        <v>30.6</v>
      </c>
      <c r="E19" s="128">
        <f t="shared" si="0"/>
        <v>87.25490196078431</v>
      </c>
      <c r="F19" s="129">
        <f t="shared" si="1"/>
        <v>92.25490196078431</v>
      </c>
      <c r="G19" s="124">
        <f t="shared" si="2"/>
        <v>3.900000000000002</v>
      </c>
      <c r="H19" s="130">
        <v>1970</v>
      </c>
    </row>
    <row r="20" spans="1:8" ht="12.75">
      <c r="A20" s="131">
        <v>12</v>
      </c>
      <c r="B20" s="132" t="s">
        <v>95</v>
      </c>
      <c r="C20" s="132" t="s">
        <v>62</v>
      </c>
      <c r="D20" s="133">
        <v>30.7</v>
      </c>
      <c r="E20" s="134">
        <f t="shared" si="0"/>
        <v>86.97068403908794</v>
      </c>
      <c r="F20" s="135">
        <f t="shared" si="1"/>
        <v>91.97068403908794</v>
      </c>
      <c r="G20" s="136">
        <f t="shared" si="2"/>
        <v>4</v>
      </c>
      <c r="H20" s="137">
        <v>1976</v>
      </c>
    </row>
    <row r="21" spans="1:8" ht="12.75">
      <c r="A21" s="119">
        <v>13</v>
      </c>
      <c r="B21" s="138" t="s">
        <v>21</v>
      </c>
      <c r="C21" s="138" t="s">
        <v>22</v>
      </c>
      <c r="D21" s="121">
        <v>30.7</v>
      </c>
      <c r="E21" s="122">
        <f t="shared" si="0"/>
        <v>86.97068403908794</v>
      </c>
      <c r="F21" s="123">
        <f t="shared" si="1"/>
        <v>91.97068403908794</v>
      </c>
      <c r="G21" s="124">
        <f t="shared" si="2"/>
        <v>4</v>
      </c>
      <c r="H21" s="125">
        <v>1976</v>
      </c>
    </row>
    <row r="22" spans="1:8" ht="12.75">
      <c r="A22" s="119">
        <v>14</v>
      </c>
      <c r="B22" s="138" t="s">
        <v>79</v>
      </c>
      <c r="C22" s="138" t="s">
        <v>31</v>
      </c>
      <c r="D22" s="127">
        <v>31.8</v>
      </c>
      <c r="E22" s="128">
        <f t="shared" si="0"/>
        <v>83.96226415094338</v>
      </c>
      <c r="F22" s="129">
        <f t="shared" si="1"/>
        <v>88.96226415094338</v>
      </c>
      <c r="G22" s="124">
        <f t="shared" si="2"/>
        <v>5.100000000000001</v>
      </c>
      <c r="H22" s="130">
        <v>1965</v>
      </c>
    </row>
    <row r="23" spans="1:8" ht="12.75">
      <c r="A23" s="119">
        <v>15</v>
      </c>
      <c r="B23" s="138" t="s">
        <v>280</v>
      </c>
      <c r="C23" s="138" t="s">
        <v>144</v>
      </c>
      <c r="D23" s="127">
        <v>31.8</v>
      </c>
      <c r="E23" s="128">
        <f t="shared" si="0"/>
        <v>83.96226415094338</v>
      </c>
      <c r="F23" s="129">
        <f t="shared" si="1"/>
        <v>88.96226415094338</v>
      </c>
      <c r="G23" s="124">
        <f t="shared" si="2"/>
        <v>5.100000000000001</v>
      </c>
      <c r="H23" s="130">
        <v>2000</v>
      </c>
    </row>
    <row r="24" spans="1:8" ht="12.75">
      <c r="A24" s="119">
        <v>16</v>
      </c>
      <c r="B24" s="138" t="s">
        <v>19</v>
      </c>
      <c r="C24" s="138" t="s">
        <v>20</v>
      </c>
      <c r="D24" s="127">
        <v>31.9</v>
      </c>
      <c r="E24" s="128">
        <f t="shared" si="0"/>
        <v>83.69905956112854</v>
      </c>
      <c r="F24" s="129">
        <f t="shared" si="1"/>
        <v>88.69905956112854</v>
      </c>
      <c r="G24" s="124">
        <f t="shared" si="2"/>
        <v>5.199999999999999</v>
      </c>
      <c r="H24" s="130">
        <v>1977</v>
      </c>
    </row>
    <row r="25" spans="1:8" ht="409.5">
      <c r="A25" s="119">
        <v>17</v>
      </c>
      <c r="B25" s="138" t="s">
        <v>59</v>
      </c>
      <c r="C25" s="138" t="s">
        <v>60</v>
      </c>
      <c r="D25" s="127">
        <v>33</v>
      </c>
      <c r="E25" s="128">
        <f t="shared" si="0"/>
        <v>80.9090909090909</v>
      </c>
      <c r="F25" s="129">
        <f t="shared" si="1"/>
        <v>85.9090909090909</v>
      </c>
      <c r="G25" s="124">
        <f t="shared" si="2"/>
        <v>6.300000000000001</v>
      </c>
      <c r="H25" s="130">
        <v>1964</v>
      </c>
    </row>
    <row r="26" spans="1:8" ht="409.5">
      <c r="A26" s="119">
        <v>18</v>
      </c>
      <c r="B26" s="138" t="s">
        <v>292</v>
      </c>
      <c r="C26" s="138" t="s">
        <v>36</v>
      </c>
      <c r="D26" s="127">
        <v>33.2</v>
      </c>
      <c r="E26" s="128">
        <f t="shared" si="0"/>
        <v>80.42168674698794</v>
      </c>
      <c r="F26" s="129">
        <f t="shared" si="1"/>
        <v>85.42168674698794</v>
      </c>
      <c r="G26" s="124">
        <f t="shared" si="2"/>
        <v>6.5000000000000036</v>
      </c>
      <c r="H26" s="130">
        <v>1963</v>
      </c>
    </row>
    <row r="27" spans="1:8" ht="409.5">
      <c r="A27" s="119">
        <v>19</v>
      </c>
      <c r="B27" s="138" t="s">
        <v>100</v>
      </c>
      <c r="C27" s="138" t="s">
        <v>74</v>
      </c>
      <c r="D27" s="127">
        <v>33.5</v>
      </c>
      <c r="E27" s="128">
        <f t="shared" si="0"/>
        <v>79.70149253731343</v>
      </c>
      <c r="F27" s="129">
        <f t="shared" si="1"/>
        <v>84.70149253731343</v>
      </c>
      <c r="G27" s="124">
        <f t="shared" si="2"/>
        <v>6.800000000000001</v>
      </c>
      <c r="H27" s="130">
        <v>2002</v>
      </c>
    </row>
    <row r="28" spans="1:8" ht="409.5">
      <c r="A28" s="119">
        <v>20</v>
      </c>
      <c r="B28" s="138" t="s">
        <v>21</v>
      </c>
      <c r="C28" s="138" t="s">
        <v>31</v>
      </c>
      <c r="D28" s="127">
        <v>33.9</v>
      </c>
      <c r="E28" s="128">
        <f t="shared" si="0"/>
        <v>78.76106194690266</v>
      </c>
      <c r="F28" s="129">
        <f t="shared" si="1"/>
        <v>83.76106194690266</v>
      </c>
      <c r="G28" s="124">
        <f t="shared" si="2"/>
        <v>7.199999999999999</v>
      </c>
      <c r="H28" s="130">
        <v>1974</v>
      </c>
    </row>
    <row r="29" spans="1:8" ht="409.5">
      <c r="A29" s="119">
        <v>21</v>
      </c>
      <c r="B29" s="138" t="s">
        <v>32</v>
      </c>
      <c r="C29" s="138" t="s">
        <v>33</v>
      </c>
      <c r="D29" s="127">
        <v>33.9</v>
      </c>
      <c r="E29" s="128">
        <f t="shared" si="0"/>
        <v>78.76106194690266</v>
      </c>
      <c r="F29" s="129">
        <f t="shared" si="1"/>
        <v>83.76106194690266</v>
      </c>
      <c r="G29" s="124">
        <f t="shared" si="2"/>
        <v>7.199999999999999</v>
      </c>
      <c r="H29" s="130">
        <v>1975</v>
      </c>
    </row>
    <row r="30" spans="1:8" ht="409.5">
      <c r="A30" s="119">
        <v>22</v>
      </c>
      <c r="B30" s="138" t="s">
        <v>366</v>
      </c>
      <c r="C30" s="138" t="s">
        <v>62</v>
      </c>
      <c r="D30" s="127">
        <v>34</v>
      </c>
      <c r="E30" s="128">
        <f t="shared" si="0"/>
        <v>78.52941176470588</v>
      </c>
      <c r="F30" s="129">
        <f t="shared" si="1"/>
        <v>83.52941176470588</v>
      </c>
      <c r="G30" s="124">
        <f t="shared" si="2"/>
        <v>7.300000000000001</v>
      </c>
      <c r="H30" s="130">
        <v>1964</v>
      </c>
    </row>
    <row r="31" spans="1:8" ht="409.5">
      <c r="A31" s="119">
        <v>23</v>
      </c>
      <c r="B31" s="138" t="s">
        <v>178</v>
      </c>
      <c r="C31" s="138" t="s">
        <v>78</v>
      </c>
      <c r="D31" s="127">
        <v>34</v>
      </c>
      <c r="E31" s="128">
        <f t="shared" si="0"/>
        <v>78.52941176470588</v>
      </c>
      <c r="F31" s="129">
        <f t="shared" si="1"/>
        <v>83.52941176470588</v>
      </c>
      <c r="G31" s="124">
        <f t="shared" si="2"/>
        <v>7.300000000000001</v>
      </c>
      <c r="H31" s="130">
        <v>1965</v>
      </c>
    </row>
    <row r="32" spans="1:8" ht="409.5">
      <c r="A32" s="119">
        <v>24</v>
      </c>
      <c r="B32" s="138" t="s">
        <v>66</v>
      </c>
      <c r="C32" s="138" t="s">
        <v>67</v>
      </c>
      <c r="D32" s="127">
        <v>34.1</v>
      </c>
      <c r="E32" s="128">
        <f t="shared" si="0"/>
        <v>78.2991202346041</v>
      </c>
      <c r="F32" s="129">
        <f t="shared" si="1"/>
        <v>83.2991202346041</v>
      </c>
      <c r="G32" s="124">
        <f t="shared" si="2"/>
        <v>7.400000000000002</v>
      </c>
      <c r="H32" s="130">
        <v>1979</v>
      </c>
    </row>
    <row r="33" spans="1:8" ht="409.5">
      <c r="A33" s="119">
        <v>25</v>
      </c>
      <c r="B33" s="138" t="s">
        <v>280</v>
      </c>
      <c r="C33" s="138" t="s">
        <v>76</v>
      </c>
      <c r="D33" s="127">
        <v>34.2</v>
      </c>
      <c r="E33" s="128">
        <f t="shared" si="0"/>
        <v>78.07017543859648</v>
      </c>
      <c r="F33" s="129">
        <f t="shared" si="1"/>
        <v>83.07017543859648</v>
      </c>
      <c r="G33" s="124">
        <f t="shared" si="2"/>
        <v>7.5000000000000036</v>
      </c>
      <c r="H33" s="130">
        <v>1969</v>
      </c>
    </row>
    <row r="34" spans="1:8" ht="409.5">
      <c r="A34" s="119">
        <v>26</v>
      </c>
      <c r="B34" s="138" t="s">
        <v>296</v>
      </c>
      <c r="C34" s="138" t="s">
        <v>36</v>
      </c>
      <c r="D34" s="127">
        <v>34.4</v>
      </c>
      <c r="E34" s="128">
        <f t="shared" si="0"/>
        <v>77.61627906976744</v>
      </c>
      <c r="F34" s="129">
        <f t="shared" si="1"/>
        <v>82.61627906976744</v>
      </c>
      <c r="G34" s="124">
        <f t="shared" si="2"/>
        <v>7.699999999999999</v>
      </c>
      <c r="H34" s="130">
        <v>1980</v>
      </c>
    </row>
    <row r="35" spans="1:8" ht="409.5">
      <c r="A35" s="119">
        <v>27</v>
      </c>
      <c r="B35" s="138" t="s">
        <v>25</v>
      </c>
      <c r="C35" s="138" t="s">
        <v>26</v>
      </c>
      <c r="D35" s="127">
        <v>34.5</v>
      </c>
      <c r="E35" s="128">
        <f t="shared" si="0"/>
        <v>77.39130434782608</v>
      </c>
      <c r="F35" s="129">
        <f t="shared" si="1"/>
        <v>82.39130434782608</v>
      </c>
      <c r="G35" s="124">
        <f t="shared" si="2"/>
        <v>7.800000000000001</v>
      </c>
      <c r="H35" s="130">
        <v>1964</v>
      </c>
    </row>
    <row r="36" spans="1:8" ht="409.5">
      <c r="A36" s="119">
        <v>28</v>
      </c>
      <c r="B36" s="138" t="s">
        <v>27</v>
      </c>
      <c r="C36" s="138" t="s">
        <v>28</v>
      </c>
      <c r="D36" s="127">
        <v>34.8</v>
      </c>
      <c r="E36" s="128">
        <f t="shared" si="0"/>
        <v>76.72413793103449</v>
      </c>
      <c r="F36" s="129">
        <f t="shared" si="1"/>
        <v>81.72413793103449</v>
      </c>
      <c r="G36" s="124">
        <f t="shared" si="2"/>
        <v>8.099999999999998</v>
      </c>
      <c r="H36" s="130">
        <v>1991</v>
      </c>
    </row>
    <row r="37" spans="1:8" ht="409.5">
      <c r="A37" s="119">
        <v>29</v>
      </c>
      <c r="B37" s="138" t="s">
        <v>284</v>
      </c>
      <c r="C37" s="138" t="s">
        <v>74</v>
      </c>
      <c r="D37" s="127">
        <v>35.5</v>
      </c>
      <c r="E37" s="128">
        <f t="shared" si="0"/>
        <v>75.21126760563381</v>
      </c>
      <c r="F37" s="129">
        <f t="shared" si="1"/>
        <v>80.21126760563381</v>
      </c>
      <c r="G37" s="124">
        <f t="shared" si="2"/>
        <v>8.8</v>
      </c>
      <c r="H37" s="130">
        <v>1975</v>
      </c>
    </row>
    <row r="38" spans="1:8" ht="409.5">
      <c r="A38" s="119">
        <v>30</v>
      </c>
      <c r="B38" s="138" t="s">
        <v>35</v>
      </c>
      <c r="C38" s="138" t="s">
        <v>36</v>
      </c>
      <c r="D38" s="127">
        <v>35.5</v>
      </c>
      <c r="E38" s="128">
        <f t="shared" si="0"/>
        <v>75.21126760563381</v>
      </c>
      <c r="F38" s="129">
        <f t="shared" si="1"/>
        <v>80.21126760563381</v>
      </c>
      <c r="G38" s="124">
        <f t="shared" si="2"/>
        <v>8.8</v>
      </c>
      <c r="H38" s="130">
        <v>1970</v>
      </c>
    </row>
    <row r="39" spans="1:8" ht="409.5">
      <c r="A39" s="119">
        <v>31</v>
      </c>
      <c r="B39" s="138" t="s">
        <v>92</v>
      </c>
      <c r="C39" s="138" t="s">
        <v>31</v>
      </c>
      <c r="D39" s="127">
        <v>35.7</v>
      </c>
      <c r="E39" s="128">
        <f t="shared" si="0"/>
        <v>74.78991596638654</v>
      </c>
      <c r="F39" s="129">
        <f t="shared" si="1"/>
        <v>79.78991596638654</v>
      </c>
      <c r="G39" s="124">
        <f t="shared" si="2"/>
        <v>9.000000000000004</v>
      </c>
      <c r="H39" s="130">
        <v>1970</v>
      </c>
    </row>
    <row r="40" spans="1:8" ht="409.5">
      <c r="A40" s="119">
        <v>32</v>
      </c>
      <c r="B40" s="138" t="s">
        <v>89</v>
      </c>
      <c r="C40" s="138" t="s">
        <v>78</v>
      </c>
      <c r="D40" s="127">
        <v>36</v>
      </c>
      <c r="E40" s="128">
        <f t="shared" si="0"/>
        <v>74.16666666666667</v>
      </c>
      <c r="F40" s="129">
        <f t="shared" si="1"/>
        <v>79.16666666666667</v>
      </c>
      <c r="G40" s="124">
        <f t="shared" si="2"/>
        <v>9.3</v>
      </c>
      <c r="H40" s="130">
        <v>1955</v>
      </c>
    </row>
    <row r="41" spans="1:8" ht="409.5">
      <c r="A41" s="119">
        <v>33</v>
      </c>
      <c r="B41" s="138" t="s">
        <v>41</v>
      </c>
      <c r="C41" s="138" t="s">
        <v>42</v>
      </c>
      <c r="D41" s="127">
        <v>36</v>
      </c>
      <c r="E41" s="128">
        <f aca="true" t="shared" si="3" ref="E41:E72">(D$9/D41)*100</f>
        <v>74.16666666666667</v>
      </c>
      <c r="F41" s="129">
        <f aca="true" t="shared" si="4" ref="F41:F72">E41+E$4</f>
        <v>79.16666666666667</v>
      </c>
      <c r="G41" s="124">
        <f aca="true" t="shared" si="5" ref="G41:G72">D41-D$9</f>
        <v>9.3</v>
      </c>
      <c r="H41" s="130">
        <v>1974</v>
      </c>
    </row>
    <row r="42" spans="1:8" ht="409.5">
      <c r="A42" s="119">
        <v>34</v>
      </c>
      <c r="B42" s="138" t="s">
        <v>17</v>
      </c>
      <c r="C42" s="138" t="s">
        <v>18</v>
      </c>
      <c r="D42" s="127">
        <v>36.1</v>
      </c>
      <c r="E42" s="128">
        <f t="shared" si="3"/>
        <v>73.9612188365651</v>
      </c>
      <c r="F42" s="129">
        <f t="shared" si="4"/>
        <v>78.9612188365651</v>
      </c>
      <c r="G42" s="124">
        <f t="shared" si="5"/>
        <v>9.400000000000002</v>
      </c>
      <c r="H42" s="130">
        <v>1974</v>
      </c>
    </row>
    <row r="43" spans="1:8" ht="409.5">
      <c r="A43" s="119">
        <v>35</v>
      </c>
      <c r="B43" s="138" t="s">
        <v>44</v>
      </c>
      <c r="C43" s="138" t="s">
        <v>31</v>
      </c>
      <c r="D43" s="127">
        <v>36.5</v>
      </c>
      <c r="E43" s="128">
        <f t="shared" si="3"/>
        <v>73.15068493150685</v>
      </c>
      <c r="F43" s="129">
        <f t="shared" si="4"/>
        <v>78.15068493150685</v>
      </c>
      <c r="G43" s="124">
        <f t="shared" si="5"/>
        <v>9.8</v>
      </c>
      <c r="H43" s="130">
        <v>1948</v>
      </c>
    </row>
    <row r="44" spans="1:8" ht="409.5">
      <c r="A44" s="119">
        <v>36</v>
      </c>
      <c r="B44" s="138" t="s">
        <v>23</v>
      </c>
      <c r="C44" s="138" t="s">
        <v>24</v>
      </c>
      <c r="D44" s="127">
        <v>37</v>
      </c>
      <c r="E44" s="128">
        <f t="shared" si="3"/>
        <v>72.16216216216216</v>
      </c>
      <c r="F44" s="129">
        <f t="shared" si="4"/>
        <v>77.16216216216216</v>
      </c>
      <c r="G44" s="124">
        <f t="shared" si="5"/>
        <v>10.3</v>
      </c>
      <c r="H44" s="130">
        <v>1966</v>
      </c>
    </row>
    <row r="45" spans="1:8" ht="409.5">
      <c r="A45" s="119">
        <v>37</v>
      </c>
      <c r="B45" s="138" t="s">
        <v>39</v>
      </c>
      <c r="C45" s="138" t="s">
        <v>40</v>
      </c>
      <c r="D45" s="127">
        <v>37.1</v>
      </c>
      <c r="E45" s="128">
        <f t="shared" si="3"/>
        <v>71.96765498652292</v>
      </c>
      <c r="F45" s="129">
        <f t="shared" si="4"/>
        <v>76.96765498652292</v>
      </c>
      <c r="G45" s="124">
        <f t="shared" si="5"/>
        <v>10.400000000000002</v>
      </c>
      <c r="H45" s="130">
        <v>1989</v>
      </c>
    </row>
    <row r="46" spans="1:8" ht="409.5">
      <c r="A46" s="119">
        <v>38</v>
      </c>
      <c r="B46" s="138" t="s">
        <v>32</v>
      </c>
      <c r="C46" s="138" t="s">
        <v>141</v>
      </c>
      <c r="D46" s="127">
        <v>38</v>
      </c>
      <c r="E46" s="128">
        <f t="shared" si="3"/>
        <v>70.26315789473684</v>
      </c>
      <c r="F46" s="129">
        <f t="shared" si="4"/>
        <v>75.26315789473684</v>
      </c>
      <c r="G46" s="124">
        <f t="shared" si="5"/>
        <v>11.3</v>
      </c>
      <c r="H46" s="130">
        <v>1972</v>
      </c>
    </row>
    <row r="47" spans="1:8" ht="409.5">
      <c r="A47" s="119">
        <v>39</v>
      </c>
      <c r="B47" s="138" t="s">
        <v>125</v>
      </c>
      <c r="C47" s="138" t="s">
        <v>126</v>
      </c>
      <c r="D47" s="127">
        <v>38.2</v>
      </c>
      <c r="E47" s="128">
        <f t="shared" si="3"/>
        <v>69.89528795811518</v>
      </c>
      <c r="F47" s="129">
        <f t="shared" si="4"/>
        <v>74.89528795811518</v>
      </c>
      <c r="G47" s="124">
        <f t="shared" si="5"/>
        <v>11.500000000000004</v>
      </c>
      <c r="H47" s="130">
        <v>1979</v>
      </c>
    </row>
    <row r="48" spans="1:8" ht="409.5">
      <c r="A48" s="119">
        <v>40</v>
      </c>
      <c r="B48" s="138" t="s">
        <v>34</v>
      </c>
      <c r="C48" s="138" t="s">
        <v>20</v>
      </c>
      <c r="D48" s="127">
        <v>38.6</v>
      </c>
      <c r="E48" s="128">
        <f t="shared" si="3"/>
        <v>69.17098445595855</v>
      </c>
      <c r="F48" s="129">
        <f t="shared" si="4"/>
        <v>74.17098445595855</v>
      </c>
      <c r="G48" s="124">
        <f t="shared" si="5"/>
        <v>11.900000000000002</v>
      </c>
      <c r="H48" s="130">
        <v>1986</v>
      </c>
    </row>
    <row r="49" spans="1:8" ht="409.5">
      <c r="A49" s="119">
        <v>41</v>
      </c>
      <c r="B49" s="138" t="s">
        <v>124</v>
      </c>
      <c r="C49" s="138" t="s">
        <v>33</v>
      </c>
      <c r="D49" s="127">
        <v>38.6</v>
      </c>
      <c r="E49" s="128">
        <f t="shared" si="3"/>
        <v>69.17098445595855</v>
      </c>
      <c r="F49" s="129">
        <f t="shared" si="4"/>
        <v>74.17098445595855</v>
      </c>
      <c r="G49" s="124">
        <f t="shared" si="5"/>
        <v>11.900000000000002</v>
      </c>
      <c r="H49" s="130">
        <v>1958</v>
      </c>
    </row>
    <row r="50" spans="1:8" ht="409.5">
      <c r="A50" s="119">
        <v>42</v>
      </c>
      <c r="B50" s="138" t="s">
        <v>45</v>
      </c>
      <c r="C50" s="138" t="s">
        <v>46</v>
      </c>
      <c r="D50" s="127">
        <v>39.4</v>
      </c>
      <c r="E50" s="128">
        <f t="shared" si="3"/>
        <v>67.76649746192894</v>
      </c>
      <c r="F50" s="129">
        <f t="shared" si="4"/>
        <v>72.76649746192894</v>
      </c>
      <c r="G50" s="124">
        <f t="shared" si="5"/>
        <v>12.7</v>
      </c>
      <c r="H50" s="130">
        <v>1992</v>
      </c>
    </row>
    <row r="51" spans="1:8" ht="409.5">
      <c r="A51" s="119">
        <v>43</v>
      </c>
      <c r="B51" s="138" t="s">
        <v>71</v>
      </c>
      <c r="C51" s="138" t="s">
        <v>62</v>
      </c>
      <c r="D51" s="127">
        <v>39.4</v>
      </c>
      <c r="E51" s="128">
        <f t="shared" si="3"/>
        <v>67.76649746192894</v>
      </c>
      <c r="F51" s="129">
        <f t="shared" si="4"/>
        <v>72.76649746192894</v>
      </c>
      <c r="G51" s="124">
        <f t="shared" si="5"/>
        <v>12.7</v>
      </c>
      <c r="H51" s="130">
        <v>1968</v>
      </c>
    </row>
    <row r="52" spans="1:8" ht="409.5">
      <c r="A52" s="119">
        <v>44</v>
      </c>
      <c r="B52" s="138" t="s">
        <v>107</v>
      </c>
      <c r="C52" s="138" t="s">
        <v>108</v>
      </c>
      <c r="D52" s="127">
        <v>39.5</v>
      </c>
      <c r="E52" s="128">
        <f t="shared" si="3"/>
        <v>67.59493670886076</v>
      </c>
      <c r="F52" s="129">
        <f t="shared" si="4"/>
        <v>72.59493670886076</v>
      </c>
      <c r="G52" s="124">
        <f t="shared" si="5"/>
        <v>12.8</v>
      </c>
      <c r="H52" s="130">
        <v>1979</v>
      </c>
    </row>
    <row r="53" spans="1:8" ht="409.5">
      <c r="A53" s="119">
        <v>45</v>
      </c>
      <c r="B53" s="138" t="s">
        <v>92</v>
      </c>
      <c r="C53" s="138" t="s">
        <v>88</v>
      </c>
      <c r="D53" s="127">
        <v>40</v>
      </c>
      <c r="E53" s="128">
        <f t="shared" si="3"/>
        <v>66.75</v>
      </c>
      <c r="F53" s="129">
        <f t="shared" si="4"/>
        <v>71.75</v>
      </c>
      <c r="G53" s="124">
        <f t="shared" si="5"/>
        <v>13.3</v>
      </c>
      <c r="H53" s="130">
        <v>1995</v>
      </c>
    </row>
    <row r="54" spans="1:8" ht="409.5">
      <c r="A54" s="119">
        <v>46</v>
      </c>
      <c r="B54" s="138" t="s">
        <v>152</v>
      </c>
      <c r="C54" s="138" t="s">
        <v>153</v>
      </c>
      <c r="D54" s="127">
        <v>41.1</v>
      </c>
      <c r="E54" s="128">
        <f t="shared" si="3"/>
        <v>64.96350364963503</v>
      </c>
      <c r="F54" s="129">
        <f t="shared" si="4"/>
        <v>69.96350364963503</v>
      </c>
      <c r="G54" s="124">
        <f t="shared" si="5"/>
        <v>14.400000000000002</v>
      </c>
      <c r="H54" s="130">
        <v>1979</v>
      </c>
    </row>
    <row r="55" spans="1:8" ht="409.5">
      <c r="A55" s="119">
        <v>47</v>
      </c>
      <c r="B55" s="138" t="s">
        <v>139</v>
      </c>
      <c r="C55" s="138" t="s">
        <v>58</v>
      </c>
      <c r="D55" s="127">
        <v>41.8</v>
      </c>
      <c r="E55" s="128">
        <f t="shared" si="3"/>
        <v>63.875598086124405</v>
      </c>
      <c r="F55" s="129">
        <f t="shared" si="4"/>
        <v>68.8755980861244</v>
      </c>
      <c r="G55" s="124">
        <f t="shared" si="5"/>
        <v>15.099999999999998</v>
      </c>
      <c r="H55" s="130">
        <v>1984</v>
      </c>
    </row>
    <row r="56" spans="1:8" ht="409.5">
      <c r="A56" s="119">
        <v>48</v>
      </c>
      <c r="B56" s="138" t="s">
        <v>55</v>
      </c>
      <c r="C56" s="138" t="s">
        <v>56</v>
      </c>
      <c r="D56" s="127">
        <v>42</v>
      </c>
      <c r="E56" s="128">
        <f t="shared" si="3"/>
        <v>63.57142857142857</v>
      </c>
      <c r="F56" s="129">
        <f t="shared" si="4"/>
        <v>68.57142857142857</v>
      </c>
      <c r="G56" s="124">
        <f t="shared" si="5"/>
        <v>15.3</v>
      </c>
      <c r="H56" s="130">
        <v>1976</v>
      </c>
    </row>
    <row r="57" spans="1:8" ht="409.5">
      <c r="A57" s="119">
        <v>49</v>
      </c>
      <c r="B57" s="138" t="s">
        <v>117</v>
      </c>
      <c r="C57" s="138" t="s">
        <v>118</v>
      </c>
      <c r="D57" s="127">
        <v>42.2</v>
      </c>
      <c r="E57" s="128">
        <f t="shared" si="3"/>
        <v>63.27014218009478</v>
      </c>
      <c r="F57" s="129">
        <f t="shared" si="4"/>
        <v>68.27014218009478</v>
      </c>
      <c r="G57" s="124">
        <f t="shared" si="5"/>
        <v>15.500000000000004</v>
      </c>
      <c r="H57" s="130">
        <v>1969</v>
      </c>
    </row>
    <row r="58" spans="1:8" ht="409.5">
      <c r="A58" s="119">
        <v>50</v>
      </c>
      <c r="B58" s="138" t="s">
        <v>37</v>
      </c>
      <c r="C58" s="138" t="s">
        <v>38</v>
      </c>
      <c r="D58" s="127">
        <v>42.8</v>
      </c>
      <c r="E58" s="128">
        <f t="shared" si="3"/>
        <v>62.383177570093466</v>
      </c>
      <c r="F58" s="129">
        <f t="shared" si="4"/>
        <v>67.38317757009347</v>
      </c>
      <c r="G58" s="124">
        <f t="shared" si="5"/>
        <v>16.099999999999998</v>
      </c>
      <c r="H58" s="130">
        <v>1957</v>
      </c>
    </row>
    <row r="59" spans="1:8" ht="409.5">
      <c r="A59" s="119">
        <v>51</v>
      </c>
      <c r="B59" s="138" t="s">
        <v>47</v>
      </c>
      <c r="C59" s="138" t="s">
        <v>48</v>
      </c>
      <c r="D59" s="127">
        <v>43.2</v>
      </c>
      <c r="E59" s="128">
        <f t="shared" si="3"/>
        <v>61.80555555555555</v>
      </c>
      <c r="F59" s="129">
        <f t="shared" si="4"/>
        <v>66.80555555555554</v>
      </c>
      <c r="G59" s="124">
        <f t="shared" si="5"/>
        <v>16.500000000000004</v>
      </c>
      <c r="H59" s="130">
        <v>1966</v>
      </c>
    </row>
    <row r="60" spans="1:8" ht="409.5">
      <c r="A60" s="119">
        <v>52</v>
      </c>
      <c r="B60" s="138" t="s">
        <v>80</v>
      </c>
      <c r="C60" s="138" t="s">
        <v>81</v>
      </c>
      <c r="D60" s="127">
        <v>44</v>
      </c>
      <c r="E60" s="128">
        <f t="shared" si="3"/>
        <v>60.68181818181818</v>
      </c>
      <c r="F60" s="129">
        <f t="shared" si="4"/>
        <v>65.68181818181819</v>
      </c>
      <c r="G60" s="124">
        <f t="shared" si="5"/>
        <v>17.3</v>
      </c>
      <c r="H60" s="130">
        <v>1967</v>
      </c>
    </row>
    <row r="61" spans="1:8" ht="409.5">
      <c r="A61" s="119">
        <v>53</v>
      </c>
      <c r="B61" s="138" t="s">
        <v>17</v>
      </c>
      <c r="C61" s="138" t="s">
        <v>30</v>
      </c>
      <c r="D61" s="127">
        <v>44.6</v>
      </c>
      <c r="E61" s="128">
        <f t="shared" si="3"/>
        <v>59.865470852017935</v>
      </c>
      <c r="F61" s="129">
        <f t="shared" si="4"/>
        <v>64.86547085201794</v>
      </c>
      <c r="G61" s="124">
        <f t="shared" si="5"/>
        <v>17.900000000000002</v>
      </c>
      <c r="H61" s="130">
        <v>2003</v>
      </c>
    </row>
    <row r="62" spans="1:8" ht="409.5">
      <c r="A62" s="119">
        <v>54</v>
      </c>
      <c r="B62" s="138" t="s">
        <v>71</v>
      </c>
      <c r="C62" s="138" t="s">
        <v>30</v>
      </c>
      <c r="D62" s="127">
        <v>44.9</v>
      </c>
      <c r="E62" s="128">
        <f t="shared" si="3"/>
        <v>59.46547884187082</v>
      </c>
      <c r="F62" s="129">
        <f t="shared" si="4"/>
        <v>64.46547884187082</v>
      </c>
      <c r="G62" s="124">
        <f t="shared" si="5"/>
        <v>18.2</v>
      </c>
      <c r="H62" s="130">
        <v>2003</v>
      </c>
    </row>
    <row r="63" spans="1:8" ht="409.5">
      <c r="A63" s="119">
        <v>55</v>
      </c>
      <c r="B63" s="138" t="s">
        <v>55</v>
      </c>
      <c r="C63" s="138" t="s">
        <v>87</v>
      </c>
      <c r="D63" s="127">
        <v>44.9</v>
      </c>
      <c r="E63" s="128">
        <f t="shared" si="3"/>
        <v>59.46547884187082</v>
      </c>
      <c r="F63" s="129">
        <f t="shared" si="4"/>
        <v>64.46547884187082</v>
      </c>
      <c r="G63" s="124">
        <f t="shared" si="5"/>
        <v>18.2</v>
      </c>
      <c r="H63" s="130">
        <v>2000</v>
      </c>
    </row>
    <row r="64" spans="1:8" ht="409.5">
      <c r="A64" s="119">
        <v>56</v>
      </c>
      <c r="B64" s="138" t="s">
        <v>150</v>
      </c>
      <c r="C64" s="138" t="s">
        <v>151</v>
      </c>
      <c r="D64" s="127">
        <v>45</v>
      </c>
      <c r="E64" s="128">
        <f t="shared" si="3"/>
        <v>59.33333333333333</v>
      </c>
      <c r="F64" s="129">
        <f t="shared" si="4"/>
        <v>64.33333333333333</v>
      </c>
      <c r="G64" s="124">
        <f t="shared" si="5"/>
        <v>18.3</v>
      </c>
      <c r="H64" s="130">
        <v>2001</v>
      </c>
    </row>
    <row r="65" spans="1:8" ht="409.5">
      <c r="A65" s="119">
        <v>57</v>
      </c>
      <c r="B65" s="138" t="s">
        <v>83</v>
      </c>
      <c r="C65" s="138" t="s">
        <v>84</v>
      </c>
      <c r="D65" s="127">
        <v>45.1</v>
      </c>
      <c r="E65" s="128">
        <f t="shared" si="3"/>
        <v>59.20177383592017</v>
      </c>
      <c r="F65" s="129">
        <f t="shared" si="4"/>
        <v>64.20177383592016</v>
      </c>
      <c r="G65" s="124">
        <f t="shared" si="5"/>
        <v>18.400000000000002</v>
      </c>
      <c r="H65" s="130">
        <v>1977</v>
      </c>
    </row>
    <row r="66" spans="1:8" ht="409.5">
      <c r="A66" s="119">
        <v>58</v>
      </c>
      <c r="B66" s="138" t="s">
        <v>115</v>
      </c>
      <c r="C66" s="138" t="s">
        <v>116</v>
      </c>
      <c r="D66" s="127">
        <v>45.2</v>
      </c>
      <c r="E66" s="128">
        <f t="shared" si="3"/>
        <v>59.070796460176986</v>
      </c>
      <c r="F66" s="129">
        <f t="shared" si="4"/>
        <v>64.07079646017698</v>
      </c>
      <c r="G66" s="124">
        <f t="shared" si="5"/>
        <v>18.500000000000004</v>
      </c>
      <c r="H66" s="130">
        <v>1970</v>
      </c>
    </row>
    <row r="67" spans="1:8" ht="409.5">
      <c r="A67" s="119">
        <v>59</v>
      </c>
      <c r="B67" s="138" t="s">
        <v>150</v>
      </c>
      <c r="C67" s="138" t="s">
        <v>216</v>
      </c>
      <c r="D67" s="127">
        <v>46</v>
      </c>
      <c r="E67" s="128">
        <f t="shared" si="3"/>
        <v>58.04347826086956</v>
      </c>
      <c r="F67" s="129">
        <f t="shared" si="4"/>
        <v>63.04347826086956</v>
      </c>
      <c r="G67" s="124">
        <f t="shared" si="5"/>
        <v>19.3</v>
      </c>
      <c r="H67" s="130">
        <v>1980</v>
      </c>
    </row>
    <row r="68" spans="1:8" ht="409.5">
      <c r="A68" s="119">
        <v>60</v>
      </c>
      <c r="B68" s="138" t="s">
        <v>280</v>
      </c>
      <c r="C68" s="138" t="s">
        <v>471</v>
      </c>
      <c r="D68" s="127">
        <v>47</v>
      </c>
      <c r="E68" s="128">
        <f t="shared" si="3"/>
        <v>56.80851063829787</v>
      </c>
      <c r="F68" s="129">
        <f t="shared" si="4"/>
        <v>61.80851063829787</v>
      </c>
      <c r="G68" s="124">
        <f t="shared" si="5"/>
        <v>20.3</v>
      </c>
      <c r="H68" s="130">
        <v>2003</v>
      </c>
    </row>
    <row r="69" spans="1:8" ht="409.5">
      <c r="A69" s="119">
        <v>61</v>
      </c>
      <c r="B69" s="138" t="s">
        <v>83</v>
      </c>
      <c r="C69" s="138" t="s">
        <v>91</v>
      </c>
      <c r="D69" s="127">
        <v>49.4</v>
      </c>
      <c r="E69" s="128">
        <f t="shared" si="3"/>
        <v>54.04858299595142</v>
      </c>
      <c r="F69" s="129">
        <f t="shared" si="4"/>
        <v>59.04858299595142</v>
      </c>
      <c r="G69" s="124">
        <f t="shared" si="5"/>
        <v>22.7</v>
      </c>
      <c r="H69" s="130">
        <v>2003</v>
      </c>
    </row>
    <row r="70" spans="1:8" ht="409.5">
      <c r="A70" s="119">
        <v>62</v>
      </c>
      <c r="B70" s="138" t="s">
        <v>202</v>
      </c>
      <c r="C70" s="138" t="s">
        <v>275</v>
      </c>
      <c r="D70" s="127">
        <v>49.5</v>
      </c>
      <c r="E70" s="128">
        <f t="shared" si="3"/>
        <v>53.939393939393945</v>
      </c>
      <c r="F70" s="129">
        <f t="shared" si="4"/>
        <v>58.939393939393945</v>
      </c>
      <c r="G70" s="124">
        <f t="shared" si="5"/>
        <v>22.8</v>
      </c>
      <c r="H70" s="130">
        <v>1963</v>
      </c>
    </row>
    <row r="71" spans="1:8" ht="409.5">
      <c r="A71" s="119">
        <v>63</v>
      </c>
      <c r="B71" s="138" t="s">
        <v>32</v>
      </c>
      <c r="C71" s="138" t="s">
        <v>30</v>
      </c>
      <c r="D71" s="127">
        <v>53.4</v>
      </c>
      <c r="E71" s="128">
        <f t="shared" si="3"/>
        <v>50</v>
      </c>
      <c r="F71" s="129">
        <f t="shared" si="4"/>
        <v>55</v>
      </c>
      <c r="G71" s="124">
        <f t="shared" si="5"/>
        <v>26.7</v>
      </c>
      <c r="H71" s="130">
        <v>2000</v>
      </c>
    </row>
    <row r="72" spans="1:8" ht="409.5">
      <c r="A72" s="119">
        <v>64</v>
      </c>
      <c r="B72" s="138" t="s">
        <v>23</v>
      </c>
      <c r="C72" s="138" t="s">
        <v>43</v>
      </c>
      <c r="D72" s="127">
        <v>55</v>
      </c>
      <c r="E72" s="128">
        <f t="shared" si="3"/>
        <v>48.54545454545454</v>
      </c>
      <c r="F72" s="129">
        <f t="shared" si="4"/>
        <v>53.54545454545454</v>
      </c>
      <c r="G72" s="124">
        <f t="shared" si="5"/>
        <v>28.3</v>
      </c>
      <c r="H72" s="130">
        <v>1996</v>
      </c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G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="130" zoomScaleNormal="130" zoomScalePageLayoutView="0" workbookViewId="0" topLeftCell="A1">
      <selection activeCell="B38" sqref="B38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0.875" style="0" customWidth="1"/>
    <col min="4" max="4" width="8.25390625" style="0" customWidth="1"/>
    <col min="5" max="5" width="7.75390625" style="0" customWidth="1"/>
    <col min="6" max="6" width="9.75390625" style="0" customWidth="1"/>
    <col min="7" max="7" width="6.75390625" style="0" customWidth="1"/>
  </cols>
  <sheetData>
    <row r="1" spans="1:7" ht="27">
      <c r="A1" s="534" t="s">
        <v>472</v>
      </c>
      <c r="B1" s="534"/>
      <c r="C1" s="534"/>
      <c r="D1" s="534"/>
      <c r="E1" s="534"/>
      <c r="F1" s="534"/>
      <c r="G1" s="534"/>
    </row>
    <row r="3" spans="1:5" ht="12.75" customHeight="1">
      <c r="A3" s="535"/>
      <c r="B3" s="535"/>
      <c r="C3" s="106"/>
      <c r="E3" s="107" t="s">
        <v>458</v>
      </c>
    </row>
    <row r="4" spans="1:5" ht="12.75" customHeight="1">
      <c r="A4" s="533" t="s">
        <v>459</v>
      </c>
      <c r="B4" s="533"/>
      <c r="C4" s="108" t="s">
        <v>460</v>
      </c>
      <c r="E4" s="107">
        <v>15</v>
      </c>
    </row>
    <row r="5" spans="1:3" ht="12.75">
      <c r="A5" s="533" t="s">
        <v>461</v>
      </c>
      <c r="B5" s="533"/>
      <c r="C5" s="109" t="s">
        <v>473</v>
      </c>
    </row>
    <row r="6" spans="1:7" ht="12.75">
      <c r="A6" s="533" t="s">
        <v>462</v>
      </c>
      <c r="B6" s="533"/>
      <c r="C6" s="536" t="s">
        <v>474</v>
      </c>
      <c r="D6" s="536"/>
      <c r="E6" s="536"/>
      <c r="F6" s="536"/>
      <c r="G6" s="536"/>
    </row>
    <row r="7" spans="1:3" ht="12.75">
      <c r="A7" s="533" t="s">
        <v>464</v>
      </c>
      <c r="B7" s="533"/>
      <c r="C7" s="111">
        <f>COUNTA(B9:B78)</f>
        <v>70</v>
      </c>
    </row>
    <row r="8" spans="1:8" ht="12.75">
      <c r="A8" s="112" t="s">
        <v>465</v>
      </c>
      <c r="B8" s="113" t="s">
        <v>466</v>
      </c>
      <c r="C8" s="113" t="s">
        <v>467</v>
      </c>
      <c r="D8" s="114" t="s">
        <v>468</v>
      </c>
      <c r="E8" s="115" t="s">
        <v>469</v>
      </c>
      <c r="F8" s="116" t="s">
        <v>470</v>
      </c>
      <c r="G8" s="117" t="s">
        <v>4</v>
      </c>
      <c r="H8" s="114" t="s">
        <v>6</v>
      </c>
    </row>
    <row r="9" spans="1:8" ht="12.75">
      <c r="A9" s="119">
        <v>1</v>
      </c>
      <c r="B9" s="138" t="s">
        <v>61</v>
      </c>
      <c r="C9" s="138" t="s">
        <v>62</v>
      </c>
      <c r="D9" s="139">
        <v>0.016770833333333332</v>
      </c>
      <c r="E9" s="122">
        <f aca="true" t="shared" si="0" ref="E9:E40">(D$9/D9)*100</f>
        <v>100</v>
      </c>
      <c r="F9" s="123">
        <f aca="true" t="shared" si="1" ref="F9:F40">E9+E$4</f>
        <v>115</v>
      </c>
      <c r="G9" s="140">
        <f aca="true" t="shared" si="2" ref="G9:G40">D9-D$9</f>
        <v>0</v>
      </c>
      <c r="H9" s="141">
        <v>1969</v>
      </c>
    </row>
    <row r="10" spans="1:10" ht="12.75">
      <c r="A10" s="119">
        <v>2</v>
      </c>
      <c r="B10" s="102" t="s">
        <v>135</v>
      </c>
      <c r="C10" s="102" t="s">
        <v>475</v>
      </c>
      <c r="D10" s="142">
        <v>0.017118055555555556</v>
      </c>
      <c r="E10" s="128">
        <f t="shared" si="0"/>
        <v>97.97160243407707</v>
      </c>
      <c r="F10" s="129">
        <f t="shared" si="1"/>
        <v>112.97160243407707</v>
      </c>
      <c r="G10" s="143">
        <f t="shared" si="2"/>
        <v>0.00034722222222222446</v>
      </c>
      <c r="H10" s="141"/>
      <c r="J10" s="144"/>
    </row>
    <row r="11" spans="1:8" ht="12.75">
      <c r="A11" s="119">
        <v>3</v>
      </c>
      <c r="B11" s="102" t="s">
        <v>64</v>
      </c>
      <c r="C11" s="102" t="s">
        <v>65</v>
      </c>
      <c r="D11" s="142">
        <v>0.017569444444444447</v>
      </c>
      <c r="E11" s="128">
        <f t="shared" si="0"/>
        <v>95.45454545454544</v>
      </c>
      <c r="F11" s="129">
        <f t="shared" si="1"/>
        <v>110.45454545454544</v>
      </c>
      <c r="G11" s="143">
        <f t="shared" si="2"/>
        <v>0.0007986111111111145</v>
      </c>
      <c r="H11" s="141">
        <v>1987</v>
      </c>
    </row>
    <row r="12" spans="1:8" ht="12.75">
      <c r="A12" s="119">
        <v>4</v>
      </c>
      <c r="B12" s="102" t="s">
        <v>19</v>
      </c>
      <c r="C12" s="102" t="s">
        <v>20</v>
      </c>
      <c r="D12" s="142">
        <v>0.01767361111111111</v>
      </c>
      <c r="E12" s="128">
        <f t="shared" si="0"/>
        <v>94.89194499017682</v>
      </c>
      <c r="F12" s="129">
        <f t="shared" si="1"/>
        <v>109.89194499017682</v>
      </c>
      <c r="G12" s="143">
        <f t="shared" si="2"/>
        <v>0.0009027777777777767</v>
      </c>
      <c r="H12" s="141">
        <v>1977</v>
      </c>
    </row>
    <row r="13" spans="1:8" ht="12.75">
      <c r="A13" s="119">
        <v>5</v>
      </c>
      <c r="B13" s="102" t="s">
        <v>222</v>
      </c>
      <c r="C13" s="102" t="s">
        <v>223</v>
      </c>
      <c r="D13" s="142">
        <v>0.017962962962962962</v>
      </c>
      <c r="E13" s="128">
        <f t="shared" si="0"/>
        <v>93.36340206185567</v>
      </c>
      <c r="F13" s="129">
        <f t="shared" si="1"/>
        <v>108.36340206185567</v>
      </c>
      <c r="G13" s="143">
        <f t="shared" si="2"/>
        <v>0.0011921296296296298</v>
      </c>
      <c r="H13" s="141">
        <v>1971</v>
      </c>
    </row>
    <row r="14" spans="1:8" ht="12.75">
      <c r="A14" s="119">
        <v>6</v>
      </c>
      <c r="B14" s="102" t="s">
        <v>21</v>
      </c>
      <c r="C14" s="102" t="s">
        <v>22</v>
      </c>
      <c r="D14" s="142">
        <v>0.017974537037037035</v>
      </c>
      <c r="E14" s="128">
        <f t="shared" si="0"/>
        <v>93.30328396651643</v>
      </c>
      <c r="F14" s="129">
        <f t="shared" si="1"/>
        <v>108.30328396651643</v>
      </c>
      <c r="G14" s="143">
        <f t="shared" si="2"/>
        <v>0.0012037037037037034</v>
      </c>
      <c r="H14" s="141">
        <v>1976</v>
      </c>
    </row>
    <row r="15" spans="1:8" ht="12.75">
      <c r="A15" s="119">
        <v>7</v>
      </c>
      <c r="B15" s="102" t="s">
        <v>366</v>
      </c>
      <c r="C15" s="102" t="s">
        <v>62</v>
      </c>
      <c r="D15" s="142">
        <v>0.01800925925925926</v>
      </c>
      <c r="E15" s="128">
        <f t="shared" si="0"/>
        <v>93.12339331619538</v>
      </c>
      <c r="F15" s="129">
        <f t="shared" si="1"/>
        <v>108.12339331619538</v>
      </c>
      <c r="G15" s="143">
        <f t="shared" si="2"/>
        <v>0.0012384259259259275</v>
      </c>
      <c r="H15" s="141"/>
    </row>
    <row r="16" spans="1:8" ht="12.75">
      <c r="A16" s="119">
        <v>8</v>
      </c>
      <c r="B16" s="102" t="s">
        <v>102</v>
      </c>
      <c r="C16" s="102" t="s">
        <v>54</v>
      </c>
      <c r="D16" s="142">
        <v>0.018032407407407407</v>
      </c>
      <c r="E16" s="128">
        <f t="shared" si="0"/>
        <v>93.00385109114248</v>
      </c>
      <c r="F16" s="129">
        <f t="shared" si="1"/>
        <v>108.00385109114248</v>
      </c>
      <c r="G16" s="143">
        <f t="shared" si="2"/>
        <v>0.0012615740740740747</v>
      </c>
      <c r="H16" s="141"/>
    </row>
    <row r="17" spans="1:8" ht="12.75">
      <c r="A17" s="119">
        <v>9</v>
      </c>
      <c r="B17" s="102" t="s">
        <v>215</v>
      </c>
      <c r="C17" s="102" t="s">
        <v>28</v>
      </c>
      <c r="D17" s="142">
        <v>0.018217592592592594</v>
      </c>
      <c r="E17" s="128">
        <f t="shared" si="0"/>
        <v>92.05844980940277</v>
      </c>
      <c r="F17" s="129">
        <f t="shared" si="1"/>
        <v>107.05844980940277</v>
      </c>
      <c r="G17" s="143">
        <f t="shared" si="2"/>
        <v>0.0014467592592592622</v>
      </c>
      <c r="H17" s="141"/>
    </row>
    <row r="18" spans="1:8" ht="12.75">
      <c r="A18" s="119">
        <v>10</v>
      </c>
      <c r="B18" s="102" t="s">
        <v>23</v>
      </c>
      <c r="C18" s="102" t="s">
        <v>24</v>
      </c>
      <c r="D18" s="142">
        <v>0.018275462962962962</v>
      </c>
      <c r="E18" s="128">
        <f t="shared" si="0"/>
        <v>91.76694110196325</v>
      </c>
      <c r="F18" s="129">
        <f t="shared" si="1"/>
        <v>106.76694110196325</v>
      </c>
      <c r="G18" s="143">
        <f t="shared" si="2"/>
        <v>0.00150462962962963</v>
      </c>
      <c r="H18" s="141">
        <v>1966</v>
      </c>
    </row>
    <row r="19" spans="1:8" ht="12.75">
      <c r="A19" s="145">
        <v>11</v>
      </c>
      <c r="B19" s="102" t="s">
        <v>111</v>
      </c>
      <c r="C19" s="102" t="s">
        <v>74</v>
      </c>
      <c r="D19" s="142">
        <v>0.01835648148148148</v>
      </c>
      <c r="E19" s="146">
        <f t="shared" si="0"/>
        <v>91.36191677175283</v>
      </c>
      <c r="F19" s="147">
        <f t="shared" si="1"/>
        <v>106.36191677175283</v>
      </c>
      <c r="G19" s="148">
        <f t="shared" si="2"/>
        <v>0.0015856481481481485</v>
      </c>
      <c r="H19" s="141"/>
    </row>
    <row r="20" spans="1:8" ht="12.75">
      <c r="A20" s="131">
        <v>12</v>
      </c>
      <c r="B20" s="149" t="s">
        <v>70</v>
      </c>
      <c r="C20" s="149" t="s">
        <v>106</v>
      </c>
      <c r="D20" s="150">
        <v>0.018599537037037036</v>
      </c>
      <c r="E20" s="134">
        <f t="shared" si="0"/>
        <v>90.16801493466086</v>
      </c>
      <c r="F20" s="135">
        <f t="shared" si="1"/>
        <v>105.16801493466086</v>
      </c>
      <c r="G20" s="151">
        <f t="shared" si="2"/>
        <v>0.001828703703703704</v>
      </c>
      <c r="H20" s="152">
        <v>1979</v>
      </c>
    </row>
    <row r="21" spans="1:8" ht="12.75">
      <c r="A21" s="119">
        <v>13</v>
      </c>
      <c r="B21" s="138" t="s">
        <v>71</v>
      </c>
      <c r="C21" s="138" t="s">
        <v>69</v>
      </c>
      <c r="D21" s="139">
        <v>0.01869212962962963</v>
      </c>
      <c r="E21" s="122">
        <f t="shared" si="0"/>
        <v>89.72136222910216</v>
      </c>
      <c r="F21" s="123">
        <f t="shared" si="1"/>
        <v>104.72136222910216</v>
      </c>
      <c r="G21" s="140">
        <f t="shared" si="2"/>
        <v>0.0019212962962962994</v>
      </c>
      <c r="H21" s="141"/>
    </row>
    <row r="22" spans="1:8" ht="409.5">
      <c r="A22" s="119">
        <v>14</v>
      </c>
      <c r="B22" s="102" t="s">
        <v>142</v>
      </c>
      <c r="C22" s="102" t="s">
        <v>88</v>
      </c>
      <c r="D22" s="142">
        <v>0.01877314814814815</v>
      </c>
      <c r="E22" s="128">
        <f t="shared" si="0"/>
        <v>89.33415536374845</v>
      </c>
      <c r="F22" s="129">
        <f t="shared" si="1"/>
        <v>104.33415536374845</v>
      </c>
      <c r="G22" s="143">
        <f t="shared" si="2"/>
        <v>0.002002314814814818</v>
      </c>
      <c r="H22" s="141"/>
    </row>
    <row r="23" spans="1:8" ht="409.5">
      <c r="A23" s="119">
        <v>15</v>
      </c>
      <c r="B23" s="102" t="s">
        <v>34</v>
      </c>
      <c r="C23" s="102" t="s">
        <v>20</v>
      </c>
      <c r="D23" s="142">
        <v>0.018912037037037036</v>
      </c>
      <c r="E23" s="128">
        <f t="shared" si="0"/>
        <v>88.67809057527539</v>
      </c>
      <c r="F23" s="129">
        <f t="shared" si="1"/>
        <v>103.67809057527539</v>
      </c>
      <c r="G23" s="143">
        <f t="shared" si="2"/>
        <v>0.002141203703703704</v>
      </c>
      <c r="H23" s="141">
        <v>1986</v>
      </c>
    </row>
    <row r="24" spans="1:8" ht="409.5">
      <c r="A24" s="119">
        <v>16</v>
      </c>
      <c r="B24" s="102" t="s">
        <v>35</v>
      </c>
      <c r="C24" s="102" t="s">
        <v>36</v>
      </c>
      <c r="D24" s="142">
        <v>0.01934027777777778</v>
      </c>
      <c r="E24" s="128">
        <f t="shared" si="0"/>
        <v>86.7145421903052</v>
      </c>
      <c r="F24" s="129">
        <f t="shared" si="1"/>
        <v>101.7145421903052</v>
      </c>
      <c r="G24" s="143">
        <f t="shared" si="2"/>
        <v>0.002569444444444447</v>
      </c>
      <c r="H24" s="141">
        <v>1970</v>
      </c>
    </row>
    <row r="25" spans="1:8" ht="409.5">
      <c r="A25" s="119">
        <v>17</v>
      </c>
      <c r="B25" s="102" t="s">
        <v>64</v>
      </c>
      <c r="C25" s="102" t="s">
        <v>96</v>
      </c>
      <c r="D25" s="142">
        <v>0.01945601851851852</v>
      </c>
      <c r="E25" s="128">
        <f t="shared" si="0"/>
        <v>86.19869125520523</v>
      </c>
      <c r="F25" s="129">
        <f t="shared" si="1"/>
        <v>101.19869125520523</v>
      </c>
      <c r="G25" s="143">
        <f t="shared" si="2"/>
        <v>0.0026851851851851863</v>
      </c>
      <c r="H25" s="141">
        <v>1964</v>
      </c>
    </row>
    <row r="26" spans="1:8" ht="409.5">
      <c r="A26" s="119">
        <v>18</v>
      </c>
      <c r="B26" s="102" t="s">
        <v>17</v>
      </c>
      <c r="C26" s="102" t="s">
        <v>18</v>
      </c>
      <c r="D26" s="142">
        <v>0.019814814814814816</v>
      </c>
      <c r="E26" s="128">
        <f t="shared" si="0"/>
        <v>84.63785046728971</v>
      </c>
      <c r="F26" s="129">
        <f t="shared" si="1"/>
        <v>99.63785046728971</v>
      </c>
      <c r="G26" s="143">
        <f t="shared" si="2"/>
        <v>0.0030439814814814843</v>
      </c>
      <c r="H26" s="141">
        <v>1974</v>
      </c>
    </row>
    <row r="27" spans="1:8" ht="409.5">
      <c r="A27" s="119">
        <v>19</v>
      </c>
      <c r="B27" s="102" t="s">
        <v>25</v>
      </c>
      <c r="C27" s="102" t="s">
        <v>26</v>
      </c>
      <c r="D27" s="142">
        <v>0.02013888888888889</v>
      </c>
      <c r="E27" s="128">
        <f t="shared" si="0"/>
        <v>83.2758620689655</v>
      </c>
      <c r="F27" s="129">
        <f t="shared" si="1"/>
        <v>98.2758620689655</v>
      </c>
      <c r="G27" s="143">
        <f t="shared" si="2"/>
        <v>0.003368055555555558</v>
      </c>
      <c r="H27" s="141">
        <v>1964</v>
      </c>
    </row>
    <row r="28" spans="1:8" ht="409.5">
      <c r="A28" s="119">
        <v>20</v>
      </c>
      <c r="B28" s="102" t="s">
        <v>21</v>
      </c>
      <c r="C28" s="102" t="s">
        <v>31</v>
      </c>
      <c r="D28" s="142">
        <v>0.020150462962962964</v>
      </c>
      <c r="E28" s="128">
        <f t="shared" si="0"/>
        <v>83.228029867892</v>
      </c>
      <c r="F28" s="129">
        <f t="shared" si="1"/>
        <v>98.228029867892</v>
      </c>
      <c r="G28" s="143">
        <f t="shared" si="2"/>
        <v>0.0033796296296296317</v>
      </c>
      <c r="H28" s="141">
        <v>1974</v>
      </c>
    </row>
    <row r="29" spans="1:8" ht="409.5">
      <c r="A29" s="119">
        <v>21</v>
      </c>
      <c r="B29" s="102" t="s">
        <v>110</v>
      </c>
      <c r="C29" s="102" t="s">
        <v>108</v>
      </c>
      <c r="D29" s="142">
        <v>0.020231481481481482</v>
      </c>
      <c r="E29" s="128">
        <f t="shared" si="0"/>
        <v>82.89473684210526</v>
      </c>
      <c r="F29" s="129">
        <f t="shared" si="1"/>
        <v>97.89473684210526</v>
      </c>
      <c r="G29" s="143">
        <f t="shared" si="2"/>
        <v>0.00346064814814815</v>
      </c>
      <c r="H29" s="141"/>
    </row>
    <row r="30" spans="1:8" ht="409.5">
      <c r="A30" s="119">
        <v>22</v>
      </c>
      <c r="B30" s="102" t="s">
        <v>41</v>
      </c>
      <c r="C30" s="102" t="s">
        <v>42</v>
      </c>
      <c r="D30" s="142">
        <v>0.020324074074074074</v>
      </c>
      <c r="E30" s="128">
        <f t="shared" si="0"/>
        <v>82.51708428246013</v>
      </c>
      <c r="F30" s="129">
        <f t="shared" si="1"/>
        <v>97.51708428246013</v>
      </c>
      <c r="G30" s="143">
        <f t="shared" si="2"/>
        <v>0.0035532407407407422</v>
      </c>
      <c r="H30" s="141">
        <v>1974</v>
      </c>
    </row>
    <row r="31" spans="1:8" ht="409.5">
      <c r="A31" s="119">
        <v>23</v>
      </c>
      <c r="B31" s="102" t="s">
        <v>27</v>
      </c>
      <c r="C31" s="102" t="s">
        <v>28</v>
      </c>
      <c r="D31" s="142">
        <v>0.02070601851851852</v>
      </c>
      <c r="E31" s="128">
        <f t="shared" si="0"/>
        <v>80.99496925656791</v>
      </c>
      <c r="F31" s="129">
        <f t="shared" si="1"/>
        <v>95.99496925656791</v>
      </c>
      <c r="G31" s="143">
        <f t="shared" si="2"/>
        <v>0.003935185185185187</v>
      </c>
      <c r="H31" s="141">
        <v>1991</v>
      </c>
    </row>
    <row r="32" spans="1:8" ht="409.5">
      <c r="A32" s="119">
        <v>24</v>
      </c>
      <c r="B32" s="102" t="s">
        <v>44</v>
      </c>
      <c r="C32" s="102" t="s">
        <v>31</v>
      </c>
      <c r="D32" s="142">
        <v>0.020752314814814814</v>
      </c>
      <c r="E32" s="128">
        <f t="shared" si="0"/>
        <v>80.81427774679308</v>
      </c>
      <c r="F32" s="129">
        <f t="shared" si="1"/>
        <v>95.81427774679308</v>
      </c>
      <c r="G32" s="143">
        <f t="shared" si="2"/>
        <v>0.003981481481481482</v>
      </c>
      <c r="H32" s="141">
        <v>1948</v>
      </c>
    </row>
    <row r="33" spans="1:8" ht="409.5">
      <c r="A33" s="119">
        <v>25</v>
      </c>
      <c r="B33" s="102" t="s">
        <v>63</v>
      </c>
      <c r="C33" s="102" t="s">
        <v>36</v>
      </c>
      <c r="D33" s="142">
        <v>0.02090277777777778</v>
      </c>
      <c r="E33" s="128">
        <f t="shared" si="0"/>
        <v>80.23255813953487</v>
      </c>
      <c r="F33" s="129">
        <f t="shared" si="1"/>
        <v>95.23255813953487</v>
      </c>
      <c r="G33" s="143">
        <f t="shared" si="2"/>
        <v>0.0041319444444444485</v>
      </c>
      <c r="H33" s="141">
        <v>1978</v>
      </c>
    </row>
    <row r="34" spans="1:8" ht="409.5">
      <c r="A34" s="119">
        <v>26</v>
      </c>
      <c r="B34" s="102" t="s">
        <v>132</v>
      </c>
      <c r="C34" s="102" t="s">
        <v>99</v>
      </c>
      <c r="D34" s="142">
        <v>0.021909722222222223</v>
      </c>
      <c r="E34" s="128">
        <f t="shared" si="0"/>
        <v>76.54516640253564</v>
      </c>
      <c r="F34" s="129">
        <f t="shared" si="1"/>
        <v>91.54516640253564</v>
      </c>
      <c r="G34" s="143">
        <f t="shared" si="2"/>
        <v>0.005138888888888891</v>
      </c>
      <c r="H34" s="141">
        <v>1996</v>
      </c>
    </row>
    <row r="35" spans="1:8" ht="409.5">
      <c r="A35" s="119">
        <v>27</v>
      </c>
      <c r="B35" s="102" t="s">
        <v>95</v>
      </c>
      <c r="C35" s="102" t="s">
        <v>62</v>
      </c>
      <c r="D35" s="142">
        <v>0.022199074074074076</v>
      </c>
      <c r="E35" s="128">
        <f t="shared" si="0"/>
        <v>75.54744525547444</v>
      </c>
      <c r="F35" s="129">
        <f t="shared" si="1"/>
        <v>90.54744525547444</v>
      </c>
      <c r="G35" s="143">
        <f t="shared" si="2"/>
        <v>0.005428240740740744</v>
      </c>
      <c r="H35" s="141">
        <v>1976</v>
      </c>
    </row>
    <row r="36" spans="1:8" ht="409.5">
      <c r="A36" s="119">
        <v>28</v>
      </c>
      <c r="B36" s="102" t="s">
        <v>37</v>
      </c>
      <c r="C36" s="102" t="s">
        <v>38</v>
      </c>
      <c r="D36" s="142">
        <v>0.02221064814814815</v>
      </c>
      <c r="E36" s="128">
        <f t="shared" si="0"/>
        <v>75.50807712350182</v>
      </c>
      <c r="F36" s="129">
        <f t="shared" si="1"/>
        <v>90.50807712350182</v>
      </c>
      <c r="G36" s="143">
        <f t="shared" si="2"/>
        <v>0.0054398148148148175</v>
      </c>
      <c r="H36" s="141">
        <v>1957</v>
      </c>
    </row>
    <row r="37" spans="1:8" ht="409.5">
      <c r="A37" s="119">
        <v>29</v>
      </c>
      <c r="B37" s="102" t="s">
        <v>37</v>
      </c>
      <c r="C37" s="102" t="s">
        <v>116</v>
      </c>
      <c r="D37" s="142">
        <v>0.022314814814814815</v>
      </c>
      <c r="E37" s="128">
        <f t="shared" si="0"/>
        <v>75.15560165975103</v>
      </c>
      <c r="F37" s="129">
        <f t="shared" si="1"/>
        <v>90.15560165975103</v>
      </c>
      <c r="G37" s="143">
        <f t="shared" si="2"/>
        <v>0.005543981481481483</v>
      </c>
      <c r="H37" s="141">
        <v>1962</v>
      </c>
    </row>
    <row r="38" spans="1:8" ht="409.5">
      <c r="A38" s="119">
        <v>30</v>
      </c>
      <c r="B38" s="102" t="s">
        <v>288</v>
      </c>
      <c r="C38" s="102" t="s">
        <v>18</v>
      </c>
      <c r="D38" s="142">
        <v>0.023483796296296298</v>
      </c>
      <c r="E38" s="128">
        <f t="shared" si="0"/>
        <v>71.41448989650073</v>
      </c>
      <c r="F38" s="129">
        <f t="shared" si="1"/>
        <v>86.41448989650073</v>
      </c>
      <c r="G38" s="143">
        <f t="shared" si="2"/>
        <v>0.006712962962962966</v>
      </c>
      <c r="H38" s="141"/>
    </row>
    <row r="39" spans="1:8" ht="409.5">
      <c r="A39" s="119">
        <v>31</v>
      </c>
      <c r="B39" s="102" t="s">
        <v>75</v>
      </c>
      <c r="C39" s="102" t="s">
        <v>76</v>
      </c>
      <c r="D39" s="142">
        <v>0.023680555555555555</v>
      </c>
      <c r="E39" s="128">
        <f t="shared" si="0"/>
        <v>70.82111436950146</v>
      </c>
      <c r="F39" s="129">
        <f t="shared" si="1"/>
        <v>85.82111436950146</v>
      </c>
      <c r="G39" s="143">
        <f t="shared" si="2"/>
        <v>0.006909722222222223</v>
      </c>
      <c r="H39" s="141"/>
    </row>
    <row r="40" spans="1:8" ht="409.5">
      <c r="A40" s="119">
        <v>32</v>
      </c>
      <c r="B40" s="102" t="s">
        <v>20</v>
      </c>
      <c r="C40" s="102" t="s">
        <v>293</v>
      </c>
      <c r="D40" s="142">
        <v>0.023877314814814813</v>
      </c>
      <c r="E40" s="128">
        <f t="shared" si="0"/>
        <v>70.23751817741154</v>
      </c>
      <c r="F40" s="129">
        <f t="shared" si="1"/>
        <v>85.23751817741154</v>
      </c>
      <c r="G40" s="143">
        <f t="shared" si="2"/>
        <v>0.007106481481481481</v>
      </c>
      <c r="H40" s="141">
        <v>1962</v>
      </c>
    </row>
    <row r="41" spans="1:8" ht="409.5">
      <c r="A41" s="119">
        <v>33</v>
      </c>
      <c r="B41" s="102" t="s">
        <v>127</v>
      </c>
      <c r="C41" s="102" t="s">
        <v>128</v>
      </c>
      <c r="D41" s="142">
        <v>0.02396990740740741</v>
      </c>
      <c r="E41" s="128">
        <f aca="true" t="shared" si="3" ref="E41:E72">(D$9/D41)*100</f>
        <v>69.96619990342829</v>
      </c>
      <c r="F41" s="129">
        <f aca="true" t="shared" si="4" ref="F41:F72">E41+E$4</f>
        <v>84.96619990342829</v>
      </c>
      <c r="G41" s="143">
        <f aca="true" t="shared" si="5" ref="G41:G72">D41-D$9</f>
        <v>0.0071990740740740765</v>
      </c>
      <c r="H41" s="141">
        <v>1988</v>
      </c>
    </row>
    <row r="42" spans="1:8" ht="409.5">
      <c r="A42" s="119">
        <v>34</v>
      </c>
      <c r="B42" s="102" t="s">
        <v>27</v>
      </c>
      <c r="C42" s="102" t="s">
        <v>49</v>
      </c>
      <c r="D42" s="142">
        <v>0.0241087962962963</v>
      </c>
      <c r="E42" s="128">
        <f t="shared" si="3"/>
        <v>69.56313010081612</v>
      </c>
      <c r="F42" s="129">
        <f t="shared" si="4"/>
        <v>84.56313010081612</v>
      </c>
      <c r="G42" s="143">
        <f t="shared" si="5"/>
        <v>0.007337962962962966</v>
      </c>
      <c r="H42" s="141">
        <v>1964</v>
      </c>
    </row>
    <row r="43" spans="1:8" ht="409.5">
      <c r="A43" s="119">
        <v>35</v>
      </c>
      <c r="B43" s="102" t="s">
        <v>32</v>
      </c>
      <c r="C43" s="102" t="s">
        <v>50</v>
      </c>
      <c r="D43" s="142">
        <v>0.023668981481481485</v>
      </c>
      <c r="E43" s="128">
        <f t="shared" si="3"/>
        <v>70.85574572127138</v>
      </c>
      <c r="F43" s="129">
        <f t="shared" si="4"/>
        <v>85.85574572127138</v>
      </c>
      <c r="G43" s="143">
        <f t="shared" si="5"/>
        <v>0.006898148148148153</v>
      </c>
      <c r="H43" s="141">
        <v>1944</v>
      </c>
    </row>
    <row r="44" spans="1:8" ht="409.5">
      <c r="A44" s="119">
        <v>36</v>
      </c>
      <c r="B44" s="102" t="s">
        <v>295</v>
      </c>
      <c r="C44" s="102" t="s">
        <v>155</v>
      </c>
      <c r="D44" s="142">
        <v>0.02440972222222222</v>
      </c>
      <c r="E44" s="128">
        <f t="shared" si="3"/>
        <v>68.70554765291607</v>
      </c>
      <c r="F44" s="129">
        <f t="shared" si="4"/>
        <v>83.70554765291607</v>
      </c>
      <c r="G44" s="143">
        <f t="shared" si="5"/>
        <v>0.0076388888888888895</v>
      </c>
      <c r="H44" s="141">
        <v>1982</v>
      </c>
    </row>
    <row r="45" spans="1:8" ht="409.5">
      <c r="A45" s="119">
        <v>37</v>
      </c>
      <c r="B45" s="102" t="s">
        <v>139</v>
      </c>
      <c r="C45" s="102" t="s">
        <v>58</v>
      </c>
      <c r="D45" s="142">
        <v>0.024351851851851857</v>
      </c>
      <c r="E45" s="128">
        <f t="shared" si="3"/>
        <v>68.86882129277565</v>
      </c>
      <c r="F45" s="129">
        <f t="shared" si="4"/>
        <v>83.86882129277565</v>
      </c>
      <c r="G45" s="143">
        <f t="shared" si="5"/>
        <v>0.007581018518518525</v>
      </c>
      <c r="H45" s="141">
        <v>1984</v>
      </c>
    </row>
    <row r="46" spans="1:8" ht="409.5">
      <c r="A46" s="119">
        <v>38</v>
      </c>
      <c r="B46" s="102" t="s">
        <v>32</v>
      </c>
      <c r="C46" s="102" t="s">
        <v>33</v>
      </c>
      <c r="D46" s="142">
        <v>0.025196759259259256</v>
      </c>
      <c r="E46" s="128">
        <f t="shared" si="3"/>
        <v>66.55948553054662</v>
      </c>
      <c r="F46" s="129">
        <f t="shared" si="4"/>
        <v>81.55948553054662</v>
      </c>
      <c r="G46" s="143">
        <f t="shared" si="5"/>
        <v>0.008425925925925924</v>
      </c>
      <c r="H46" s="141">
        <v>1975</v>
      </c>
    </row>
    <row r="47" spans="1:8" ht="409.5">
      <c r="A47" s="119">
        <v>39</v>
      </c>
      <c r="B47" s="102" t="s">
        <v>146</v>
      </c>
      <c r="C47" s="102" t="s">
        <v>147</v>
      </c>
      <c r="D47" s="142">
        <v>0.02521990740740741</v>
      </c>
      <c r="E47" s="128">
        <f t="shared" si="3"/>
        <v>66.49839375860486</v>
      </c>
      <c r="F47" s="129">
        <f t="shared" si="4"/>
        <v>81.49839375860486</v>
      </c>
      <c r="G47" s="143">
        <f t="shared" si="5"/>
        <v>0.008449074074074078</v>
      </c>
      <c r="H47" s="141">
        <v>1996</v>
      </c>
    </row>
    <row r="48" spans="1:8" ht="409.5">
      <c r="A48" s="119">
        <v>40</v>
      </c>
      <c r="B48" s="102" t="s">
        <v>92</v>
      </c>
      <c r="C48" s="102" t="s">
        <v>31</v>
      </c>
      <c r="D48" s="142">
        <v>0.025300925925925925</v>
      </c>
      <c r="E48" s="128">
        <f t="shared" si="3"/>
        <v>66.28545288197621</v>
      </c>
      <c r="F48" s="129">
        <f t="shared" si="4"/>
        <v>81.28545288197621</v>
      </c>
      <c r="G48" s="143">
        <f t="shared" si="5"/>
        <v>0.008530092592592593</v>
      </c>
      <c r="H48" s="141">
        <v>1970</v>
      </c>
    </row>
    <row r="49" spans="1:8" ht="409.5">
      <c r="A49" s="119">
        <v>41</v>
      </c>
      <c r="B49" s="102" t="s">
        <v>53</v>
      </c>
      <c r="C49" s="102" t="s">
        <v>54</v>
      </c>
      <c r="D49" s="142">
        <v>0.02549768518518519</v>
      </c>
      <c r="E49" s="128">
        <f t="shared" si="3"/>
        <v>65.77394462097139</v>
      </c>
      <c r="F49" s="129">
        <f t="shared" si="4"/>
        <v>80.77394462097139</v>
      </c>
      <c r="G49" s="143">
        <f t="shared" si="5"/>
        <v>0.008726851851851857</v>
      </c>
      <c r="H49" s="141">
        <v>1950</v>
      </c>
    </row>
    <row r="50" spans="1:8" ht="409.5">
      <c r="A50" s="119">
        <v>42</v>
      </c>
      <c r="B50" s="102" t="s">
        <v>82</v>
      </c>
      <c r="C50" s="102" t="s">
        <v>54</v>
      </c>
      <c r="D50" s="142">
        <v>0.02550925925925926</v>
      </c>
      <c r="E50" s="128">
        <f t="shared" si="3"/>
        <v>65.74410163339383</v>
      </c>
      <c r="F50" s="129">
        <f t="shared" si="4"/>
        <v>80.74410163339383</v>
      </c>
      <c r="G50" s="143">
        <f t="shared" si="5"/>
        <v>0.008738425925925927</v>
      </c>
      <c r="H50" s="141">
        <v>1980</v>
      </c>
    </row>
    <row r="51" spans="1:8" ht="409.5">
      <c r="A51" s="119">
        <v>43</v>
      </c>
      <c r="B51" s="102" t="s">
        <v>55</v>
      </c>
      <c r="C51" s="102" t="s">
        <v>56</v>
      </c>
      <c r="D51" s="142">
        <v>0.025543981481481483</v>
      </c>
      <c r="E51" s="128">
        <f t="shared" si="3"/>
        <v>65.65473493429994</v>
      </c>
      <c r="F51" s="129">
        <f t="shared" si="4"/>
        <v>80.65473493429994</v>
      </c>
      <c r="G51" s="143">
        <f t="shared" si="5"/>
        <v>0.008773148148148151</v>
      </c>
      <c r="H51" s="141">
        <v>1976</v>
      </c>
    </row>
    <row r="52" spans="1:8" ht="409.5">
      <c r="A52" s="119">
        <v>44</v>
      </c>
      <c r="B52" s="102" t="s">
        <v>37</v>
      </c>
      <c r="C52" s="102" t="s">
        <v>54</v>
      </c>
      <c r="D52" s="142">
        <v>0.02613425925925926</v>
      </c>
      <c r="E52" s="128">
        <f t="shared" si="3"/>
        <v>64.1718334809566</v>
      </c>
      <c r="F52" s="129">
        <f t="shared" si="4"/>
        <v>79.1718334809566</v>
      </c>
      <c r="G52" s="143">
        <f t="shared" si="5"/>
        <v>0.009363425925925928</v>
      </c>
      <c r="H52" s="141">
        <v>1981</v>
      </c>
    </row>
    <row r="53" spans="1:8" ht="409.5">
      <c r="A53" s="119">
        <v>45</v>
      </c>
      <c r="B53" s="102" t="s">
        <v>23</v>
      </c>
      <c r="C53" s="102" t="s">
        <v>43</v>
      </c>
      <c r="D53" s="142">
        <v>0.02659722222222222</v>
      </c>
      <c r="E53" s="128">
        <f t="shared" si="3"/>
        <v>63.054830287206265</v>
      </c>
      <c r="F53" s="129">
        <f t="shared" si="4"/>
        <v>78.05483028720627</v>
      </c>
      <c r="G53" s="143">
        <f t="shared" si="5"/>
        <v>0.009826388888888888</v>
      </c>
      <c r="H53" s="141">
        <v>1996</v>
      </c>
    </row>
    <row r="54" spans="1:8" ht="409.5">
      <c r="A54" s="119">
        <v>46</v>
      </c>
      <c r="B54" s="102" t="s">
        <v>71</v>
      </c>
      <c r="C54" s="102" t="s">
        <v>62</v>
      </c>
      <c r="D54" s="142">
        <v>0.026863425925925926</v>
      </c>
      <c r="E54" s="128">
        <f t="shared" si="3"/>
        <v>62.42998707453683</v>
      </c>
      <c r="F54" s="129">
        <f t="shared" si="4"/>
        <v>77.42998707453683</v>
      </c>
      <c r="G54" s="143">
        <f t="shared" si="5"/>
        <v>0.010092592592592594</v>
      </c>
      <c r="H54" s="141">
        <v>1968</v>
      </c>
    </row>
    <row r="55" spans="1:8" ht="409.5">
      <c r="A55" s="119">
        <v>47</v>
      </c>
      <c r="B55" s="102" t="s">
        <v>57</v>
      </c>
      <c r="C55" s="102" t="s">
        <v>58</v>
      </c>
      <c r="D55" s="142">
        <v>0.02711805555555555</v>
      </c>
      <c r="E55" s="128">
        <f t="shared" si="3"/>
        <v>61.8437900128041</v>
      </c>
      <c r="F55" s="129">
        <f t="shared" si="4"/>
        <v>76.8437900128041</v>
      </c>
      <c r="G55" s="143">
        <f t="shared" si="5"/>
        <v>0.01034722222222222</v>
      </c>
      <c r="H55" s="141">
        <v>1968</v>
      </c>
    </row>
    <row r="56" spans="1:8" ht="409.5">
      <c r="A56" s="119">
        <v>48</v>
      </c>
      <c r="B56" s="102" t="s">
        <v>162</v>
      </c>
      <c r="C56" s="102" t="s">
        <v>78</v>
      </c>
      <c r="D56" s="142">
        <v>0.027233796296296298</v>
      </c>
      <c r="E56" s="128">
        <f t="shared" si="3"/>
        <v>61.58096047598809</v>
      </c>
      <c r="F56" s="129">
        <f t="shared" si="4"/>
        <v>76.58096047598809</v>
      </c>
      <c r="G56" s="143">
        <f t="shared" si="5"/>
        <v>0.010462962962962966</v>
      </c>
      <c r="H56" s="141">
        <v>1977</v>
      </c>
    </row>
    <row r="57" spans="1:8" ht="409.5">
      <c r="A57" s="119">
        <v>49</v>
      </c>
      <c r="B57" s="102" t="s">
        <v>45</v>
      </c>
      <c r="C57" s="102" t="s">
        <v>46</v>
      </c>
      <c r="D57" s="142">
        <v>0.027777777777777776</v>
      </c>
      <c r="E57" s="128">
        <f t="shared" si="3"/>
        <v>60.375</v>
      </c>
      <c r="F57" s="129">
        <f t="shared" si="4"/>
        <v>75.375</v>
      </c>
      <c r="G57" s="143">
        <f t="shared" si="5"/>
        <v>0.011006944444444444</v>
      </c>
      <c r="H57" s="141">
        <v>1992</v>
      </c>
    </row>
    <row r="58" spans="1:8" ht="409.5">
      <c r="A58" s="119">
        <v>50</v>
      </c>
      <c r="B58" s="102" t="s">
        <v>70</v>
      </c>
      <c r="C58" s="102" t="s">
        <v>54</v>
      </c>
      <c r="D58" s="142">
        <v>0.027789351851851853</v>
      </c>
      <c r="E58" s="128">
        <f t="shared" si="3"/>
        <v>60.349854227405245</v>
      </c>
      <c r="F58" s="129">
        <f t="shared" si="4"/>
        <v>75.34985422740525</v>
      </c>
      <c r="G58" s="143">
        <f t="shared" si="5"/>
        <v>0.011018518518518521</v>
      </c>
      <c r="H58" s="141"/>
    </row>
    <row r="59" spans="1:8" ht="409.5">
      <c r="A59" s="119">
        <v>51</v>
      </c>
      <c r="B59" s="102" t="s">
        <v>20</v>
      </c>
      <c r="C59" s="102" t="s">
        <v>51</v>
      </c>
      <c r="D59" s="142">
        <v>0.028194444444444442</v>
      </c>
      <c r="E59" s="128">
        <f t="shared" si="3"/>
        <v>59.48275862068966</v>
      </c>
      <c r="F59" s="129">
        <f t="shared" si="4"/>
        <v>74.48275862068965</v>
      </c>
      <c r="G59" s="143">
        <f t="shared" si="5"/>
        <v>0.01142361111111111</v>
      </c>
      <c r="H59" s="141">
        <v>1960</v>
      </c>
    </row>
    <row r="60" spans="1:8" ht="409.5">
      <c r="A60" s="119">
        <v>52</v>
      </c>
      <c r="B60" s="102" t="s">
        <v>208</v>
      </c>
      <c r="C60" s="102" t="s">
        <v>108</v>
      </c>
      <c r="D60" s="142">
        <v>0.02855324074074074</v>
      </c>
      <c r="E60" s="128">
        <f t="shared" si="3"/>
        <v>58.73530603972436</v>
      </c>
      <c r="F60" s="129">
        <f t="shared" si="4"/>
        <v>73.73530603972435</v>
      </c>
      <c r="G60" s="143">
        <f t="shared" si="5"/>
        <v>0.011782407407407408</v>
      </c>
      <c r="H60" s="141">
        <v>1959</v>
      </c>
    </row>
    <row r="61" spans="1:8" ht="409.5">
      <c r="A61" s="119">
        <v>53</v>
      </c>
      <c r="B61" s="102" t="s">
        <v>29</v>
      </c>
      <c r="C61" s="102" t="s">
        <v>30</v>
      </c>
      <c r="D61" s="142">
        <v>0.028680555555555553</v>
      </c>
      <c r="E61" s="128">
        <f t="shared" si="3"/>
        <v>58.47457627118644</v>
      </c>
      <c r="F61" s="129">
        <f t="shared" si="4"/>
        <v>73.47457627118644</v>
      </c>
      <c r="G61" s="143">
        <f t="shared" si="5"/>
        <v>0.01190972222222222</v>
      </c>
      <c r="H61" s="141">
        <v>1986</v>
      </c>
    </row>
    <row r="62" spans="1:8" ht="409.5">
      <c r="A62" s="119">
        <v>54</v>
      </c>
      <c r="B62" s="102" t="s">
        <v>25</v>
      </c>
      <c r="C62" s="102" t="s">
        <v>69</v>
      </c>
      <c r="D62" s="142">
        <v>0.028703703703703703</v>
      </c>
      <c r="E62" s="128">
        <f t="shared" si="3"/>
        <v>58.427419354838705</v>
      </c>
      <c r="F62" s="129">
        <f t="shared" si="4"/>
        <v>73.4274193548387</v>
      </c>
      <c r="G62" s="143">
        <f t="shared" si="5"/>
        <v>0.011932870370370371</v>
      </c>
      <c r="H62" s="141">
        <v>1993</v>
      </c>
    </row>
    <row r="63" spans="1:8" ht="409.5">
      <c r="A63" s="119">
        <v>55</v>
      </c>
      <c r="B63" s="102" t="s">
        <v>85</v>
      </c>
      <c r="C63" s="102" t="s">
        <v>86</v>
      </c>
      <c r="D63" s="142">
        <v>0.029143518518518517</v>
      </c>
      <c r="E63" s="128">
        <f t="shared" si="3"/>
        <v>57.545671167593326</v>
      </c>
      <c r="F63" s="129">
        <f t="shared" si="4"/>
        <v>72.54567116759333</v>
      </c>
      <c r="G63" s="143">
        <f t="shared" si="5"/>
        <v>0.012372685185185184</v>
      </c>
      <c r="H63" s="141">
        <v>1960</v>
      </c>
    </row>
    <row r="64" spans="1:8" ht="409.5">
      <c r="A64" s="119">
        <v>56</v>
      </c>
      <c r="B64" s="102" t="s">
        <v>123</v>
      </c>
      <c r="C64" s="102" t="s">
        <v>36</v>
      </c>
      <c r="D64" s="142">
        <v>0.029166666666666664</v>
      </c>
      <c r="E64" s="128">
        <f t="shared" si="3"/>
        <v>57.50000000000001</v>
      </c>
      <c r="F64" s="129">
        <f t="shared" si="4"/>
        <v>72.5</v>
      </c>
      <c r="G64" s="143">
        <f t="shared" si="5"/>
        <v>0.012395833333333332</v>
      </c>
      <c r="H64" s="141"/>
    </row>
    <row r="65" spans="1:8" ht="409.5">
      <c r="A65" s="119">
        <v>57</v>
      </c>
      <c r="B65" s="102" t="s">
        <v>193</v>
      </c>
      <c r="C65" s="102" t="s">
        <v>62</v>
      </c>
      <c r="D65" s="142">
        <v>0.02935185185185185</v>
      </c>
      <c r="E65" s="128">
        <f t="shared" si="3"/>
        <v>57.13722397476341</v>
      </c>
      <c r="F65" s="129">
        <f t="shared" si="4"/>
        <v>72.1372239747634</v>
      </c>
      <c r="G65" s="143">
        <f t="shared" si="5"/>
        <v>0.01258101851851852</v>
      </c>
      <c r="H65" s="141"/>
    </row>
    <row r="66" spans="1:8" ht="409.5">
      <c r="A66" s="119">
        <v>58</v>
      </c>
      <c r="B66" s="102" t="s">
        <v>39</v>
      </c>
      <c r="C66" s="102" t="s">
        <v>40</v>
      </c>
      <c r="D66" s="142">
        <v>0.030312499999999996</v>
      </c>
      <c r="E66" s="128">
        <f t="shared" si="3"/>
        <v>55.32646048109966</v>
      </c>
      <c r="F66" s="129">
        <f t="shared" si="4"/>
        <v>70.32646048109966</v>
      </c>
      <c r="G66" s="143">
        <f t="shared" si="5"/>
        <v>0.013541666666666664</v>
      </c>
      <c r="H66" s="141">
        <v>1989</v>
      </c>
    </row>
    <row r="67" spans="1:8" ht="409.5">
      <c r="A67" s="119">
        <v>59</v>
      </c>
      <c r="B67" s="102" t="s">
        <v>189</v>
      </c>
      <c r="C67" s="102" t="s">
        <v>190</v>
      </c>
      <c r="D67" s="142">
        <v>0.03078703703703704</v>
      </c>
      <c r="E67" s="128">
        <f t="shared" si="3"/>
        <v>54.47368421052631</v>
      </c>
      <c r="F67" s="129">
        <f t="shared" si="4"/>
        <v>69.4736842105263</v>
      </c>
      <c r="G67" s="143">
        <f t="shared" si="5"/>
        <v>0.014016203703703708</v>
      </c>
      <c r="H67" s="141">
        <v>1956</v>
      </c>
    </row>
    <row r="68" spans="1:8" ht="409.5">
      <c r="A68" s="119">
        <v>60</v>
      </c>
      <c r="B68" s="102" t="s">
        <v>82</v>
      </c>
      <c r="C68" s="102" t="s">
        <v>30</v>
      </c>
      <c r="D68" s="142">
        <v>0.031006944444444445</v>
      </c>
      <c r="E68" s="128">
        <f t="shared" si="3"/>
        <v>54.08734602463605</v>
      </c>
      <c r="F68" s="129">
        <f t="shared" si="4"/>
        <v>69.08734602463605</v>
      </c>
      <c r="G68" s="143">
        <f t="shared" si="5"/>
        <v>0.014236111111111113</v>
      </c>
      <c r="H68" s="141">
        <v>1982</v>
      </c>
    </row>
    <row r="69" spans="1:8" ht="409.5">
      <c r="A69" s="119">
        <v>61</v>
      </c>
      <c r="B69" s="102" t="s">
        <v>47</v>
      </c>
      <c r="C69" s="102" t="s">
        <v>48</v>
      </c>
      <c r="D69" s="142">
        <v>0.031203703703703702</v>
      </c>
      <c r="E69" s="128">
        <f t="shared" si="3"/>
        <v>53.746290801186944</v>
      </c>
      <c r="F69" s="129">
        <f t="shared" si="4"/>
        <v>68.74629080118694</v>
      </c>
      <c r="G69" s="143">
        <f t="shared" si="5"/>
        <v>0.01443287037037037</v>
      </c>
      <c r="H69" s="141">
        <v>1966</v>
      </c>
    </row>
    <row r="70" spans="1:8" ht="409.5">
      <c r="A70" s="119">
        <v>62</v>
      </c>
      <c r="B70" s="102" t="s">
        <v>114</v>
      </c>
      <c r="C70" s="102" t="s">
        <v>58</v>
      </c>
      <c r="D70" s="142">
        <v>0.03383101851851852</v>
      </c>
      <c r="E70" s="128">
        <f t="shared" si="3"/>
        <v>49.57235716729387</v>
      </c>
      <c r="F70" s="129">
        <f t="shared" si="4"/>
        <v>64.57235716729387</v>
      </c>
      <c r="G70" s="143">
        <f t="shared" si="5"/>
        <v>0.017060185185185185</v>
      </c>
      <c r="H70" s="141">
        <v>1988</v>
      </c>
    </row>
    <row r="71" spans="1:8" ht="409.5">
      <c r="A71" s="119">
        <v>63</v>
      </c>
      <c r="B71" s="102" t="s">
        <v>140</v>
      </c>
      <c r="C71" s="102" t="s">
        <v>475</v>
      </c>
      <c r="D71" s="142">
        <v>0.03428240740740741</v>
      </c>
      <c r="E71" s="128">
        <f t="shared" si="3"/>
        <v>48.91964888588791</v>
      </c>
      <c r="F71" s="129">
        <f t="shared" si="4"/>
        <v>63.91964888588791</v>
      </c>
      <c r="G71" s="143">
        <f t="shared" si="5"/>
        <v>0.017511574074074075</v>
      </c>
      <c r="H71" s="141">
        <v>1983</v>
      </c>
    </row>
    <row r="72" spans="1:8" ht="409.5">
      <c r="A72" s="119">
        <v>64</v>
      </c>
      <c r="B72" s="102" t="s">
        <v>150</v>
      </c>
      <c r="C72" s="102" t="s">
        <v>151</v>
      </c>
      <c r="D72" s="142">
        <v>0.03530092592592592</v>
      </c>
      <c r="E72" s="128">
        <f t="shared" si="3"/>
        <v>47.50819672131147</v>
      </c>
      <c r="F72" s="129">
        <f t="shared" si="4"/>
        <v>62.50819672131147</v>
      </c>
      <c r="G72" s="143">
        <f t="shared" si="5"/>
        <v>0.01853009259259259</v>
      </c>
      <c r="H72" s="141">
        <v>2001</v>
      </c>
    </row>
    <row r="73" spans="1:8" ht="409.5">
      <c r="A73" s="119">
        <v>65</v>
      </c>
      <c r="B73" s="102" t="s">
        <v>83</v>
      </c>
      <c r="C73" s="102" t="s">
        <v>84</v>
      </c>
      <c r="D73" s="142">
        <v>0.03939814814814815</v>
      </c>
      <c r="E73" s="128">
        <f aca="true" t="shared" si="6" ref="E73:E78">(D$9/D73)*100</f>
        <v>42.567567567567565</v>
      </c>
      <c r="F73" s="129">
        <f aca="true" t="shared" si="7" ref="F73:F78">E73+E$4</f>
        <v>57.567567567567565</v>
      </c>
      <c r="G73" s="143">
        <f aca="true" t="shared" si="8" ref="G73:G78">D73-D$9</f>
        <v>0.022627314814814815</v>
      </c>
      <c r="H73" s="141">
        <v>1977</v>
      </c>
    </row>
    <row r="74" spans="1:8" ht="409.5">
      <c r="A74" s="119">
        <v>66</v>
      </c>
      <c r="B74" s="102" t="s">
        <v>112</v>
      </c>
      <c r="C74" s="102" t="s">
        <v>113</v>
      </c>
      <c r="D74" s="142">
        <v>0.03979166666666666</v>
      </c>
      <c r="E74" s="128">
        <f t="shared" si="6"/>
        <v>42.146596858638745</v>
      </c>
      <c r="F74" s="129">
        <f t="shared" si="7"/>
        <v>57.146596858638745</v>
      </c>
      <c r="G74" s="143">
        <f t="shared" si="8"/>
        <v>0.02302083333333333</v>
      </c>
      <c r="H74" s="141">
        <v>1968</v>
      </c>
    </row>
    <row r="75" spans="1:8" ht="409.5">
      <c r="A75" s="119">
        <v>67</v>
      </c>
      <c r="B75" s="102" t="s">
        <v>72</v>
      </c>
      <c r="C75" s="102" t="s">
        <v>73</v>
      </c>
      <c r="D75" s="153">
        <v>0.04212962962962963</v>
      </c>
      <c r="E75" s="128">
        <f t="shared" si="6"/>
        <v>39.80769230769231</v>
      </c>
      <c r="F75" s="129">
        <f t="shared" si="7"/>
        <v>54.80769230769231</v>
      </c>
      <c r="G75" s="143">
        <f t="shared" si="8"/>
        <v>0.025358796296296296</v>
      </c>
      <c r="H75" s="141">
        <v>1954</v>
      </c>
    </row>
    <row r="76" spans="1:8" ht="409.5">
      <c r="A76" s="119">
        <v>68</v>
      </c>
      <c r="B76" s="102" t="s">
        <v>68</v>
      </c>
      <c r="C76" s="102" t="s">
        <v>69</v>
      </c>
      <c r="D76" s="153">
        <v>0.04579861111111111</v>
      </c>
      <c r="E76" s="128">
        <f t="shared" si="6"/>
        <v>36.61865049279757</v>
      </c>
      <c r="F76" s="129">
        <f t="shared" si="7"/>
        <v>51.61865049279757</v>
      </c>
      <c r="G76" s="143">
        <f t="shared" si="8"/>
        <v>0.029027777777777777</v>
      </c>
      <c r="H76" s="141"/>
    </row>
    <row r="77" spans="1:8" ht="409.5">
      <c r="A77" s="119">
        <v>69</v>
      </c>
      <c r="B77" s="102" t="s">
        <v>71</v>
      </c>
      <c r="C77" s="102" t="s">
        <v>30</v>
      </c>
      <c r="D77" s="153">
        <v>0.048344907407407406</v>
      </c>
      <c r="E77" s="128">
        <f t="shared" si="6"/>
        <v>34.689968877184576</v>
      </c>
      <c r="F77" s="129">
        <f t="shared" si="7"/>
        <v>49.689968877184576</v>
      </c>
      <c r="G77" s="143">
        <f t="shared" si="8"/>
        <v>0.031574074074074074</v>
      </c>
      <c r="H77" s="141">
        <v>2003</v>
      </c>
    </row>
    <row r="78" spans="1:8" ht="409.5">
      <c r="A78" s="119">
        <v>70</v>
      </c>
      <c r="B78" s="102" t="s">
        <v>150</v>
      </c>
      <c r="C78" s="102" t="s">
        <v>216</v>
      </c>
      <c r="D78" s="153">
        <v>0.048344907407407406</v>
      </c>
      <c r="E78" s="128">
        <f t="shared" si="6"/>
        <v>34.689968877184576</v>
      </c>
      <c r="F78" s="129">
        <f t="shared" si="7"/>
        <v>49.689968877184576</v>
      </c>
      <c r="G78" s="143">
        <f t="shared" si="8"/>
        <v>0.031574074074074074</v>
      </c>
      <c r="H78" s="141">
        <v>1980</v>
      </c>
    </row>
    <row r="79" ht="409.5">
      <c r="G79" s="154"/>
    </row>
    <row r="80" ht="409.5">
      <c r="G80" s="154"/>
    </row>
    <row r="81" ht="409.5">
      <c r="G81" s="154"/>
    </row>
    <row r="82" ht="409.5">
      <c r="G82" s="154"/>
    </row>
    <row r="83" ht="409.5">
      <c r="G83" s="154"/>
    </row>
    <row r="84" ht="409.5">
      <c r="G84" s="154"/>
    </row>
    <row r="85" ht="409.5">
      <c r="G85" s="154"/>
    </row>
    <row r="86" ht="409.5">
      <c r="G86" s="154"/>
    </row>
    <row r="87" ht="409.5">
      <c r="G87" s="154"/>
    </row>
    <row r="88" ht="409.5">
      <c r="G88" s="154"/>
    </row>
    <row r="89" ht="409.5">
      <c r="G89" s="154"/>
    </row>
    <row r="90" ht="409.5">
      <c r="G90" s="154"/>
    </row>
    <row r="91" ht="409.5">
      <c r="G91" s="154"/>
    </row>
    <row r="92" ht="409.5">
      <c r="G92" s="154"/>
    </row>
    <row r="93" ht="409.5">
      <c r="G93" s="154"/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G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3.625" style="0" customWidth="1"/>
    <col min="2" max="2" width="13.875" style="0" customWidth="1"/>
    <col min="3" max="3" width="11.875" style="0" customWidth="1"/>
    <col min="4" max="4" width="10.75390625" style="155" customWidth="1"/>
    <col min="5" max="5" width="11.125" style="0" customWidth="1"/>
    <col min="6" max="6" width="14.25390625" style="0" customWidth="1"/>
    <col min="7" max="7" width="9.625" style="0" customWidth="1"/>
    <col min="8" max="8" width="9.375" style="0" customWidth="1"/>
  </cols>
  <sheetData>
    <row r="1" spans="1:7" ht="27">
      <c r="A1" s="534" t="s">
        <v>476</v>
      </c>
      <c r="B1" s="534"/>
      <c r="C1" s="534"/>
      <c r="D1" s="534"/>
      <c r="E1" s="534"/>
      <c r="F1" s="534"/>
      <c r="G1" s="534"/>
    </row>
    <row r="2" spans="1:7" ht="12.75">
      <c r="A2" s="156"/>
      <c r="B2" s="157"/>
      <c r="C2" s="157"/>
      <c r="D2" s="158"/>
      <c r="E2" s="159"/>
      <c r="F2" s="160"/>
      <c r="G2" s="161"/>
    </row>
    <row r="3" spans="1:7" ht="12.75">
      <c r="A3" s="156"/>
      <c r="B3" s="162"/>
      <c r="C3" s="162"/>
      <c r="D3" s="158"/>
      <c r="E3" s="163" t="s">
        <v>458</v>
      </c>
      <c r="F3" s="160"/>
      <c r="G3" s="161"/>
    </row>
    <row r="4" spans="1:7" ht="12.75" customHeight="1">
      <c r="A4" s="533" t="s">
        <v>459</v>
      </c>
      <c r="B4" s="533"/>
      <c r="C4" s="110" t="s">
        <v>460</v>
      </c>
      <c r="D4" s="158"/>
      <c r="E4" s="164">
        <v>5</v>
      </c>
      <c r="F4" s="160"/>
      <c r="G4" s="161"/>
    </row>
    <row r="5" spans="1:7" ht="12.75">
      <c r="A5" s="533" t="s">
        <v>461</v>
      </c>
      <c r="B5" s="533"/>
      <c r="C5" s="165">
        <v>40979</v>
      </c>
      <c r="D5" s="158"/>
      <c r="E5" s="159"/>
      <c r="F5" s="160"/>
      <c r="G5" s="161"/>
    </row>
    <row r="6" spans="1:7" ht="12.75">
      <c r="A6" s="533" t="s">
        <v>462</v>
      </c>
      <c r="B6" s="533"/>
      <c r="C6" s="536" t="s">
        <v>477</v>
      </c>
      <c r="D6" s="536"/>
      <c r="E6" s="536"/>
      <c r="F6" s="536"/>
      <c r="G6" s="536"/>
    </row>
    <row r="7" spans="1:7" ht="12.75">
      <c r="A7" s="533" t="s">
        <v>464</v>
      </c>
      <c r="B7" s="533"/>
      <c r="C7" s="110">
        <f>COUNTA(B9:B82)</f>
        <v>74</v>
      </c>
      <c r="D7" s="158"/>
      <c r="E7" s="159"/>
      <c r="F7" s="160"/>
      <c r="G7" s="161"/>
    </row>
    <row r="8" spans="1:8" ht="12.75">
      <c r="A8" s="112" t="s">
        <v>465</v>
      </c>
      <c r="B8" s="166" t="s">
        <v>466</v>
      </c>
      <c r="C8" s="167" t="s">
        <v>467</v>
      </c>
      <c r="D8" s="168" t="s">
        <v>468</v>
      </c>
      <c r="E8" s="169" t="s">
        <v>469</v>
      </c>
      <c r="F8" s="170" t="s">
        <v>470</v>
      </c>
      <c r="G8" s="171" t="s">
        <v>4</v>
      </c>
      <c r="H8" s="171" t="s">
        <v>6</v>
      </c>
    </row>
    <row r="9" spans="1:10" ht="12.75">
      <c r="A9" s="172">
        <v>1</v>
      </c>
      <c r="B9" s="126" t="s">
        <v>145</v>
      </c>
      <c r="C9" s="126" t="s">
        <v>84</v>
      </c>
      <c r="D9" s="173">
        <v>0.000410300925925926</v>
      </c>
      <c r="E9" s="174">
        <f aca="true" t="shared" si="0" ref="E9:E40">(D$9/D9)*100</f>
        <v>100</v>
      </c>
      <c r="F9" s="175">
        <f aca="true" t="shared" si="1" ref="F9:F40">E9+$E$4</f>
        <v>105</v>
      </c>
      <c r="G9" s="176">
        <f aca="true" t="shared" si="2" ref="G9:G40">D9-D$9</f>
        <v>0</v>
      </c>
      <c r="H9" s="177"/>
      <c r="J9" s="178"/>
    </row>
    <row r="10" spans="1:10" ht="12.75">
      <c r="A10" s="179">
        <v>2</v>
      </c>
      <c r="B10" s="126" t="s">
        <v>21</v>
      </c>
      <c r="C10" s="126" t="s">
        <v>22</v>
      </c>
      <c r="D10" s="173">
        <v>0.0004408564814814815</v>
      </c>
      <c r="E10" s="180">
        <f t="shared" si="0"/>
        <v>93.06904699396168</v>
      </c>
      <c r="F10" s="181">
        <f t="shared" si="1"/>
        <v>98.06904699396168</v>
      </c>
      <c r="G10" s="182">
        <f t="shared" si="2"/>
        <v>3.055555555555553E-05</v>
      </c>
      <c r="H10" s="183">
        <v>1976</v>
      </c>
      <c r="J10" s="178"/>
    </row>
    <row r="11" spans="1:10" ht="12.75">
      <c r="A11" s="172">
        <v>3</v>
      </c>
      <c r="B11" s="126" t="s">
        <v>17</v>
      </c>
      <c r="C11" s="126" t="s">
        <v>18</v>
      </c>
      <c r="D11" s="173">
        <v>0.00046932870370370363</v>
      </c>
      <c r="E11" s="180">
        <f t="shared" si="0"/>
        <v>87.42293464858203</v>
      </c>
      <c r="F11" s="181">
        <f t="shared" si="1"/>
        <v>92.42293464858203</v>
      </c>
      <c r="G11" s="182">
        <f t="shared" si="2"/>
        <v>5.902777777777764E-05</v>
      </c>
      <c r="H11" s="183">
        <v>1974</v>
      </c>
      <c r="J11" s="178"/>
    </row>
    <row r="12" spans="1:10" ht="12.75">
      <c r="A12" s="179">
        <v>4</v>
      </c>
      <c r="B12" s="126" t="s">
        <v>122</v>
      </c>
      <c r="C12" s="126" t="s">
        <v>20</v>
      </c>
      <c r="D12" s="173">
        <v>0.00048761574074074077</v>
      </c>
      <c r="E12" s="180">
        <f t="shared" si="0"/>
        <v>84.1443152148113</v>
      </c>
      <c r="F12" s="181">
        <f t="shared" si="1"/>
        <v>89.1443152148113</v>
      </c>
      <c r="G12" s="182">
        <f t="shared" si="2"/>
        <v>7.731481481481478E-05</v>
      </c>
      <c r="H12" s="183">
        <v>1968</v>
      </c>
      <c r="J12" s="178"/>
    </row>
    <row r="13" spans="1:10" ht="12.75">
      <c r="A13" s="172">
        <v>5</v>
      </c>
      <c r="B13" s="126" t="s">
        <v>129</v>
      </c>
      <c r="C13" s="126" t="s">
        <v>31</v>
      </c>
      <c r="D13" s="173">
        <v>0.0004988425925925926</v>
      </c>
      <c r="E13" s="180">
        <f t="shared" si="0"/>
        <v>82.25058004640373</v>
      </c>
      <c r="F13" s="181">
        <f t="shared" si="1"/>
        <v>87.25058004640373</v>
      </c>
      <c r="G13" s="182">
        <f t="shared" si="2"/>
        <v>8.854166666666662E-05</v>
      </c>
      <c r="H13" s="183">
        <v>1967</v>
      </c>
      <c r="J13" s="178"/>
    </row>
    <row r="14" spans="1:10" ht="12.75">
      <c r="A14" s="179">
        <v>6</v>
      </c>
      <c r="B14" s="126" t="s">
        <v>39</v>
      </c>
      <c r="C14" s="126" t="s">
        <v>40</v>
      </c>
      <c r="D14" s="173">
        <v>0.0005060185185185186</v>
      </c>
      <c r="E14" s="180">
        <f t="shared" si="0"/>
        <v>81.08417200365965</v>
      </c>
      <c r="F14" s="181">
        <f t="shared" si="1"/>
        <v>86.08417200365965</v>
      </c>
      <c r="G14" s="182">
        <f t="shared" si="2"/>
        <v>9.571759259259261E-05</v>
      </c>
      <c r="H14" s="183">
        <v>1989</v>
      </c>
      <c r="J14" s="178"/>
    </row>
    <row r="15" spans="1:10" ht="12.75">
      <c r="A15" s="172">
        <v>7</v>
      </c>
      <c r="B15" s="126" t="s">
        <v>82</v>
      </c>
      <c r="C15" s="126" t="s">
        <v>134</v>
      </c>
      <c r="D15" s="173">
        <v>0.0005140046296296296</v>
      </c>
      <c r="E15" s="180">
        <f t="shared" si="0"/>
        <v>79.82436388200857</v>
      </c>
      <c r="F15" s="181">
        <f t="shared" si="1"/>
        <v>84.82436388200857</v>
      </c>
      <c r="G15" s="182">
        <f t="shared" si="2"/>
        <v>0.00010370370370370356</v>
      </c>
      <c r="H15" s="183">
        <v>1970</v>
      </c>
      <c r="J15" s="178"/>
    </row>
    <row r="16" spans="1:10" ht="12.75">
      <c r="A16" s="179">
        <v>8</v>
      </c>
      <c r="B16" s="126" t="s">
        <v>59</v>
      </c>
      <c r="C16" s="126" t="s">
        <v>60</v>
      </c>
      <c r="D16" s="173">
        <v>0.0005142361111111111</v>
      </c>
      <c r="E16" s="180">
        <f t="shared" si="0"/>
        <v>79.78843124015306</v>
      </c>
      <c r="F16" s="181">
        <f t="shared" si="1"/>
        <v>84.78843124015306</v>
      </c>
      <c r="G16" s="182">
        <f t="shared" si="2"/>
        <v>0.00010393518518518515</v>
      </c>
      <c r="H16" s="183">
        <v>1964</v>
      </c>
      <c r="J16" s="178"/>
    </row>
    <row r="17" spans="1:10" ht="12.75">
      <c r="A17" s="172">
        <v>9</v>
      </c>
      <c r="B17" s="126" t="s">
        <v>77</v>
      </c>
      <c r="C17" s="126" t="s">
        <v>78</v>
      </c>
      <c r="D17" s="173">
        <v>0.0005195601851851852</v>
      </c>
      <c r="E17" s="180">
        <f t="shared" si="0"/>
        <v>78.97081755402095</v>
      </c>
      <c r="F17" s="181">
        <f t="shared" si="1"/>
        <v>83.97081755402095</v>
      </c>
      <c r="G17" s="182">
        <f t="shared" si="2"/>
        <v>0.0001092592592592592</v>
      </c>
      <c r="H17" s="183"/>
      <c r="J17" s="178"/>
    </row>
    <row r="18" spans="1:10" ht="12.75">
      <c r="A18" s="179">
        <v>10</v>
      </c>
      <c r="B18" s="126" t="s">
        <v>19</v>
      </c>
      <c r="C18" s="126" t="s">
        <v>20</v>
      </c>
      <c r="D18" s="173">
        <v>0.0005270833333333333</v>
      </c>
      <c r="E18" s="180">
        <f t="shared" si="0"/>
        <v>77.84365393061047</v>
      </c>
      <c r="F18" s="181">
        <f t="shared" si="1"/>
        <v>82.84365393061047</v>
      </c>
      <c r="G18" s="182">
        <f t="shared" si="2"/>
        <v>0.0001167824074074073</v>
      </c>
      <c r="H18" s="183">
        <v>1977</v>
      </c>
      <c r="J18" s="144"/>
    </row>
    <row r="19" spans="1:10" ht="12.75">
      <c r="A19" s="172">
        <v>11</v>
      </c>
      <c r="B19" s="126" t="s">
        <v>52</v>
      </c>
      <c r="C19" s="126" t="s">
        <v>51</v>
      </c>
      <c r="D19" s="173">
        <v>0.0005277777777777777</v>
      </c>
      <c r="E19" s="180">
        <f t="shared" si="0"/>
        <v>77.74122807017547</v>
      </c>
      <c r="F19" s="181">
        <f t="shared" si="1"/>
        <v>82.74122807017547</v>
      </c>
      <c r="G19" s="182">
        <f t="shared" si="2"/>
        <v>0.00011747685185185174</v>
      </c>
      <c r="H19" s="183">
        <v>1985</v>
      </c>
      <c r="J19" s="144"/>
    </row>
    <row r="20" spans="1:10" ht="12.75">
      <c r="A20" s="184">
        <v>12</v>
      </c>
      <c r="B20" s="132" t="s">
        <v>138</v>
      </c>
      <c r="C20" s="132" t="s">
        <v>51</v>
      </c>
      <c r="D20" s="185">
        <v>0.0005394675925925926</v>
      </c>
      <c r="E20" s="186">
        <f t="shared" si="0"/>
        <v>76.0566402059644</v>
      </c>
      <c r="F20" s="187">
        <f t="shared" si="1"/>
        <v>81.0566402059644</v>
      </c>
      <c r="G20" s="188">
        <f t="shared" si="2"/>
        <v>0.0001291666666666666</v>
      </c>
      <c r="H20" s="189"/>
      <c r="J20" s="144"/>
    </row>
    <row r="21" spans="1:10" ht="12.75">
      <c r="A21" s="172">
        <v>13</v>
      </c>
      <c r="B21" s="138" t="s">
        <v>35</v>
      </c>
      <c r="C21" s="138" t="s">
        <v>36</v>
      </c>
      <c r="D21" s="190">
        <v>0.0005416666666666666</v>
      </c>
      <c r="E21" s="191">
        <f t="shared" si="0"/>
        <v>75.74786324786326</v>
      </c>
      <c r="F21" s="192">
        <f t="shared" si="1"/>
        <v>80.74786324786326</v>
      </c>
      <c r="G21" s="182">
        <f t="shared" si="2"/>
        <v>0.00013136574074074065</v>
      </c>
      <c r="H21" s="177">
        <v>1970</v>
      </c>
      <c r="J21" s="144"/>
    </row>
    <row r="22" spans="1:8" ht="12.75">
      <c r="A22" s="179">
        <v>14</v>
      </c>
      <c r="B22" s="102" t="s">
        <v>32</v>
      </c>
      <c r="C22" s="102" t="s">
        <v>33</v>
      </c>
      <c r="D22" s="173">
        <v>0.0005454861111111112</v>
      </c>
      <c r="E22" s="180">
        <f t="shared" si="0"/>
        <v>75.21748355612137</v>
      </c>
      <c r="F22" s="181">
        <f t="shared" si="1"/>
        <v>80.21748355612137</v>
      </c>
      <c r="G22" s="182">
        <f t="shared" si="2"/>
        <v>0.00013518518518518518</v>
      </c>
      <c r="H22" s="183">
        <v>1975</v>
      </c>
    </row>
    <row r="23" spans="1:8" ht="12.75">
      <c r="A23" s="172">
        <v>15</v>
      </c>
      <c r="B23" s="102" t="s">
        <v>66</v>
      </c>
      <c r="C23" s="102" t="s">
        <v>67</v>
      </c>
      <c r="D23" s="173">
        <v>0.0005489583333333333</v>
      </c>
      <c r="E23" s="180">
        <f t="shared" si="0"/>
        <v>74.74172464684801</v>
      </c>
      <c r="F23" s="181">
        <f t="shared" si="1"/>
        <v>79.74172464684801</v>
      </c>
      <c r="G23" s="182">
        <f t="shared" si="2"/>
        <v>0.00013865740740740727</v>
      </c>
      <c r="H23" s="183">
        <v>1979</v>
      </c>
    </row>
    <row r="24" spans="1:8" ht="409.5">
      <c r="A24" s="179">
        <v>16</v>
      </c>
      <c r="B24" s="102" t="s">
        <v>82</v>
      </c>
      <c r="C24" s="102" t="s">
        <v>31</v>
      </c>
      <c r="D24" s="173">
        <v>0.0005606481481481481</v>
      </c>
      <c r="E24" s="180">
        <f t="shared" si="0"/>
        <v>73.18331957060282</v>
      </c>
      <c r="F24" s="181">
        <f t="shared" si="1"/>
        <v>78.18331957060282</v>
      </c>
      <c r="G24" s="182">
        <f t="shared" si="2"/>
        <v>0.00015034722222222213</v>
      </c>
      <c r="H24" s="183">
        <v>1972</v>
      </c>
    </row>
    <row r="25" spans="1:8" ht="409.5">
      <c r="A25" s="172">
        <v>17</v>
      </c>
      <c r="B25" s="102" t="s">
        <v>161</v>
      </c>
      <c r="C25" s="102" t="s">
        <v>74</v>
      </c>
      <c r="D25" s="173">
        <v>0.0005619212962962963</v>
      </c>
      <c r="E25" s="180">
        <f t="shared" si="0"/>
        <v>73.0175077239959</v>
      </c>
      <c r="F25" s="181">
        <f t="shared" si="1"/>
        <v>78.0175077239959</v>
      </c>
      <c r="G25" s="182">
        <f t="shared" si="2"/>
        <v>0.00015162037037037027</v>
      </c>
      <c r="H25" s="183">
        <v>1979</v>
      </c>
    </row>
    <row r="26" spans="1:8" ht="409.5">
      <c r="A26" s="179">
        <v>18</v>
      </c>
      <c r="B26" s="102" t="s">
        <v>34</v>
      </c>
      <c r="C26" s="102" t="s">
        <v>20</v>
      </c>
      <c r="D26" s="173">
        <v>0.0005641203703703703</v>
      </c>
      <c r="E26" s="180">
        <f t="shared" si="0"/>
        <v>72.73286828067297</v>
      </c>
      <c r="F26" s="181">
        <f t="shared" si="1"/>
        <v>77.73286828067297</v>
      </c>
      <c r="G26" s="182">
        <f t="shared" si="2"/>
        <v>0.00015381944444444433</v>
      </c>
      <c r="H26" s="183">
        <v>1986</v>
      </c>
    </row>
    <row r="27" spans="1:8" ht="409.5">
      <c r="A27" s="172">
        <v>19</v>
      </c>
      <c r="B27" s="102" t="s">
        <v>64</v>
      </c>
      <c r="C27" s="102" t="s">
        <v>65</v>
      </c>
      <c r="D27" s="173">
        <v>0.0005653935185185186</v>
      </c>
      <c r="E27" s="180">
        <f t="shared" si="0"/>
        <v>72.56908904810645</v>
      </c>
      <c r="F27" s="181">
        <f t="shared" si="1"/>
        <v>77.56908904810645</v>
      </c>
      <c r="G27" s="182">
        <f t="shared" si="2"/>
        <v>0.00015509259259259258</v>
      </c>
      <c r="H27" s="183">
        <v>1987</v>
      </c>
    </row>
    <row r="28" spans="1:8" ht="409.5">
      <c r="A28" s="179">
        <v>20</v>
      </c>
      <c r="B28" s="102" t="s">
        <v>23</v>
      </c>
      <c r="C28" s="102" t="s">
        <v>24</v>
      </c>
      <c r="D28" s="173">
        <v>0.0005658564814814815</v>
      </c>
      <c r="E28" s="180">
        <f t="shared" si="0"/>
        <v>72.50971568827981</v>
      </c>
      <c r="F28" s="181">
        <f t="shared" si="1"/>
        <v>77.50971568827981</v>
      </c>
      <c r="G28" s="182">
        <f t="shared" si="2"/>
        <v>0.00015555555555555554</v>
      </c>
      <c r="H28" s="183">
        <v>1966</v>
      </c>
    </row>
    <row r="29" spans="1:8" ht="409.5">
      <c r="A29" s="172">
        <v>21</v>
      </c>
      <c r="B29" s="102" t="s">
        <v>79</v>
      </c>
      <c r="C29" s="102" t="s">
        <v>31</v>
      </c>
      <c r="D29" s="173">
        <v>0.0005725694444444444</v>
      </c>
      <c r="E29" s="180">
        <f t="shared" si="0"/>
        <v>71.65959167172025</v>
      </c>
      <c r="F29" s="181">
        <f t="shared" si="1"/>
        <v>76.65959167172025</v>
      </c>
      <c r="G29" s="182">
        <f t="shared" si="2"/>
        <v>0.00016226851851851846</v>
      </c>
      <c r="H29" s="183">
        <v>1965</v>
      </c>
    </row>
    <row r="30" spans="1:8" ht="409.5">
      <c r="A30" s="179">
        <v>22</v>
      </c>
      <c r="B30" s="102" t="s">
        <v>105</v>
      </c>
      <c r="C30" s="102" t="s">
        <v>106</v>
      </c>
      <c r="D30" s="173">
        <v>0.0005732638888888889</v>
      </c>
      <c r="E30" s="180">
        <f t="shared" si="0"/>
        <v>71.57278417120938</v>
      </c>
      <c r="F30" s="181">
        <f t="shared" si="1"/>
        <v>76.57278417120938</v>
      </c>
      <c r="G30" s="182">
        <f t="shared" si="2"/>
        <v>0.0001629629629629629</v>
      </c>
      <c r="H30" s="183">
        <v>1993</v>
      </c>
    </row>
    <row r="31" spans="1:8" ht="409.5">
      <c r="A31" s="172">
        <v>23</v>
      </c>
      <c r="B31" s="102" t="s">
        <v>37</v>
      </c>
      <c r="C31" s="102" t="s">
        <v>54</v>
      </c>
      <c r="D31" s="173">
        <v>0.0005762731481481481</v>
      </c>
      <c r="E31" s="180">
        <f t="shared" si="0"/>
        <v>71.19903595099419</v>
      </c>
      <c r="F31" s="181">
        <f t="shared" si="1"/>
        <v>76.19903595099419</v>
      </c>
      <c r="G31" s="182">
        <f t="shared" si="2"/>
        <v>0.00016597222222222214</v>
      </c>
      <c r="H31" s="183">
        <v>1981</v>
      </c>
    </row>
    <row r="32" spans="1:8" ht="409.5">
      <c r="A32" s="179">
        <v>24</v>
      </c>
      <c r="B32" s="102" t="s">
        <v>133</v>
      </c>
      <c r="C32" s="102" t="s">
        <v>74</v>
      </c>
      <c r="D32" s="173">
        <v>0.0005813657407407407</v>
      </c>
      <c r="E32" s="180">
        <f t="shared" si="0"/>
        <v>70.57535337447743</v>
      </c>
      <c r="F32" s="181">
        <f t="shared" si="1"/>
        <v>75.57535337447743</v>
      </c>
      <c r="G32" s="182">
        <f t="shared" si="2"/>
        <v>0.0001710648148148147</v>
      </c>
      <c r="H32" s="183"/>
    </row>
    <row r="33" spans="1:8" ht="409.5">
      <c r="A33" s="172">
        <v>25</v>
      </c>
      <c r="B33" s="102" t="s">
        <v>29</v>
      </c>
      <c r="C33" s="102" t="s">
        <v>30</v>
      </c>
      <c r="D33" s="173">
        <v>0.0005821759259259259</v>
      </c>
      <c r="E33" s="180">
        <f t="shared" si="0"/>
        <v>70.47713717693838</v>
      </c>
      <c r="F33" s="181">
        <f t="shared" si="1"/>
        <v>75.47713717693838</v>
      </c>
      <c r="G33" s="182">
        <f t="shared" si="2"/>
        <v>0.00017187499999999988</v>
      </c>
      <c r="H33" s="183">
        <v>1986</v>
      </c>
    </row>
    <row r="34" spans="1:8" ht="409.5">
      <c r="A34" s="179">
        <v>26</v>
      </c>
      <c r="B34" s="102" t="s">
        <v>23</v>
      </c>
      <c r="C34" s="102" t="s">
        <v>43</v>
      </c>
      <c r="D34" s="173">
        <v>0.0005822916666666666</v>
      </c>
      <c r="E34" s="180">
        <f t="shared" si="0"/>
        <v>70.4631286026635</v>
      </c>
      <c r="F34" s="181">
        <f t="shared" si="1"/>
        <v>75.4631286026635</v>
      </c>
      <c r="G34" s="182">
        <f t="shared" si="2"/>
        <v>0.00017199074074074062</v>
      </c>
      <c r="H34" s="183">
        <v>1996</v>
      </c>
    </row>
    <row r="35" spans="1:8" ht="409.5">
      <c r="A35" s="172">
        <v>27</v>
      </c>
      <c r="B35" s="102" t="s">
        <v>37</v>
      </c>
      <c r="C35" s="102" t="s">
        <v>38</v>
      </c>
      <c r="D35" s="173">
        <v>0.000583449074074074</v>
      </c>
      <c r="E35" s="180">
        <f t="shared" si="0"/>
        <v>70.32334854195598</v>
      </c>
      <c r="F35" s="181">
        <f t="shared" si="1"/>
        <v>75.32334854195598</v>
      </c>
      <c r="G35" s="182">
        <f t="shared" si="2"/>
        <v>0.00017314814814814802</v>
      </c>
      <c r="H35" s="183">
        <v>1957</v>
      </c>
    </row>
    <row r="36" spans="1:8" ht="409.5">
      <c r="A36" s="179">
        <v>28</v>
      </c>
      <c r="B36" s="102" t="s">
        <v>130</v>
      </c>
      <c r="C36" s="102" t="s">
        <v>60</v>
      </c>
      <c r="D36" s="173">
        <v>0.0005875</v>
      </c>
      <c r="E36" s="180">
        <f t="shared" si="0"/>
        <v>69.83845547675335</v>
      </c>
      <c r="F36" s="181">
        <f t="shared" si="1"/>
        <v>74.83845547675335</v>
      </c>
      <c r="G36" s="182">
        <f t="shared" si="2"/>
        <v>0.00017719907407407403</v>
      </c>
      <c r="H36" s="183">
        <v>1983</v>
      </c>
    </row>
    <row r="37" spans="1:8" ht="409.5">
      <c r="A37" s="172">
        <v>29</v>
      </c>
      <c r="B37" s="102" t="s">
        <v>82</v>
      </c>
      <c r="C37" s="102" t="s">
        <v>54</v>
      </c>
      <c r="D37" s="173">
        <v>0.0005899305555555556</v>
      </c>
      <c r="E37" s="180">
        <f t="shared" si="0"/>
        <v>69.55071610751423</v>
      </c>
      <c r="F37" s="181">
        <f t="shared" si="1"/>
        <v>74.55071610751423</v>
      </c>
      <c r="G37" s="182">
        <f t="shared" si="2"/>
        <v>0.00017962962962962957</v>
      </c>
      <c r="H37" s="183">
        <v>1980</v>
      </c>
    </row>
    <row r="38" spans="1:8" ht="409.5">
      <c r="A38" s="179">
        <v>30</v>
      </c>
      <c r="B38" s="102" t="s">
        <v>25</v>
      </c>
      <c r="C38" s="102" t="s">
        <v>26</v>
      </c>
      <c r="D38" s="173">
        <v>0.000591087962962963</v>
      </c>
      <c r="E38" s="180">
        <f t="shared" si="0"/>
        <v>69.41452907773645</v>
      </c>
      <c r="F38" s="181">
        <f t="shared" si="1"/>
        <v>74.41452907773645</v>
      </c>
      <c r="G38" s="182">
        <f t="shared" si="2"/>
        <v>0.00018078703703703697</v>
      </c>
      <c r="H38" s="183">
        <v>1964</v>
      </c>
    </row>
    <row r="39" spans="1:8" ht="409.5">
      <c r="A39" s="172">
        <v>31</v>
      </c>
      <c r="B39" s="102" t="s">
        <v>171</v>
      </c>
      <c r="C39" s="102" t="s">
        <v>88</v>
      </c>
      <c r="D39" s="173">
        <v>0.0005931712962962963</v>
      </c>
      <c r="E39" s="180">
        <f t="shared" si="0"/>
        <v>69.17073170731709</v>
      </c>
      <c r="F39" s="181">
        <f t="shared" si="1"/>
        <v>74.17073170731709</v>
      </c>
      <c r="G39" s="182">
        <f t="shared" si="2"/>
        <v>0.0001828703703703703</v>
      </c>
      <c r="H39" s="183">
        <v>1980</v>
      </c>
    </row>
    <row r="40" spans="1:8" ht="409.5">
      <c r="A40" s="179">
        <v>32</v>
      </c>
      <c r="B40" s="102" t="s">
        <v>21</v>
      </c>
      <c r="C40" s="102" t="s">
        <v>31</v>
      </c>
      <c r="D40" s="173">
        <v>0.0005947916666666668</v>
      </c>
      <c r="E40" s="180">
        <f t="shared" si="0"/>
        <v>68.98229227476162</v>
      </c>
      <c r="F40" s="181">
        <f t="shared" si="1"/>
        <v>73.98229227476162</v>
      </c>
      <c r="G40" s="182">
        <f t="shared" si="2"/>
        <v>0.00018449074074074076</v>
      </c>
      <c r="H40" s="183">
        <v>1974</v>
      </c>
    </row>
    <row r="41" spans="1:8" ht="409.5">
      <c r="A41" s="172">
        <v>33</v>
      </c>
      <c r="B41" s="102" t="s">
        <v>44</v>
      </c>
      <c r="C41" s="102" t="s">
        <v>31</v>
      </c>
      <c r="D41" s="173">
        <v>0.0005959490740740742</v>
      </c>
      <c r="E41" s="180">
        <f aca="true" t="shared" si="3" ref="E41:E72">(D$9/D41)*100</f>
        <v>68.84832006214799</v>
      </c>
      <c r="F41" s="181">
        <f aca="true" t="shared" si="4" ref="F41:F72">E41+$E$4</f>
        <v>73.84832006214799</v>
      </c>
      <c r="G41" s="182">
        <f aca="true" t="shared" si="5" ref="G41:G72">D41-D$9</f>
        <v>0.00018564814814814816</v>
      </c>
      <c r="H41" s="183">
        <v>1948</v>
      </c>
    </row>
    <row r="42" spans="1:8" ht="409.5">
      <c r="A42" s="179">
        <v>34</v>
      </c>
      <c r="B42" s="102" t="s">
        <v>71</v>
      </c>
      <c r="C42" s="102" t="s">
        <v>69</v>
      </c>
      <c r="D42" s="173">
        <v>0.0005965277777777777</v>
      </c>
      <c r="E42" s="180">
        <f t="shared" si="3"/>
        <v>68.7815289095848</v>
      </c>
      <c r="F42" s="181">
        <f t="shared" si="4"/>
        <v>73.7815289095848</v>
      </c>
      <c r="G42" s="182">
        <f t="shared" si="5"/>
        <v>0.00018622685185185176</v>
      </c>
      <c r="H42" s="183">
        <v>1980</v>
      </c>
    </row>
    <row r="43" spans="1:8" ht="409.5">
      <c r="A43" s="172">
        <v>35</v>
      </c>
      <c r="B43" s="102" t="s">
        <v>25</v>
      </c>
      <c r="C43" s="102" t="s">
        <v>88</v>
      </c>
      <c r="D43" s="173">
        <v>0.0006028935185185186</v>
      </c>
      <c r="E43" s="180">
        <f t="shared" si="3"/>
        <v>68.05528892301787</v>
      </c>
      <c r="F43" s="181">
        <f t="shared" si="4"/>
        <v>73.05528892301787</v>
      </c>
      <c r="G43" s="182">
        <f t="shared" si="5"/>
        <v>0.00019259259259259257</v>
      </c>
      <c r="H43" s="183">
        <v>1990</v>
      </c>
    </row>
    <row r="44" spans="1:8" ht="409.5">
      <c r="A44" s="179">
        <v>36</v>
      </c>
      <c r="B44" s="102" t="s">
        <v>68</v>
      </c>
      <c r="C44" s="102" t="s">
        <v>69</v>
      </c>
      <c r="D44" s="173">
        <v>0.0006031249999999999</v>
      </c>
      <c r="E44" s="180">
        <f t="shared" si="3"/>
        <v>68.02916906543851</v>
      </c>
      <c r="F44" s="181">
        <f t="shared" si="4"/>
        <v>73.02916906543851</v>
      </c>
      <c r="G44" s="182">
        <f t="shared" si="5"/>
        <v>0.00019282407407407394</v>
      </c>
      <c r="H44" s="183"/>
    </row>
    <row r="45" spans="1:8" ht="409.5">
      <c r="A45" s="172">
        <v>37</v>
      </c>
      <c r="B45" s="102" t="s">
        <v>89</v>
      </c>
      <c r="C45" s="102" t="s">
        <v>78</v>
      </c>
      <c r="D45" s="173">
        <v>0.0006251157407407408</v>
      </c>
      <c r="E45" s="180">
        <f t="shared" si="3"/>
        <v>65.63599333456767</v>
      </c>
      <c r="F45" s="181">
        <f t="shared" si="4"/>
        <v>70.63599333456767</v>
      </c>
      <c r="G45" s="182">
        <f t="shared" si="5"/>
        <v>0.00021481481481481476</v>
      </c>
      <c r="H45" s="183">
        <v>1955</v>
      </c>
    </row>
    <row r="46" spans="1:8" ht="409.5">
      <c r="A46" s="179">
        <v>38</v>
      </c>
      <c r="B46" s="102" t="s">
        <v>27</v>
      </c>
      <c r="C46" s="102" t="s">
        <v>28</v>
      </c>
      <c r="D46" s="173">
        <v>0.0006255787037037036</v>
      </c>
      <c r="E46" s="180">
        <f t="shared" si="3"/>
        <v>65.58741905642925</v>
      </c>
      <c r="F46" s="181">
        <f t="shared" si="4"/>
        <v>70.58741905642925</v>
      </c>
      <c r="G46" s="182">
        <f t="shared" si="5"/>
        <v>0.00021527777777777761</v>
      </c>
      <c r="H46" s="183">
        <v>1991</v>
      </c>
    </row>
    <row r="47" spans="1:8" ht="409.5">
      <c r="A47" s="172">
        <v>39</v>
      </c>
      <c r="B47" s="102" t="s">
        <v>32</v>
      </c>
      <c r="C47" s="102" t="s">
        <v>141</v>
      </c>
      <c r="D47" s="173">
        <v>0.0006318287037037038</v>
      </c>
      <c r="E47" s="180">
        <f t="shared" si="3"/>
        <v>64.93863344934971</v>
      </c>
      <c r="F47" s="181">
        <f t="shared" si="4"/>
        <v>69.93863344934971</v>
      </c>
      <c r="G47" s="182">
        <f t="shared" si="5"/>
        <v>0.0002215277777777778</v>
      </c>
      <c r="H47" s="183">
        <v>1972</v>
      </c>
    </row>
    <row r="48" spans="1:8" ht="409.5">
      <c r="A48" s="179">
        <v>40</v>
      </c>
      <c r="B48" s="102" t="s">
        <v>37</v>
      </c>
      <c r="C48" s="102" t="s">
        <v>116</v>
      </c>
      <c r="D48" s="173">
        <v>0.0006331018518518519</v>
      </c>
      <c r="E48" s="180">
        <f t="shared" si="3"/>
        <v>64.80804387568556</v>
      </c>
      <c r="F48" s="181">
        <f t="shared" si="4"/>
        <v>69.80804387568556</v>
      </c>
      <c r="G48" s="182">
        <f t="shared" si="5"/>
        <v>0.00022280092592592593</v>
      </c>
      <c r="H48" s="183">
        <v>1962</v>
      </c>
    </row>
    <row r="49" spans="1:8" ht="409.5">
      <c r="A49" s="172">
        <v>41</v>
      </c>
      <c r="B49" s="102" t="s">
        <v>53</v>
      </c>
      <c r="C49" s="102" t="s">
        <v>54</v>
      </c>
      <c r="D49" s="173">
        <v>0.0006379629629629629</v>
      </c>
      <c r="E49" s="180">
        <f t="shared" si="3"/>
        <v>64.31422351233674</v>
      </c>
      <c r="F49" s="181">
        <f t="shared" si="4"/>
        <v>69.31422351233674</v>
      </c>
      <c r="G49" s="182">
        <f t="shared" si="5"/>
        <v>0.0002276620370370369</v>
      </c>
      <c r="H49" s="183">
        <v>1950</v>
      </c>
    </row>
    <row r="50" spans="1:8" ht="409.5">
      <c r="A50" s="179">
        <v>42</v>
      </c>
      <c r="B50" s="102" t="s">
        <v>25</v>
      </c>
      <c r="C50" s="102" t="s">
        <v>69</v>
      </c>
      <c r="D50" s="173">
        <v>0.0006460648148148148</v>
      </c>
      <c r="E50" s="180">
        <f t="shared" si="3"/>
        <v>63.50770333213903</v>
      </c>
      <c r="F50" s="181">
        <f t="shared" si="4"/>
        <v>68.50770333213903</v>
      </c>
      <c r="G50" s="182">
        <f t="shared" si="5"/>
        <v>0.00023576388888888882</v>
      </c>
      <c r="H50" s="183">
        <v>1993</v>
      </c>
    </row>
    <row r="51" spans="1:8" ht="409.5">
      <c r="A51" s="172">
        <v>43</v>
      </c>
      <c r="B51" s="102" t="s">
        <v>193</v>
      </c>
      <c r="C51" s="102" t="s">
        <v>194</v>
      </c>
      <c r="D51" s="173">
        <v>0.0006469907407407407</v>
      </c>
      <c r="E51" s="180">
        <f t="shared" si="3"/>
        <v>63.41681574239715</v>
      </c>
      <c r="F51" s="181">
        <f t="shared" si="4"/>
        <v>68.41681574239715</v>
      </c>
      <c r="G51" s="182">
        <f t="shared" si="5"/>
        <v>0.00023668981481481474</v>
      </c>
      <c r="H51" s="183">
        <v>1963</v>
      </c>
    </row>
    <row r="52" spans="1:8" ht="409.5">
      <c r="A52" s="179">
        <v>44</v>
      </c>
      <c r="B52" s="102" t="s">
        <v>20</v>
      </c>
      <c r="C52" s="102" t="s">
        <v>51</v>
      </c>
      <c r="D52" s="173">
        <v>0.0006527777777777777</v>
      </c>
      <c r="E52" s="180">
        <f t="shared" si="3"/>
        <v>62.85460992907803</v>
      </c>
      <c r="F52" s="181">
        <f t="shared" si="4"/>
        <v>67.85460992907804</v>
      </c>
      <c r="G52" s="182">
        <f t="shared" si="5"/>
        <v>0.00024247685185185174</v>
      </c>
      <c r="H52" s="183">
        <v>1960</v>
      </c>
    </row>
    <row r="53" spans="1:8" ht="409.5">
      <c r="A53" s="172">
        <v>45</v>
      </c>
      <c r="B53" s="102" t="s">
        <v>32</v>
      </c>
      <c r="C53" s="102" t="s">
        <v>50</v>
      </c>
      <c r="D53" s="173">
        <v>0.000662037037037037</v>
      </c>
      <c r="E53" s="180">
        <f t="shared" si="3"/>
        <v>61.97552447552448</v>
      </c>
      <c r="F53" s="181">
        <f t="shared" si="4"/>
        <v>66.97552447552448</v>
      </c>
      <c r="G53" s="182">
        <f t="shared" si="5"/>
        <v>0.00025173611111111105</v>
      </c>
      <c r="H53" s="183">
        <v>1944</v>
      </c>
    </row>
    <row r="54" spans="1:8" ht="409.5">
      <c r="A54" s="179">
        <v>46</v>
      </c>
      <c r="B54" s="102" t="s">
        <v>105</v>
      </c>
      <c r="C54" s="102" t="s">
        <v>109</v>
      </c>
      <c r="D54" s="173">
        <v>0.0006693287037037037</v>
      </c>
      <c r="E54" s="180">
        <f t="shared" si="3"/>
        <v>61.300363133321824</v>
      </c>
      <c r="F54" s="181">
        <f t="shared" si="4"/>
        <v>66.30036313332182</v>
      </c>
      <c r="G54" s="182">
        <f t="shared" si="5"/>
        <v>0.0002590277777777777</v>
      </c>
      <c r="H54" s="183">
        <v>1978</v>
      </c>
    </row>
    <row r="55" spans="1:8" ht="409.5">
      <c r="A55" s="172">
        <v>47</v>
      </c>
      <c r="B55" s="102" t="s">
        <v>70</v>
      </c>
      <c r="C55" s="102" t="s">
        <v>54</v>
      </c>
      <c r="D55" s="173">
        <v>0.0006760416666666667</v>
      </c>
      <c r="E55" s="180">
        <f t="shared" si="3"/>
        <v>60.69166238657765</v>
      </c>
      <c r="F55" s="181">
        <f t="shared" si="4"/>
        <v>65.69166238657765</v>
      </c>
      <c r="G55" s="182">
        <f t="shared" si="5"/>
        <v>0.0002657407407407407</v>
      </c>
      <c r="H55" s="183">
        <v>1982</v>
      </c>
    </row>
    <row r="56" spans="1:8" ht="409.5">
      <c r="A56" s="179">
        <v>48</v>
      </c>
      <c r="B56" s="102" t="s">
        <v>71</v>
      </c>
      <c r="C56" s="102" t="s">
        <v>62</v>
      </c>
      <c r="D56" s="173">
        <v>0.0006767361111111111</v>
      </c>
      <c r="E56" s="180">
        <f t="shared" si="3"/>
        <v>60.629382589362066</v>
      </c>
      <c r="F56" s="181">
        <f t="shared" si="4"/>
        <v>65.62938258936207</v>
      </c>
      <c r="G56" s="182">
        <f t="shared" si="5"/>
        <v>0.00026643518518518515</v>
      </c>
      <c r="H56" s="183">
        <v>1968</v>
      </c>
    </row>
    <row r="57" spans="1:8" ht="409.5">
      <c r="A57" s="172">
        <v>49</v>
      </c>
      <c r="B57" s="102" t="s">
        <v>93</v>
      </c>
      <c r="C57" s="102" t="s">
        <v>94</v>
      </c>
      <c r="D57" s="173">
        <v>0.0006831018518518518</v>
      </c>
      <c r="E57" s="180">
        <f t="shared" si="3"/>
        <v>60.0643849542528</v>
      </c>
      <c r="F57" s="181">
        <f t="shared" si="4"/>
        <v>65.0643849542528</v>
      </c>
      <c r="G57" s="182">
        <f t="shared" si="5"/>
        <v>0.00027280092592592585</v>
      </c>
      <c r="H57" s="183">
        <v>1999</v>
      </c>
    </row>
    <row r="58" spans="1:8" ht="409.5">
      <c r="A58" s="179">
        <v>50</v>
      </c>
      <c r="B58" s="102" t="s">
        <v>41</v>
      </c>
      <c r="C58" s="102" t="s">
        <v>42</v>
      </c>
      <c r="D58" s="173">
        <v>0.0007021990740740742</v>
      </c>
      <c r="E58" s="180">
        <f t="shared" si="3"/>
        <v>58.430855447502886</v>
      </c>
      <c r="F58" s="181">
        <f t="shared" si="4"/>
        <v>63.430855447502886</v>
      </c>
      <c r="G58" s="182">
        <f t="shared" si="5"/>
        <v>0.00029189814814814817</v>
      </c>
      <c r="H58" s="183">
        <v>1974</v>
      </c>
    </row>
    <row r="59" spans="1:8" ht="409.5">
      <c r="A59" s="172">
        <v>51</v>
      </c>
      <c r="B59" s="102" t="s">
        <v>75</v>
      </c>
      <c r="C59" s="102" t="s">
        <v>76</v>
      </c>
      <c r="D59" s="173">
        <v>0.000704050925925926</v>
      </c>
      <c r="E59" s="180">
        <f t="shared" si="3"/>
        <v>58.277165872102586</v>
      </c>
      <c r="F59" s="181">
        <f t="shared" si="4"/>
        <v>63.277165872102586</v>
      </c>
      <c r="G59" s="182">
        <f t="shared" si="5"/>
        <v>0.00029375</v>
      </c>
      <c r="H59" s="183">
        <v>1977</v>
      </c>
    </row>
    <row r="60" spans="1:8" ht="409.5">
      <c r="A60" s="179">
        <v>52</v>
      </c>
      <c r="B60" s="102" t="s">
        <v>27</v>
      </c>
      <c r="C60" s="102" t="s">
        <v>49</v>
      </c>
      <c r="D60" s="173">
        <v>0.0007071759259259259</v>
      </c>
      <c r="E60" s="180">
        <f t="shared" si="3"/>
        <v>58.019639934533565</v>
      </c>
      <c r="F60" s="181">
        <f t="shared" si="4"/>
        <v>63.019639934533565</v>
      </c>
      <c r="G60" s="182">
        <f t="shared" si="5"/>
        <v>0.0002968749999999999</v>
      </c>
      <c r="H60" s="183">
        <v>1964</v>
      </c>
    </row>
    <row r="61" spans="1:8" ht="409.5">
      <c r="A61" s="172">
        <v>53</v>
      </c>
      <c r="B61" s="102" t="s">
        <v>150</v>
      </c>
      <c r="C61" s="102" t="s">
        <v>151</v>
      </c>
      <c r="D61" s="173">
        <v>0.0007111111111111111</v>
      </c>
      <c r="E61" s="180">
        <f t="shared" si="3"/>
        <v>57.698567708333336</v>
      </c>
      <c r="F61" s="181">
        <f t="shared" si="4"/>
        <v>62.698567708333336</v>
      </c>
      <c r="G61" s="182">
        <f t="shared" si="5"/>
        <v>0.00030081018518518515</v>
      </c>
      <c r="H61" s="183">
        <v>2001</v>
      </c>
    </row>
    <row r="62" spans="1:8" ht="409.5">
      <c r="A62" s="179">
        <v>54</v>
      </c>
      <c r="B62" s="102" t="s">
        <v>152</v>
      </c>
      <c r="C62" s="102" t="s">
        <v>153</v>
      </c>
      <c r="D62" s="173">
        <v>0.0007197916666666666</v>
      </c>
      <c r="E62" s="180">
        <f t="shared" si="3"/>
        <v>57.002733558449926</v>
      </c>
      <c r="F62" s="181">
        <f t="shared" si="4"/>
        <v>62.002733558449926</v>
      </c>
      <c r="G62" s="182">
        <f t="shared" si="5"/>
        <v>0.00030949074074074066</v>
      </c>
      <c r="H62" s="183">
        <v>1979</v>
      </c>
    </row>
    <row r="63" spans="1:8" ht="409.5">
      <c r="A63" s="172">
        <v>55</v>
      </c>
      <c r="B63" s="102" t="s">
        <v>105</v>
      </c>
      <c r="C63" s="102" t="s">
        <v>38</v>
      </c>
      <c r="D63" s="173">
        <v>0.000724652777777778</v>
      </c>
      <c r="E63" s="180">
        <f t="shared" si="3"/>
        <v>56.62034818719054</v>
      </c>
      <c r="F63" s="181">
        <f t="shared" si="4"/>
        <v>61.62034818719054</v>
      </c>
      <c r="G63" s="182">
        <f t="shared" si="5"/>
        <v>0.00031435185185185196</v>
      </c>
      <c r="H63" s="183">
        <v>1956</v>
      </c>
    </row>
    <row r="64" spans="1:8" ht="409.5">
      <c r="A64" s="179">
        <v>56</v>
      </c>
      <c r="B64" s="102" t="s">
        <v>45</v>
      </c>
      <c r="C64" s="102" t="s">
        <v>131</v>
      </c>
      <c r="D64" s="173">
        <v>0.000736226851851852</v>
      </c>
      <c r="E64" s="180">
        <f t="shared" si="3"/>
        <v>55.73023109573967</v>
      </c>
      <c r="F64" s="181">
        <f t="shared" si="4"/>
        <v>60.73023109573967</v>
      </c>
      <c r="G64" s="182">
        <f t="shared" si="5"/>
        <v>0.00032592592592592596</v>
      </c>
      <c r="H64" s="183">
        <v>1989</v>
      </c>
    </row>
    <row r="65" spans="1:8" ht="409.5">
      <c r="A65" s="172">
        <v>57</v>
      </c>
      <c r="B65" s="102" t="s">
        <v>64</v>
      </c>
      <c r="C65" s="102" t="s">
        <v>96</v>
      </c>
      <c r="D65" s="173">
        <v>0.0007469907407407408</v>
      </c>
      <c r="E65" s="180">
        <f t="shared" si="3"/>
        <v>54.92717694453053</v>
      </c>
      <c r="F65" s="181">
        <f t="shared" si="4"/>
        <v>59.92717694453053</v>
      </c>
      <c r="G65" s="182">
        <f t="shared" si="5"/>
        <v>0.0003366898148148148</v>
      </c>
      <c r="H65" s="183">
        <v>1964</v>
      </c>
    </row>
    <row r="66" spans="1:8" ht="409.5">
      <c r="A66" s="179">
        <v>58</v>
      </c>
      <c r="B66" s="102" t="s">
        <v>45</v>
      </c>
      <c r="C66" s="102" t="s">
        <v>46</v>
      </c>
      <c r="D66" s="173">
        <v>0.0007547453703703704</v>
      </c>
      <c r="E66" s="180">
        <f t="shared" si="3"/>
        <v>54.362827787149214</v>
      </c>
      <c r="F66" s="181">
        <f t="shared" si="4"/>
        <v>59.362827787149214</v>
      </c>
      <c r="G66" s="182">
        <f t="shared" si="5"/>
        <v>0.00034444444444444437</v>
      </c>
      <c r="H66" s="183">
        <v>1992</v>
      </c>
    </row>
    <row r="67" spans="1:8" ht="409.5">
      <c r="A67" s="172">
        <v>59</v>
      </c>
      <c r="B67" s="102" t="s">
        <v>55</v>
      </c>
      <c r="C67" s="102" t="s">
        <v>87</v>
      </c>
      <c r="D67" s="173">
        <v>0.0007584490740740741</v>
      </c>
      <c r="E67" s="180">
        <f t="shared" si="3"/>
        <v>54.09735998779186</v>
      </c>
      <c r="F67" s="181">
        <f t="shared" si="4"/>
        <v>59.09735998779186</v>
      </c>
      <c r="G67" s="182">
        <f t="shared" si="5"/>
        <v>0.00034814814814814816</v>
      </c>
      <c r="H67" s="183">
        <v>2000</v>
      </c>
    </row>
    <row r="68" spans="1:8" ht="409.5">
      <c r="A68" s="179">
        <v>60</v>
      </c>
      <c r="B68" s="102" t="s">
        <v>114</v>
      </c>
      <c r="C68" s="102" t="s">
        <v>58</v>
      </c>
      <c r="D68" s="173">
        <v>0.0007638888888888889</v>
      </c>
      <c r="E68" s="180">
        <f t="shared" si="3"/>
        <v>53.712121212121225</v>
      </c>
      <c r="F68" s="181">
        <f t="shared" si="4"/>
        <v>58.712121212121225</v>
      </c>
      <c r="G68" s="182">
        <f t="shared" si="5"/>
        <v>0.00035358796296296294</v>
      </c>
      <c r="H68" s="183">
        <v>1988</v>
      </c>
    </row>
    <row r="69" spans="1:8" ht="409.5">
      <c r="A69" s="172">
        <v>61</v>
      </c>
      <c r="B69" s="102" t="s">
        <v>80</v>
      </c>
      <c r="C69" s="102" t="s">
        <v>81</v>
      </c>
      <c r="D69" s="173">
        <v>0.0007650462962962962</v>
      </c>
      <c r="E69" s="180">
        <f t="shared" si="3"/>
        <v>53.63086232980334</v>
      </c>
      <c r="F69" s="181">
        <f t="shared" si="4"/>
        <v>58.63086232980334</v>
      </c>
      <c r="G69" s="182">
        <f t="shared" si="5"/>
        <v>0.00035474537037037023</v>
      </c>
      <c r="H69" s="183">
        <v>1967</v>
      </c>
    </row>
    <row r="70" spans="1:8" ht="409.5">
      <c r="A70" s="179">
        <v>62</v>
      </c>
      <c r="B70" s="102" t="s">
        <v>97</v>
      </c>
      <c r="C70" s="102" t="s">
        <v>60</v>
      </c>
      <c r="D70" s="173">
        <v>0.0007699074074074074</v>
      </c>
      <c r="E70" s="180">
        <f t="shared" si="3"/>
        <v>53.292242934455814</v>
      </c>
      <c r="F70" s="181">
        <f t="shared" si="4"/>
        <v>58.292242934455814</v>
      </c>
      <c r="G70" s="182">
        <f t="shared" si="5"/>
        <v>0.0003596064814814814</v>
      </c>
      <c r="H70" s="183">
        <v>1956</v>
      </c>
    </row>
    <row r="71" spans="1:8" ht="409.5">
      <c r="A71" s="172">
        <v>63</v>
      </c>
      <c r="B71" s="102" t="s">
        <v>32</v>
      </c>
      <c r="C71" s="102" t="s">
        <v>30</v>
      </c>
      <c r="D71" s="173">
        <v>0.000771875</v>
      </c>
      <c r="E71" s="180">
        <f t="shared" si="3"/>
        <v>53.15639526165843</v>
      </c>
      <c r="F71" s="181">
        <f t="shared" si="4"/>
        <v>58.15639526165843</v>
      </c>
      <c r="G71" s="182">
        <f t="shared" si="5"/>
        <v>0.000361574074074074</v>
      </c>
      <c r="H71" s="183">
        <v>2000</v>
      </c>
    </row>
    <row r="72" spans="1:8" ht="409.5">
      <c r="A72" s="179">
        <v>64</v>
      </c>
      <c r="B72" s="102" t="s">
        <v>139</v>
      </c>
      <c r="C72" s="102" t="s">
        <v>58</v>
      </c>
      <c r="D72" s="173">
        <v>0.000803587962962963</v>
      </c>
      <c r="E72" s="180">
        <f t="shared" si="3"/>
        <v>51.058620193000145</v>
      </c>
      <c r="F72" s="181">
        <f t="shared" si="4"/>
        <v>56.058620193000145</v>
      </c>
      <c r="G72" s="182">
        <f t="shared" si="5"/>
        <v>0.000393287037037037</v>
      </c>
      <c r="H72" s="183">
        <v>1984</v>
      </c>
    </row>
    <row r="73" spans="1:8" ht="409.5">
      <c r="A73" s="172">
        <v>65</v>
      </c>
      <c r="B73" s="102" t="s">
        <v>72</v>
      </c>
      <c r="C73" s="102" t="s">
        <v>73</v>
      </c>
      <c r="D73" s="173">
        <v>0.000849074074074074</v>
      </c>
      <c r="E73" s="180">
        <f aca="true" t="shared" si="6" ref="E73:E82">(D$9/D73)*100</f>
        <v>48.323336968375145</v>
      </c>
      <c r="F73" s="181">
        <f aca="true" t="shared" si="7" ref="F73:F82">E73+$E$4</f>
        <v>53.323336968375145</v>
      </c>
      <c r="G73" s="182">
        <f aca="true" t="shared" si="8" ref="G73:G82">D73-D$9</f>
        <v>0.00043877314814814804</v>
      </c>
      <c r="H73" s="183">
        <v>1954</v>
      </c>
    </row>
    <row r="74" spans="1:8" ht="409.5">
      <c r="A74" s="179">
        <v>66</v>
      </c>
      <c r="B74" s="102" t="s">
        <v>143</v>
      </c>
      <c r="C74" s="102" t="s">
        <v>144</v>
      </c>
      <c r="D74" s="173">
        <v>0.0008576388888888888</v>
      </c>
      <c r="E74" s="180">
        <f t="shared" si="6"/>
        <v>47.84075573549259</v>
      </c>
      <c r="F74" s="181">
        <f t="shared" si="7"/>
        <v>52.84075573549259</v>
      </c>
      <c r="G74" s="182">
        <f t="shared" si="8"/>
        <v>0.0004473379629629628</v>
      </c>
      <c r="H74" s="183">
        <v>2004</v>
      </c>
    </row>
    <row r="75" spans="1:8" ht="409.5">
      <c r="A75" s="172">
        <v>67</v>
      </c>
      <c r="B75" s="102" t="s">
        <v>159</v>
      </c>
      <c r="C75" s="102" t="s">
        <v>160</v>
      </c>
      <c r="D75" s="173">
        <v>0.0008674768518518518</v>
      </c>
      <c r="E75" s="180">
        <f t="shared" si="6"/>
        <v>47.298198799199476</v>
      </c>
      <c r="F75" s="181">
        <f t="shared" si="7"/>
        <v>52.298198799199476</v>
      </c>
      <c r="G75" s="182">
        <f t="shared" si="8"/>
        <v>0.0004571759259259258</v>
      </c>
      <c r="H75" s="183">
        <v>1984</v>
      </c>
    </row>
    <row r="76" spans="1:8" ht="409.5">
      <c r="A76" s="179">
        <v>68</v>
      </c>
      <c r="B76" s="102" t="s">
        <v>71</v>
      </c>
      <c r="C76" s="102" t="s">
        <v>30</v>
      </c>
      <c r="D76" s="173">
        <v>0.0008693287037037038</v>
      </c>
      <c r="E76" s="180">
        <f t="shared" si="6"/>
        <v>47.197443749167896</v>
      </c>
      <c r="F76" s="181">
        <f t="shared" si="7"/>
        <v>52.197443749167896</v>
      </c>
      <c r="G76" s="182">
        <f t="shared" si="8"/>
        <v>0.00045902777777777777</v>
      </c>
      <c r="H76" s="183">
        <v>2003</v>
      </c>
    </row>
    <row r="77" spans="1:8" ht="409.5">
      <c r="A77" s="172">
        <v>69</v>
      </c>
      <c r="B77" s="102" t="s">
        <v>47</v>
      </c>
      <c r="C77" s="102" t="s">
        <v>48</v>
      </c>
      <c r="D77" s="173">
        <v>0.0008697916666666666</v>
      </c>
      <c r="E77" s="180">
        <f t="shared" si="6"/>
        <v>47.17232202262143</v>
      </c>
      <c r="F77" s="181">
        <f t="shared" si="7"/>
        <v>52.17232202262143</v>
      </c>
      <c r="G77" s="182">
        <f t="shared" si="8"/>
        <v>0.0004594907407407406</v>
      </c>
      <c r="H77" s="183">
        <v>1966</v>
      </c>
    </row>
    <row r="78" spans="1:8" ht="409.5">
      <c r="A78" s="179">
        <v>70</v>
      </c>
      <c r="B78" s="102" t="s">
        <v>163</v>
      </c>
      <c r="C78" s="102" t="s">
        <v>42</v>
      </c>
      <c r="D78" s="173">
        <v>0.0008980324074074073</v>
      </c>
      <c r="E78" s="180">
        <f t="shared" si="6"/>
        <v>45.688877432658856</v>
      </c>
      <c r="F78" s="181">
        <f t="shared" si="7"/>
        <v>50.688877432658856</v>
      </c>
      <c r="G78" s="182">
        <f t="shared" si="8"/>
        <v>0.0004877314814814813</v>
      </c>
      <c r="H78" s="183">
        <v>1990</v>
      </c>
    </row>
    <row r="79" spans="1:8" ht="409.5">
      <c r="A79" s="172">
        <v>71</v>
      </c>
      <c r="B79" s="102" t="s">
        <v>57</v>
      </c>
      <c r="C79" s="102" t="s">
        <v>58</v>
      </c>
      <c r="D79" s="173">
        <v>0.0009153935185185185</v>
      </c>
      <c r="E79" s="180">
        <f t="shared" si="6"/>
        <v>44.82235427993426</v>
      </c>
      <c r="F79" s="181">
        <f t="shared" si="7"/>
        <v>49.82235427993426</v>
      </c>
      <c r="G79" s="182">
        <f t="shared" si="8"/>
        <v>0.0005050925925925926</v>
      </c>
      <c r="H79" s="183"/>
    </row>
    <row r="80" spans="1:8" ht="409.5">
      <c r="A80" s="179">
        <v>72</v>
      </c>
      <c r="B80" s="102" t="s">
        <v>83</v>
      </c>
      <c r="C80" s="102" t="s">
        <v>91</v>
      </c>
      <c r="D80" s="173">
        <v>0.0009247685185185185</v>
      </c>
      <c r="E80" s="180">
        <f t="shared" si="6"/>
        <v>44.36795994993743</v>
      </c>
      <c r="F80" s="181">
        <f t="shared" si="7"/>
        <v>49.36795994993743</v>
      </c>
      <c r="G80" s="182">
        <f t="shared" si="8"/>
        <v>0.0005144675925925924</v>
      </c>
      <c r="H80" s="183">
        <v>2003</v>
      </c>
    </row>
    <row r="81" spans="1:8" ht="409.5">
      <c r="A81" s="172">
        <v>73</v>
      </c>
      <c r="B81" s="102" t="s">
        <v>187</v>
      </c>
      <c r="C81" s="102" t="s">
        <v>214</v>
      </c>
      <c r="D81" s="173">
        <v>0.0009262731481481482</v>
      </c>
      <c r="E81" s="180">
        <f t="shared" si="6"/>
        <v>44.295889041609406</v>
      </c>
      <c r="F81" s="181">
        <f t="shared" si="7"/>
        <v>49.295889041609406</v>
      </c>
      <c r="G81" s="182">
        <f t="shared" si="8"/>
        <v>0.0005159722222222221</v>
      </c>
      <c r="H81" s="183">
        <v>1967</v>
      </c>
    </row>
    <row r="82" spans="1:8" ht="409.5">
      <c r="A82" s="179">
        <v>74</v>
      </c>
      <c r="B82" s="102" t="s">
        <v>85</v>
      </c>
      <c r="C82" s="102" t="s">
        <v>86</v>
      </c>
      <c r="D82" s="173">
        <v>0.0009604166666666667</v>
      </c>
      <c r="E82" s="180">
        <f t="shared" si="6"/>
        <v>42.721137623523745</v>
      </c>
      <c r="F82" s="181">
        <f t="shared" si="7"/>
        <v>47.721137623523745</v>
      </c>
      <c r="G82" s="182">
        <f t="shared" si="8"/>
        <v>0.0005501157407407408</v>
      </c>
      <c r="H82" s="183">
        <v>1960</v>
      </c>
    </row>
  </sheetData>
  <sheetProtection selectLockedCells="1" selectUnlockedCells="1"/>
  <mergeCells count="6">
    <mergeCell ref="A1:G1"/>
    <mergeCell ref="A4:B4"/>
    <mergeCell ref="A5:B5"/>
    <mergeCell ref="A6:B6"/>
    <mergeCell ref="C6:G6"/>
    <mergeCell ref="A7:B7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2"/>
  <sheetViews>
    <sheetView zoomScale="130" zoomScaleNormal="130" zoomScaleSheetLayoutView="80" zoomScalePageLayoutView="0" workbookViewId="0" topLeftCell="A1">
      <selection activeCell="G7" sqref="G7"/>
    </sheetView>
  </sheetViews>
  <sheetFormatPr defaultColWidth="9.00390625" defaultRowHeight="12.75"/>
  <cols>
    <col min="1" max="1" width="3.625" style="0" customWidth="1"/>
    <col min="2" max="2" width="13.75390625" style="0" customWidth="1"/>
    <col min="3" max="3" width="11.625" style="0" customWidth="1"/>
    <col min="4" max="4" width="7.25390625" style="0" customWidth="1"/>
    <col min="5" max="5" width="7.375" style="0" customWidth="1"/>
    <col min="6" max="6" width="9.75390625" style="0" customWidth="1"/>
    <col min="7" max="7" width="9.125" style="155" customWidth="1"/>
  </cols>
  <sheetData>
    <row r="1" spans="1:6" ht="27">
      <c r="A1" s="534" t="s">
        <v>478</v>
      </c>
      <c r="B1" s="534"/>
      <c r="C1" s="534"/>
      <c r="D1" s="534"/>
      <c r="E1" s="534"/>
      <c r="F1" s="534"/>
    </row>
    <row r="2" spans="1:6" ht="12.75">
      <c r="A2" s="536"/>
      <c r="B2" s="536"/>
      <c r="C2" s="536"/>
      <c r="D2" s="538"/>
      <c r="E2" s="107" t="s">
        <v>458</v>
      </c>
      <c r="F2" s="539"/>
    </row>
    <row r="3" spans="1:6" ht="12.75" customHeight="1">
      <c r="A3" s="533" t="s">
        <v>459</v>
      </c>
      <c r="B3" s="533"/>
      <c r="C3" s="193" t="s">
        <v>460</v>
      </c>
      <c r="D3" s="538"/>
      <c r="E3" s="107">
        <v>1</v>
      </c>
      <c r="F3" s="539"/>
    </row>
    <row r="4" spans="1:6" ht="12.75" customHeight="1">
      <c r="A4" s="533" t="s">
        <v>461</v>
      </c>
      <c r="B4" s="533"/>
      <c r="C4" s="109">
        <v>40993</v>
      </c>
      <c r="D4" s="538"/>
      <c r="E4" s="155"/>
      <c r="F4" s="155"/>
    </row>
    <row r="5" spans="1:6" ht="12.75">
      <c r="A5" s="533" t="s">
        <v>462</v>
      </c>
      <c r="B5" s="533"/>
      <c r="C5" s="194" t="s">
        <v>479</v>
      </c>
      <c r="D5" s="194"/>
      <c r="E5" s="155"/>
      <c r="F5" s="155"/>
    </row>
    <row r="6" spans="1:6" ht="12.75">
      <c r="A6" s="533" t="s">
        <v>464</v>
      </c>
      <c r="B6" s="533"/>
      <c r="C6" s="111">
        <f>COUNTA(B8:B200)</f>
        <v>135</v>
      </c>
      <c r="D6" s="537"/>
      <c r="E6" s="537"/>
      <c r="F6" s="537"/>
    </row>
    <row r="7" spans="1:7" ht="12.75">
      <c r="A7" s="195" t="s">
        <v>465</v>
      </c>
      <c r="B7" s="196" t="s">
        <v>466</v>
      </c>
      <c r="C7" s="197" t="s">
        <v>467</v>
      </c>
      <c r="D7" s="196" t="s">
        <v>2</v>
      </c>
      <c r="E7" s="198" t="s">
        <v>469</v>
      </c>
      <c r="F7" s="116" t="s">
        <v>470</v>
      </c>
      <c r="G7" s="199" t="s">
        <v>6</v>
      </c>
    </row>
    <row r="8" spans="1:7" ht="12.75">
      <c r="A8" s="200">
        <v>1</v>
      </c>
      <c r="B8" s="201" t="s">
        <v>82</v>
      </c>
      <c r="C8" s="202" t="s">
        <v>31</v>
      </c>
      <c r="D8" s="203">
        <v>331</v>
      </c>
      <c r="E8" s="204">
        <f aca="true" t="shared" si="0" ref="E8:E39">(D8/D$8)*100</f>
        <v>100</v>
      </c>
      <c r="F8" s="205">
        <f aca="true" t="shared" si="1" ref="F8:F39">E8+E$3</f>
        <v>101</v>
      </c>
      <c r="G8" s="177">
        <v>1972</v>
      </c>
    </row>
    <row r="9" spans="1:7" ht="12.75">
      <c r="A9" s="206">
        <v>2</v>
      </c>
      <c r="B9" s="207" t="s">
        <v>154</v>
      </c>
      <c r="C9" s="207" t="s">
        <v>155</v>
      </c>
      <c r="D9" s="208">
        <v>316</v>
      </c>
      <c r="E9" s="209">
        <f t="shared" si="0"/>
        <v>95.46827794561933</v>
      </c>
      <c r="F9" s="210">
        <f t="shared" si="1"/>
        <v>96.46827794561933</v>
      </c>
      <c r="G9" s="183">
        <v>1980</v>
      </c>
    </row>
    <row r="10" spans="1:7" ht="12.75">
      <c r="A10" s="206">
        <v>3</v>
      </c>
      <c r="B10" s="126" t="s">
        <v>103</v>
      </c>
      <c r="C10" s="126" t="s">
        <v>104</v>
      </c>
      <c r="D10" s="208">
        <v>306</v>
      </c>
      <c r="E10" s="209">
        <f t="shared" si="0"/>
        <v>92.44712990936556</v>
      </c>
      <c r="F10" s="210">
        <f t="shared" si="1"/>
        <v>93.44712990936556</v>
      </c>
      <c r="G10" s="183">
        <v>1995</v>
      </c>
    </row>
    <row r="11" spans="1:7" ht="12.75">
      <c r="A11" s="206">
        <v>4</v>
      </c>
      <c r="B11" s="126" t="s">
        <v>137</v>
      </c>
      <c r="C11" s="126" t="s">
        <v>131</v>
      </c>
      <c r="D11" s="208">
        <v>304</v>
      </c>
      <c r="E11" s="209">
        <f t="shared" si="0"/>
        <v>91.8429003021148</v>
      </c>
      <c r="F11" s="210">
        <f t="shared" si="1"/>
        <v>92.8429003021148</v>
      </c>
      <c r="G11" s="183">
        <v>1974</v>
      </c>
    </row>
    <row r="12" spans="1:7" ht="12.75">
      <c r="A12" s="206">
        <v>5</v>
      </c>
      <c r="B12" s="207" t="s">
        <v>27</v>
      </c>
      <c r="C12" s="207" t="s">
        <v>49</v>
      </c>
      <c r="D12" s="208">
        <v>304</v>
      </c>
      <c r="E12" s="209">
        <f t="shared" si="0"/>
        <v>91.8429003021148</v>
      </c>
      <c r="F12" s="210">
        <f t="shared" si="1"/>
        <v>92.8429003021148</v>
      </c>
      <c r="G12" s="183">
        <v>1964</v>
      </c>
    </row>
    <row r="13" spans="1:7" ht="12.75">
      <c r="A13" s="206">
        <v>6</v>
      </c>
      <c r="B13" s="207" t="s">
        <v>27</v>
      </c>
      <c r="C13" s="207" t="s">
        <v>74</v>
      </c>
      <c r="D13" s="208">
        <v>302</v>
      </c>
      <c r="E13" s="209">
        <f t="shared" si="0"/>
        <v>91.23867069486404</v>
      </c>
      <c r="F13" s="210">
        <f t="shared" si="1"/>
        <v>92.23867069486404</v>
      </c>
      <c r="G13" s="183">
        <v>1986</v>
      </c>
    </row>
    <row r="14" spans="1:7" ht="12.75">
      <c r="A14" s="206">
        <v>7</v>
      </c>
      <c r="B14" s="207" t="s">
        <v>25</v>
      </c>
      <c r="C14" s="207" t="s">
        <v>88</v>
      </c>
      <c r="D14" s="208">
        <v>302</v>
      </c>
      <c r="E14" s="209">
        <f t="shared" si="0"/>
        <v>91.23867069486404</v>
      </c>
      <c r="F14" s="210">
        <f t="shared" si="1"/>
        <v>92.23867069486404</v>
      </c>
      <c r="G14" s="183">
        <v>1990</v>
      </c>
    </row>
    <row r="15" spans="1:7" ht="12.75">
      <c r="A15" s="206">
        <v>8</v>
      </c>
      <c r="B15" s="126" t="s">
        <v>272</v>
      </c>
      <c r="C15" s="126" t="s">
        <v>54</v>
      </c>
      <c r="D15" s="208">
        <v>300</v>
      </c>
      <c r="E15" s="209">
        <f t="shared" si="0"/>
        <v>90.6344410876133</v>
      </c>
      <c r="F15" s="210">
        <f t="shared" si="1"/>
        <v>91.6344410876133</v>
      </c>
      <c r="G15" s="183">
        <v>1856</v>
      </c>
    </row>
    <row r="16" spans="1:7" ht="12.75">
      <c r="A16" s="206">
        <v>9</v>
      </c>
      <c r="B16" s="207" t="s">
        <v>103</v>
      </c>
      <c r="C16" s="207" t="s">
        <v>176</v>
      </c>
      <c r="D16" s="208">
        <v>299</v>
      </c>
      <c r="E16" s="209">
        <f t="shared" si="0"/>
        <v>90.33232628398792</v>
      </c>
      <c r="F16" s="210">
        <f t="shared" si="1"/>
        <v>91.33232628398792</v>
      </c>
      <c r="G16" s="183">
        <v>1966</v>
      </c>
    </row>
    <row r="17" spans="1:7" ht="12.75">
      <c r="A17" s="206">
        <v>10</v>
      </c>
      <c r="B17" s="207" t="s">
        <v>52</v>
      </c>
      <c r="C17" s="207" t="s">
        <v>51</v>
      </c>
      <c r="D17" s="208">
        <v>295</v>
      </c>
      <c r="E17" s="209">
        <f t="shared" si="0"/>
        <v>89.12386706948641</v>
      </c>
      <c r="F17" s="210">
        <f t="shared" si="1"/>
        <v>90.12386706948641</v>
      </c>
      <c r="G17" s="183">
        <v>1985</v>
      </c>
    </row>
    <row r="18" spans="1:7" ht="12.75">
      <c r="A18" s="206">
        <v>11</v>
      </c>
      <c r="B18" s="207" t="s">
        <v>149</v>
      </c>
      <c r="C18" s="207" t="s">
        <v>62</v>
      </c>
      <c r="D18" s="208">
        <v>294</v>
      </c>
      <c r="E18" s="209">
        <f t="shared" si="0"/>
        <v>88.82175226586104</v>
      </c>
      <c r="F18" s="210">
        <f t="shared" si="1"/>
        <v>89.82175226586104</v>
      </c>
      <c r="G18" s="183">
        <v>1977</v>
      </c>
    </row>
    <row r="19" spans="1:7" ht="12.75">
      <c r="A19" s="211">
        <v>12</v>
      </c>
      <c r="B19" s="212" t="s">
        <v>92</v>
      </c>
      <c r="C19" s="212" t="s">
        <v>31</v>
      </c>
      <c r="D19" s="213">
        <v>288</v>
      </c>
      <c r="E19" s="214">
        <f t="shared" si="0"/>
        <v>87.00906344410876</v>
      </c>
      <c r="F19" s="215">
        <f t="shared" si="1"/>
        <v>88.00906344410876</v>
      </c>
      <c r="G19" s="189">
        <v>1970</v>
      </c>
    </row>
    <row r="20" spans="1:7" ht="12.75">
      <c r="A20" s="216">
        <v>13</v>
      </c>
      <c r="B20" s="138" t="s">
        <v>75</v>
      </c>
      <c r="C20" s="138" t="s">
        <v>76</v>
      </c>
      <c r="D20" s="217">
        <v>286</v>
      </c>
      <c r="E20" s="218">
        <f t="shared" si="0"/>
        <v>86.404833836858</v>
      </c>
      <c r="F20" s="219">
        <f t="shared" si="1"/>
        <v>87.404833836858</v>
      </c>
      <c r="G20" s="177">
        <v>1977</v>
      </c>
    </row>
    <row r="21" spans="1:7" ht="12.75">
      <c r="A21" s="206">
        <v>14</v>
      </c>
      <c r="B21" s="220" t="s">
        <v>122</v>
      </c>
      <c r="C21" s="221" t="s">
        <v>20</v>
      </c>
      <c r="D21" s="208">
        <v>286</v>
      </c>
      <c r="E21" s="209">
        <f t="shared" si="0"/>
        <v>86.404833836858</v>
      </c>
      <c r="F21" s="210">
        <f t="shared" si="1"/>
        <v>87.404833836858</v>
      </c>
      <c r="G21" s="183">
        <v>1968</v>
      </c>
    </row>
    <row r="22" spans="1:7" ht="409.5">
      <c r="A22" s="206">
        <v>15</v>
      </c>
      <c r="B22" s="222" t="s">
        <v>23</v>
      </c>
      <c r="C22" s="222" t="s">
        <v>24</v>
      </c>
      <c r="D22" s="208">
        <v>285</v>
      </c>
      <c r="E22" s="209">
        <f t="shared" si="0"/>
        <v>86.10271903323263</v>
      </c>
      <c r="F22" s="210">
        <f t="shared" si="1"/>
        <v>87.10271903323263</v>
      </c>
      <c r="G22" s="183">
        <v>1966</v>
      </c>
    </row>
    <row r="23" spans="1:7" ht="409.5">
      <c r="A23" s="206">
        <v>16</v>
      </c>
      <c r="B23" s="221" t="s">
        <v>290</v>
      </c>
      <c r="C23" s="221" t="s">
        <v>74</v>
      </c>
      <c r="D23" s="208">
        <v>282</v>
      </c>
      <c r="E23" s="209">
        <f t="shared" si="0"/>
        <v>85.1963746223565</v>
      </c>
      <c r="F23" s="210">
        <f t="shared" si="1"/>
        <v>86.1963746223565</v>
      </c>
      <c r="G23" s="183">
        <v>1964</v>
      </c>
    </row>
    <row r="24" spans="1:7" ht="409.5">
      <c r="A24" s="206">
        <v>17</v>
      </c>
      <c r="B24" s="221" t="s">
        <v>130</v>
      </c>
      <c r="C24" s="221" t="s">
        <v>60</v>
      </c>
      <c r="D24" s="208">
        <v>281</v>
      </c>
      <c r="E24" s="209">
        <f t="shared" si="0"/>
        <v>84.89425981873111</v>
      </c>
      <c r="F24" s="210">
        <f t="shared" si="1"/>
        <v>85.89425981873111</v>
      </c>
      <c r="G24" s="183">
        <v>1983</v>
      </c>
    </row>
    <row r="25" spans="1:7" ht="409.5">
      <c r="A25" s="206">
        <v>18</v>
      </c>
      <c r="B25" s="220" t="s">
        <v>125</v>
      </c>
      <c r="C25" s="220" t="s">
        <v>126</v>
      </c>
      <c r="D25" s="208">
        <v>278</v>
      </c>
      <c r="E25" s="209">
        <f t="shared" si="0"/>
        <v>83.98791540785498</v>
      </c>
      <c r="F25" s="210">
        <f t="shared" si="1"/>
        <v>84.98791540785498</v>
      </c>
      <c r="G25" s="183">
        <v>1979</v>
      </c>
    </row>
    <row r="26" spans="1:7" ht="409.5">
      <c r="A26" s="206">
        <v>19</v>
      </c>
      <c r="B26" s="221" t="s">
        <v>182</v>
      </c>
      <c r="C26" s="221" t="s">
        <v>183</v>
      </c>
      <c r="D26" s="208">
        <v>277</v>
      </c>
      <c r="E26" s="209">
        <f t="shared" si="0"/>
        <v>83.68580060422961</v>
      </c>
      <c r="F26" s="210">
        <f t="shared" si="1"/>
        <v>84.68580060422961</v>
      </c>
      <c r="G26" s="183">
        <v>1974</v>
      </c>
    </row>
    <row r="27" spans="1:7" ht="409.5">
      <c r="A27" s="206">
        <v>20</v>
      </c>
      <c r="B27" s="220" t="s">
        <v>294</v>
      </c>
      <c r="C27" s="220" t="s">
        <v>31</v>
      </c>
      <c r="D27" s="208">
        <v>277</v>
      </c>
      <c r="E27" s="209">
        <f t="shared" si="0"/>
        <v>83.68580060422961</v>
      </c>
      <c r="F27" s="210">
        <f t="shared" si="1"/>
        <v>84.68580060422961</v>
      </c>
      <c r="G27" s="183">
        <v>1965</v>
      </c>
    </row>
    <row r="28" spans="1:7" ht="409.5">
      <c r="A28" s="206">
        <v>21</v>
      </c>
      <c r="B28" s="221" t="s">
        <v>93</v>
      </c>
      <c r="C28" s="221" t="s">
        <v>94</v>
      </c>
      <c r="D28" s="208">
        <v>276</v>
      </c>
      <c r="E28" s="209">
        <f t="shared" si="0"/>
        <v>83.38368580060424</v>
      </c>
      <c r="F28" s="210">
        <f t="shared" si="1"/>
        <v>84.38368580060424</v>
      </c>
      <c r="G28" s="183">
        <v>1999</v>
      </c>
    </row>
    <row r="29" spans="1:7" ht="409.5">
      <c r="A29" s="206">
        <v>22</v>
      </c>
      <c r="B29" s="222" t="s">
        <v>177</v>
      </c>
      <c r="C29" s="222" t="s">
        <v>155</v>
      </c>
      <c r="D29" s="208">
        <v>276</v>
      </c>
      <c r="E29" s="209">
        <f t="shared" si="0"/>
        <v>83.38368580060424</v>
      </c>
      <c r="F29" s="210">
        <f t="shared" si="1"/>
        <v>84.38368580060424</v>
      </c>
      <c r="G29" s="183">
        <v>1964</v>
      </c>
    </row>
    <row r="30" spans="1:7" ht="409.5">
      <c r="A30" s="206">
        <v>23</v>
      </c>
      <c r="B30" s="220" t="s">
        <v>82</v>
      </c>
      <c r="C30" s="221" t="s">
        <v>54</v>
      </c>
      <c r="D30" s="208">
        <v>274</v>
      </c>
      <c r="E30" s="209">
        <f t="shared" si="0"/>
        <v>82.77945619335347</v>
      </c>
      <c r="F30" s="210">
        <f t="shared" si="1"/>
        <v>83.77945619335347</v>
      </c>
      <c r="G30" s="183">
        <v>1980</v>
      </c>
    </row>
    <row r="31" spans="1:7" ht="409.5">
      <c r="A31" s="206">
        <v>24</v>
      </c>
      <c r="B31" s="220" t="s">
        <v>138</v>
      </c>
      <c r="C31" s="220" t="s">
        <v>186</v>
      </c>
      <c r="D31" s="208">
        <v>268</v>
      </c>
      <c r="E31" s="209">
        <f t="shared" si="0"/>
        <v>80.96676737160121</v>
      </c>
      <c r="F31" s="210">
        <f t="shared" si="1"/>
        <v>81.96676737160121</v>
      </c>
      <c r="G31" s="183">
        <v>1967</v>
      </c>
    </row>
    <row r="32" spans="1:7" ht="409.5">
      <c r="A32" s="206">
        <v>25</v>
      </c>
      <c r="B32" s="221" t="s">
        <v>195</v>
      </c>
      <c r="C32" s="221" t="s">
        <v>36</v>
      </c>
      <c r="D32" s="208">
        <v>267</v>
      </c>
      <c r="E32" s="209">
        <f t="shared" si="0"/>
        <v>80.66465256797582</v>
      </c>
      <c r="F32" s="210">
        <f t="shared" si="1"/>
        <v>81.66465256797582</v>
      </c>
      <c r="G32" s="183">
        <v>1966</v>
      </c>
    </row>
    <row r="33" spans="1:7" ht="409.5">
      <c r="A33" s="206">
        <v>26</v>
      </c>
      <c r="B33" s="221" t="s">
        <v>300</v>
      </c>
      <c r="C33" s="221" t="s">
        <v>88</v>
      </c>
      <c r="D33" s="208">
        <v>260</v>
      </c>
      <c r="E33" s="209">
        <f t="shared" si="0"/>
        <v>78.54984894259819</v>
      </c>
      <c r="F33" s="210">
        <f t="shared" si="1"/>
        <v>79.54984894259819</v>
      </c>
      <c r="G33" s="183">
        <v>1979</v>
      </c>
    </row>
    <row r="34" spans="1:7" ht="409.5">
      <c r="A34" s="206">
        <v>27</v>
      </c>
      <c r="B34" s="223" t="s">
        <v>45</v>
      </c>
      <c r="C34" s="223" t="s">
        <v>131</v>
      </c>
      <c r="D34" s="208">
        <v>259</v>
      </c>
      <c r="E34" s="209">
        <f t="shared" si="0"/>
        <v>78.24773413897282</v>
      </c>
      <c r="F34" s="210">
        <f t="shared" si="1"/>
        <v>79.24773413897282</v>
      </c>
      <c r="G34" s="183">
        <v>1989</v>
      </c>
    </row>
    <row r="35" spans="1:7" ht="409.5">
      <c r="A35" s="206">
        <v>28</v>
      </c>
      <c r="B35" s="221" t="s">
        <v>25</v>
      </c>
      <c r="C35" s="221" t="s">
        <v>26</v>
      </c>
      <c r="D35" s="208">
        <v>259</v>
      </c>
      <c r="E35" s="209">
        <f t="shared" si="0"/>
        <v>78.24773413897282</v>
      </c>
      <c r="F35" s="210">
        <f t="shared" si="1"/>
        <v>79.24773413897282</v>
      </c>
      <c r="G35" s="183">
        <v>1964</v>
      </c>
    </row>
    <row r="36" spans="1:7" ht="409.5">
      <c r="A36" s="206">
        <v>29</v>
      </c>
      <c r="B36" s="221" t="s">
        <v>198</v>
      </c>
      <c r="C36" s="220" t="s">
        <v>199</v>
      </c>
      <c r="D36" s="208">
        <v>258</v>
      </c>
      <c r="E36" s="209">
        <f t="shared" si="0"/>
        <v>77.94561933534743</v>
      </c>
      <c r="F36" s="210">
        <f t="shared" si="1"/>
        <v>78.94561933534743</v>
      </c>
      <c r="G36" s="183">
        <v>1970</v>
      </c>
    </row>
    <row r="37" spans="1:7" ht="409.5">
      <c r="A37" s="206">
        <v>30</v>
      </c>
      <c r="B37" s="222" t="s">
        <v>17</v>
      </c>
      <c r="C37" s="222" t="s">
        <v>18</v>
      </c>
      <c r="D37" s="208">
        <v>258</v>
      </c>
      <c r="E37" s="209">
        <f t="shared" si="0"/>
        <v>77.94561933534743</v>
      </c>
      <c r="F37" s="210">
        <f t="shared" si="1"/>
        <v>78.94561933534743</v>
      </c>
      <c r="G37" s="183">
        <v>1974</v>
      </c>
    </row>
    <row r="38" spans="1:7" ht="409.5">
      <c r="A38" s="206">
        <v>31</v>
      </c>
      <c r="B38" s="221" t="s">
        <v>288</v>
      </c>
      <c r="C38" s="221" t="s">
        <v>49</v>
      </c>
      <c r="D38" s="208">
        <v>254</v>
      </c>
      <c r="E38" s="209">
        <f t="shared" si="0"/>
        <v>76.73716012084593</v>
      </c>
      <c r="F38" s="210">
        <f t="shared" si="1"/>
        <v>77.73716012084593</v>
      </c>
      <c r="G38" s="183">
        <v>1958</v>
      </c>
    </row>
    <row r="39" spans="1:7" ht="409.5">
      <c r="A39" s="206">
        <v>32</v>
      </c>
      <c r="B39" s="221" t="s">
        <v>304</v>
      </c>
      <c r="C39" s="221" t="s">
        <v>305</v>
      </c>
      <c r="D39" s="208">
        <v>253</v>
      </c>
      <c r="E39" s="209">
        <f t="shared" si="0"/>
        <v>76.43504531722054</v>
      </c>
      <c r="F39" s="210">
        <f t="shared" si="1"/>
        <v>77.43504531722054</v>
      </c>
      <c r="G39" s="183">
        <v>1977</v>
      </c>
    </row>
    <row r="40" spans="1:7" ht="409.5">
      <c r="A40" s="206">
        <v>33</v>
      </c>
      <c r="B40" s="221" t="s">
        <v>90</v>
      </c>
      <c r="C40" s="221" t="s">
        <v>62</v>
      </c>
      <c r="D40" s="208">
        <v>253</v>
      </c>
      <c r="E40" s="209">
        <f aca="true" t="shared" si="2" ref="E40:E71">(D40/D$8)*100</f>
        <v>76.43504531722054</v>
      </c>
      <c r="F40" s="210">
        <f aca="true" t="shared" si="3" ref="F40:F71">E40+E$3</f>
        <v>77.43504531722054</v>
      </c>
      <c r="G40" s="183">
        <v>1988</v>
      </c>
    </row>
    <row r="41" spans="1:7" ht="409.5">
      <c r="A41" s="206">
        <v>34</v>
      </c>
      <c r="B41" s="221" t="s">
        <v>29</v>
      </c>
      <c r="C41" s="221" t="s">
        <v>30</v>
      </c>
      <c r="D41" s="208">
        <v>252</v>
      </c>
      <c r="E41" s="209">
        <f t="shared" si="2"/>
        <v>76.13293051359517</v>
      </c>
      <c r="F41" s="210">
        <f t="shared" si="3"/>
        <v>77.13293051359517</v>
      </c>
      <c r="G41" s="183">
        <v>1986</v>
      </c>
    </row>
    <row r="42" spans="1:7" ht="409.5">
      <c r="A42" s="206">
        <v>35</v>
      </c>
      <c r="B42" s="221" t="s">
        <v>115</v>
      </c>
      <c r="C42" s="221" t="s">
        <v>116</v>
      </c>
      <c r="D42" s="208">
        <v>250</v>
      </c>
      <c r="E42" s="209">
        <f t="shared" si="2"/>
        <v>75.52870090634441</v>
      </c>
      <c r="F42" s="210">
        <f t="shared" si="3"/>
        <v>76.52870090634441</v>
      </c>
      <c r="G42" s="183">
        <v>1970</v>
      </c>
    </row>
    <row r="43" spans="1:7" ht="409.5">
      <c r="A43" s="206">
        <v>36</v>
      </c>
      <c r="B43" s="221" t="s">
        <v>105</v>
      </c>
      <c r="C43" s="221" t="s">
        <v>38</v>
      </c>
      <c r="D43" s="208">
        <v>249</v>
      </c>
      <c r="E43" s="209">
        <f t="shared" si="2"/>
        <v>75.22658610271903</v>
      </c>
      <c r="F43" s="210">
        <f t="shared" si="3"/>
        <v>76.22658610271903</v>
      </c>
      <c r="G43" s="183">
        <v>1956</v>
      </c>
    </row>
    <row r="44" spans="1:7" ht="409.5">
      <c r="A44" s="206">
        <v>37</v>
      </c>
      <c r="B44" s="220" t="s">
        <v>110</v>
      </c>
      <c r="C44" s="220" t="s">
        <v>108</v>
      </c>
      <c r="D44" s="208">
        <v>249</v>
      </c>
      <c r="E44" s="209">
        <f t="shared" si="2"/>
        <v>75.22658610271903</v>
      </c>
      <c r="F44" s="210">
        <f t="shared" si="3"/>
        <v>76.22658610271903</v>
      </c>
      <c r="G44" s="183">
        <v>1965</v>
      </c>
    </row>
    <row r="45" spans="1:7" ht="409.5">
      <c r="A45" s="206">
        <v>38</v>
      </c>
      <c r="B45" s="221" t="s">
        <v>64</v>
      </c>
      <c r="C45" s="221" t="s">
        <v>65</v>
      </c>
      <c r="D45" s="208">
        <v>248</v>
      </c>
      <c r="E45" s="209">
        <f t="shared" si="2"/>
        <v>74.92447129909365</v>
      </c>
      <c r="F45" s="210">
        <f t="shared" si="3"/>
        <v>75.92447129909365</v>
      </c>
      <c r="G45" s="183">
        <v>1987</v>
      </c>
    </row>
    <row r="46" spans="1:7" ht="409.5">
      <c r="A46" s="206">
        <v>39</v>
      </c>
      <c r="B46" s="221" t="s">
        <v>27</v>
      </c>
      <c r="C46" s="221" t="s">
        <v>28</v>
      </c>
      <c r="D46" s="208">
        <v>247</v>
      </c>
      <c r="E46" s="209">
        <f t="shared" si="2"/>
        <v>74.62235649546828</v>
      </c>
      <c r="F46" s="210">
        <f t="shared" si="3"/>
        <v>75.62235649546828</v>
      </c>
      <c r="G46" s="183">
        <v>1991</v>
      </c>
    </row>
    <row r="47" spans="1:7" ht="409.5">
      <c r="A47" s="206">
        <v>40</v>
      </c>
      <c r="B47" s="221" t="s">
        <v>200</v>
      </c>
      <c r="C47" s="221" t="s">
        <v>201</v>
      </c>
      <c r="D47" s="208">
        <v>247</v>
      </c>
      <c r="E47" s="209">
        <f t="shared" si="2"/>
        <v>74.62235649546828</v>
      </c>
      <c r="F47" s="210">
        <f t="shared" si="3"/>
        <v>75.62235649546828</v>
      </c>
      <c r="G47" s="183">
        <v>1963</v>
      </c>
    </row>
    <row r="48" spans="1:7" ht="409.5">
      <c r="A48" s="206">
        <v>41</v>
      </c>
      <c r="B48" s="220" t="s">
        <v>133</v>
      </c>
      <c r="C48" s="220" t="s">
        <v>74</v>
      </c>
      <c r="D48" s="208">
        <v>247</v>
      </c>
      <c r="E48" s="209">
        <f t="shared" si="2"/>
        <v>74.62235649546828</v>
      </c>
      <c r="F48" s="210">
        <f t="shared" si="3"/>
        <v>75.62235649546828</v>
      </c>
      <c r="G48" s="183">
        <v>1979</v>
      </c>
    </row>
    <row r="49" spans="1:7" ht="409.5">
      <c r="A49" s="206">
        <v>42</v>
      </c>
      <c r="B49" s="221" t="s">
        <v>66</v>
      </c>
      <c r="C49" s="221" t="s">
        <v>67</v>
      </c>
      <c r="D49" s="208">
        <v>246</v>
      </c>
      <c r="E49" s="209">
        <f t="shared" si="2"/>
        <v>74.32024169184291</v>
      </c>
      <c r="F49" s="210">
        <f t="shared" si="3"/>
        <v>75.32024169184291</v>
      </c>
      <c r="G49" s="183">
        <v>1979</v>
      </c>
    </row>
    <row r="50" spans="1:7" ht="409.5">
      <c r="A50" s="206">
        <v>43</v>
      </c>
      <c r="B50" s="220" t="s">
        <v>89</v>
      </c>
      <c r="C50" s="220" t="s">
        <v>78</v>
      </c>
      <c r="D50" s="208">
        <v>244</v>
      </c>
      <c r="E50" s="209">
        <f t="shared" si="2"/>
        <v>73.71601208459214</v>
      </c>
      <c r="F50" s="210">
        <f t="shared" si="3"/>
        <v>74.71601208459214</v>
      </c>
      <c r="G50" s="183">
        <v>1955</v>
      </c>
    </row>
    <row r="51" spans="1:7" ht="409.5">
      <c r="A51" s="206">
        <v>44</v>
      </c>
      <c r="B51" s="221" t="s">
        <v>308</v>
      </c>
      <c r="C51" s="221" t="s">
        <v>309</v>
      </c>
      <c r="D51" s="208">
        <v>243</v>
      </c>
      <c r="E51" s="209">
        <f t="shared" si="2"/>
        <v>73.41389728096676</v>
      </c>
      <c r="F51" s="210">
        <f t="shared" si="3"/>
        <v>74.41389728096676</v>
      </c>
      <c r="G51" s="183">
        <v>1983</v>
      </c>
    </row>
    <row r="52" spans="1:7" ht="409.5">
      <c r="A52" s="206">
        <v>45</v>
      </c>
      <c r="B52" s="221" t="s">
        <v>117</v>
      </c>
      <c r="C52" s="221" t="s">
        <v>118</v>
      </c>
      <c r="D52" s="208">
        <v>240</v>
      </c>
      <c r="E52" s="209">
        <f t="shared" si="2"/>
        <v>72.50755287009063</v>
      </c>
      <c r="F52" s="210">
        <f t="shared" si="3"/>
        <v>73.50755287009063</v>
      </c>
      <c r="G52" s="183">
        <v>1969</v>
      </c>
    </row>
    <row r="53" spans="1:7" ht="409.5">
      <c r="A53" s="206">
        <v>46</v>
      </c>
      <c r="B53" s="221" t="s">
        <v>61</v>
      </c>
      <c r="C53" s="221" t="s">
        <v>62</v>
      </c>
      <c r="D53" s="208">
        <v>240</v>
      </c>
      <c r="E53" s="209">
        <f t="shared" si="2"/>
        <v>72.50755287009063</v>
      </c>
      <c r="F53" s="210">
        <f t="shared" si="3"/>
        <v>73.50755287009063</v>
      </c>
      <c r="G53" s="183">
        <v>1969</v>
      </c>
    </row>
    <row r="54" spans="1:7" ht="409.5">
      <c r="A54" s="206">
        <v>47</v>
      </c>
      <c r="B54" s="221" t="s">
        <v>138</v>
      </c>
      <c r="C54" s="221" t="s">
        <v>65</v>
      </c>
      <c r="D54" s="208">
        <v>239</v>
      </c>
      <c r="E54" s="209">
        <f t="shared" si="2"/>
        <v>72.20543806646525</v>
      </c>
      <c r="F54" s="210">
        <f t="shared" si="3"/>
        <v>73.20543806646525</v>
      </c>
      <c r="G54" s="183">
        <v>1990</v>
      </c>
    </row>
    <row r="55" spans="1:7" ht="409.5">
      <c r="A55" s="206">
        <v>48</v>
      </c>
      <c r="B55" s="221" t="s">
        <v>313</v>
      </c>
      <c r="C55" s="220" t="s">
        <v>108</v>
      </c>
      <c r="D55" s="208">
        <v>238</v>
      </c>
      <c r="E55" s="209">
        <f t="shared" si="2"/>
        <v>71.90332326283988</v>
      </c>
      <c r="F55" s="210">
        <f t="shared" si="3"/>
        <v>72.90332326283988</v>
      </c>
      <c r="G55" s="183">
        <v>1960</v>
      </c>
    </row>
    <row r="56" spans="1:7" ht="409.5">
      <c r="A56" s="206">
        <v>49</v>
      </c>
      <c r="B56" s="222" t="s">
        <v>68</v>
      </c>
      <c r="C56" s="222" t="s">
        <v>69</v>
      </c>
      <c r="D56" s="208">
        <v>237</v>
      </c>
      <c r="E56" s="209">
        <f t="shared" si="2"/>
        <v>71.6012084592145</v>
      </c>
      <c r="F56" s="210">
        <f t="shared" si="3"/>
        <v>72.6012084592145</v>
      </c>
      <c r="G56" s="183">
        <v>1985</v>
      </c>
    </row>
    <row r="57" spans="1:7" ht="409.5">
      <c r="A57" s="206">
        <v>50</v>
      </c>
      <c r="B57" s="223" t="s">
        <v>35</v>
      </c>
      <c r="C57" s="223" t="s">
        <v>192</v>
      </c>
      <c r="D57" s="208">
        <v>236</v>
      </c>
      <c r="E57" s="209">
        <f t="shared" si="2"/>
        <v>71.29909365558912</v>
      </c>
      <c r="F57" s="210">
        <f t="shared" si="3"/>
        <v>72.29909365558912</v>
      </c>
      <c r="G57" s="183">
        <v>1956</v>
      </c>
    </row>
    <row r="58" spans="1:7" ht="409.5">
      <c r="A58" s="206">
        <v>51</v>
      </c>
      <c r="B58" s="220" t="s">
        <v>21</v>
      </c>
      <c r="C58" s="220" t="s">
        <v>31</v>
      </c>
      <c r="D58" s="208">
        <v>236</v>
      </c>
      <c r="E58" s="209">
        <f t="shared" si="2"/>
        <v>71.29909365558912</v>
      </c>
      <c r="F58" s="210">
        <f t="shared" si="3"/>
        <v>72.29909365558912</v>
      </c>
      <c r="G58" s="183">
        <v>1974</v>
      </c>
    </row>
    <row r="59" spans="1:7" ht="409.5">
      <c r="A59" s="206">
        <v>52</v>
      </c>
      <c r="B59" s="220" t="s">
        <v>70</v>
      </c>
      <c r="C59" s="220" t="s">
        <v>119</v>
      </c>
      <c r="D59" s="208">
        <v>233</v>
      </c>
      <c r="E59" s="209">
        <f t="shared" si="2"/>
        <v>70.39274924471299</v>
      </c>
      <c r="F59" s="210">
        <f t="shared" si="3"/>
        <v>71.39274924471299</v>
      </c>
      <c r="G59" s="183">
        <v>1940</v>
      </c>
    </row>
    <row r="60" spans="1:7" ht="409.5">
      <c r="A60" s="206">
        <v>53</v>
      </c>
      <c r="B60" s="221" t="s">
        <v>129</v>
      </c>
      <c r="C60" s="221" t="s">
        <v>31</v>
      </c>
      <c r="D60" s="208">
        <v>233</v>
      </c>
      <c r="E60" s="209">
        <f t="shared" si="2"/>
        <v>70.39274924471299</v>
      </c>
      <c r="F60" s="210">
        <f t="shared" si="3"/>
        <v>71.39274924471299</v>
      </c>
      <c r="G60" s="183">
        <v>1967</v>
      </c>
    </row>
    <row r="61" spans="1:7" ht="409.5">
      <c r="A61" s="206">
        <v>54</v>
      </c>
      <c r="B61" s="220" t="s">
        <v>322</v>
      </c>
      <c r="C61" s="220" t="s">
        <v>275</v>
      </c>
      <c r="D61" s="208">
        <v>229</v>
      </c>
      <c r="E61" s="209">
        <f t="shared" si="2"/>
        <v>69.18429003021149</v>
      </c>
      <c r="F61" s="210">
        <f t="shared" si="3"/>
        <v>70.18429003021149</v>
      </c>
      <c r="G61" s="183">
        <v>1954</v>
      </c>
    </row>
    <row r="62" spans="1:7" ht="409.5">
      <c r="A62" s="206">
        <v>55</v>
      </c>
      <c r="B62" s="220" t="s">
        <v>202</v>
      </c>
      <c r="C62" s="221" t="s">
        <v>136</v>
      </c>
      <c r="D62" s="208">
        <v>228</v>
      </c>
      <c r="E62" s="209">
        <f t="shared" si="2"/>
        <v>68.8821752265861</v>
      </c>
      <c r="F62" s="210">
        <f t="shared" si="3"/>
        <v>69.8821752265861</v>
      </c>
      <c r="G62" s="183">
        <v>1946</v>
      </c>
    </row>
    <row r="63" spans="1:7" ht="409.5">
      <c r="A63" s="206">
        <v>56</v>
      </c>
      <c r="B63" s="223" t="s">
        <v>63</v>
      </c>
      <c r="C63" s="222" t="s">
        <v>36</v>
      </c>
      <c r="D63" s="208">
        <v>228</v>
      </c>
      <c r="E63" s="209">
        <f t="shared" si="2"/>
        <v>68.8821752265861</v>
      </c>
      <c r="F63" s="210">
        <f t="shared" si="3"/>
        <v>69.8821752265861</v>
      </c>
      <c r="G63" s="183">
        <v>1978</v>
      </c>
    </row>
    <row r="64" spans="1:7" ht="409.5">
      <c r="A64" s="206">
        <v>57</v>
      </c>
      <c r="B64" s="222" t="s">
        <v>25</v>
      </c>
      <c r="C64" s="222" t="s">
        <v>69</v>
      </c>
      <c r="D64" s="208">
        <v>227</v>
      </c>
      <c r="E64" s="209">
        <f t="shared" si="2"/>
        <v>68.58006042296071</v>
      </c>
      <c r="F64" s="210">
        <f t="shared" si="3"/>
        <v>69.58006042296071</v>
      </c>
      <c r="G64" s="183">
        <v>1993</v>
      </c>
    </row>
    <row r="65" spans="1:7" ht="409.5">
      <c r="A65" s="206">
        <v>58</v>
      </c>
      <c r="B65" s="220" t="s">
        <v>79</v>
      </c>
      <c r="C65" s="221" t="s">
        <v>31</v>
      </c>
      <c r="D65" s="208">
        <v>226</v>
      </c>
      <c r="E65" s="209">
        <f t="shared" si="2"/>
        <v>68.27794561933534</v>
      </c>
      <c r="F65" s="210">
        <f t="shared" si="3"/>
        <v>69.27794561933534</v>
      </c>
      <c r="G65" s="183">
        <v>1965</v>
      </c>
    </row>
    <row r="66" spans="1:7" ht="409.5">
      <c r="A66" s="206">
        <v>59</v>
      </c>
      <c r="B66" s="223" t="s">
        <v>480</v>
      </c>
      <c r="C66" s="223" t="s">
        <v>51</v>
      </c>
      <c r="D66" s="208">
        <v>225</v>
      </c>
      <c r="E66" s="209">
        <f t="shared" si="2"/>
        <v>67.97583081570997</v>
      </c>
      <c r="F66" s="210">
        <f t="shared" si="3"/>
        <v>68.97583081570997</v>
      </c>
      <c r="G66" s="183">
        <v>1982</v>
      </c>
    </row>
    <row r="67" spans="1:7" ht="409.5">
      <c r="A67" s="206">
        <v>60</v>
      </c>
      <c r="B67" s="221" t="s">
        <v>82</v>
      </c>
      <c r="C67" s="221" t="s">
        <v>30</v>
      </c>
      <c r="D67" s="208">
        <v>225</v>
      </c>
      <c r="E67" s="209">
        <f t="shared" si="2"/>
        <v>67.97583081570997</v>
      </c>
      <c r="F67" s="210">
        <f t="shared" si="3"/>
        <v>68.97583081570997</v>
      </c>
      <c r="G67" s="183">
        <v>1982</v>
      </c>
    </row>
    <row r="68" spans="1:7" ht="409.5">
      <c r="A68" s="206">
        <v>61</v>
      </c>
      <c r="B68" s="221" t="s">
        <v>32</v>
      </c>
      <c r="C68" s="221" t="s">
        <v>33</v>
      </c>
      <c r="D68" s="208">
        <v>225</v>
      </c>
      <c r="E68" s="209">
        <f t="shared" si="2"/>
        <v>67.97583081570997</v>
      </c>
      <c r="F68" s="210">
        <f t="shared" si="3"/>
        <v>68.97583081570997</v>
      </c>
      <c r="G68" s="183">
        <v>1973</v>
      </c>
    </row>
    <row r="69" spans="1:7" ht="409.5">
      <c r="A69" s="206">
        <v>62</v>
      </c>
      <c r="B69" s="220" t="s">
        <v>72</v>
      </c>
      <c r="C69" s="220" t="s">
        <v>481</v>
      </c>
      <c r="D69" s="208">
        <v>224</v>
      </c>
      <c r="E69" s="209">
        <f t="shared" si="2"/>
        <v>67.6737160120846</v>
      </c>
      <c r="F69" s="210">
        <f t="shared" si="3"/>
        <v>68.6737160120846</v>
      </c>
      <c r="G69" s="183">
        <v>1954</v>
      </c>
    </row>
    <row r="70" spans="1:7" ht="409.5">
      <c r="A70" s="206">
        <v>63</v>
      </c>
      <c r="B70" s="221" t="s">
        <v>21</v>
      </c>
      <c r="C70" s="220" t="s">
        <v>22</v>
      </c>
      <c r="D70" s="208">
        <v>222</v>
      </c>
      <c r="E70" s="209">
        <f t="shared" si="2"/>
        <v>67.06948640483384</v>
      </c>
      <c r="F70" s="210">
        <f t="shared" si="3"/>
        <v>68.06948640483384</v>
      </c>
      <c r="G70" s="183">
        <v>1976</v>
      </c>
    </row>
    <row r="71" spans="1:7" ht="409.5">
      <c r="A71" s="206">
        <v>64</v>
      </c>
      <c r="B71" s="220" t="s">
        <v>203</v>
      </c>
      <c r="C71" s="221" t="s">
        <v>204</v>
      </c>
      <c r="D71" s="208">
        <v>220</v>
      </c>
      <c r="E71" s="209">
        <f t="shared" si="2"/>
        <v>66.46525679758308</v>
      </c>
      <c r="F71" s="210">
        <f t="shared" si="3"/>
        <v>67.46525679758308</v>
      </c>
      <c r="G71" s="183">
        <v>1966</v>
      </c>
    </row>
    <row r="72" spans="1:7" ht="409.5">
      <c r="A72" s="206">
        <v>65</v>
      </c>
      <c r="B72" s="220" t="s">
        <v>138</v>
      </c>
      <c r="C72" s="220" t="s">
        <v>51</v>
      </c>
      <c r="D72" s="208">
        <v>219</v>
      </c>
      <c r="E72" s="209">
        <f aca="true" t="shared" si="4" ref="E72:E103">(D72/D$8)*100</f>
        <v>66.16314199395771</v>
      </c>
      <c r="F72" s="210">
        <f aca="true" t="shared" si="5" ref="F72:F103">E72+E$3</f>
        <v>67.16314199395771</v>
      </c>
      <c r="G72" s="183">
        <v>1996</v>
      </c>
    </row>
    <row r="73" spans="1:7" ht="409.5">
      <c r="A73" s="206">
        <v>66</v>
      </c>
      <c r="B73" s="221" t="s">
        <v>45</v>
      </c>
      <c r="C73" s="221" t="s">
        <v>46</v>
      </c>
      <c r="D73" s="208">
        <v>219</v>
      </c>
      <c r="E73" s="209">
        <f t="shared" si="4"/>
        <v>66.16314199395771</v>
      </c>
      <c r="F73" s="210">
        <f t="shared" si="5"/>
        <v>67.16314199395771</v>
      </c>
      <c r="G73" s="183">
        <v>1992</v>
      </c>
    </row>
    <row r="74" spans="1:7" ht="409.5">
      <c r="A74" s="206">
        <v>67</v>
      </c>
      <c r="B74" s="220" t="s">
        <v>196</v>
      </c>
      <c r="C74" s="220" t="s">
        <v>197</v>
      </c>
      <c r="D74" s="208">
        <v>217</v>
      </c>
      <c r="E74" s="209">
        <f t="shared" si="4"/>
        <v>65.55891238670695</v>
      </c>
      <c r="F74" s="210">
        <f t="shared" si="5"/>
        <v>66.55891238670695</v>
      </c>
      <c r="G74" s="183">
        <v>1969</v>
      </c>
    </row>
    <row r="75" spans="1:7" ht="409.5">
      <c r="A75" s="206">
        <v>68</v>
      </c>
      <c r="B75" s="221" t="s">
        <v>175</v>
      </c>
      <c r="C75" s="220" t="s">
        <v>74</v>
      </c>
      <c r="D75" s="208">
        <v>216</v>
      </c>
      <c r="E75" s="209">
        <f t="shared" si="4"/>
        <v>65.25679758308158</v>
      </c>
      <c r="F75" s="210">
        <f t="shared" si="5"/>
        <v>66.25679758308158</v>
      </c>
      <c r="G75" s="183">
        <v>1980</v>
      </c>
    </row>
    <row r="76" spans="1:7" ht="409.5">
      <c r="A76" s="206">
        <v>69</v>
      </c>
      <c r="B76" s="220" t="s">
        <v>332</v>
      </c>
      <c r="C76" s="221" t="s">
        <v>270</v>
      </c>
      <c r="D76" s="208">
        <v>216</v>
      </c>
      <c r="E76" s="209">
        <f t="shared" si="4"/>
        <v>65.25679758308158</v>
      </c>
      <c r="F76" s="210">
        <f t="shared" si="5"/>
        <v>66.25679758308158</v>
      </c>
      <c r="G76" s="183">
        <v>1974</v>
      </c>
    </row>
    <row r="77" spans="1:7" ht="409.5">
      <c r="A77" s="206">
        <v>70</v>
      </c>
      <c r="B77" s="221" t="s">
        <v>146</v>
      </c>
      <c r="C77" s="221" t="s">
        <v>147</v>
      </c>
      <c r="D77" s="208">
        <v>216</v>
      </c>
      <c r="E77" s="209">
        <f t="shared" si="4"/>
        <v>65.25679758308158</v>
      </c>
      <c r="F77" s="210">
        <f t="shared" si="5"/>
        <v>66.25679758308158</v>
      </c>
      <c r="G77" s="183">
        <v>1996</v>
      </c>
    </row>
    <row r="78" spans="1:7" ht="409.5">
      <c r="A78" s="206">
        <v>71</v>
      </c>
      <c r="B78" s="220" t="s">
        <v>331</v>
      </c>
      <c r="C78" s="220" t="s">
        <v>168</v>
      </c>
      <c r="D78" s="208">
        <v>216</v>
      </c>
      <c r="E78" s="209">
        <f t="shared" si="4"/>
        <v>65.25679758308158</v>
      </c>
      <c r="F78" s="210">
        <f t="shared" si="5"/>
        <v>66.25679758308158</v>
      </c>
      <c r="G78" s="183">
        <v>1977</v>
      </c>
    </row>
    <row r="79" spans="1:7" ht="409.5">
      <c r="A79" s="206">
        <v>72</v>
      </c>
      <c r="B79" s="220" t="s">
        <v>57</v>
      </c>
      <c r="C79" s="220" t="s">
        <v>58</v>
      </c>
      <c r="D79" s="208">
        <v>215</v>
      </c>
      <c r="E79" s="209">
        <f t="shared" si="4"/>
        <v>64.95468277945619</v>
      </c>
      <c r="F79" s="210">
        <f t="shared" si="5"/>
        <v>65.95468277945619</v>
      </c>
      <c r="G79" s="183">
        <v>1968</v>
      </c>
    </row>
    <row r="80" spans="1:7" ht="409.5">
      <c r="A80" s="206">
        <v>73</v>
      </c>
      <c r="B80" s="220" t="s">
        <v>102</v>
      </c>
      <c r="C80" s="220" t="s">
        <v>54</v>
      </c>
      <c r="D80" s="208">
        <v>214</v>
      </c>
      <c r="E80" s="209">
        <f t="shared" si="4"/>
        <v>64.6525679758308</v>
      </c>
      <c r="F80" s="210">
        <f t="shared" si="5"/>
        <v>65.6525679758308</v>
      </c>
      <c r="G80" s="183">
        <v>1965</v>
      </c>
    </row>
    <row r="81" spans="1:7" ht="409.5">
      <c r="A81" s="206">
        <v>74</v>
      </c>
      <c r="B81" s="220" t="s">
        <v>105</v>
      </c>
      <c r="C81" s="221" t="s">
        <v>109</v>
      </c>
      <c r="D81" s="208">
        <v>212</v>
      </c>
      <c r="E81" s="209">
        <f t="shared" si="4"/>
        <v>64.04833836858006</v>
      </c>
      <c r="F81" s="210">
        <f t="shared" si="5"/>
        <v>65.04833836858006</v>
      </c>
      <c r="G81" s="183">
        <v>1978</v>
      </c>
    </row>
    <row r="82" spans="1:7" ht="409.5">
      <c r="A82" s="206">
        <v>75</v>
      </c>
      <c r="B82" s="222" t="s">
        <v>220</v>
      </c>
      <c r="C82" s="222" t="s">
        <v>204</v>
      </c>
      <c r="D82" s="208">
        <v>211</v>
      </c>
      <c r="E82" s="209">
        <f t="shared" si="4"/>
        <v>63.74622356495468</v>
      </c>
      <c r="F82" s="210">
        <f t="shared" si="5"/>
        <v>64.74622356495468</v>
      </c>
      <c r="G82" s="183">
        <v>1967</v>
      </c>
    </row>
    <row r="83" spans="1:7" ht="409.5">
      <c r="A83" s="206">
        <v>76</v>
      </c>
      <c r="B83" s="221" t="s">
        <v>34</v>
      </c>
      <c r="C83" s="220" t="s">
        <v>20</v>
      </c>
      <c r="D83" s="208">
        <v>211</v>
      </c>
      <c r="E83" s="209">
        <f t="shared" si="4"/>
        <v>63.74622356495468</v>
      </c>
      <c r="F83" s="210">
        <f t="shared" si="5"/>
        <v>64.74622356495468</v>
      </c>
      <c r="G83" s="183">
        <v>1986</v>
      </c>
    </row>
    <row r="84" spans="1:7" ht="409.5">
      <c r="A84" s="206">
        <v>77</v>
      </c>
      <c r="B84" s="221" t="s">
        <v>334</v>
      </c>
      <c r="C84" s="221" t="s">
        <v>31</v>
      </c>
      <c r="D84" s="208">
        <v>210</v>
      </c>
      <c r="E84" s="209">
        <f t="shared" si="4"/>
        <v>63.44410876132931</v>
      </c>
      <c r="F84" s="210">
        <f t="shared" si="5"/>
        <v>64.44410876132932</v>
      </c>
      <c r="G84" s="183">
        <v>1987</v>
      </c>
    </row>
    <row r="85" spans="1:7" ht="409.5">
      <c r="A85" s="206">
        <v>78</v>
      </c>
      <c r="B85" s="220" t="s">
        <v>20</v>
      </c>
      <c r="C85" s="220" t="s">
        <v>51</v>
      </c>
      <c r="D85" s="208">
        <v>208</v>
      </c>
      <c r="E85" s="209">
        <f t="shared" si="4"/>
        <v>62.839879154078545</v>
      </c>
      <c r="F85" s="210">
        <f t="shared" si="5"/>
        <v>63.839879154078545</v>
      </c>
      <c r="G85" s="183">
        <v>1960</v>
      </c>
    </row>
    <row r="86" spans="1:7" ht="409.5">
      <c r="A86" s="206">
        <v>79</v>
      </c>
      <c r="B86" s="220" t="s">
        <v>32</v>
      </c>
      <c r="C86" s="220" t="s">
        <v>50</v>
      </c>
      <c r="D86" s="208">
        <v>205</v>
      </c>
      <c r="E86" s="209">
        <f t="shared" si="4"/>
        <v>61.933534743202415</v>
      </c>
      <c r="F86" s="210">
        <f t="shared" si="5"/>
        <v>62.933534743202415</v>
      </c>
      <c r="G86" s="183">
        <v>1944</v>
      </c>
    </row>
    <row r="87" spans="1:7" ht="409.5">
      <c r="A87" s="206">
        <v>80</v>
      </c>
      <c r="B87" s="220" t="s">
        <v>105</v>
      </c>
      <c r="C87" s="220" t="s">
        <v>106</v>
      </c>
      <c r="D87" s="208">
        <v>205</v>
      </c>
      <c r="E87" s="209">
        <f t="shared" si="4"/>
        <v>61.933534743202415</v>
      </c>
      <c r="F87" s="210">
        <f t="shared" si="5"/>
        <v>62.933534743202415</v>
      </c>
      <c r="G87" s="183">
        <v>1993</v>
      </c>
    </row>
    <row r="88" spans="1:7" ht="409.5">
      <c r="A88" s="206">
        <v>81</v>
      </c>
      <c r="B88" s="221" t="s">
        <v>47</v>
      </c>
      <c r="C88" s="221" t="s">
        <v>48</v>
      </c>
      <c r="D88" s="208">
        <v>205</v>
      </c>
      <c r="E88" s="209">
        <f t="shared" si="4"/>
        <v>61.933534743202415</v>
      </c>
      <c r="F88" s="210">
        <f t="shared" si="5"/>
        <v>62.933534743202415</v>
      </c>
      <c r="G88" s="183">
        <v>1966</v>
      </c>
    </row>
    <row r="89" spans="1:7" ht="409.5">
      <c r="A89" s="206">
        <v>82</v>
      </c>
      <c r="B89" s="220" t="s">
        <v>17</v>
      </c>
      <c r="C89" s="221" t="s">
        <v>207</v>
      </c>
      <c r="D89" s="208">
        <v>205</v>
      </c>
      <c r="E89" s="209">
        <f t="shared" si="4"/>
        <v>61.933534743202415</v>
      </c>
      <c r="F89" s="210">
        <f t="shared" si="5"/>
        <v>62.933534743202415</v>
      </c>
      <c r="G89" s="183">
        <v>1949</v>
      </c>
    </row>
    <row r="90" spans="1:7" ht="409.5">
      <c r="A90" s="206">
        <v>83</v>
      </c>
      <c r="B90" s="220" t="s">
        <v>83</v>
      </c>
      <c r="C90" s="220" t="s">
        <v>84</v>
      </c>
      <c r="D90" s="208">
        <v>202</v>
      </c>
      <c r="E90" s="209">
        <f t="shared" si="4"/>
        <v>61.027190332326285</v>
      </c>
      <c r="F90" s="210">
        <f t="shared" si="5"/>
        <v>62.027190332326285</v>
      </c>
      <c r="G90" s="183">
        <v>1977</v>
      </c>
    </row>
    <row r="91" spans="1:7" ht="409.5">
      <c r="A91" s="206">
        <v>84</v>
      </c>
      <c r="B91" s="221" t="s">
        <v>208</v>
      </c>
      <c r="C91" s="220" t="s">
        <v>116</v>
      </c>
      <c r="D91" s="208">
        <v>202</v>
      </c>
      <c r="E91" s="209">
        <f t="shared" si="4"/>
        <v>61.027190332326285</v>
      </c>
      <c r="F91" s="210">
        <f t="shared" si="5"/>
        <v>62.027190332326285</v>
      </c>
      <c r="G91" s="183">
        <v>1963</v>
      </c>
    </row>
    <row r="92" spans="1:7" ht="409.5">
      <c r="A92" s="206">
        <v>85</v>
      </c>
      <c r="B92" s="221" t="s">
        <v>44</v>
      </c>
      <c r="C92" s="221" t="s">
        <v>31</v>
      </c>
      <c r="D92" s="208">
        <v>200</v>
      </c>
      <c r="E92" s="209">
        <f t="shared" si="4"/>
        <v>60.42296072507553</v>
      </c>
      <c r="F92" s="210">
        <f t="shared" si="5"/>
        <v>61.42296072507553</v>
      </c>
      <c r="G92" s="183">
        <v>1948</v>
      </c>
    </row>
    <row r="93" spans="1:7" ht="409.5">
      <c r="A93" s="206">
        <v>86</v>
      </c>
      <c r="B93" s="221" t="s">
        <v>100</v>
      </c>
      <c r="C93" s="220" t="s">
        <v>101</v>
      </c>
      <c r="D93" s="208">
        <v>199</v>
      </c>
      <c r="E93" s="209">
        <f t="shared" si="4"/>
        <v>60.12084592145015</v>
      </c>
      <c r="F93" s="210">
        <f t="shared" si="5"/>
        <v>61.12084592145015</v>
      </c>
      <c r="G93" s="183">
        <v>1996</v>
      </c>
    </row>
    <row r="94" spans="1:7" ht="409.5">
      <c r="A94" s="206">
        <v>87</v>
      </c>
      <c r="B94" s="221" t="s">
        <v>93</v>
      </c>
      <c r="C94" s="221" t="s">
        <v>118</v>
      </c>
      <c r="D94" s="208">
        <v>198</v>
      </c>
      <c r="E94" s="209">
        <f t="shared" si="4"/>
        <v>59.818731117824775</v>
      </c>
      <c r="F94" s="210">
        <f t="shared" si="5"/>
        <v>60.818731117824775</v>
      </c>
      <c r="G94" s="183">
        <v>1975</v>
      </c>
    </row>
    <row r="95" spans="1:7" ht="409.5">
      <c r="A95" s="206">
        <v>88</v>
      </c>
      <c r="B95" s="221" t="s">
        <v>212</v>
      </c>
      <c r="C95" s="221" t="s">
        <v>99</v>
      </c>
      <c r="D95" s="208">
        <v>198</v>
      </c>
      <c r="E95" s="209">
        <f t="shared" si="4"/>
        <v>59.818731117824775</v>
      </c>
      <c r="F95" s="210">
        <f t="shared" si="5"/>
        <v>60.818731117824775</v>
      </c>
      <c r="G95" s="183">
        <v>1968</v>
      </c>
    </row>
    <row r="96" spans="1:7" ht="409.5">
      <c r="A96" s="206">
        <v>89</v>
      </c>
      <c r="B96" s="223" t="s">
        <v>198</v>
      </c>
      <c r="C96" s="223" t="s">
        <v>342</v>
      </c>
      <c r="D96" s="208">
        <v>194</v>
      </c>
      <c r="E96" s="209">
        <f t="shared" si="4"/>
        <v>58.610271903323266</v>
      </c>
      <c r="F96" s="210">
        <f t="shared" si="5"/>
        <v>59.610271903323266</v>
      </c>
      <c r="G96" s="183">
        <v>1942</v>
      </c>
    </row>
    <row r="97" spans="1:7" ht="409.5">
      <c r="A97" s="206">
        <v>90</v>
      </c>
      <c r="B97" s="223" t="s">
        <v>343</v>
      </c>
      <c r="C97" s="223" t="s">
        <v>270</v>
      </c>
      <c r="D97" s="208">
        <v>193</v>
      </c>
      <c r="E97" s="209">
        <f t="shared" si="4"/>
        <v>58.30815709969789</v>
      </c>
      <c r="F97" s="210">
        <f t="shared" si="5"/>
        <v>59.30815709969789</v>
      </c>
      <c r="G97" s="183">
        <v>1990</v>
      </c>
    </row>
    <row r="98" spans="1:7" ht="409.5">
      <c r="A98" s="206">
        <v>91</v>
      </c>
      <c r="B98" s="221" t="s">
        <v>71</v>
      </c>
      <c r="C98" s="221" t="s">
        <v>69</v>
      </c>
      <c r="D98" s="208">
        <v>193</v>
      </c>
      <c r="E98" s="209">
        <f t="shared" si="4"/>
        <v>58.30815709969789</v>
      </c>
      <c r="F98" s="210">
        <f t="shared" si="5"/>
        <v>59.30815709969789</v>
      </c>
      <c r="G98" s="183">
        <v>1980</v>
      </c>
    </row>
    <row r="99" spans="1:7" ht="409.5">
      <c r="A99" s="206">
        <v>92</v>
      </c>
      <c r="B99" s="220" t="s">
        <v>140</v>
      </c>
      <c r="C99" s="220" t="s">
        <v>136</v>
      </c>
      <c r="D99" s="208">
        <v>191</v>
      </c>
      <c r="E99" s="209">
        <f t="shared" si="4"/>
        <v>57.70392749244713</v>
      </c>
      <c r="F99" s="210">
        <f t="shared" si="5"/>
        <v>58.70392749244713</v>
      </c>
      <c r="G99" s="183">
        <v>1983</v>
      </c>
    </row>
    <row r="100" spans="1:7" ht="409.5">
      <c r="A100" s="206">
        <v>93</v>
      </c>
      <c r="B100" s="220" t="s">
        <v>165</v>
      </c>
      <c r="C100" s="220" t="s">
        <v>166</v>
      </c>
      <c r="D100" s="208">
        <v>189</v>
      </c>
      <c r="E100" s="209">
        <f t="shared" si="4"/>
        <v>57.09969788519638</v>
      </c>
      <c r="F100" s="210">
        <f t="shared" si="5"/>
        <v>58.09969788519638</v>
      </c>
      <c r="G100" s="183">
        <v>1976</v>
      </c>
    </row>
    <row r="101" spans="1:7" ht="409.5">
      <c r="A101" s="206">
        <v>94</v>
      </c>
      <c r="B101" s="222" t="s">
        <v>184</v>
      </c>
      <c r="C101" s="222" t="s">
        <v>482</v>
      </c>
      <c r="D101" s="208">
        <v>189</v>
      </c>
      <c r="E101" s="209">
        <f t="shared" si="4"/>
        <v>57.09969788519638</v>
      </c>
      <c r="F101" s="210">
        <f t="shared" si="5"/>
        <v>58.09969788519638</v>
      </c>
      <c r="G101" s="183">
        <v>1970</v>
      </c>
    </row>
    <row r="102" spans="1:7" ht="409.5">
      <c r="A102" s="206">
        <v>95</v>
      </c>
      <c r="B102" s="222" t="s">
        <v>32</v>
      </c>
      <c r="C102" s="222" t="s">
        <v>141</v>
      </c>
      <c r="D102" s="208">
        <v>188</v>
      </c>
      <c r="E102" s="209">
        <f t="shared" si="4"/>
        <v>56.797583081571</v>
      </c>
      <c r="F102" s="210">
        <f t="shared" si="5"/>
        <v>57.797583081571</v>
      </c>
      <c r="G102" s="183">
        <v>1972</v>
      </c>
    </row>
    <row r="103" spans="1:7" ht="409.5">
      <c r="A103" s="206">
        <v>96</v>
      </c>
      <c r="B103" s="221" t="s">
        <v>59</v>
      </c>
      <c r="C103" s="221" t="s">
        <v>60</v>
      </c>
      <c r="D103" s="208">
        <v>188</v>
      </c>
      <c r="E103" s="209">
        <f t="shared" si="4"/>
        <v>56.797583081571</v>
      </c>
      <c r="F103" s="210">
        <f t="shared" si="5"/>
        <v>57.797583081571</v>
      </c>
      <c r="G103" s="183">
        <v>1964</v>
      </c>
    </row>
    <row r="104" spans="1:7" ht="409.5">
      <c r="A104" s="206">
        <v>97</v>
      </c>
      <c r="B104" s="220" t="s">
        <v>23</v>
      </c>
      <c r="C104" s="220" t="s">
        <v>43</v>
      </c>
      <c r="D104" s="208">
        <v>187</v>
      </c>
      <c r="E104" s="209">
        <f aca="true" t="shared" si="6" ref="E104:E135">(D104/D$8)*100</f>
        <v>56.49546827794561</v>
      </c>
      <c r="F104" s="210">
        <f aca="true" t="shared" si="7" ref="F104:F135">E104+E$3</f>
        <v>57.49546827794561</v>
      </c>
      <c r="G104" s="183">
        <v>1996</v>
      </c>
    </row>
    <row r="105" spans="1:7" ht="409.5">
      <c r="A105" s="206">
        <v>98</v>
      </c>
      <c r="B105" s="223" t="s">
        <v>77</v>
      </c>
      <c r="C105" s="223" t="s">
        <v>78</v>
      </c>
      <c r="D105" s="208">
        <v>187</v>
      </c>
      <c r="E105" s="209">
        <f t="shared" si="6"/>
        <v>56.49546827794561</v>
      </c>
      <c r="F105" s="210">
        <f t="shared" si="7"/>
        <v>57.49546827794561</v>
      </c>
      <c r="G105" s="183">
        <v>1970</v>
      </c>
    </row>
    <row r="106" spans="1:7" ht="409.5">
      <c r="A106" s="206">
        <v>99</v>
      </c>
      <c r="B106" s="221" t="s">
        <v>98</v>
      </c>
      <c r="C106" s="221" t="s">
        <v>204</v>
      </c>
      <c r="D106" s="208">
        <v>184</v>
      </c>
      <c r="E106" s="209">
        <f t="shared" si="6"/>
        <v>55.58912386706949</v>
      </c>
      <c r="F106" s="210">
        <f t="shared" si="7"/>
        <v>56.58912386706949</v>
      </c>
      <c r="G106" s="183">
        <v>1984</v>
      </c>
    </row>
    <row r="107" spans="1:7" ht="409.5">
      <c r="A107" s="206">
        <v>100</v>
      </c>
      <c r="B107" s="220" t="s">
        <v>120</v>
      </c>
      <c r="C107" s="220" t="s">
        <v>121</v>
      </c>
      <c r="D107" s="208">
        <v>183</v>
      </c>
      <c r="E107" s="209">
        <f t="shared" si="6"/>
        <v>55.2870090634441</v>
      </c>
      <c r="F107" s="210">
        <f t="shared" si="7"/>
        <v>56.2870090634441</v>
      </c>
      <c r="G107" s="183">
        <v>1991</v>
      </c>
    </row>
    <row r="108" spans="1:7" ht="409.5">
      <c r="A108" s="206">
        <v>101</v>
      </c>
      <c r="B108" s="221" t="s">
        <v>152</v>
      </c>
      <c r="C108" s="220" t="s">
        <v>153</v>
      </c>
      <c r="D108" s="208">
        <v>181</v>
      </c>
      <c r="E108" s="209">
        <f t="shared" si="6"/>
        <v>54.68277945619335</v>
      </c>
      <c r="F108" s="210">
        <f t="shared" si="7"/>
        <v>55.68277945619335</v>
      </c>
      <c r="G108" s="183">
        <v>1979</v>
      </c>
    </row>
    <row r="109" spans="1:7" ht="409.5">
      <c r="A109" s="206">
        <v>102</v>
      </c>
      <c r="B109" s="223" t="s">
        <v>82</v>
      </c>
      <c r="C109" s="223" t="s">
        <v>134</v>
      </c>
      <c r="D109" s="208">
        <v>180</v>
      </c>
      <c r="E109" s="209">
        <f t="shared" si="6"/>
        <v>54.38066465256798</v>
      </c>
      <c r="F109" s="210">
        <f t="shared" si="7"/>
        <v>55.38066465256798</v>
      </c>
      <c r="G109" s="183">
        <v>1970</v>
      </c>
    </row>
    <row r="110" spans="1:7" ht="409.5">
      <c r="A110" s="206">
        <v>103</v>
      </c>
      <c r="B110" s="222" t="s">
        <v>37</v>
      </c>
      <c r="C110" s="222" t="s">
        <v>38</v>
      </c>
      <c r="D110" s="208">
        <v>179</v>
      </c>
      <c r="E110" s="209">
        <f t="shared" si="6"/>
        <v>54.0785498489426</v>
      </c>
      <c r="F110" s="210">
        <f t="shared" si="7"/>
        <v>55.0785498489426</v>
      </c>
      <c r="G110" s="183">
        <v>1957</v>
      </c>
    </row>
    <row r="111" spans="1:7" ht="409.5">
      <c r="A111" s="206">
        <v>104</v>
      </c>
      <c r="B111" s="221" t="s">
        <v>19</v>
      </c>
      <c r="C111" s="220" t="s">
        <v>20</v>
      </c>
      <c r="D111" s="208">
        <v>178</v>
      </c>
      <c r="E111" s="209">
        <f t="shared" si="6"/>
        <v>53.776435045317214</v>
      </c>
      <c r="F111" s="210">
        <f t="shared" si="7"/>
        <v>54.776435045317214</v>
      </c>
      <c r="G111" s="183">
        <v>1977</v>
      </c>
    </row>
    <row r="112" spans="1:7" ht="409.5">
      <c r="A112" s="206">
        <v>105</v>
      </c>
      <c r="B112" s="222" t="s">
        <v>53</v>
      </c>
      <c r="C112" s="222" t="s">
        <v>54</v>
      </c>
      <c r="D112" s="208">
        <v>175</v>
      </c>
      <c r="E112" s="209">
        <f t="shared" si="6"/>
        <v>52.87009063444109</v>
      </c>
      <c r="F112" s="210">
        <f t="shared" si="7"/>
        <v>53.87009063444109</v>
      </c>
      <c r="G112" s="183">
        <v>1950</v>
      </c>
    </row>
    <row r="113" spans="1:7" ht="409.5">
      <c r="A113" s="206">
        <v>106</v>
      </c>
      <c r="B113" s="222" t="s">
        <v>159</v>
      </c>
      <c r="C113" s="222" t="s">
        <v>160</v>
      </c>
      <c r="D113" s="208">
        <v>173</v>
      </c>
      <c r="E113" s="209">
        <f t="shared" si="6"/>
        <v>52.26586102719033</v>
      </c>
      <c r="F113" s="210">
        <f t="shared" si="7"/>
        <v>53.26586102719033</v>
      </c>
      <c r="G113" s="183">
        <v>1984</v>
      </c>
    </row>
    <row r="114" spans="1:7" ht="409.5">
      <c r="A114" s="206">
        <v>107</v>
      </c>
      <c r="B114" s="221" t="s">
        <v>39</v>
      </c>
      <c r="C114" s="221" t="s">
        <v>40</v>
      </c>
      <c r="D114" s="208">
        <v>171</v>
      </c>
      <c r="E114" s="209">
        <f t="shared" si="6"/>
        <v>51.66163141993958</v>
      </c>
      <c r="F114" s="210">
        <f t="shared" si="7"/>
        <v>52.66163141993958</v>
      </c>
      <c r="G114" s="183">
        <v>1989</v>
      </c>
    </row>
    <row r="115" spans="1:7" ht="409.5">
      <c r="A115" s="206">
        <v>108</v>
      </c>
      <c r="B115" s="221" t="s">
        <v>483</v>
      </c>
      <c r="C115" s="221" t="s">
        <v>153</v>
      </c>
      <c r="D115" s="208">
        <v>171</v>
      </c>
      <c r="E115" s="209">
        <f t="shared" si="6"/>
        <v>51.66163141993958</v>
      </c>
      <c r="F115" s="210">
        <f t="shared" si="7"/>
        <v>52.66163141993958</v>
      </c>
      <c r="G115" s="183">
        <v>1991</v>
      </c>
    </row>
    <row r="116" spans="1:7" ht="409.5">
      <c r="A116" s="206">
        <v>109</v>
      </c>
      <c r="B116" s="220" t="s">
        <v>35</v>
      </c>
      <c r="C116" s="220" t="s">
        <v>36</v>
      </c>
      <c r="D116" s="208">
        <v>170</v>
      </c>
      <c r="E116" s="209">
        <f t="shared" si="6"/>
        <v>51.3595166163142</v>
      </c>
      <c r="F116" s="210">
        <f t="shared" si="7"/>
        <v>52.3595166163142</v>
      </c>
      <c r="G116" s="183">
        <v>1970</v>
      </c>
    </row>
    <row r="117" spans="1:7" ht="409.5">
      <c r="A117" s="206">
        <v>110</v>
      </c>
      <c r="B117" s="222" t="s">
        <v>349</v>
      </c>
      <c r="C117" s="222" t="s">
        <v>350</v>
      </c>
      <c r="D117" s="208">
        <v>166</v>
      </c>
      <c r="E117" s="209">
        <f t="shared" si="6"/>
        <v>50.15105740181269</v>
      </c>
      <c r="F117" s="210">
        <f t="shared" si="7"/>
        <v>51.15105740181269</v>
      </c>
      <c r="G117" s="183">
        <v>1993</v>
      </c>
    </row>
    <row r="118" spans="1:7" ht="409.5">
      <c r="A118" s="206">
        <v>111</v>
      </c>
      <c r="B118" s="221" t="s">
        <v>64</v>
      </c>
      <c r="C118" s="221" t="s">
        <v>96</v>
      </c>
      <c r="D118" s="208">
        <v>162</v>
      </c>
      <c r="E118" s="209">
        <f t="shared" si="6"/>
        <v>48.94259818731118</v>
      </c>
      <c r="F118" s="210">
        <f t="shared" si="7"/>
        <v>49.94259818731118</v>
      </c>
      <c r="G118" s="183">
        <v>1964</v>
      </c>
    </row>
    <row r="119" spans="1:7" ht="409.5">
      <c r="A119" s="206">
        <v>112</v>
      </c>
      <c r="B119" s="222" t="s">
        <v>70</v>
      </c>
      <c r="C119" s="222" t="s">
        <v>54</v>
      </c>
      <c r="D119" s="208">
        <v>160</v>
      </c>
      <c r="E119" s="209">
        <f t="shared" si="6"/>
        <v>48.338368580060425</v>
      </c>
      <c r="F119" s="210">
        <f t="shared" si="7"/>
        <v>49.338368580060425</v>
      </c>
      <c r="G119" s="183">
        <v>1982</v>
      </c>
    </row>
    <row r="120" spans="1:7" ht="409.5">
      <c r="A120" s="206">
        <v>113</v>
      </c>
      <c r="B120" s="221" t="s">
        <v>55</v>
      </c>
      <c r="C120" s="221" t="s">
        <v>56</v>
      </c>
      <c r="D120" s="208">
        <v>160</v>
      </c>
      <c r="E120" s="209">
        <f t="shared" si="6"/>
        <v>48.338368580060425</v>
      </c>
      <c r="F120" s="210">
        <f t="shared" si="7"/>
        <v>49.338368580060425</v>
      </c>
      <c r="G120" s="183">
        <v>1976</v>
      </c>
    </row>
    <row r="121" spans="1:7" ht="409.5">
      <c r="A121" s="206">
        <v>114</v>
      </c>
      <c r="B121" s="222" t="s">
        <v>187</v>
      </c>
      <c r="C121" s="222" t="s">
        <v>214</v>
      </c>
      <c r="D121" s="208">
        <v>160</v>
      </c>
      <c r="E121" s="209">
        <f t="shared" si="6"/>
        <v>48.338368580060425</v>
      </c>
      <c r="F121" s="210">
        <f t="shared" si="7"/>
        <v>49.338368580060425</v>
      </c>
      <c r="G121" s="183">
        <v>1967</v>
      </c>
    </row>
    <row r="122" spans="1:7" ht="409.5">
      <c r="A122" s="206">
        <v>115</v>
      </c>
      <c r="B122" s="222" t="s">
        <v>80</v>
      </c>
      <c r="C122" s="222" t="s">
        <v>81</v>
      </c>
      <c r="D122" s="208">
        <v>159</v>
      </c>
      <c r="E122" s="209">
        <f t="shared" si="6"/>
        <v>48.036253776435046</v>
      </c>
      <c r="F122" s="210">
        <f t="shared" si="7"/>
        <v>49.036253776435046</v>
      </c>
      <c r="G122" s="183">
        <v>1967</v>
      </c>
    </row>
    <row r="123" spans="1:7" ht="409.5">
      <c r="A123" s="206">
        <v>116</v>
      </c>
      <c r="B123" s="222" t="s">
        <v>97</v>
      </c>
      <c r="C123" s="222" t="s">
        <v>60</v>
      </c>
      <c r="D123" s="208">
        <v>155</v>
      </c>
      <c r="E123" s="209">
        <f t="shared" si="6"/>
        <v>46.82779456193353</v>
      </c>
      <c r="F123" s="210">
        <f t="shared" si="7"/>
        <v>47.82779456193353</v>
      </c>
      <c r="G123" s="183">
        <v>1856</v>
      </c>
    </row>
    <row r="124" spans="1:7" ht="409.5">
      <c r="A124" s="206">
        <v>117</v>
      </c>
      <c r="B124" s="220" t="s">
        <v>351</v>
      </c>
      <c r="C124" s="220" t="s">
        <v>352</v>
      </c>
      <c r="D124" s="208">
        <v>155</v>
      </c>
      <c r="E124" s="209">
        <f t="shared" si="6"/>
        <v>46.82779456193353</v>
      </c>
      <c r="F124" s="210">
        <f t="shared" si="7"/>
        <v>47.82779456193353</v>
      </c>
      <c r="G124" s="183">
        <v>1955</v>
      </c>
    </row>
    <row r="125" spans="1:7" ht="409.5">
      <c r="A125" s="206">
        <v>118</v>
      </c>
      <c r="B125" s="222" t="s">
        <v>98</v>
      </c>
      <c r="C125" s="222" t="s">
        <v>99</v>
      </c>
      <c r="D125" s="208">
        <v>155</v>
      </c>
      <c r="E125" s="209">
        <f t="shared" si="6"/>
        <v>46.82779456193353</v>
      </c>
      <c r="F125" s="210">
        <f t="shared" si="7"/>
        <v>47.82779456193353</v>
      </c>
      <c r="G125" s="183">
        <v>1978</v>
      </c>
    </row>
    <row r="126" spans="1:7" ht="409.5">
      <c r="A126" s="206">
        <v>119</v>
      </c>
      <c r="B126" s="220" t="s">
        <v>261</v>
      </c>
      <c r="C126" s="220" t="s">
        <v>262</v>
      </c>
      <c r="D126" s="208">
        <v>153</v>
      </c>
      <c r="E126" s="209">
        <f t="shared" si="6"/>
        <v>46.22356495468278</v>
      </c>
      <c r="F126" s="210">
        <f t="shared" si="7"/>
        <v>47.22356495468278</v>
      </c>
      <c r="G126" s="183">
        <v>1975</v>
      </c>
    </row>
    <row r="127" spans="1:7" ht="409.5">
      <c r="A127" s="206">
        <v>120</v>
      </c>
      <c r="B127" s="223" t="s">
        <v>251</v>
      </c>
      <c r="C127" s="223" t="s">
        <v>118</v>
      </c>
      <c r="D127" s="208">
        <v>151</v>
      </c>
      <c r="E127" s="209">
        <f t="shared" si="6"/>
        <v>45.61933534743202</v>
      </c>
      <c r="F127" s="210">
        <f t="shared" si="7"/>
        <v>46.61933534743202</v>
      </c>
      <c r="G127" s="183">
        <v>1962</v>
      </c>
    </row>
    <row r="128" spans="1:7" ht="409.5">
      <c r="A128" s="206">
        <v>121</v>
      </c>
      <c r="B128" s="220" t="s">
        <v>240</v>
      </c>
      <c r="C128" s="220" t="s">
        <v>84</v>
      </c>
      <c r="D128" s="208">
        <v>150</v>
      </c>
      <c r="E128" s="209">
        <f t="shared" si="6"/>
        <v>45.31722054380665</v>
      </c>
      <c r="F128" s="210">
        <f t="shared" si="7"/>
        <v>46.31722054380665</v>
      </c>
      <c r="G128" s="183">
        <v>1994</v>
      </c>
    </row>
    <row r="129" spans="1:7" ht="409.5">
      <c r="A129" s="206">
        <v>122</v>
      </c>
      <c r="B129" s="222" t="s">
        <v>85</v>
      </c>
      <c r="C129" s="222" t="s">
        <v>86</v>
      </c>
      <c r="D129" s="208">
        <v>146</v>
      </c>
      <c r="E129" s="209">
        <f t="shared" si="6"/>
        <v>44.10876132930513</v>
      </c>
      <c r="F129" s="210">
        <f t="shared" si="7"/>
        <v>45.10876132930513</v>
      </c>
      <c r="G129" s="183">
        <v>1960</v>
      </c>
    </row>
    <row r="130" spans="1:7" ht="409.5">
      <c r="A130" s="206">
        <v>123</v>
      </c>
      <c r="B130" s="223" t="s">
        <v>55</v>
      </c>
      <c r="C130" s="223" t="s">
        <v>87</v>
      </c>
      <c r="D130" s="208">
        <v>138</v>
      </c>
      <c r="E130" s="209">
        <f t="shared" si="6"/>
        <v>41.69184290030212</v>
      </c>
      <c r="F130" s="210">
        <f t="shared" si="7"/>
        <v>42.69184290030212</v>
      </c>
      <c r="G130" s="183">
        <v>2000</v>
      </c>
    </row>
    <row r="131" spans="1:7" ht="409.5">
      <c r="A131" s="206">
        <v>124</v>
      </c>
      <c r="B131" s="221" t="s">
        <v>32</v>
      </c>
      <c r="C131" s="221" t="s">
        <v>30</v>
      </c>
      <c r="D131" s="208">
        <v>135</v>
      </c>
      <c r="E131" s="209">
        <f t="shared" si="6"/>
        <v>40.78549848942598</v>
      </c>
      <c r="F131" s="210">
        <f t="shared" si="7"/>
        <v>41.78549848942598</v>
      </c>
      <c r="G131" s="183">
        <v>2000</v>
      </c>
    </row>
    <row r="132" spans="1:7" ht="409.5">
      <c r="A132" s="206">
        <v>125</v>
      </c>
      <c r="B132" s="223" t="s">
        <v>163</v>
      </c>
      <c r="C132" s="223" t="s">
        <v>42</v>
      </c>
      <c r="D132" s="208">
        <v>129</v>
      </c>
      <c r="E132" s="209">
        <f t="shared" si="6"/>
        <v>38.972809667673715</v>
      </c>
      <c r="F132" s="210">
        <f t="shared" si="7"/>
        <v>39.972809667673715</v>
      </c>
      <c r="G132" s="183">
        <v>1990</v>
      </c>
    </row>
    <row r="133" spans="1:7" ht="409.5">
      <c r="A133" s="206">
        <v>126</v>
      </c>
      <c r="B133" s="222" t="s">
        <v>41</v>
      </c>
      <c r="C133" s="222" t="s">
        <v>42</v>
      </c>
      <c r="D133" s="208">
        <v>128</v>
      </c>
      <c r="E133" s="209">
        <f t="shared" si="6"/>
        <v>38.670694864048336</v>
      </c>
      <c r="F133" s="210">
        <f t="shared" si="7"/>
        <v>39.670694864048336</v>
      </c>
      <c r="G133" s="183">
        <v>1974</v>
      </c>
    </row>
    <row r="134" spans="1:7" ht="409.5">
      <c r="A134" s="206">
        <v>127</v>
      </c>
      <c r="B134" s="222" t="s">
        <v>112</v>
      </c>
      <c r="C134" s="222" t="s">
        <v>113</v>
      </c>
      <c r="D134" s="208">
        <v>120</v>
      </c>
      <c r="E134" s="209">
        <f t="shared" si="6"/>
        <v>36.25377643504532</v>
      </c>
      <c r="F134" s="210">
        <f t="shared" si="7"/>
        <v>37.25377643504532</v>
      </c>
      <c r="G134" s="183">
        <v>1968</v>
      </c>
    </row>
    <row r="135" spans="1:7" ht="409.5">
      <c r="A135" s="206">
        <v>128</v>
      </c>
      <c r="B135" s="222" t="s">
        <v>256</v>
      </c>
      <c r="C135" s="222" t="s">
        <v>99</v>
      </c>
      <c r="D135" s="208">
        <v>114</v>
      </c>
      <c r="E135" s="209">
        <f t="shared" si="6"/>
        <v>34.44108761329305</v>
      </c>
      <c r="F135" s="210">
        <f t="shared" si="7"/>
        <v>35.44108761329305</v>
      </c>
      <c r="G135" s="183">
        <v>1965</v>
      </c>
    </row>
    <row r="136" spans="1:7" ht="409.5">
      <c r="A136" s="206">
        <v>129</v>
      </c>
      <c r="B136" s="222" t="s">
        <v>143</v>
      </c>
      <c r="C136" s="222" t="s">
        <v>144</v>
      </c>
      <c r="D136" s="208">
        <v>113</v>
      </c>
      <c r="E136" s="209">
        <f aca="true" t="shared" si="8" ref="E136:E142">(D136/D$8)*100</f>
        <v>34.13897280966767</v>
      </c>
      <c r="F136" s="210">
        <f aca="true" t="shared" si="9" ref="F136:F142">E136+E$3</f>
        <v>35.13897280966767</v>
      </c>
      <c r="G136" s="183">
        <v>2004</v>
      </c>
    </row>
    <row r="137" spans="1:7" ht="409.5">
      <c r="A137" s="206">
        <v>130</v>
      </c>
      <c r="B137" s="222" t="s">
        <v>312</v>
      </c>
      <c r="C137" s="222" t="s">
        <v>206</v>
      </c>
      <c r="D137" s="208">
        <v>111</v>
      </c>
      <c r="E137" s="209">
        <f t="shared" si="8"/>
        <v>33.53474320241692</v>
      </c>
      <c r="F137" s="210">
        <f t="shared" si="9"/>
        <v>34.53474320241692</v>
      </c>
      <c r="G137" s="183">
        <v>1970</v>
      </c>
    </row>
    <row r="138" spans="1:7" ht="409.5">
      <c r="A138" s="206">
        <v>131</v>
      </c>
      <c r="B138" s="222" t="s">
        <v>124</v>
      </c>
      <c r="C138" s="222" t="s">
        <v>74</v>
      </c>
      <c r="D138" s="208">
        <v>110</v>
      </c>
      <c r="E138" s="209">
        <f t="shared" si="8"/>
        <v>33.23262839879154</v>
      </c>
      <c r="F138" s="210">
        <f t="shared" si="9"/>
        <v>34.23262839879154</v>
      </c>
      <c r="G138" s="183">
        <v>1984</v>
      </c>
    </row>
    <row r="139" spans="1:7" ht="409.5">
      <c r="A139" s="206">
        <v>132</v>
      </c>
      <c r="B139" s="222" t="s">
        <v>83</v>
      </c>
      <c r="C139" s="222" t="s">
        <v>91</v>
      </c>
      <c r="D139" s="208">
        <v>102</v>
      </c>
      <c r="E139" s="209">
        <f t="shared" si="8"/>
        <v>30.815709969788518</v>
      </c>
      <c r="F139" s="210">
        <f t="shared" si="9"/>
        <v>31.815709969788518</v>
      </c>
      <c r="G139" s="183">
        <v>2003</v>
      </c>
    </row>
    <row r="140" spans="1:7" ht="409.5">
      <c r="A140" s="206">
        <v>133</v>
      </c>
      <c r="B140" s="222" t="s">
        <v>152</v>
      </c>
      <c r="C140" s="222" t="s">
        <v>206</v>
      </c>
      <c r="D140" s="208">
        <v>83</v>
      </c>
      <c r="E140" s="209">
        <f t="shared" si="8"/>
        <v>25.075528700906347</v>
      </c>
      <c r="F140" s="210">
        <f t="shared" si="9"/>
        <v>26.075528700906347</v>
      </c>
      <c r="G140" s="183">
        <v>2001</v>
      </c>
    </row>
    <row r="141" spans="1:7" ht="409.5">
      <c r="A141" s="206">
        <v>134</v>
      </c>
      <c r="B141" s="222" t="s">
        <v>72</v>
      </c>
      <c r="C141" s="222" t="s">
        <v>232</v>
      </c>
      <c r="D141" s="208">
        <v>79</v>
      </c>
      <c r="E141" s="209">
        <f t="shared" si="8"/>
        <v>23.867069486404834</v>
      </c>
      <c r="F141" s="210">
        <f t="shared" si="9"/>
        <v>24.867069486404834</v>
      </c>
      <c r="G141" s="183">
        <v>2002</v>
      </c>
    </row>
    <row r="142" spans="1:7" ht="409.5">
      <c r="A142" s="206">
        <v>135</v>
      </c>
      <c r="B142" s="222" t="s">
        <v>100</v>
      </c>
      <c r="C142" s="222" t="s">
        <v>74</v>
      </c>
      <c r="D142" s="208">
        <v>69</v>
      </c>
      <c r="E142" s="209">
        <f t="shared" si="8"/>
        <v>20.84592145015106</v>
      </c>
      <c r="F142" s="210">
        <f t="shared" si="9"/>
        <v>21.84592145015106</v>
      </c>
      <c r="G142" s="183">
        <v>2002</v>
      </c>
    </row>
  </sheetData>
  <sheetProtection selectLockedCells="1" selectUnlockedCells="1"/>
  <mergeCells count="9">
    <mergeCell ref="A5:B5"/>
    <mergeCell ref="A6:B6"/>
    <mergeCell ref="D6:F6"/>
    <mergeCell ref="A1:F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44"/>
  <sheetViews>
    <sheetView zoomScale="120" zoomScaleNormal="120" zoomScalePageLayoutView="0" workbookViewId="0" topLeftCell="A80">
      <selection activeCell="G7" sqref="G7"/>
    </sheetView>
  </sheetViews>
  <sheetFormatPr defaultColWidth="9.00390625" defaultRowHeight="12.75"/>
  <cols>
    <col min="1" max="1" width="3.625" style="0" customWidth="1"/>
    <col min="2" max="2" width="12.75390625" style="0" customWidth="1"/>
    <col min="3" max="3" width="17.375" style="0" customWidth="1"/>
    <col min="4" max="4" width="11.125" style="155" customWidth="1"/>
    <col min="5" max="5" width="7.375" style="0" customWidth="1"/>
    <col min="6" max="6" width="9.75390625" style="0" customWidth="1"/>
  </cols>
  <sheetData>
    <row r="1" spans="1:6" ht="27">
      <c r="A1" s="534" t="s">
        <v>484</v>
      </c>
      <c r="B1" s="534"/>
      <c r="C1" s="534"/>
      <c r="D1" s="534"/>
      <c r="E1" s="534"/>
      <c r="F1" s="534"/>
    </row>
    <row r="2" spans="1:6" ht="12.75">
      <c r="A2" s="536"/>
      <c r="B2" s="536"/>
      <c r="C2" s="536"/>
      <c r="D2" s="538"/>
      <c r="E2" s="107" t="s">
        <v>458</v>
      </c>
      <c r="F2" s="539"/>
    </row>
    <row r="3" spans="1:6" ht="12.75" customHeight="1">
      <c r="A3" s="533" t="s">
        <v>459</v>
      </c>
      <c r="B3" s="533"/>
      <c r="C3" s="193" t="s">
        <v>485</v>
      </c>
      <c r="D3" s="538"/>
      <c r="E3" s="107">
        <v>1</v>
      </c>
      <c r="F3" s="539"/>
    </row>
    <row r="4" spans="1:6" ht="12.75" customHeight="1">
      <c r="A4" s="533" t="s">
        <v>461</v>
      </c>
      <c r="B4" s="533"/>
      <c r="C4" s="109" t="s">
        <v>486</v>
      </c>
      <c r="D4" s="538"/>
      <c r="E4" s="155"/>
      <c r="F4" s="155"/>
    </row>
    <row r="5" spans="1:6" ht="12.75">
      <c r="A5" s="533" t="s">
        <v>462</v>
      </c>
      <c r="B5" s="533"/>
      <c r="C5" s="194" t="s">
        <v>487</v>
      </c>
      <c r="D5" s="224"/>
      <c r="E5" s="155"/>
      <c r="F5" s="155"/>
    </row>
    <row r="6" spans="1:6" ht="12.75">
      <c r="A6" s="533" t="s">
        <v>464</v>
      </c>
      <c r="B6" s="533"/>
      <c r="C6" s="111">
        <f>COUNTA(B8:B239)</f>
        <v>137</v>
      </c>
      <c r="D6" s="540"/>
      <c r="E6" s="540"/>
      <c r="F6" s="540"/>
    </row>
    <row r="7" spans="1:7" ht="12.75">
      <c r="A7" s="112" t="s">
        <v>465</v>
      </c>
      <c r="B7" s="113" t="s">
        <v>466</v>
      </c>
      <c r="C7" s="113" t="s">
        <v>467</v>
      </c>
      <c r="D7" s="114" t="s">
        <v>488</v>
      </c>
      <c r="E7" s="115" t="s">
        <v>469</v>
      </c>
      <c r="F7" s="199" t="s">
        <v>470</v>
      </c>
      <c r="G7" s="225" t="s">
        <v>6</v>
      </c>
    </row>
    <row r="8" spans="1:7" ht="12.75">
      <c r="A8" s="226">
        <v>1</v>
      </c>
      <c r="B8" s="120" t="s">
        <v>149</v>
      </c>
      <c r="C8" s="120" t="s">
        <v>62</v>
      </c>
      <c r="D8" s="227">
        <v>226</v>
      </c>
      <c r="E8" s="228">
        <f aca="true" t="shared" si="0" ref="E8:E39">(D8/D$8)*100</f>
        <v>100</v>
      </c>
      <c r="F8" s="229">
        <f aca="true" t="shared" si="1" ref="F8:F39">E8+E$3</f>
        <v>101</v>
      </c>
      <c r="G8" s="102">
        <v>1977</v>
      </c>
    </row>
    <row r="9" spans="1:7" ht="12.75">
      <c r="A9" s="179">
        <v>2</v>
      </c>
      <c r="B9" s="126" t="s">
        <v>175</v>
      </c>
      <c r="C9" s="126" t="s">
        <v>74</v>
      </c>
      <c r="D9" s="183">
        <v>209</v>
      </c>
      <c r="E9" s="128">
        <f t="shared" si="0"/>
        <v>92.47787610619469</v>
      </c>
      <c r="F9" s="210">
        <f t="shared" si="1"/>
        <v>93.47787610619469</v>
      </c>
      <c r="G9" s="102">
        <v>1980</v>
      </c>
    </row>
    <row r="10" spans="1:7" ht="12.75">
      <c r="A10" s="226">
        <v>3</v>
      </c>
      <c r="B10" s="126" t="s">
        <v>27</v>
      </c>
      <c r="C10" s="126" t="s">
        <v>74</v>
      </c>
      <c r="D10" s="183">
        <v>205</v>
      </c>
      <c r="E10" s="128">
        <f t="shared" si="0"/>
        <v>90.7079646017699</v>
      </c>
      <c r="F10" s="219">
        <f t="shared" si="1"/>
        <v>91.7079646017699</v>
      </c>
      <c r="G10" s="102">
        <v>1986</v>
      </c>
    </row>
    <row r="11" spans="1:7" ht="12.75">
      <c r="A11" s="179">
        <v>4</v>
      </c>
      <c r="B11" s="126" t="s">
        <v>45</v>
      </c>
      <c r="C11" s="126" t="s">
        <v>131</v>
      </c>
      <c r="D11" s="183">
        <v>203</v>
      </c>
      <c r="E11" s="128">
        <f t="shared" si="0"/>
        <v>89.82300884955751</v>
      </c>
      <c r="F11" s="210">
        <f t="shared" si="1"/>
        <v>90.82300884955751</v>
      </c>
      <c r="G11" s="102">
        <v>1989</v>
      </c>
    </row>
    <row r="12" spans="1:7" ht="12.75">
      <c r="A12" s="226">
        <v>5</v>
      </c>
      <c r="B12" s="126" t="s">
        <v>279</v>
      </c>
      <c r="C12" s="126" t="s">
        <v>228</v>
      </c>
      <c r="D12" s="183">
        <v>199</v>
      </c>
      <c r="E12" s="128">
        <f t="shared" si="0"/>
        <v>88.05309734513274</v>
      </c>
      <c r="F12" s="210">
        <f t="shared" si="1"/>
        <v>89.05309734513274</v>
      </c>
      <c r="G12" s="102">
        <v>1969</v>
      </c>
    </row>
    <row r="13" spans="1:7" ht="12.75">
      <c r="A13" s="179">
        <v>6</v>
      </c>
      <c r="B13" s="126" t="s">
        <v>32</v>
      </c>
      <c r="C13" s="126" t="s">
        <v>50</v>
      </c>
      <c r="D13" s="183">
        <v>199</v>
      </c>
      <c r="E13" s="128">
        <f t="shared" si="0"/>
        <v>88.05309734513274</v>
      </c>
      <c r="F13" s="210">
        <f t="shared" si="1"/>
        <v>89.05309734513274</v>
      </c>
      <c r="G13" s="102">
        <v>1944</v>
      </c>
    </row>
    <row r="14" spans="1:7" ht="12.75">
      <c r="A14" s="226">
        <v>7</v>
      </c>
      <c r="B14" s="126" t="s">
        <v>59</v>
      </c>
      <c r="C14" s="126" t="s">
        <v>54</v>
      </c>
      <c r="D14" s="183">
        <v>198</v>
      </c>
      <c r="E14" s="128">
        <f t="shared" si="0"/>
        <v>87.61061946902655</v>
      </c>
      <c r="F14" s="210">
        <f t="shared" si="1"/>
        <v>88.61061946902655</v>
      </c>
      <c r="G14" s="102">
        <v>1966</v>
      </c>
    </row>
    <row r="15" spans="1:7" ht="12.75">
      <c r="A15" s="179">
        <v>8</v>
      </c>
      <c r="B15" s="126" t="s">
        <v>47</v>
      </c>
      <c r="C15" s="126" t="s">
        <v>48</v>
      </c>
      <c r="D15" s="183">
        <v>196</v>
      </c>
      <c r="E15" s="128">
        <f t="shared" si="0"/>
        <v>86.72566371681415</v>
      </c>
      <c r="F15" s="210">
        <f t="shared" si="1"/>
        <v>87.72566371681415</v>
      </c>
      <c r="G15" s="102">
        <v>1966</v>
      </c>
    </row>
    <row r="16" spans="1:7" ht="12.75">
      <c r="A16" s="226">
        <v>9</v>
      </c>
      <c r="B16" s="126" t="s">
        <v>154</v>
      </c>
      <c r="C16" s="126" t="s">
        <v>155</v>
      </c>
      <c r="D16" s="183">
        <v>195</v>
      </c>
      <c r="E16" s="128">
        <f t="shared" si="0"/>
        <v>86.28318584070797</v>
      </c>
      <c r="F16" s="210">
        <f t="shared" si="1"/>
        <v>87.28318584070797</v>
      </c>
      <c r="G16" s="102">
        <v>1980</v>
      </c>
    </row>
    <row r="17" spans="1:7" ht="12.75">
      <c r="A17" s="179">
        <v>10</v>
      </c>
      <c r="B17" s="126" t="s">
        <v>480</v>
      </c>
      <c r="C17" s="126" t="s">
        <v>51</v>
      </c>
      <c r="D17" s="183">
        <v>192</v>
      </c>
      <c r="E17" s="128">
        <f t="shared" si="0"/>
        <v>84.95575221238938</v>
      </c>
      <c r="F17" s="210">
        <f t="shared" si="1"/>
        <v>85.95575221238938</v>
      </c>
      <c r="G17" s="102">
        <v>1982</v>
      </c>
    </row>
    <row r="18" spans="1:7" ht="12.75">
      <c r="A18" s="226">
        <v>11</v>
      </c>
      <c r="B18" s="230" t="s">
        <v>23</v>
      </c>
      <c r="C18" s="230" t="s">
        <v>24</v>
      </c>
      <c r="D18" s="231">
        <v>191</v>
      </c>
      <c r="E18" s="146">
        <f t="shared" si="0"/>
        <v>84.51327433628319</v>
      </c>
      <c r="F18" s="232">
        <f t="shared" si="1"/>
        <v>85.51327433628319</v>
      </c>
      <c r="G18" s="102">
        <v>1966</v>
      </c>
    </row>
    <row r="19" spans="1:7" ht="12.75">
      <c r="A19" s="184">
        <v>12</v>
      </c>
      <c r="B19" s="132" t="s">
        <v>103</v>
      </c>
      <c r="C19" s="132" t="s">
        <v>104</v>
      </c>
      <c r="D19" s="233">
        <v>189</v>
      </c>
      <c r="E19" s="214">
        <f t="shared" si="0"/>
        <v>83.6283185840708</v>
      </c>
      <c r="F19" s="215">
        <f t="shared" si="1"/>
        <v>84.6283185840708</v>
      </c>
      <c r="G19" s="102">
        <v>1995</v>
      </c>
    </row>
    <row r="20" spans="1:7" ht="12.75">
      <c r="A20" s="172">
        <v>13</v>
      </c>
      <c r="B20" s="138" t="s">
        <v>17</v>
      </c>
      <c r="C20" s="138" t="s">
        <v>18</v>
      </c>
      <c r="D20" s="227">
        <v>187</v>
      </c>
      <c r="E20" s="122">
        <f t="shared" si="0"/>
        <v>82.7433628318584</v>
      </c>
      <c r="F20" s="219">
        <f t="shared" si="1"/>
        <v>83.7433628318584</v>
      </c>
      <c r="G20" s="102">
        <v>1974</v>
      </c>
    </row>
    <row r="21" spans="1:7" ht="12.75">
      <c r="A21" s="172">
        <v>14</v>
      </c>
      <c r="B21" s="102" t="s">
        <v>122</v>
      </c>
      <c r="C21" s="102" t="s">
        <v>20</v>
      </c>
      <c r="D21" s="183">
        <v>186</v>
      </c>
      <c r="E21" s="128">
        <f t="shared" si="0"/>
        <v>82.30088495575221</v>
      </c>
      <c r="F21" s="219">
        <f t="shared" si="1"/>
        <v>83.30088495575221</v>
      </c>
      <c r="G21" s="102">
        <v>1968</v>
      </c>
    </row>
    <row r="22" spans="1:7" ht="12.75">
      <c r="A22" s="172">
        <v>15</v>
      </c>
      <c r="B22" s="102" t="s">
        <v>140</v>
      </c>
      <c r="C22" s="102" t="s">
        <v>136</v>
      </c>
      <c r="D22" s="183">
        <v>185</v>
      </c>
      <c r="E22" s="128">
        <f t="shared" si="0"/>
        <v>81.85840707964603</v>
      </c>
      <c r="F22" s="219">
        <f t="shared" si="1"/>
        <v>82.85840707964603</v>
      </c>
      <c r="G22" s="102">
        <v>1983</v>
      </c>
    </row>
    <row r="23" spans="1:7" ht="12.75">
      <c r="A23" s="172">
        <v>16</v>
      </c>
      <c r="B23" s="102" t="s">
        <v>82</v>
      </c>
      <c r="C23" s="102" t="s">
        <v>31</v>
      </c>
      <c r="D23" s="183">
        <v>179</v>
      </c>
      <c r="E23" s="128">
        <f t="shared" si="0"/>
        <v>79.20353982300885</v>
      </c>
      <c r="F23" s="210">
        <f t="shared" si="1"/>
        <v>80.20353982300885</v>
      </c>
      <c r="G23" s="102">
        <v>1972</v>
      </c>
    </row>
    <row r="24" spans="1:7" ht="12.75">
      <c r="A24" s="172">
        <v>17</v>
      </c>
      <c r="B24" s="102" t="s">
        <v>25</v>
      </c>
      <c r="C24" s="102" t="s">
        <v>26</v>
      </c>
      <c r="D24" s="183">
        <v>179</v>
      </c>
      <c r="E24" s="128">
        <f t="shared" si="0"/>
        <v>79.20353982300885</v>
      </c>
      <c r="F24" s="210">
        <f t="shared" si="1"/>
        <v>80.20353982300885</v>
      </c>
      <c r="G24" s="102">
        <v>1964</v>
      </c>
    </row>
    <row r="25" spans="1:7" ht="12.75">
      <c r="A25" s="172">
        <v>18</v>
      </c>
      <c r="B25" s="102" t="s">
        <v>32</v>
      </c>
      <c r="C25" s="102" t="s">
        <v>33</v>
      </c>
      <c r="D25" s="183">
        <v>179</v>
      </c>
      <c r="E25" s="128">
        <f t="shared" si="0"/>
        <v>79.20353982300885</v>
      </c>
      <c r="F25" s="210">
        <f t="shared" si="1"/>
        <v>80.20353982300885</v>
      </c>
      <c r="G25" s="102">
        <v>1973</v>
      </c>
    </row>
    <row r="26" spans="1:7" ht="12.75">
      <c r="A26" s="172">
        <v>19</v>
      </c>
      <c r="B26" s="102" t="s">
        <v>27</v>
      </c>
      <c r="C26" s="102" t="s">
        <v>49</v>
      </c>
      <c r="D26" s="183">
        <v>179</v>
      </c>
      <c r="E26" s="128">
        <f t="shared" si="0"/>
        <v>79.20353982300885</v>
      </c>
      <c r="F26" s="210">
        <f t="shared" si="1"/>
        <v>80.20353982300885</v>
      </c>
      <c r="G26" s="102">
        <v>1964</v>
      </c>
    </row>
    <row r="27" spans="1:7" ht="12.75">
      <c r="A27" s="172">
        <v>20</v>
      </c>
      <c r="B27" s="102" t="s">
        <v>37</v>
      </c>
      <c r="C27" s="102" t="s">
        <v>78</v>
      </c>
      <c r="D27" s="183">
        <v>178</v>
      </c>
      <c r="E27" s="128">
        <f t="shared" si="0"/>
        <v>78.76106194690266</v>
      </c>
      <c r="F27" s="210">
        <f t="shared" si="1"/>
        <v>79.76106194690266</v>
      </c>
      <c r="G27" s="102">
        <v>1957</v>
      </c>
    </row>
    <row r="28" spans="1:7" ht="12.75">
      <c r="A28" s="172">
        <v>21</v>
      </c>
      <c r="B28" s="102" t="s">
        <v>72</v>
      </c>
      <c r="C28" s="102" t="s">
        <v>73</v>
      </c>
      <c r="D28" s="183">
        <v>177</v>
      </c>
      <c r="E28" s="128">
        <f t="shared" si="0"/>
        <v>78.31858407079646</v>
      </c>
      <c r="F28" s="210">
        <f t="shared" si="1"/>
        <v>79.31858407079646</v>
      </c>
      <c r="G28" s="102">
        <v>1954</v>
      </c>
    </row>
    <row r="29" spans="1:7" ht="12.75">
      <c r="A29" s="172">
        <v>22</v>
      </c>
      <c r="B29" s="102" t="s">
        <v>19</v>
      </c>
      <c r="C29" s="102" t="s">
        <v>20</v>
      </c>
      <c r="D29" s="183">
        <v>171</v>
      </c>
      <c r="E29" s="128">
        <f t="shared" si="0"/>
        <v>75.66371681415929</v>
      </c>
      <c r="F29" s="210">
        <f t="shared" si="1"/>
        <v>76.66371681415929</v>
      </c>
      <c r="G29" s="102">
        <v>1977</v>
      </c>
    </row>
    <row r="30" spans="1:7" ht="12.75">
      <c r="A30" s="172">
        <v>23</v>
      </c>
      <c r="B30" s="102" t="s">
        <v>129</v>
      </c>
      <c r="C30" s="102" t="s">
        <v>31</v>
      </c>
      <c r="D30" s="183">
        <v>171</v>
      </c>
      <c r="E30" s="128">
        <f t="shared" si="0"/>
        <v>75.66371681415929</v>
      </c>
      <c r="F30" s="210">
        <f t="shared" si="1"/>
        <v>76.66371681415929</v>
      </c>
      <c r="G30" s="102">
        <v>1967</v>
      </c>
    </row>
    <row r="31" spans="1:7" ht="12.75">
      <c r="A31" s="172">
        <v>24</v>
      </c>
      <c r="B31" s="102" t="s">
        <v>159</v>
      </c>
      <c r="C31" s="102" t="s">
        <v>160</v>
      </c>
      <c r="D31" s="183">
        <v>171</v>
      </c>
      <c r="E31" s="128">
        <f t="shared" si="0"/>
        <v>75.66371681415929</v>
      </c>
      <c r="F31" s="210">
        <f t="shared" si="1"/>
        <v>76.66371681415929</v>
      </c>
      <c r="G31" s="102">
        <v>1984</v>
      </c>
    </row>
    <row r="32" spans="1:7" ht="12.75">
      <c r="A32" s="172">
        <v>25</v>
      </c>
      <c r="B32" s="102" t="s">
        <v>53</v>
      </c>
      <c r="C32" s="102" t="s">
        <v>54</v>
      </c>
      <c r="D32" s="183">
        <v>169</v>
      </c>
      <c r="E32" s="128">
        <f t="shared" si="0"/>
        <v>74.77876106194691</v>
      </c>
      <c r="F32" s="210">
        <f t="shared" si="1"/>
        <v>75.77876106194691</v>
      </c>
      <c r="G32" s="102">
        <v>1950</v>
      </c>
    </row>
    <row r="33" spans="1:7" ht="12.75">
      <c r="A33" s="172">
        <v>26</v>
      </c>
      <c r="B33" s="102" t="s">
        <v>307</v>
      </c>
      <c r="C33" s="102" t="s">
        <v>31</v>
      </c>
      <c r="D33" s="183">
        <v>169</v>
      </c>
      <c r="E33" s="128">
        <f t="shared" si="0"/>
        <v>74.77876106194691</v>
      </c>
      <c r="F33" s="210">
        <f t="shared" si="1"/>
        <v>75.77876106194691</v>
      </c>
      <c r="G33" s="102">
        <v>1978</v>
      </c>
    </row>
    <row r="34" spans="1:7" ht="12.75">
      <c r="A34" s="172">
        <v>27</v>
      </c>
      <c r="B34" s="102" t="s">
        <v>29</v>
      </c>
      <c r="C34" s="102" t="s">
        <v>30</v>
      </c>
      <c r="D34" s="183">
        <v>168</v>
      </c>
      <c r="E34" s="128">
        <f t="shared" si="0"/>
        <v>74.33628318584071</v>
      </c>
      <c r="F34" s="210">
        <f t="shared" si="1"/>
        <v>75.33628318584071</v>
      </c>
      <c r="G34" s="102">
        <v>1986</v>
      </c>
    </row>
    <row r="35" spans="1:7" ht="12.75">
      <c r="A35" s="172">
        <v>28</v>
      </c>
      <c r="B35" s="102" t="s">
        <v>177</v>
      </c>
      <c r="C35" s="102" t="s">
        <v>155</v>
      </c>
      <c r="D35" s="183">
        <v>167</v>
      </c>
      <c r="E35" s="128">
        <f t="shared" si="0"/>
        <v>73.89380530973452</v>
      </c>
      <c r="F35" s="210">
        <f t="shared" si="1"/>
        <v>74.89380530973452</v>
      </c>
      <c r="G35" s="102">
        <v>1964</v>
      </c>
    </row>
    <row r="36" spans="1:7" ht="12.75">
      <c r="A36" s="172">
        <v>29</v>
      </c>
      <c r="B36" s="102" t="s">
        <v>61</v>
      </c>
      <c r="C36" s="102" t="s">
        <v>62</v>
      </c>
      <c r="D36" s="183">
        <v>166</v>
      </c>
      <c r="E36" s="128">
        <f t="shared" si="0"/>
        <v>73.45132743362832</v>
      </c>
      <c r="F36" s="210">
        <f t="shared" si="1"/>
        <v>74.45132743362832</v>
      </c>
      <c r="G36" s="102">
        <v>1969</v>
      </c>
    </row>
    <row r="37" spans="1:7" ht="12.75">
      <c r="A37" s="172">
        <v>30</v>
      </c>
      <c r="B37" s="102" t="s">
        <v>57</v>
      </c>
      <c r="C37" s="102" t="s">
        <v>58</v>
      </c>
      <c r="D37" s="183">
        <v>165</v>
      </c>
      <c r="E37" s="128">
        <f t="shared" si="0"/>
        <v>73.00884955752213</v>
      </c>
      <c r="F37" s="210">
        <f t="shared" si="1"/>
        <v>74.00884955752213</v>
      </c>
      <c r="G37" s="102">
        <v>1968</v>
      </c>
    </row>
    <row r="38" spans="1:7" ht="12.75">
      <c r="A38" s="172">
        <v>31</v>
      </c>
      <c r="B38" s="102" t="s">
        <v>179</v>
      </c>
      <c r="C38" s="102" t="s">
        <v>180</v>
      </c>
      <c r="D38" s="183">
        <v>165</v>
      </c>
      <c r="E38" s="128">
        <f t="shared" si="0"/>
        <v>73.00884955752213</v>
      </c>
      <c r="F38" s="210">
        <f t="shared" si="1"/>
        <v>74.00884955752213</v>
      </c>
      <c r="G38" s="102">
        <v>1976</v>
      </c>
    </row>
    <row r="39" spans="1:7" ht="12.75">
      <c r="A39" s="172">
        <v>32</v>
      </c>
      <c r="B39" s="102" t="s">
        <v>25</v>
      </c>
      <c r="C39" s="102" t="s">
        <v>88</v>
      </c>
      <c r="D39" s="183">
        <v>164</v>
      </c>
      <c r="E39" s="128">
        <f t="shared" si="0"/>
        <v>72.56637168141593</v>
      </c>
      <c r="F39" s="210">
        <f t="shared" si="1"/>
        <v>73.56637168141593</v>
      </c>
      <c r="G39" s="102">
        <v>1990</v>
      </c>
    </row>
    <row r="40" spans="1:7" ht="12.75">
      <c r="A40" s="172">
        <v>33</v>
      </c>
      <c r="B40" s="102" t="s">
        <v>130</v>
      </c>
      <c r="C40" s="102" t="s">
        <v>60</v>
      </c>
      <c r="D40" s="183">
        <v>163</v>
      </c>
      <c r="E40" s="128">
        <f aca="true" t="shared" si="2" ref="E40:E71">(D40/D$8)*100</f>
        <v>72.12389380530973</v>
      </c>
      <c r="F40" s="210">
        <f aca="true" t="shared" si="3" ref="F40:F71">E40+E$3</f>
        <v>73.12389380530973</v>
      </c>
      <c r="G40" s="102">
        <v>1985</v>
      </c>
    </row>
    <row r="41" spans="1:7" ht="12.75">
      <c r="A41" s="172">
        <v>34</v>
      </c>
      <c r="B41" s="102" t="s">
        <v>35</v>
      </c>
      <c r="C41" s="102" t="s">
        <v>192</v>
      </c>
      <c r="D41" s="183">
        <v>163</v>
      </c>
      <c r="E41" s="128">
        <f t="shared" si="2"/>
        <v>72.12389380530973</v>
      </c>
      <c r="F41" s="210">
        <f t="shared" si="3"/>
        <v>73.12389380530973</v>
      </c>
      <c r="G41" s="102">
        <v>1956</v>
      </c>
    </row>
    <row r="42" spans="1:7" ht="12.75">
      <c r="A42" s="172">
        <v>35</v>
      </c>
      <c r="B42" s="102" t="s">
        <v>316</v>
      </c>
      <c r="C42" s="102" t="s">
        <v>317</v>
      </c>
      <c r="D42" s="183">
        <v>161</v>
      </c>
      <c r="E42" s="128">
        <f t="shared" si="2"/>
        <v>71.23893805309734</v>
      </c>
      <c r="F42" s="210">
        <f t="shared" si="3"/>
        <v>72.23893805309734</v>
      </c>
      <c r="G42" s="102">
        <v>1957</v>
      </c>
    </row>
    <row r="43" spans="1:7" ht="12.75">
      <c r="A43" s="172">
        <v>36</v>
      </c>
      <c r="B43" s="102" t="s">
        <v>110</v>
      </c>
      <c r="C43" s="102" t="s">
        <v>108</v>
      </c>
      <c r="D43" s="183">
        <v>161</v>
      </c>
      <c r="E43" s="128">
        <f t="shared" si="2"/>
        <v>71.23893805309734</v>
      </c>
      <c r="F43" s="210">
        <f t="shared" si="3"/>
        <v>72.23893805309734</v>
      </c>
      <c r="G43" s="102">
        <v>1965</v>
      </c>
    </row>
    <row r="44" spans="1:7" ht="12.75">
      <c r="A44" s="172">
        <v>37</v>
      </c>
      <c r="B44" s="102" t="s">
        <v>39</v>
      </c>
      <c r="C44" s="102" t="s">
        <v>40</v>
      </c>
      <c r="D44" s="183">
        <v>160</v>
      </c>
      <c r="E44" s="128">
        <f t="shared" si="2"/>
        <v>70.79646017699115</v>
      </c>
      <c r="F44" s="210">
        <f t="shared" si="3"/>
        <v>71.79646017699115</v>
      </c>
      <c r="G44" s="102">
        <v>1989</v>
      </c>
    </row>
    <row r="45" spans="1:7" ht="12.75">
      <c r="A45" s="172">
        <v>38</v>
      </c>
      <c r="B45" s="102" t="s">
        <v>133</v>
      </c>
      <c r="C45" s="102" t="s">
        <v>74</v>
      </c>
      <c r="D45" s="183">
        <v>160</v>
      </c>
      <c r="E45" s="128">
        <f t="shared" si="2"/>
        <v>70.79646017699115</v>
      </c>
      <c r="F45" s="210">
        <f t="shared" si="3"/>
        <v>71.79646017699115</v>
      </c>
      <c r="G45" s="102">
        <v>1979</v>
      </c>
    </row>
    <row r="46" spans="1:7" ht="12.75">
      <c r="A46" s="172">
        <v>39</v>
      </c>
      <c r="B46" s="102" t="s">
        <v>172</v>
      </c>
      <c r="C46" s="102" t="s">
        <v>173</v>
      </c>
      <c r="D46" s="183">
        <v>159</v>
      </c>
      <c r="E46" s="128">
        <f t="shared" si="2"/>
        <v>70.35398230088495</v>
      </c>
      <c r="F46" s="210">
        <f t="shared" si="3"/>
        <v>71.35398230088495</v>
      </c>
      <c r="G46" s="102">
        <v>1970</v>
      </c>
    </row>
    <row r="47" spans="1:7" ht="12.75">
      <c r="A47" s="172">
        <v>40</v>
      </c>
      <c r="B47" s="102" t="s">
        <v>107</v>
      </c>
      <c r="C47" s="102" t="s">
        <v>108</v>
      </c>
      <c r="D47" s="183">
        <v>159</v>
      </c>
      <c r="E47" s="128">
        <f t="shared" si="2"/>
        <v>70.35398230088495</v>
      </c>
      <c r="F47" s="210">
        <f t="shared" si="3"/>
        <v>71.35398230088495</v>
      </c>
      <c r="G47" s="102">
        <v>1979</v>
      </c>
    </row>
    <row r="48" spans="1:7" ht="12.75">
      <c r="A48" s="172">
        <v>41</v>
      </c>
      <c r="B48" s="102" t="s">
        <v>27</v>
      </c>
      <c r="C48" s="102" t="s">
        <v>28</v>
      </c>
      <c r="D48" s="183">
        <v>159</v>
      </c>
      <c r="E48" s="128">
        <f t="shared" si="2"/>
        <v>70.35398230088495</v>
      </c>
      <c r="F48" s="210">
        <f t="shared" si="3"/>
        <v>71.35398230088495</v>
      </c>
      <c r="G48" s="102">
        <v>1991</v>
      </c>
    </row>
    <row r="49" spans="1:7" ht="12.75">
      <c r="A49" s="172">
        <v>42</v>
      </c>
      <c r="B49" s="102" t="s">
        <v>196</v>
      </c>
      <c r="C49" s="102" t="s">
        <v>197</v>
      </c>
      <c r="D49" s="183">
        <v>158</v>
      </c>
      <c r="E49" s="128">
        <f t="shared" si="2"/>
        <v>69.91150442477876</v>
      </c>
      <c r="F49" s="210">
        <f t="shared" si="3"/>
        <v>70.91150442477876</v>
      </c>
      <c r="G49" s="102">
        <v>1969</v>
      </c>
    </row>
    <row r="50" spans="1:7" ht="12.75">
      <c r="A50" s="172">
        <v>43</v>
      </c>
      <c r="B50" s="102" t="s">
        <v>52</v>
      </c>
      <c r="C50" s="102" t="s">
        <v>51</v>
      </c>
      <c r="D50" s="183">
        <v>157</v>
      </c>
      <c r="E50" s="128">
        <f t="shared" si="2"/>
        <v>69.46902654867256</v>
      </c>
      <c r="F50" s="210">
        <f t="shared" si="3"/>
        <v>70.46902654867256</v>
      </c>
      <c r="G50" s="102">
        <v>1985</v>
      </c>
    </row>
    <row r="51" spans="1:7" ht="12.75">
      <c r="A51" s="172">
        <v>44</v>
      </c>
      <c r="B51" s="102" t="s">
        <v>82</v>
      </c>
      <c r="C51" s="102" t="s">
        <v>30</v>
      </c>
      <c r="D51" s="183">
        <v>156</v>
      </c>
      <c r="E51" s="128">
        <f t="shared" si="2"/>
        <v>69.02654867256636</v>
      </c>
      <c r="F51" s="210">
        <f t="shared" si="3"/>
        <v>70.02654867256636</v>
      </c>
      <c r="G51" s="102">
        <v>1982</v>
      </c>
    </row>
    <row r="52" spans="1:7" ht="12.75">
      <c r="A52" s="172">
        <v>45</v>
      </c>
      <c r="B52" s="102" t="s">
        <v>66</v>
      </c>
      <c r="C52" s="102" t="s">
        <v>67</v>
      </c>
      <c r="D52" s="183">
        <v>155</v>
      </c>
      <c r="E52" s="128">
        <f t="shared" si="2"/>
        <v>68.58407079646017</v>
      </c>
      <c r="F52" s="210">
        <f t="shared" si="3"/>
        <v>69.58407079646017</v>
      </c>
      <c r="G52" s="102">
        <v>1979</v>
      </c>
    </row>
    <row r="53" spans="1:7" ht="12.75">
      <c r="A53" s="172">
        <v>46</v>
      </c>
      <c r="B53" s="102" t="s">
        <v>115</v>
      </c>
      <c r="C53" s="102" t="s">
        <v>106</v>
      </c>
      <c r="D53" s="183">
        <v>154</v>
      </c>
      <c r="E53" s="128">
        <f t="shared" si="2"/>
        <v>68.14159292035397</v>
      </c>
      <c r="F53" s="210">
        <f t="shared" si="3"/>
        <v>69.14159292035397</v>
      </c>
      <c r="G53" s="102">
        <v>1997</v>
      </c>
    </row>
    <row r="54" spans="1:7" ht="12.75">
      <c r="A54" s="172">
        <v>47</v>
      </c>
      <c r="B54" s="102" t="s">
        <v>63</v>
      </c>
      <c r="C54" s="102" t="s">
        <v>36</v>
      </c>
      <c r="D54" s="183">
        <v>154</v>
      </c>
      <c r="E54" s="128">
        <f t="shared" si="2"/>
        <v>68.14159292035397</v>
      </c>
      <c r="F54" s="210">
        <f t="shared" si="3"/>
        <v>69.14159292035397</v>
      </c>
      <c r="G54" s="102">
        <v>1978</v>
      </c>
    </row>
    <row r="55" spans="1:7" ht="12.75">
      <c r="A55" s="172">
        <v>48</v>
      </c>
      <c r="B55" s="102" t="s">
        <v>325</v>
      </c>
      <c r="C55" s="102" t="s">
        <v>489</v>
      </c>
      <c r="D55" s="183">
        <v>153</v>
      </c>
      <c r="E55" s="128">
        <f t="shared" si="2"/>
        <v>67.69911504424779</v>
      </c>
      <c r="F55" s="210">
        <f t="shared" si="3"/>
        <v>68.69911504424779</v>
      </c>
      <c r="G55" s="102">
        <v>1964</v>
      </c>
    </row>
    <row r="56" spans="1:7" ht="12.75">
      <c r="A56" s="172">
        <v>49</v>
      </c>
      <c r="B56" s="102" t="s">
        <v>326</v>
      </c>
      <c r="C56" s="102" t="s">
        <v>155</v>
      </c>
      <c r="D56" s="183">
        <v>152</v>
      </c>
      <c r="E56" s="128">
        <f t="shared" si="2"/>
        <v>67.2566371681416</v>
      </c>
      <c r="F56" s="210">
        <f t="shared" si="3"/>
        <v>68.2566371681416</v>
      </c>
      <c r="G56" s="102">
        <v>1980</v>
      </c>
    </row>
    <row r="57" spans="1:7" ht="12.75">
      <c r="A57" s="172">
        <v>50</v>
      </c>
      <c r="B57" s="102" t="s">
        <v>103</v>
      </c>
      <c r="C57" s="102" t="s">
        <v>176</v>
      </c>
      <c r="D57" s="183">
        <v>152</v>
      </c>
      <c r="E57" s="128">
        <f t="shared" si="2"/>
        <v>67.2566371681416</v>
      </c>
      <c r="F57" s="210">
        <f t="shared" si="3"/>
        <v>68.2566371681416</v>
      </c>
      <c r="G57" s="102">
        <v>1966</v>
      </c>
    </row>
    <row r="58" spans="1:7" ht="12.75">
      <c r="A58" s="172">
        <v>51</v>
      </c>
      <c r="B58" s="102" t="s">
        <v>327</v>
      </c>
      <c r="C58" s="102" t="s">
        <v>108</v>
      </c>
      <c r="D58" s="183">
        <v>152</v>
      </c>
      <c r="E58" s="128">
        <f t="shared" si="2"/>
        <v>67.2566371681416</v>
      </c>
      <c r="F58" s="210">
        <f t="shared" si="3"/>
        <v>68.2566371681416</v>
      </c>
      <c r="G58" s="102">
        <v>1968</v>
      </c>
    </row>
    <row r="59" spans="1:7" ht="12.75">
      <c r="A59" s="172">
        <v>52</v>
      </c>
      <c r="B59" s="102" t="s">
        <v>93</v>
      </c>
      <c r="C59" s="102" t="s">
        <v>94</v>
      </c>
      <c r="D59" s="183">
        <v>152</v>
      </c>
      <c r="E59" s="128">
        <f t="shared" si="2"/>
        <v>67.2566371681416</v>
      </c>
      <c r="F59" s="210">
        <f t="shared" si="3"/>
        <v>68.2566371681416</v>
      </c>
      <c r="G59" s="102">
        <v>1999</v>
      </c>
    </row>
    <row r="60" spans="1:7" ht="12.75">
      <c r="A60" s="172">
        <v>53</v>
      </c>
      <c r="B60" s="102" t="s">
        <v>83</v>
      </c>
      <c r="C60" s="102" t="s">
        <v>84</v>
      </c>
      <c r="D60" s="183">
        <v>151</v>
      </c>
      <c r="E60" s="128">
        <f t="shared" si="2"/>
        <v>66.8141592920354</v>
      </c>
      <c r="F60" s="210">
        <f t="shared" si="3"/>
        <v>67.8141592920354</v>
      </c>
      <c r="G60" s="102">
        <v>1977</v>
      </c>
    </row>
    <row r="61" spans="1:7" ht="12.75">
      <c r="A61" s="172">
        <v>54</v>
      </c>
      <c r="B61" s="102" t="s">
        <v>20</v>
      </c>
      <c r="C61" s="102" t="s">
        <v>51</v>
      </c>
      <c r="D61" s="183">
        <v>151</v>
      </c>
      <c r="E61" s="128">
        <f t="shared" si="2"/>
        <v>66.8141592920354</v>
      </c>
      <c r="F61" s="210">
        <f t="shared" si="3"/>
        <v>67.8141592920354</v>
      </c>
      <c r="G61" s="102">
        <v>1960</v>
      </c>
    </row>
    <row r="62" spans="1:7" ht="12.75">
      <c r="A62" s="172">
        <v>55</v>
      </c>
      <c r="B62" s="102" t="s">
        <v>85</v>
      </c>
      <c r="C62" s="102" t="s">
        <v>86</v>
      </c>
      <c r="D62" s="183">
        <v>151</v>
      </c>
      <c r="E62" s="128">
        <f t="shared" si="2"/>
        <v>66.8141592920354</v>
      </c>
      <c r="F62" s="210">
        <f t="shared" si="3"/>
        <v>67.8141592920354</v>
      </c>
      <c r="G62" s="102">
        <v>1960</v>
      </c>
    </row>
    <row r="63" spans="1:7" ht="12.75">
      <c r="A63" s="172">
        <v>56</v>
      </c>
      <c r="B63" s="102" t="s">
        <v>138</v>
      </c>
      <c r="C63" s="102" t="s">
        <v>186</v>
      </c>
      <c r="D63" s="183">
        <v>149</v>
      </c>
      <c r="E63" s="128">
        <f t="shared" si="2"/>
        <v>65.929203539823</v>
      </c>
      <c r="F63" s="210">
        <f t="shared" si="3"/>
        <v>66.929203539823</v>
      </c>
      <c r="G63" s="102">
        <v>1967</v>
      </c>
    </row>
    <row r="64" spans="1:7" ht="12.75">
      <c r="A64" s="172">
        <v>57</v>
      </c>
      <c r="B64" s="102" t="s">
        <v>182</v>
      </c>
      <c r="C64" s="102" t="s">
        <v>490</v>
      </c>
      <c r="D64" s="183">
        <v>149</v>
      </c>
      <c r="E64" s="128">
        <f t="shared" si="2"/>
        <v>65.929203539823</v>
      </c>
      <c r="F64" s="210">
        <f t="shared" si="3"/>
        <v>66.929203539823</v>
      </c>
      <c r="G64" s="102">
        <v>1974</v>
      </c>
    </row>
    <row r="65" spans="1:7" ht="12.75">
      <c r="A65" s="172">
        <v>58</v>
      </c>
      <c r="B65" s="102" t="s">
        <v>55</v>
      </c>
      <c r="C65" s="102" t="s">
        <v>56</v>
      </c>
      <c r="D65" s="183">
        <v>148</v>
      </c>
      <c r="E65" s="128">
        <f t="shared" si="2"/>
        <v>65.48672566371681</v>
      </c>
      <c r="F65" s="210">
        <f t="shared" si="3"/>
        <v>66.48672566371681</v>
      </c>
      <c r="G65" s="102">
        <v>1976</v>
      </c>
    </row>
    <row r="66" spans="1:7" ht="12.75">
      <c r="A66" s="172">
        <v>59</v>
      </c>
      <c r="B66" s="102" t="s">
        <v>92</v>
      </c>
      <c r="C66" s="102" t="s">
        <v>31</v>
      </c>
      <c r="D66" s="183">
        <v>148</v>
      </c>
      <c r="E66" s="128">
        <f t="shared" si="2"/>
        <v>65.48672566371681</v>
      </c>
      <c r="F66" s="210">
        <f t="shared" si="3"/>
        <v>66.48672566371681</v>
      </c>
      <c r="G66" s="102">
        <v>1970</v>
      </c>
    </row>
    <row r="67" spans="1:7" ht="12.75">
      <c r="A67" s="172">
        <v>60</v>
      </c>
      <c r="B67" s="102" t="s">
        <v>21</v>
      </c>
      <c r="C67" s="102" t="s">
        <v>31</v>
      </c>
      <c r="D67" s="183">
        <v>147</v>
      </c>
      <c r="E67" s="128">
        <f t="shared" si="2"/>
        <v>65.04424778761062</v>
      </c>
      <c r="F67" s="210">
        <f t="shared" si="3"/>
        <v>66.04424778761062</v>
      </c>
      <c r="G67" s="102">
        <v>1974</v>
      </c>
    </row>
    <row r="68" spans="1:7" ht="12.75">
      <c r="A68" s="172">
        <v>61</v>
      </c>
      <c r="B68" s="102" t="s">
        <v>98</v>
      </c>
      <c r="C68" s="102" t="s">
        <v>99</v>
      </c>
      <c r="D68" s="183">
        <v>147</v>
      </c>
      <c r="E68" s="128">
        <f t="shared" si="2"/>
        <v>65.04424778761062</v>
      </c>
      <c r="F68" s="210">
        <f t="shared" si="3"/>
        <v>66.04424778761062</v>
      </c>
      <c r="G68" s="102">
        <v>1978</v>
      </c>
    </row>
    <row r="69" spans="1:7" ht="12.75">
      <c r="A69" s="172">
        <v>62</v>
      </c>
      <c r="B69" s="102" t="s">
        <v>333</v>
      </c>
      <c r="C69" s="102" t="s">
        <v>54</v>
      </c>
      <c r="D69" s="183">
        <v>146</v>
      </c>
      <c r="E69" s="128">
        <f t="shared" si="2"/>
        <v>64.60176991150442</v>
      </c>
      <c r="F69" s="210">
        <f t="shared" si="3"/>
        <v>65.60176991150442</v>
      </c>
      <c r="G69" s="102">
        <v>1962</v>
      </c>
    </row>
    <row r="70" spans="1:7" ht="12.75">
      <c r="A70" s="172">
        <v>63</v>
      </c>
      <c r="B70" s="102" t="s">
        <v>45</v>
      </c>
      <c r="C70" s="102" t="s">
        <v>46</v>
      </c>
      <c r="D70" s="183">
        <v>145</v>
      </c>
      <c r="E70" s="128">
        <f t="shared" si="2"/>
        <v>64.15929203539822</v>
      </c>
      <c r="F70" s="210">
        <f t="shared" si="3"/>
        <v>65.15929203539822</v>
      </c>
      <c r="G70" s="102">
        <v>1992</v>
      </c>
    </row>
    <row r="71" spans="1:7" ht="12.75">
      <c r="A71" s="172">
        <v>64</v>
      </c>
      <c r="B71" s="102" t="s">
        <v>79</v>
      </c>
      <c r="C71" s="102" t="s">
        <v>31</v>
      </c>
      <c r="D71" s="183">
        <v>145</v>
      </c>
      <c r="E71" s="128">
        <f t="shared" si="2"/>
        <v>64.15929203539822</v>
      </c>
      <c r="F71" s="210">
        <f t="shared" si="3"/>
        <v>65.15929203539822</v>
      </c>
      <c r="G71" s="102">
        <v>1965</v>
      </c>
    </row>
    <row r="72" spans="1:7" ht="12.75">
      <c r="A72" s="172">
        <v>65</v>
      </c>
      <c r="B72" s="102" t="s">
        <v>59</v>
      </c>
      <c r="C72" s="102" t="s">
        <v>60</v>
      </c>
      <c r="D72" s="183">
        <v>145</v>
      </c>
      <c r="E72" s="128">
        <f aca="true" t="shared" si="4" ref="E72:E103">(D72/D$8)*100</f>
        <v>64.15929203539822</v>
      </c>
      <c r="F72" s="210">
        <f aca="true" t="shared" si="5" ref="F72:F103">E72+E$3</f>
        <v>65.15929203539822</v>
      </c>
      <c r="G72" s="102">
        <v>1964</v>
      </c>
    </row>
    <row r="73" spans="1:7" ht="12.75">
      <c r="A73" s="172">
        <v>66</v>
      </c>
      <c r="B73" s="102" t="s">
        <v>77</v>
      </c>
      <c r="C73" s="102" t="s">
        <v>78</v>
      </c>
      <c r="D73" s="183">
        <v>144</v>
      </c>
      <c r="E73" s="128">
        <f t="shared" si="4"/>
        <v>63.716814159292035</v>
      </c>
      <c r="F73" s="210">
        <f t="shared" si="5"/>
        <v>64.71681415929203</v>
      </c>
      <c r="G73" s="102">
        <v>1970</v>
      </c>
    </row>
    <row r="74" spans="1:7" ht="12.75">
      <c r="A74" s="172">
        <v>67</v>
      </c>
      <c r="B74" s="102" t="s">
        <v>138</v>
      </c>
      <c r="C74" s="102" t="s">
        <v>51</v>
      </c>
      <c r="D74" s="183">
        <v>144</v>
      </c>
      <c r="E74" s="128">
        <f t="shared" si="4"/>
        <v>63.716814159292035</v>
      </c>
      <c r="F74" s="210">
        <f t="shared" si="5"/>
        <v>64.71681415929203</v>
      </c>
      <c r="G74" s="102">
        <v>1996</v>
      </c>
    </row>
    <row r="75" spans="1:7" ht="12.75">
      <c r="A75" s="172">
        <v>68</v>
      </c>
      <c r="B75" s="102" t="s">
        <v>112</v>
      </c>
      <c r="C75" s="102" t="s">
        <v>113</v>
      </c>
      <c r="D75" s="183">
        <v>143</v>
      </c>
      <c r="E75" s="128">
        <f t="shared" si="4"/>
        <v>63.27433628318584</v>
      </c>
      <c r="F75" s="210">
        <f t="shared" si="5"/>
        <v>64.27433628318585</v>
      </c>
      <c r="G75" s="102">
        <v>1968</v>
      </c>
    </row>
    <row r="76" spans="1:7" ht="12.75">
      <c r="A76" s="172">
        <v>69</v>
      </c>
      <c r="B76" s="102" t="s">
        <v>203</v>
      </c>
      <c r="C76" s="102" t="s">
        <v>204</v>
      </c>
      <c r="D76" s="183">
        <v>142</v>
      </c>
      <c r="E76" s="128">
        <f t="shared" si="4"/>
        <v>62.83185840707964</v>
      </c>
      <c r="F76" s="210">
        <f t="shared" si="5"/>
        <v>63.83185840707964</v>
      </c>
      <c r="G76" s="102">
        <v>1966</v>
      </c>
    </row>
    <row r="77" spans="1:7" ht="12.75">
      <c r="A77" s="172">
        <v>70</v>
      </c>
      <c r="B77" s="102" t="s">
        <v>23</v>
      </c>
      <c r="C77" s="102" t="s">
        <v>43</v>
      </c>
      <c r="D77" s="183">
        <v>142</v>
      </c>
      <c r="E77" s="128">
        <f t="shared" si="4"/>
        <v>62.83185840707964</v>
      </c>
      <c r="F77" s="210">
        <f t="shared" si="5"/>
        <v>63.83185840707964</v>
      </c>
      <c r="G77" s="102">
        <v>1996</v>
      </c>
    </row>
    <row r="78" spans="1:7" ht="12.75">
      <c r="A78" s="172">
        <v>71</v>
      </c>
      <c r="B78" s="102" t="s">
        <v>202</v>
      </c>
      <c r="C78" s="102" t="s">
        <v>136</v>
      </c>
      <c r="D78" s="183">
        <v>141</v>
      </c>
      <c r="E78" s="128">
        <f t="shared" si="4"/>
        <v>62.38938053097345</v>
      </c>
      <c r="F78" s="210">
        <f t="shared" si="5"/>
        <v>63.38938053097345</v>
      </c>
      <c r="G78" s="102">
        <v>1946</v>
      </c>
    </row>
    <row r="79" spans="1:7" ht="12.75">
      <c r="A79" s="172">
        <v>72</v>
      </c>
      <c r="B79" s="102" t="s">
        <v>34</v>
      </c>
      <c r="C79" s="102" t="s">
        <v>20</v>
      </c>
      <c r="D79" s="183">
        <v>139</v>
      </c>
      <c r="E79" s="128">
        <f t="shared" si="4"/>
        <v>61.504424778761056</v>
      </c>
      <c r="F79" s="210">
        <f t="shared" si="5"/>
        <v>62.504424778761056</v>
      </c>
      <c r="G79" s="102">
        <v>1986</v>
      </c>
    </row>
    <row r="80" spans="1:7" ht="12.75">
      <c r="A80" s="172">
        <v>73</v>
      </c>
      <c r="B80" s="102" t="s">
        <v>68</v>
      </c>
      <c r="C80" s="102" t="s">
        <v>69</v>
      </c>
      <c r="D80" s="183">
        <v>139</v>
      </c>
      <c r="E80" s="128">
        <f t="shared" si="4"/>
        <v>61.504424778761056</v>
      </c>
      <c r="F80" s="210">
        <f t="shared" si="5"/>
        <v>62.504424778761056</v>
      </c>
      <c r="G80" s="102">
        <v>1985</v>
      </c>
    </row>
    <row r="81" spans="1:7" ht="12.75">
      <c r="A81" s="172">
        <v>74</v>
      </c>
      <c r="B81" s="102" t="s">
        <v>115</v>
      </c>
      <c r="C81" s="102" t="s">
        <v>116</v>
      </c>
      <c r="D81" s="183">
        <v>138</v>
      </c>
      <c r="E81" s="128">
        <f t="shared" si="4"/>
        <v>61.06194690265486</v>
      </c>
      <c r="F81" s="210">
        <f t="shared" si="5"/>
        <v>62.06194690265486</v>
      </c>
      <c r="G81" s="102">
        <v>1970</v>
      </c>
    </row>
    <row r="82" spans="1:7" ht="12.75">
      <c r="A82" s="172">
        <v>75</v>
      </c>
      <c r="B82" s="102" t="s">
        <v>21</v>
      </c>
      <c r="C82" s="102" t="s">
        <v>22</v>
      </c>
      <c r="D82" s="183">
        <v>137</v>
      </c>
      <c r="E82" s="128">
        <f t="shared" si="4"/>
        <v>60.61946902654868</v>
      </c>
      <c r="F82" s="210">
        <f t="shared" si="5"/>
        <v>61.61946902654868</v>
      </c>
      <c r="G82" s="102">
        <v>1976</v>
      </c>
    </row>
    <row r="83" spans="1:7" ht="12.75">
      <c r="A83" s="172">
        <v>76</v>
      </c>
      <c r="B83" s="102" t="s">
        <v>17</v>
      </c>
      <c r="C83" s="102" t="s">
        <v>207</v>
      </c>
      <c r="D83" s="183">
        <v>137</v>
      </c>
      <c r="E83" s="128">
        <f t="shared" si="4"/>
        <v>60.61946902654868</v>
      </c>
      <c r="F83" s="210">
        <f t="shared" si="5"/>
        <v>61.61946902654868</v>
      </c>
      <c r="G83" s="102">
        <v>1949</v>
      </c>
    </row>
    <row r="84" spans="1:7" ht="12.75">
      <c r="A84" s="172">
        <v>77</v>
      </c>
      <c r="B84" s="102" t="s">
        <v>338</v>
      </c>
      <c r="C84" s="102" t="s">
        <v>51</v>
      </c>
      <c r="D84" s="183">
        <v>135</v>
      </c>
      <c r="E84" s="128">
        <f t="shared" si="4"/>
        <v>59.73451327433629</v>
      </c>
      <c r="F84" s="210">
        <f t="shared" si="5"/>
        <v>60.73451327433629</v>
      </c>
      <c r="G84" s="102">
        <v>1986</v>
      </c>
    </row>
    <row r="85" spans="1:7" ht="12.75">
      <c r="A85" s="172">
        <v>78</v>
      </c>
      <c r="B85" s="102" t="s">
        <v>80</v>
      </c>
      <c r="C85" s="102" t="s">
        <v>81</v>
      </c>
      <c r="D85" s="183">
        <v>135</v>
      </c>
      <c r="E85" s="128">
        <f t="shared" si="4"/>
        <v>59.73451327433629</v>
      </c>
      <c r="F85" s="210">
        <f t="shared" si="5"/>
        <v>60.73451327433629</v>
      </c>
      <c r="G85" s="102">
        <v>1967</v>
      </c>
    </row>
    <row r="86" spans="1:7" ht="12.75">
      <c r="A86" s="172">
        <v>79</v>
      </c>
      <c r="B86" s="102" t="s">
        <v>339</v>
      </c>
      <c r="C86" s="102" t="s">
        <v>214</v>
      </c>
      <c r="D86" s="183">
        <v>135</v>
      </c>
      <c r="E86" s="128">
        <f t="shared" si="4"/>
        <v>59.73451327433629</v>
      </c>
      <c r="F86" s="210">
        <f t="shared" si="5"/>
        <v>60.73451327433629</v>
      </c>
      <c r="G86" s="102">
        <v>1970</v>
      </c>
    </row>
    <row r="87" spans="1:7" ht="12.75">
      <c r="A87" s="172">
        <v>80</v>
      </c>
      <c r="B87" s="102" t="s">
        <v>105</v>
      </c>
      <c r="C87" s="102" t="s">
        <v>38</v>
      </c>
      <c r="D87" s="183">
        <v>135</v>
      </c>
      <c r="E87" s="128">
        <f t="shared" si="4"/>
        <v>59.73451327433629</v>
      </c>
      <c r="F87" s="210">
        <f t="shared" si="5"/>
        <v>60.73451327433629</v>
      </c>
      <c r="G87" s="102">
        <v>1956</v>
      </c>
    </row>
    <row r="88" spans="1:7" ht="12.75">
      <c r="A88" s="172">
        <v>81</v>
      </c>
      <c r="B88" s="102" t="s">
        <v>491</v>
      </c>
      <c r="C88" s="102" t="s">
        <v>341</v>
      </c>
      <c r="D88" s="183">
        <v>135</v>
      </c>
      <c r="E88" s="128">
        <f t="shared" si="4"/>
        <v>59.73451327433629</v>
      </c>
      <c r="F88" s="210">
        <f t="shared" si="5"/>
        <v>60.73451327433629</v>
      </c>
      <c r="G88" s="102">
        <v>1987</v>
      </c>
    </row>
    <row r="89" spans="1:7" ht="12.75">
      <c r="A89" s="172">
        <v>82</v>
      </c>
      <c r="B89" s="102" t="s">
        <v>208</v>
      </c>
      <c r="C89" s="102" t="s">
        <v>116</v>
      </c>
      <c r="D89" s="183">
        <v>134</v>
      </c>
      <c r="E89" s="128">
        <f t="shared" si="4"/>
        <v>59.29203539823009</v>
      </c>
      <c r="F89" s="210">
        <f t="shared" si="5"/>
        <v>60.29203539823009</v>
      </c>
      <c r="G89" s="102">
        <v>1963</v>
      </c>
    </row>
    <row r="90" spans="1:7" ht="12.75">
      <c r="A90" s="172">
        <v>83</v>
      </c>
      <c r="B90" s="102" t="s">
        <v>89</v>
      </c>
      <c r="C90" s="102" t="s">
        <v>78</v>
      </c>
      <c r="D90" s="183">
        <v>134</v>
      </c>
      <c r="E90" s="128">
        <f t="shared" si="4"/>
        <v>59.29203539823009</v>
      </c>
      <c r="F90" s="210">
        <f t="shared" si="5"/>
        <v>60.29203539823009</v>
      </c>
      <c r="G90" s="102">
        <v>1955</v>
      </c>
    </row>
    <row r="91" spans="1:7" ht="12.75">
      <c r="A91" s="172">
        <v>84</v>
      </c>
      <c r="B91" s="102" t="s">
        <v>200</v>
      </c>
      <c r="C91" s="102" t="s">
        <v>201</v>
      </c>
      <c r="D91" s="183">
        <v>134</v>
      </c>
      <c r="E91" s="128">
        <f t="shared" si="4"/>
        <v>59.29203539823009</v>
      </c>
      <c r="F91" s="210">
        <f t="shared" si="5"/>
        <v>60.29203539823009</v>
      </c>
      <c r="G91" s="102">
        <v>1963</v>
      </c>
    </row>
    <row r="92" spans="1:7" ht="12.75">
      <c r="A92" s="172">
        <v>85</v>
      </c>
      <c r="B92" s="102" t="s">
        <v>82</v>
      </c>
      <c r="C92" s="102" t="s">
        <v>54</v>
      </c>
      <c r="D92" s="183">
        <v>133</v>
      </c>
      <c r="E92" s="128">
        <f t="shared" si="4"/>
        <v>58.849557522123895</v>
      </c>
      <c r="F92" s="210">
        <f t="shared" si="5"/>
        <v>59.849557522123895</v>
      </c>
      <c r="G92" s="102">
        <v>1980</v>
      </c>
    </row>
    <row r="93" spans="1:7" ht="12.75">
      <c r="A93" s="172">
        <v>86</v>
      </c>
      <c r="B93" s="102" t="s">
        <v>256</v>
      </c>
      <c r="C93" s="102" t="s">
        <v>99</v>
      </c>
      <c r="D93" s="183">
        <v>132</v>
      </c>
      <c r="E93" s="128">
        <f t="shared" si="4"/>
        <v>58.4070796460177</v>
      </c>
      <c r="F93" s="210">
        <f t="shared" si="5"/>
        <v>59.4070796460177</v>
      </c>
      <c r="G93" s="102">
        <v>1965</v>
      </c>
    </row>
    <row r="94" spans="1:7" ht="12.75">
      <c r="A94" s="172">
        <v>87</v>
      </c>
      <c r="B94" s="102" t="s">
        <v>71</v>
      </c>
      <c r="C94" s="102" t="s">
        <v>69</v>
      </c>
      <c r="D94" s="183">
        <v>131</v>
      </c>
      <c r="E94" s="128">
        <f t="shared" si="4"/>
        <v>57.9646017699115</v>
      </c>
      <c r="F94" s="210">
        <f t="shared" si="5"/>
        <v>58.9646017699115</v>
      </c>
      <c r="G94" s="102">
        <v>1980</v>
      </c>
    </row>
    <row r="95" spans="1:7" ht="12.75">
      <c r="A95" s="172">
        <v>88</v>
      </c>
      <c r="B95" s="102" t="s">
        <v>64</v>
      </c>
      <c r="C95" s="102" t="s">
        <v>65</v>
      </c>
      <c r="D95" s="183">
        <v>131</v>
      </c>
      <c r="E95" s="128">
        <f t="shared" si="4"/>
        <v>57.9646017699115</v>
      </c>
      <c r="F95" s="210">
        <f t="shared" si="5"/>
        <v>58.9646017699115</v>
      </c>
      <c r="G95" s="102">
        <v>1987</v>
      </c>
    </row>
    <row r="96" spans="1:7" ht="12.75">
      <c r="A96" s="172">
        <v>89</v>
      </c>
      <c r="B96" s="102" t="s">
        <v>35</v>
      </c>
      <c r="C96" s="102" t="s">
        <v>36</v>
      </c>
      <c r="D96" s="183">
        <v>130</v>
      </c>
      <c r="E96" s="128">
        <f t="shared" si="4"/>
        <v>57.52212389380531</v>
      </c>
      <c r="F96" s="210">
        <f t="shared" si="5"/>
        <v>58.52212389380531</v>
      </c>
      <c r="G96" s="102">
        <v>1970</v>
      </c>
    </row>
    <row r="97" spans="1:7" ht="12.75">
      <c r="A97" s="172">
        <v>90</v>
      </c>
      <c r="B97" s="102" t="s">
        <v>70</v>
      </c>
      <c r="C97" s="102" t="s">
        <v>54</v>
      </c>
      <c r="D97" s="183">
        <v>130</v>
      </c>
      <c r="E97" s="128">
        <f t="shared" si="4"/>
        <v>57.52212389380531</v>
      </c>
      <c r="F97" s="210">
        <f t="shared" si="5"/>
        <v>58.52212389380531</v>
      </c>
      <c r="G97" s="102">
        <v>1980</v>
      </c>
    </row>
    <row r="98" spans="1:7" ht="12.75">
      <c r="A98" s="172">
        <v>91</v>
      </c>
      <c r="B98" s="102" t="s">
        <v>344</v>
      </c>
      <c r="C98" s="102" t="s">
        <v>345</v>
      </c>
      <c r="D98" s="183">
        <v>129</v>
      </c>
      <c r="E98" s="128">
        <f t="shared" si="4"/>
        <v>57.07964601769911</v>
      </c>
      <c r="F98" s="210">
        <f t="shared" si="5"/>
        <v>58.07964601769911</v>
      </c>
      <c r="G98" s="102">
        <v>1964</v>
      </c>
    </row>
    <row r="99" spans="1:7" ht="12.75">
      <c r="A99" s="172">
        <v>92</v>
      </c>
      <c r="B99" s="102" t="s">
        <v>41</v>
      </c>
      <c r="C99" s="102" t="s">
        <v>42</v>
      </c>
      <c r="D99" s="183">
        <v>128</v>
      </c>
      <c r="E99" s="128">
        <f t="shared" si="4"/>
        <v>56.63716814159292</v>
      </c>
      <c r="F99" s="210">
        <f t="shared" si="5"/>
        <v>57.63716814159292</v>
      </c>
      <c r="G99" s="102">
        <v>1974</v>
      </c>
    </row>
    <row r="100" spans="1:7" ht="12.75">
      <c r="A100" s="172">
        <v>93</v>
      </c>
      <c r="B100" s="102" t="s">
        <v>75</v>
      </c>
      <c r="C100" s="102" t="s">
        <v>76</v>
      </c>
      <c r="D100" s="183">
        <v>128</v>
      </c>
      <c r="E100" s="128">
        <f t="shared" si="4"/>
        <v>56.63716814159292</v>
      </c>
      <c r="F100" s="210">
        <f t="shared" si="5"/>
        <v>57.63716814159292</v>
      </c>
      <c r="G100" s="102">
        <v>1977</v>
      </c>
    </row>
    <row r="101" spans="1:7" ht="12.75">
      <c r="A101" s="172">
        <v>94</v>
      </c>
      <c r="B101" s="102" t="s">
        <v>198</v>
      </c>
      <c r="C101" s="102" t="s">
        <v>199</v>
      </c>
      <c r="D101" s="183">
        <v>127</v>
      </c>
      <c r="E101" s="128">
        <f t="shared" si="4"/>
        <v>56.19469026548673</v>
      </c>
      <c r="F101" s="210">
        <f t="shared" si="5"/>
        <v>57.19469026548673</v>
      </c>
      <c r="G101" s="102">
        <v>1970</v>
      </c>
    </row>
    <row r="102" spans="1:7" ht="12.75">
      <c r="A102" s="172">
        <v>95</v>
      </c>
      <c r="B102" s="102" t="s">
        <v>316</v>
      </c>
      <c r="C102" s="102" t="s">
        <v>18</v>
      </c>
      <c r="D102" s="183">
        <v>127</v>
      </c>
      <c r="E102" s="128">
        <f t="shared" si="4"/>
        <v>56.19469026548673</v>
      </c>
      <c r="F102" s="210">
        <f t="shared" si="5"/>
        <v>57.19469026548673</v>
      </c>
      <c r="G102" s="102">
        <v>1988</v>
      </c>
    </row>
    <row r="103" spans="1:7" ht="12.75">
      <c r="A103" s="172">
        <v>96</v>
      </c>
      <c r="B103" s="102" t="s">
        <v>105</v>
      </c>
      <c r="C103" s="102" t="s">
        <v>109</v>
      </c>
      <c r="D103" s="183">
        <v>125</v>
      </c>
      <c r="E103" s="128">
        <f t="shared" si="4"/>
        <v>55.309734513274336</v>
      </c>
      <c r="F103" s="210">
        <f t="shared" si="5"/>
        <v>56.309734513274336</v>
      </c>
      <c r="G103" s="102">
        <v>1978</v>
      </c>
    </row>
    <row r="104" spans="1:7" ht="409.5">
      <c r="A104" s="172">
        <v>97</v>
      </c>
      <c r="B104" s="102" t="s">
        <v>90</v>
      </c>
      <c r="C104" s="102" t="s">
        <v>62</v>
      </c>
      <c r="D104" s="183">
        <v>125</v>
      </c>
      <c r="E104" s="128">
        <f aca="true" t="shared" si="6" ref="E104:E135">(D104/D$8)*100</f>
        <v>55.309734513274336</v>
      </c>
      <c r="F104" s="210">
        <f aca="true" t="shared" si="7" ref="F104:F135">E104+E$3</f>
        <v>56.309734513274336</v>
      </c>
      <c r="G104" s="102">
        <v>1988</v>
      </c>
    </row>
    <row r="105" spans="1:7" ht="409.5">
      <c r="A105" s="172">
        <v>98</v>
      </c>
      <c r="B105" s="102" t="s">
        <v>195</v>
      </c>
      <c r="C105" s="102" t="s">
        <v>36</v>
      </c>
      <c r="D105" s="183">
        <v>124</v>
      </c>
      <c r="E105" s="128">
        <f t="shared" si="6"/>
        <v>54.86725663716814</v>
      </c>
      <c r="F105" s="210">
        <f t="shared" si="7"/>
        <v>55.86725663716814</v>
      </c>
      <c r="G105" s="102">
        <v>1966</v>
      </c>
    </row>
    <row r="106" spans="1:7" ht="409.5">
      <c r="A106" s="172">
        <v>99</v>
      </c>
      <c r="B106" s="102" t="s">
        <v>347</v>
      </c>
      <c r="C106" s="102" t="s">
        <v>62</v>
      </c>
      <c r="D106" s="183">
        <v>124</v>
      </c>
      <c r="E106" s="128">
        <f t="shared" si="6"/>
        <v>54.86725663716814</v>
      </c>
      <c r="F106" s="210">
        <f t="shared" si="7"/>
        <v>55.86725663716814</v>
      </c>
      <c r="G106" s="102">
        <v>1981</v>
      </c>
    </row>
    <row r="107" spans="1:7" ht="409.5">
      <c r="A107" s="172">
        <v>100</v>
      </c>
      <c r="B107" s="102" t="s">
        <v>117</v>
      </c>
      <c r="C107" s="102" t="s">
        <v>118</v>
      </c>
      <c r="D107" s="183">
        <v>123</v>
      </c>
      <c r="E107" s="128">
        <f t="shared" si="6"/>
        <v>54.424778761061944</v>
      </c>
      <c r="F107" s="210">
        <f t="shared" si="7"/>
        <v>55.424778761061944</v>
      </c>
      <c r="G107" s="102">
        <v>1969</v>
      </c>
    </row>
    <row r="108" spans="1:7" ht="409.5">
      <c r="A108" s="172">
        <v>101</v>
      </c>
      <c r="B108" s="102" t="s">
        <v>70</v>
      </c>
      <c r="C108" s="102" t="s">
        <v>119</v>
      </c>
      <c r="D108" s="183">
        <v>122</v>
      </c>
      <c r="E108" s="128">
        <f t="shared" si="6"/>
        <v>53.98230088495575</v>
      </c>
      <c r="F108" s="210">
        <f t="shared" si="7"/>
        <v>54.98230088495575</v>
      </c>
      <c r="G108" s="102">
        <v>1940</v>
      </c>
    </row>
    <row r="109" spans="1:7" ht="409.5">
      <c r="A109" s="172">
        <v>102</v>
      </c>
      <c r="B109" s="102" t="s">
        <v>127</v>
      </c>
      <c r="C109" s="102" t="s">
        <v>128</v>
      </c>
      <c r="D109" s="183">
        <v>121</v>
      </c>
      <c r="E109" s="128">
        <f t="shared" si="6"/>
        <v>53.53982300884957</v>
      </c>
      <c r="F109" s="210">
        <f t="shared" si="7"/>
        <v>54.53982300884957</v>
      </c>
      <c r="G109" s="102">
        <v>1988</v>
      </c>
    </row>
    <row r="110" spans="1:7" ht="409.5">
      <c r="A110" s="172">
        <v>103</v>
      </c>
      <c r="B110" s="102" t="s">
        <v>105</v>
      </c>
      <c r="C110" s="102" t="s">
        <v>106</v>
      </c>
      <c r="D110" s="183">
        <v>121</v>
      </c>
      <c r="E110" s="128">
        <f t="shared" si="6"/>
        <v>53.53982300884957</v>
      </c>
      <c r="F110" s="210">
        <f t="shared" si="7"/>
        <v>54.53982300884957</v>
      </c>
      <c r="G110" s="102">
        <v>1993</v>
      </c>
    </row>
    <row r="111" spans="1:7" ht="409.5">
      <c r="A111" s="172">
        <v>104</v>
      </c>
      <c r="B111" s="102" t="s">
        <v>55</v>
      </c>
      <c r="C111" s="102" t="s">
        <v>87</v>
      </c>
      <c r="D111" s="183">
        <v>120</v>
      </c>
      <c r="E111" s="128">
        <f t="shared" si="6"/>
        <v>53.09734513274337</v>
      </c>
      <c r="F111" s="210">
        <f t="shared" si="7"/>
        <v>54.09734513274337</v>
      </c>
      <c r="G111" s="102">
        <v>2000</v>
      </c>
    </row>
    <row r="112" spans="1:7" ht="409.5">
      <c r="A112" s="172">
        <v>105</v>
      </c>
      <c r="B112" s="102" t="s">
        <v>212</v>
      </c>
      <c r="C112" s="102" t="s">
        <v>99</v>
      </c>
      <c r="D112" s="183">
        <v>120</v>
      </c>
      <c r="E112" s="128">
        <f t="shared" si="6"/>
        <v>53.09734513274337</v>
      </c>
      <c r="F112" s="210">
        <f t="shared" si="7"/>
        <v>54.09734513274337</v>
      </c>
      <c r="G112" s="102">
        <v>1968</v>
      </c>
    </row>
    <row r="113" spans="1:7" ht="409.5">
      <c r="A113" s="172">
        <v>106</v>
      </c>
      <c r="B113" s="102" t="s">
        <v>240</v>
      </c>
      <c r="C113" s="102" t="s">
        <v>84</v>
      </c>
      <c r="D113" s="183">
        <v>120</v>
      </c>
      <c r="E113" s="128">
        <f t="shared" si="6"/>
        <v>53.09734513274337</v>
      </c>
      <c r="F113" s="210">
        <f t="shared" si="7"/>
        <v>54.09734513274337</v>
      </c>
      <c r="G113" s="102">
        <v>1994</v>
      </c>
    </row>
    <row r="114" spans="1:7" ht="409.5">
      <c r="A114" s="172">
        <v>107</v>
      </c>
      <c r="B114" s="102" t="s">
        <v>205</v>
      </c>
      <c r="C114" s="102" t="s">
        <v>206</v>
      </c>
      <c r="D114" s="183">
        <v>117</v>
      </c>
      <c r="E114" s="128">
        <f t="shared" si="6"/>
        <v>51.76991150442478</v>
      </c>
      <c r="F114" s="210">
        <f t="shared" si="7"/>
        <v>52.76991150442478</v>
      </c>
      <c r="G114" s="102">
        <v>1959</v>
      </c>
    </row>
    <row r="115" spans="1:7" ht="409.5">
      <c r="A115" s="172">
        <v>108</v>
      </c>
      <c r="B115" s="102" t="s">
        <v>25</v>
      </c>
      <c r="C115" s="102" t="s">
        <v>69</v>
      </c>
      <c r="D115" s="183">
        <v>115</v>
      </c>
      <c r="E115" s="128">
        <f t="shared" si="6"/>
        <v>50.88495575221239</v>
      </c>
      <c r="F115" s="210">
        <f t="shared" si="7"/>
        <v>51.88495575221239</v>
      </c>
      <c r="G115" s="102">
        <v>1993</v>
      </c>
    </row>
    <row r="116" spans="1:7" ht="409.5">
      <c r="A116" s="172">
        <v>109</v>
      </c>
      <c r="B116" s="102" t="s">
        <v>483</v>
      </c>
      <c r="C116" s="102" t="s">
        <v>153</v>
      </c>
      <c r="D116" s="183">
        <v>115</v>
      </c>
      <c r="E116" s="128">
        <f t="shared" si="6"/>
        <v>50.88495575221239</v>
      </c>
      <c r="F116" s="210">
        <f t="shared" si="7"/>
        <v>51.88495575221239</v>
      </c>
      <c r="G116" s="102">
        <v>1991</v>
      </c>
    </row>
    <row r="117" spans="1:7" ht="409.5">
      <c r="A117" s="172">
        <v>110</v>
      </c>
      <c r="B117" s="102" t="s">
        <v>348</v>
      </c>
      <c r="C117" s="102" t="s">
        <v>201</v>
      </c>
      <c r="D117" s="183">
        <v>115</v>
      </c>
      <c r="E117" s="128">
        <f t="shared" si="6"/>
        <v>50.88495575221239</v>
      </c>
      <c r="F117" s="210">
        <f t="shared" si="7"/>
        <v>51.88495575221239</v>
      </c>
      <c r="G117" s="102">
        <v>1962</v>
      </c>
    </row>
    <row r="118" spans="1:7" ht="409.5">
      <c r="A118" s="172">
        <v>111</v>
      </c>
      <c r="B118" s="102" t="s">
        <v>492</v>
      </c>
      <c r="C118" s="102" t="s">
        <v>185</v>
      </c>
      <c r="D118" s="183">
        <v>114</v>
      </c>
      <c r="E118" s="128">
        <f t="shared" si="6"/>
        <v>50.442477876106196</v>
      </c>
      <c r="F118" s="210">
        <f t="shared" si="7"/>
        <v>51.442477876106196</v>
      </c>
      <c r="G118" s="102">
        <v>1970</v>
      </c>
    </row>
    <row r="119" spans="1:7" ht="409.5">
      <c r="A119" s="172">
        <v>112</v>
      </c>
      <c r="B119" s="102" t="s">
        <v>165</v>
      </c>
      <c r="C119" s="102" t="s">
        <v>166</v>
      </c>
      <c r="D119" s="183">
        <v>113</v>
      </c>
      <c r="E119" s="128">
        <f t="shared" si="6"/>
        <v>50</v>
      </c>
      <c r="F119" s="210">
        <f t="shared" si="7"/>
        <v>51</v>
      </c>
      <c r="G119" s="102">
        <v>1976</v>
      </c>
    </row>
    <row r="120" spans="1:7" ht="409.5">
      <c r="A120" s="172">
        <v>113</v>
      </c>
      <c r="B120" s="102" t="s">
        <v>251</v>
      </c>
      <c r="C120" s="102" t="s">
        <v>118</v>
      </c>
      <c r="D120" s="183">
        <v>112</v>
      </c>
      <c r="E120" s="128">
        <f t="shared" si="6"/>
        <v>49.557522123893804</v>
      </c>
      <c r="F120" s="210">
        <f t="shared" si="7"/>
        <v>50.557522123893804</v>
      </c>
      <c r="G120" s="102">
        <v>1962</v>
      </c>
    </row>
    <row r="121" spans="1:7" ht="409.5">
      <c r="A121" s="172">
        <v>114</v>
      </c>
      <c r="B121" s="102" t="s">
        <v>187</v>
      </c>
      <c r="C121" s="102" t="s">
        <v>214</v>
      </c>
      <c r="D121" s="183">
        <v>111</v>
      </c>
      <c r="E121" s="128">
        <f t="shared" si="6"/>
        <v>49.11504424778761</v>
      </c>
      <c r="F121" s="210">
        <f t="shared" si="7"/>
        <v>50.11504424778761</v>
      </c>
      <c r="G121" s="102">
        <v>1967</v>
      </c>
    </row>
    <row r="122" spans="1:7" ht="409.5">
      <c r="A122" s="172">
        <v>115</v>
      </c>
      <c r="B122" s="102" t="s">
        <v>137</v>
      </c>
      <c r="C122" s="102" t="s">
        <v>131</v>
      </c>
      <c r="D122" s="183">
        <v>111</v>
      </c>
      <c r="E122" s="128">
        <f t="shared" si="6"/>
        <v>49.11504424778761</v>
      </c>
      <c r="F122" s="210">
        <f t="shared" si="7"/>
        <v>50.11504424778761</v>
      </c>
      <c r="G122" s="102">
        <v>1973</v>
      </c>
    </row>
    <row r="123" spans="1:7" ht="409.5">
      <c r="A123" s="172">
        <v>116</v>
      </c>
      <c r="B123" s="102" t="s">
        <v>117</v>
      </c>
      <c r="C123" s="102" t="s">
        <v>319</v>
      </c>
      <c r="D123" s="183">
        <v>109</v>
      </c>
      <c r="E123" s="128">
        <f t="shared" si="6"/>
        <v>48.23008849557522</v>
      </c>
      <c r="F123" s="210">
        <f t="shared" si="7"/>
        <v>49.23008849557522</v>
      </c>
      <c r="G123" s="102">
        <v>1999</v>
      </c>
    </row>
    <row r="124" spans="1:7" ht="409.5">
      <c r="A124" s="172">
        <v>117</v>
      </c>
      <c r="B124" s="102" t="s">
        <v>274</v>
      </c>
      <c r="C124" s="102" t="s">
        <v>108</v>
      </c>
      <c r="D124" s="183">
        <v>107</v>
      </c>
      <c r="E124" s="128">
        <f t="shared" si="6"/>
        <v>47.34513274336283</v>
      </c>
      <c r="F124" s="210">
        <f t="shared" si="7"/>
        <v>48.34513274336283</v>
      </c>
      <c r="G124" s="102">
        <v>1982</v>
      </c>
    </row>
    <row r="125" spans="1:7" ht="409.5">
      <c r="A125" s="172">
        <v>118</v>
      </c>
      <c r="B125" s="102" t="s">
        <v>308</v>
      </c>
      <c r="C125" s="102" t="s">
        <v>121</v>
      </c>
      <c r="D125" s="183">
        <v>106</v>
      </c>
      <c r="E125" s="128">
        <f t="shared" si="6"/>
        <v>46.902654867256636</v>
      </c>
      <c r="F125" s="210">
        <f t="shared" si="7"/>
        <v>47.902654867256636</v>
      </c>
      <c r="G125" s="102">
        <v>1986</v>
      </c>
    </row>
    <row r="126" spans="1:7" ht="409.5">
      <c r="A126" s="172">
        <v>119</v>
      </c>
      <c r="B126" s="102" t="s">
        <v>143</v>
      </c>
      <c r="C126" s="102" t="s">
        <v>144</v>
      </c>
      <c r="D126" s="183">
        <v>105</v>
      </c>
      <c r="E126" s="128">
        <f t="shared" si="6"/>
        <v>46.46017699115044</v>
      </c>
      <c r="F126" s="210">
        <f t="shared" si="7"/>
        <v>47.46017699115044</v>
      </c>
      <c r="G126" s="102">
        <v>2004</v>
      </c>
    </row>
    <row r="127" spans="1:7" ht="409.5">
      <c r="A127" s="172">
        <v>120</v>
      </c>
      <c r="B127" s="102" t="s">
        <v>146</v>
      </c>
      <c r="C127" s="102" t="s">
        <v>147</v>
      </c>
      <c r="D127" s="183">
        <v>105</v>
      </c>
      <c r="E127" s="128">
        <f t="shared" si="6"/>
        <v>46.46017699115044</v>
      </c>
      <c r="F127" s="210">
        <f t="shared" si="7"/>
        <v>47.46017699115044</v>
      </c>
      <c r="G127" s="102">
        <v>1996</v>
      </c>
    </row>
    <row r="128" spans="1:7" ht="409.5">
      <c r="A128" s="172">
        <v>121</v>
      </c>
      <c r="B128" s="102" t="s">
        <v>353</v>
      </c>
      <c r="C128" s="102" t="s">
        <v>214</v>
      </c>
      <c r="D128" s="183">
        <v>104</v>
      </c>
      <c r="E128" s="128">
        <f t="shared" si="6"/>
        <v>46.017699115044245</v>
      </c>
      <c r="F128" s="210">
        <f t="shared" si="7"/>
        <v>47.017699115044245</v>
      </c>
      <c r="G128" s="102">
        <v>1977</v>
      </c>
    </row>
    <row r="129" spans="1:7" ht="409.5">
      <c r="A129" s="172">
        <v>122</v>
      </c>
      <c r="B129" s="102" t="s">
        <v>261</v>
      </c>
      <c r="C129" s="102" t="s">
        <v>262</v>
      </c>
      <c r="D129" s="183">
        <v>104</v>
      </c>
      <c r="E129" s="128">
        <f t="shared" si="6"/>
        <v>46.017699115044245</v>
      </c>
      <c r="F129" s="210">
        <f t="shared" si="7"/>
        <v>47.017699115044245</v>
      </c>
      <c r="G129" s="102">
        <v>1975</v>
      </c>
    </row>
    <row r="130" spans="1:7" ht="409.5">
      <c r="A130" s="172">
        <v>123</v>
      </c>
      <c r="B130" s="102" t="s">
        <v>17</v>
      </c>
      <c r="C130" s="102" t="s">
        <v>30</v>
      </c>
      <c r="D130" s="183">
        <v>102</v>
      </c>
      <c r="E130" s="128">
        <f t="shared" si="6"/>
        <v>45.13274336283185</v>
      </c>
      <c r="F130" s="210">
        <f t="shared" si="7"/>
        <v>46.13274336283185</v>
      </c>
      <c r="G130" s="102">
        <v>2003</v>
      </c>
    </row>
    <row r="131" spans="1:7" ht="409.5">
      <c r="A131" s="172">
        <v>124</v>
      </c>
      <c r="B131" s="102" t="s">
        <v>213</v>
      </c>
      <c r="C131" s="102" t="s">
        <v>214</v>
      </c>
      <c r="D131" s="183">
        <v>100</v>
      </c>
      <c r="E131" s="128">
        <f t="shared" si="6"/>
        <v>44.24778761061947</v>
      </c>
      <c r="F131" s="210">
        <f t="shared" si="7"/>
        <v>45.24778761061947</v>
      </c>
      <c r="G131" s="102">
        <v>1963</v>
      </c>
    </row>
    <row r="132" spans="1:7" ht="409.5">
      <c r="A132" s="172">
        <v>125</v>
      </c>
      <c r="B132" s="102" t="s">
        <v>97</v>
      </c>
      <c r="C132" s="102" t="s">
        <v>60</v>
      </c>
      <c r="D132" s="183">
        <v>99</v>
      </c>
      <c r="E132" s="128">
        <f t="shared" si="6"/>
        <v>43.80530973451327</v>
      </c>
      <c r="F132" s="210">
        <f t="shared" si="7"/>
        <v>44.80530973451327</v>
      </c>
      <c r="G132" s="102">
        <v>1956</v>
      </c>
    </row>
    <row r="133" spans="1:7" ht="409.5">
      <c r="A133" s="172">
        <v>126</v>
      </c>
      <c r="B133" s="102" t="s">
        <v>220</v>
      </c>
      <c r="C133" s="102" t="s">
        <v>204</v>
      </c>
      <c r="D133" s="183">
        <v>98</v>
      </c>
      <c r="E133" s="128">
        <f t="shared" si="6"/>
        <v>43.36283185840708</v>
      </c>
      <c r="F133" s="210">
        <f t="shared" si="7"/>
        <v>44.36283185840708</v>
      </c>
      <c r="G133" s="102">
        <v>1967</v>
      </c>
    </row>
    <row r="134" spans="1:7" ht="409.5">
      <c r="A134" s="172">
        <v>127</v>
      </c>
      <c r="B134" s="102" t="s">
        <v>493</v>
      </c>
      <c r="C134" s="102" t="s">
        <v>121</v>
      </c>
      <c r="D134" s="183">
        <v>97</v>
      </c>
      <c r="E134" s="128">
        <f t="shared" si="6"/>
        <v>42.92035398230089</v>
      </c>
      <c r="F134" s="210">
        <f t="shared" si="7"/>
        <v>43.92035398230089</v>
      </c>
      <c r="G134" s="102">
        <v>1991</v>
      </c>
    </row>
    <row r="135" spans="1:7" ht="409.5">
      <c r="A135" s="172">
        <v>128</v>
      </c>
      <c r="B135" s="102" t="s">
        <v>409</v>
      </c>
      <c r="C135" s="102" t="s">
        <v>99</v>
      </c>
      <c r="D135" s="183">
        <v>96</v>
      </c>
      <c r="E135" s="128">
        <f t="shared" si="6"/>
        <v>42.47787610619469</v>
      </c>
      <c r="F135" s="210">
        <f t="shared" si="7"/>
        <v>43.47787610619469</v>
      </c>
      <c r="G135" s="102">
        <v>2001</v>
      </c>
    </row>
    <row r="136" spans="1:7" ht="409.5">
      <c r="A136" s="172">
        <v>129</v>
      </c>
      <c r="B136" s="102" t="s">
        <v>494</v>
      </c>
      <c r="C136" s="102" t="s">
        <v>232</v>
      </c>
      <c r="D136" s="183">
        <v>86</v>
      </c>
      <c r="E136" s="128">
        <f aca="true" t="shared" si="8" ref="E136:E144">(D136/D$8)*100</f>
        <v>38.05309734513274</v>
      </c>
      <c r="F136" s="210">
        <f aca="true" t="shared" si="9" ref="F136:F144">E136+E$3</f>
        <v>39.05309734513274</v>
      </c>
      <c r="G136" s="102">
        <v>2002</v>
      </c>
    </row>
    <row r="137" spans="1:7" ht="409.5">
      <c r="A137" s="172">
        <v>130</v>
      </c>
      <c r="B137" s="102" t="s">
        <v>64</v>
      </c>
      <c r="C137" s="102" t="s">
        <v>96</v>
      </c>
      <c r="D137" s="183">
        <v>86</v>
      </c>
      <c r="E137" s="128">
        <f t="shared" si="8"/>
        <v>38.05309734513274</v>
      </c>
      <c r="F137" s="210">
        <f t="shared" si="9"/>
        <v>39.05309734513274</v>
      </c>
      <c r="G137" s="102">
        <v>1964</v>
      </c>
    </row>
    <row r="138" spans="1:7" ht="409.5">
      <c r="A138" s="172">
        <v>131</v>
      </c>
      <c r="B138" s="102" t="s">
        <v>312</v>
      </c>
      <c r="C138" s="102" t="s">
        <v>206</v>
      </c>
      <c r="D138" s="183">
        <v>85</v>
      </c>
      <c r="E138" s="128">
        <f t="shared" si="8"/>
        <v>37.610619469026545</v>
      </c>
      <c r="F138" s="210">
        <f t="shared" si="9"/>
        <v>38.610619469026545</v>
      </c>
      <c r="G138" s="102">
        <v>1970</v>
      </c>
    </row>
    <row r="139" spans="1:7" ht="409.5">
      <c r="A139" s="172">
        <v>132</v>
      </c>
      <c r="B139" s="102" t="s">
        <v>150</v>
      </c>
      <c r="C139" s="102" t="s">
        <v>360</v>
      </c>
      <c r="D139" s="183">
        <v>84</v>
      </c>
      <c r="E139" s="128">
        <f t="shared" si="8"/>
        <v>37.16814159292036</v>
      </c>
      <c r="F139" s="210">
        <f t="shared" si="9"/>
        <v>38.16814159292036</v>
      </c>
      <c r="G139" s="102">
        <v>1950</v>
      </c>
    </row>
    <row r="140" spans="1:7" ht="409.5">
      <c r="A140" s="172">
        <v>133</v>
      </c>
      <c r="B140" s="102" t="s">
        <v>359</v>
      </c>
      <c r="C140" s="102" t="s">
        <v>108</v>
      </c>
      <c r="D140" s="183">
        <v>84</v>
      </c>
      <c r="E140" s="128">
        <f t="shared" si="8"/>
        <v>37.16814159292036</v>
      </c>
      <c r="F140" s="210">
        <f t="shared" si="9"/>
        <v>38.16814159292036</v>
      </c>
      <c r="G140" s="102">
        <v>1955</v>
      </c>
    </row>
    <row r="141" spans="1:7" ht="409.5">
      <c r="A141" s="172">
        <v>134</v>
      </c>
      <c r="B141" s="102" t="s">
        <v>100</v>
      </c>
      <c r="C141" s="102" t="s">
        <v>74</v>
      </c>
      <c r="D141" s="183">
        <v>73</v>
      </c>
      <c r="E141" s="128">
        <f t="shared" si="8"/>
        <v>32.30088495575221</v>
      </c>
      <c r="F141" s="210">
        <f t="shared" si="9"/>
        <v>33.30088495575221</v>
      </c>
      <c r="G141" s="102">
        <v>2002</v>
      </c>
    </row>
    <row r="142" spans="1:7" ht="409.5">
      <c r="A142" s="172">
        <v>135</v>
      </c>
      <c r="B142" s="102" t="s">
        <v>83</v>
      </c>
      <c r="C142" s="102" t="s">
        <v>91</v>
      </c>
      <c r="D142" s="183">
        <v>73</v>
      </c>
      <c r="E142" s="128">
        <f t="shared" si="8"/>
        <v>32.30088495575221</v>
      </c>
      <c r="F142" s="210">
        <f t="shared" si="9"/>
        <v>33.30088495575221</v>
      </c>
      <c r="G142" s="102">
        <v>2003</v>
      </c>
    </row>
    <row r="143" spans="1:7" ht="409.5">
      <c r="A143" s="172">
        <v>136</v>
      </c>
      <c r="B143" s="102" t="s">
        <v>196</v>
      </c>
      <c r="C143" s="102" t="s">
        <v>166</v>
      </c>
      <c r="D143" s="183">
        <v>69</v>
      </c>
      <c r="E143" s="128">
        <f t="shared" si="8"/>
        <v>30.53097345132743</v>
      </c>
      <c r="F143" s="210">
        <f t="shared" si="9"/>
        <v>31.53097345132743</v>
      </c>
      <c r="G143" s="102">
        <v>1970</v>
      </c>
    </row>
    <row r="144" spans="1:7" ht="409.5">
      <c r="A144" s="172">
        <v>137</v>
      </c>
      <c r="B144" s="102" t="s">
        <v>124</v>
      </c>
      <c r="C144" s="102" t="s">
        <v>74</v>
      </c>
      <c r="D144" s="183">
        <v>54</v>
      </c>
      <c r="E144" s="128">
        <f t="shared" si="8"/>
        <v>23.893805309734514</v>
      </c>
      <c r="F144" s="210">
        <f t="shared" si="9"/>
        <v>24.893805309734514</v>
      </c>
      <c r="G144" s="102">
        <v>1984</v>
      </c>
    </row>
  </sheetData>
  <sheetProtection selectLockedCells="1" selectUnlockedCells="1"/>
  <mergeCells count="9">
    <mergeCell ref="A5:B5"/>
    <mergeCell ref="A6:B6"/>
    <mergeCell ref="D6:F6"/>
    <mergeCell ref="A1:F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Kubický Pavel</cp:lastModifiedBy>
  <cp:lastPrinted>2012-12-17T08:15:24Z</cp:lastPrinted>
  <dcterms:created xsi:type="dcterms:W3CDTF">2012-08-15T18:39:02Z</dcterms:created>
  <dcterms:modified xsi:type="dcterms:W3CDTF">2012-12-17T10:29:12Z</dcterms:modified>
  <cp:category/>
  <cp:version/>
  <cp:contentType/>
  <cp:contentStatus/>
</cp:coreProperties>
</file>